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defaultThemeVersion="124226"/>
  <mc:AlternateContent xmlns:mc="http://schemas.openxmlformats.org/markup-compatibility/2006">
    <mc:Choice Requires="x15">
      <x15ac:absPath xmlns:x15ac="http://schemas.microsoft.com/office/spreadsheetml/2010/11/ac" url="https://d.docs.live.net/892cef5169f26645/Normatīvo aktu veidošana/GRIPA_plānotie grozījumi/Versija^J kura saskaņota ar FM_šī ir jaunākā versija/"/>
    </mc:Choice>
  </mc:AlternateContent>
  <xr:revisionPtr revIDLastSave="0" documentId="8_{A5DBA4E4-93B5-4808-9787-A66AFBA50864}" xr6:coauthVersionLast="47" xr6:coauthVersionMax="47" xr10:uidLastSave="{00000000-0000-0000-0000-000000000000}"/>
  <bookViews>
    <workbookView xWindow="-110" yWindow="-110" windowWidth="19420" windowHeight="10420" xr2:uid="{00000000-000D-0000-FFFF-FFFF00000000}"/>
  </bookViews>
  <sheets>
    <sheet name="Gripas_vakc_2022" sheetId="12" r:id="rId1"/>
    <sheet name="Šabloni" sheetId="2" state="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23" i="12" l="1"/>
  <c r="D22" i="12"/>
  <c r="D21" i="12"/>
  <c r="C22" i="12" l="1"/>
  <c r="C21" i="12"/>
  <c r="B14" i="12"/>
  <c r="B13" i="12"/>
  <c r="B7" i="12"/>
  <c r="B15" i="12" l="1"/>
  <c r="C23" i="12"/>
  <c r="D23" i="12"/>
</calcChain>
</file>

<file path=xl/sharedStrings.xml><?xml version="1.0" encoding="utf-8"?>
<sst xmlns="http://schemas.openxmlformats.org/spreadsheetml/2006/main" count="71" uniqueCount="70">
  <si>
    <t>(nosaukums)</t>
  </si>
  <si>
    <t>Ietekme uz tautsaimniecību</t>
  </si>
  <si>
    <t>Reformas</t>
  </si>
  <si>
    <t>Reformas tiek īstenotas</t>
  </si>
  <si>
    <t>Reformas netiek īstenotas</t>
  </si>
  <si>
    <t>Valsts prezidenta kanceleja</t>
  </si>
  <si>
    <t>Saeima</t>
  </si>
  <si>
    <t>Ministru kabinets</t>
  </si>
  <si>
    <t>Korupcijas novēršanas un apkarošanas birojs</t>
  </si>
  <si>
    <t>Tiesībsarga birojs</t>
  </si>
  <si>
    <t>Sabiedrības integrācijas fonds</t>
  </si>
  <si>
    <t>Sabiedrisko pakalpojumu regulēšanas komisija</t>
  </si>
  <si>
    <t>Aizsardzības ministrija</t>
  </si>
  <si>
    <t>Ārlietu ministrija</t>
  </si>
  <si>
    <t>Ekonomikas ministrija</t>
  </si>
  <si>
    <t>Finanšu ministrija</t>
  </si>
  <si>
    <t>Iekšlietu ministrija</t>
  </si>
  <si>
    <t>Izglītības un zinātnes ministrija</t>
  </si>
  <si>
    <t>Zemkopības ministrija</t>
  </si>
  <si>
    <t>Satiksmes ministrija</t>
  </si>
  <si>
    <t>Labklājības ministrija</t>
  </si>
  <si>
    <t>Tieslietu ministrija</t>
  </si>
  <si>
    <t>Vides aizsardzības un reģionālās attīstības ministrija</t>
  </si>
  <si>
    <t>Kultūras ministrija</t>
  </si>
  <si>
    <t>Valsts kontrole</t>
  </si>
  <si>
    <t>Pārresoru koordinācijas centrs</t>
  </si>
  <si>
    <t>Augstākā tiesa</t>
  </si>
  <si>
    <t>Veselības ministrija</t>
  </si>
  <si>
    <t>Satversmes tiesa</t>
  </si>
  <si>
    <t>Prokuratūra</t>
  </si>
  <si>
    <t>Centrālā vēlēšanu komisija</t>
  </si>
  <si>
    <t>Centrālā zemes komisija</t>
  </si>
  <si>
    <t>Radio un televīzija</t>
  </si>
  <si>
    <t>Ietekme uz tautsaimniecību ir tieša / pastarpināta/ nav attiecināma</t>
  </si>
  <si>
    <t>Iestādes</t>
  </si>
  <si>
    <t>Reformas tiek / netiek īstenotas</t>
  </si>
  <si>
    <t>Ietekme ir tieša</t>
  </si>
  <si>
    <t>Ietekme ir pastarpināta</t>
  </si>
  <si>
    <t>Nav attiecināms</t>
  </si>
  <si>
    <t>veicamās darbības:</t>
  </si>
  <si>
    <t>Iegāde</t>
  </si>
  <si>
    <t>Būvniecība</t>
  </si>
  <si>
    <t>Atjaunošana</t>
  </si>
  <si>
    <t>Jā</t>
  </si>
  <si>
    <t>Nē</t>
  </si>
  <si>
    <t>grūtnieces</t>
  </si>
  <si>
    <t>bērni</t>
  </si>
  <si>
    <t>Sociālās aprūpes centru klienti</t>
  </si>
  <si>
    <t>Sociālās aprūpes centru darbinieki</t>
  </si>
  <si>
    <t>KOPĀ</t>
  </si>
  <si>
    <t xml:space="preserve">Pretgripas vakcīnu iegādei  gadā nepieciešamais finansējums </t>
  </si>
  <si>
    <t>Vakcīnu oriģinālnosaukums</t>
  </si>
  <si>
    <t>Devu skaits</t>
  </si>
  <si>
    <t>Kopsumma ar PVN (12%), EUR</t>
  </si>
  <si>
    <t>2022.gadā un turpmāk papildus nepieciešamais finansējums, EUR</t>
  </si>
  <si>
    <t>Fluarix4</t>
  </si>
  <si>
    <t>Vaxigrip4</t>
  </si>
  <si>
    <t>Pielikums Noteikumu projekta "Grozījumi Ministru kabineta 2000. gada 26. septembra noteikumos Nr. 330 "Vakcinācijas noteikumi"" un noteikumu projekta "Grozījums Ministru kabineta 2006. gada 31. oktobra noteikumos Nr. 899 "Ambulatorajai ārstēšanai paredzēto zāļu un medicīnisko ierīču iegādes izdevumu kompensācijas kārtība"" sākotnējās ietekmes novērtējuma ziņojumam (anotācijai)</t>
  </si>
  <si>
    <t>Papildus nepieciešamais finansējums valsts apmaksātas pretgripas vakcīnas nodrošināšanai riska grupām 2022.gadam un turpmāk ik gadu</t>
  </si>
  <si>
    <t>Vakcinējamo personu mērķa grupa</t>
  </si>
  <si>
    <t>*Atbilstoši SPKC novērtējumam 1 gripas sezonai nepieciešamais vakcīnu devu skaits</t>
  </si>
  <si>
    <t>Bērni līdz 2 gadu vecumam un grūtnieces</t>
  </si>
  <si>
    <t>Ārstniecības personas</t>
  </si>
  <si>
    <t>Seniori, kas vecāki par 65 gadiem</t>
  </si>
  <si>
    <t>Personas ar hroniskām saslimšanām</t>
  </si>
  <si>
    <t>Devas*</t>
  </si>
  <si>
    <t xml:space="preserve">Pieejamie resursi grūtnieču un bērnu vakcinācijai pret gripu </t>
  </si>
  <si>
    <t>x</t>
  </si>
  <si>
    <t>Cena par 1 devu bez PVN, EUR *</t>
  </si>
  <si>
    <t>* Vakcīnu cenas pa gadiem ir mainīgas, atbislstoši ražotāju ikgadējam piedāvājumam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</si>
</sst>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7" x14ac:knownFonts="1">
    <font>
      <sz val="10"/>
      <name val="Arial"/>
      <charset val="186"/>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0"/>
      <name val="Arial"/>
      <family val="2"/>
      <charset val="186"/>
    </font>
    <font>
      <sz val="10"/>
      <name val="Arial"/>
      <family val="2"/>
      <charset val="186"/>
    </font>
    <font>
      <b/>
      <sz val="9"/>
      <name val="Times New Roman"/>
      <family val="1"/>
      <charset val="186"/>
    </font>
    <font>
      <sz val="10"/>
      <name val="Times New Roman Baltic"/>
      <charset val="186"/>
    </font>
    <font>
      <sz val="10"/>
      <name val="Arial"/>
      <family val="2"/>
      <charset val="186"/>
    </font>
    <font>
      <sz val="10"/>
      <name val="Arial"/>
      <family val="2"/>
    </font>
    <font>
      <sz val="11"/>
      <color theme="1"/>
      <name val="Times New Roman"/>
      <family val="1"/>
      <charset val="186"/>
    </font>
    <font>
      <i/>
      <sz val="11"/>
      <color theme="1"/>
      <name val="Times New Roman"/>
      <family val="1"/>
      <charset val="186"/>
    </font>
    <font>
      <b/>
      <sz val="11"/>
      <color theme="1"/>
      <name val="Times New Roman"/>
      <family val="1"/>
      <charset val="186"/>
    </font>
    <font>
      <b/>
      <sz val="14"/>
      <color theme="1"/>
      <name val="Times New Roman"/>
      <family val="1"/>
      <charset val="186"/>
    </font>
    <font>
      <i/>
      <sz val="11"/>
      <color theme="1"/>
      <name val="Times New Roman"/>
      <family val="1"/>
    </font>
    <font>
      <sz val="12"/>
      <color theme="1"/>
      <name val="Times New Roman"/>
      <family val="1"/>
    </font>
    <font>
      <b/>
      <sz val="11"/>
      <color theme="1"/>
      <name val="Times New Roman"/>
      <family val="1"/>
    </font>
  </fonts>
  <fills count="4">
    <fill>
      <patternFill patternType="none"/>
    </fill>
    <fill>
      <patternFill patternType="gray125"/>
    </fill>
    <fill>
      <patternFill patternType="solid">
        <fgColor theme="6" tint="0.79998168889431442"/>
        <bgColor indexed="64"/>
      </patternFill>
    </fill>
    <fill>
      <patternFill patternType="solid">
        <fgColor theme="0"/>
        <bgColor indexed="64"/>
      </patternFill>
    </fill>
  </fills>
  <borders count="5">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6">
    <xf numFmtId="0" fontId="0" fillId="0" borderId="0"/>
    <xf numFmtId="0" fontId="5" fillId="0" borderId="0"/>
    <xf numFmtId="0" fontId="7" fillId="0" borderId="0"/>
    <xf numFmtId="0" fontId="3" fillId="0" borderId="0"/>
    <xf numFmtId="0" fontId="2" fillId="0" borderId="0"/>
    <xf numFmtId="0" fontId="4" fillId="0" borderId="0"/>
    <xf numFmtId="0" fontId="4" fillId="0" borderId="0"/>
    <xf numFmtId="0" fontId="4" fillId="0" borderId="0"/>
    <xf numFmtId="0" fontId="4" fillId="0" borderId="0"/>
    <xf numFmtId="43" fontId="4" fillId="0" borderId="0" applyFont="0" applyFill="0" applyBorder="0" applyAlignment="0" applyProtection="0"/>
    <xf numFmtId="0" fontId="4" fillId="0" borderId="0"/>
    <xf numFmtId="0" fontId="8" fillId="0" borderId="0"/>
    <xf numFmtId="0" fontId="9" fillId="0" borderId="0"/>
    <xf numFmtId="0" fontId="1" fillId="0" borderId="0"/>
    <xf numFmtId="0" fontId="4" fillId="0" borderId="0"/>
    <xf numFmtId="0" fontId="4" fillId="0" borderId="0"/>
  </cellStyleXfs>
  <cellXfs count="36">
    <xf numFmtId="0" fontId="0" fillId="0" borderId="0" xfId="0"/>
    <xf numFmtId="0" fontId="5" fillId="0" borderId="0" xfId="0" applyFont="1"/>
    <xf numFmtId="0" fontId="4" fillId="0" borderId="0" xfId="0" applyFont="1"/>
    <xf numFmtId="0" fontId="10" fillId="0" borderId="0" xfId="13" applyFont="1"/>
    <xf numFmtId="0" fontId="12" fillId="0" borderId="0" xfId="13" applyFont="1"/>
    <xf numFmtId="3" fontId="13" fillId="0" borderId="0" xfId="13" applyNumberFormat="1" applyFont="1"/>
    <xf numFmtId="0" fontId="10" fillId="0" borderId="2" xfId="13" applyFont="1" applyBorder="1" applyAlignment="1">
      <alignment horizontal="center" vertical="center" wrapText="1"/>
    </xf>
    <xf numFmtId="0" fontId="10" fillId="0" borderId="2" xfId="13" applyFont="1" applyBorder="1" applyAlignment="1">
      <alignment horizontal="center" vertical="center" wrapText="1"/>
    </xf>
    <xf numFmtId="3" fontId="10" fillId="0" borderId="2" xfId="13" applyNumberFormat="1" applyFont="1" applyBorder="1" applyAlignment="1">
      <alignment horizontal="center" vertical="center" wrapText="1"/>
    </xf>
    <xf numFmtId="0" fontId="10" fillId="0" borderId="0" xfId="13" applyFont="1" applyAlignment="1">
      <alignment horizontal="right" vertical="center"/>
    </xf>
    <xf numFmtId="3" fontId="12" fillId="2" borderId="2" xfId="13" applyNumberFormat="1" applyFont="1" applyFill="1" applyBorder="1" applyAlignment="1">
      <alignment horizontal="center" vertical="center"/>
    </xf>
    <xf numFmtId="0" fontId="6" fillId="3" borderId="0" xfId="6" applyFont="1" applyFill="1" applyAlignment="1">
      <alignment vertical="top" wrapText="1"/>
    </xf>
    <xf numFmtId="0" fontId="14" fillId="0" borderId="0" xfId="13" applyFont="1" applyAlignment="1">
      <alignment horizontal="right" wrapText="1"/>
    </xf>
    <xf numFmtId="0" fontId="13" fillId="0" borderId="0" xfId="13" applyFont="1" applyAlignment="1">
      <alignment horizontal="left"/>
    </xf>
    <xf numFmtId="0" fontId="10" fillId="0" borderId="0" xfId="13" applyFont="1" applyAlignment="1">
      <alignment horizontal="left"/>
    </xf>
    <xf numFmtId="0" fontId="6" fillId="3" borderId="0" xfId="6" applyFont="1" applyFill="1" applyAlignment="1">
      <alignment horizontal="left" vertical="top" wrapText="1"/>
    </xf>
    <xf numFmtId="0" fontId="14" fillId="0" borderId="0" xfId="13" applyFont="1" applyAlignment="1">
      <alignment wrapText="1"/>
    </xf>
    <xf numFmtId="3" fontId="15" fillId="0" borderId="0" xfId="13" applyNumberFormat="1" applyFont="1"/>
    <xf numFmtId="0" fontId="12" fillId="0" borderId="0" xfId="13" applyFont="1" applyBorder="1" applyAlignment="1">
      <alignment horizontal="center"/>
    </xf>
    <xf numFmtId="3" fontId="10" fillId="0" borderId="0" xfId="13" applyNumberFormat="1" applyFont="1" applyBorder="1"/>
    <xf numFmtId="3" fontId="11" fillId="0" borderId="0" xfId="13" applyNumberFormat="1" applyFont="1" applyBorder="1"/>
    <xf numFmtId="0" fontId="12" fillId="0" borderId="1" xfId="13" applyFont="1" applyBorder="1" applyAlignment="1">
      <alignment horizontal="center" wrapText="1"/>
    </xf>
    <xf numFmtId="0" fontId="10" fillId="0" borderId="1" xfId="13" applyFont="1" applyBorder="1" applyAlignment="1">
      <alignment horizontal="right" wrapText="1"/>
    </xf>
    <xf numFmtId="0" fontId="11" fillId="0" borderId="1" xfId="13" applyFont="1" applyBorder="1" applyAlignment="1">
      <alignment horizontal="right"/>
    </xf>
    <xf numFmtId="0" fontId="10" fillId="0" borderId="1" xfId="13" applyFont="1" applyBorder="1" applyAlignment="1">
      <alignment horizontal="right"/>
    </xf>
    <xf numFmtId="0" fontId="12" fillId="0" borderId="2" xfId="13" applyFont="1" applyBorder="1" applyAlignment="1">
      <alignment horizontal="center"/>
    </xf>
    <xf numFmtId="3" fontId="10" fillId="0" borderId="2" xfId="13" applyNumberFormat="1" applyFont="1" applyBorder="1" applyAlignment="1">
      <alignment horizontal="center" vertical="center"/>
    </xf>
    <xf numFmtId="3" fontId="11" fillId="0" borderId="2" xfId="13" applyNumberFormat="1" applyFont="1" applyBorder="1" applyAlignment="1">
      <alignment horizontal="center" vertical="center"/>
    </xf>
    <xf numFmtId="3" fontId="12" fillId="0" borderId="2" xfId="13" applyNumberFormat="1" applyFont="1" applyBorder="1" applyAlignment="1">
      <alignment horizontal="center" vertical="center"/>
    </xf>
    <xf numFmtId="0" fontId="16" fillId="0" borderId="2" xfId="13" applyFont="1" applyBorder="1" applyAlignment="1">
      <alignment horizontal="center" vertical="center" wrapText="1"/>
    </xf>
    <xf numFmtId="0" fontId="10" fillId="0" borderId="0" xfId="13" applyFont="1" applyBorder="1" applyAlignment="1">
      <alignment horizontal="center" vertical="center" wrapText="1"/>
    </xf>
    <xf numFmtId="0" fontId="12" fillId="0" borderId="0" xfId="13" applyFont="1" applyAlignment="1">
      <alignment horizontal="left"/>
    </xf>
    <xf numFmtId="3" fontId="10" fillId="0" borderId="2" xfId="13" applyNumberFormat="1" applyFont="1" applyBorder="1" applyAlignment="1">
      <alignment horizontal="center" vertical="center" wrapText="1"/>
    </xf>
    <xf numFmtId="0" fontId="14" fillId="0" borderId="0" xfId="13" applyFont="1" applyAlignment="1">
      <alignment horizontal="right" wrapText="1"/>
    </xf>
    <xf numFmtId="3" fontId="10" fillId="0" borderId="3" xfId="13" applyNumberFormat="1" applyFont="1" applyBorder="1" applyAlignment="1">
      <alignment horizontal="center" vertical="center" wrapText="1"/>
    </xf>
    <xf numFmtId="3" fontId="10" fillId="0" borderId="4" xfId="13" applyNumberFormat="1" applyFont="1" applyBorder="1" applyAlignment="1">
      <alignment horizontal="center" vertical="center" wrapText="1"/>
    </xf>
  </cellXfs>
  <cellStyles count="16">
    <cellStyle name="Comma 3" xfId="9" xr:uid="{00000000-0005-0000-0000-000000000000}"/>
    <cellStyle name="Normal" xfId="0" builtinId="0"/>
    <cellStyle name="Normal 10 2" xfId="7" xr:uid="{00000000-0005-0000-0000-000002000000}"/>
    <cellStyle name="Normal 10 2 2" xfId="14" xr:uid="{EA684B22-70BC-4948-876D-8913F65059BD}"/>
    <cellStyle name="Normal 18" xfId="3" xr:uid="{00000000-0005-0000-0000-000003000000}"/>
    <cellStyle name="Normal 19" xfId="2" xr:uid="{00000000-0005-0000-0000-000004000000}"/>
    <cellStyle name="Normal 2" xfId="1" xr:uid="{00000000-0005-0000-0000-000005000000}"/>
    <cellStyle name="Normal 2 2" xfId="6" xr:uid="{00000000-0005-0000-0000-000006000000}"/>
    <cellStyle name="Normal 2 3" xfId="13" xr:uid="{C4235968-B9A2-4BB2-B2F2-E9BB6E7DB49A}"/>
    <cellStyle name="Normal 3" xfId="4" xr:uid="{00000000-0005-0000-0000-000007000000}"/>
    <cellStyle name="Normal 3 2" xfId="8" xr:uid="{00000000-0005-0000-0000-000008000000}"/>
    <cellStyle name="Normal 3 3" xfId="15" xr:uid="{C62AEDE9-EF41-41FE-B95F-0D4A3F964D68}"/>
    <cellStyle name="Normal 4" xfId="10" xr:uid="{00000000-0005-0000-0000-000009000000}"/>
    <cellStyle name="Normal 5" xfId="11" xr:uid="{AF7692AE-6AE7-47A7-9F3E-8E7C4657B89C}"/>
    <cellStyle name="Normal 6" xfId="12" xr:uid="{461ADEB9-E354-4991-87C1-41C8FC1E1580}"/>
    <cellStyle name="Normal 74" xfId="5" xr:uid="{00000000-0005-0000-0000-00000A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21E0D3-BFFD-4010-B473-BE28C7C48FA2}">
  <sheetPr>
    <pageSetUpPr fitToPage="1"/>
  </sheetPr>
  <dimension ref="A1:M25"/>
  <sheetViews>
    <sheetView tabSelected="1" workbookViewId="0">
      <selection activeCell="A4" sqref="A4"/>
    </sheetView>
  </sheetViews>
  <sheetFormatPr defaultColWidth="8.7265625" defaultRowHeight="14" x14ac:dyDescent="0.3"/>
  <cols>
    <col min="1" max="1" width="38.26953125" style="3" customWidth="1"/>
    <col min="2" max="2" width="18" style="3" customWidth="1"/>
    <col min="3" max="3" width="11.81640625" style="3" customWidth="1"/>
    <col min="4" max="4" width="15.1796875" style="3" customWidth="1"/>
    <col min="5" max="5" width="18" style="3" customWidth="1"/>
    <col min="6" max="6" width="19.453125" style="3" customWidth="1"/>
    <col min="7" max="7" width="19.1796875" style="3" customWidth="1"/>
    <col min="8" max="16384" width="8.7265625" style="3"/>
  </cols>
  <sheetData>
    <row r="1" spans="1:13" ht="15" customHeight="1" x14ac:dyDescent="0.3">
      <c r="D1" s="33" t="s">
        <v>57</v>
      </c>
      <c r="E1" s="33"/>
      <c r="F1" s="33"/>
      <c r="G1" s="33"/>
      <c r="H1" s="33"/>
      <c r="I1" s="33"/>
      <c r="J1" s="33"/>
      <c r="K1" s="16"/>
      <c r="L1" s="16"/>
      <c r="M1" s="16"/>
    </row>
    <row r="2" spans="1:13" ht="59.25" customHeight="1" x14ac:dyDescent="0.3">
      <c r="D2" s="33"/>
      <c r="E2" s="33"/>
      <c r="F2" s="33"/>
      <c r="G2" s="33"/>
      <c r="H2" s="33"/>
      <c r="I2" s="33"/>
      <c r="J2" s="33"/>
      <c r="K2" s="16"/>
      <c r="L2" s="16"/>
      <c r="M2" s="16"/>
    </row>
    <row r="3" spans="1:13" ht="27.75" customHeight="1" x14ac:dyDescent="0.3">
      <c r="F3" s="12"/>
      <c r="G3" s="12"/>
      <c r="H3" s="12"/>
      <c r="I3" s="12"/>
      <c r="J3" s="12"/>
      <c r="K3" s="12"/>
      <c r="L3" s="12"/>
      <c r="M3" s="12"/>
    </row>
    <row r="4" spans="1:13" ht="15" customHeight="1" x14ac:dyDescent="0.35">
      <c r="A4" s="13" t="s">
        <v>58</v>
      </c>
      <c r="B4" s="13"/>
      <c r="C4" s="14"/>
      <c r="D4" s="14"/>
      <c r="E4" s="14"/>
      <c r="F4" s="14"/>
      <c r="G4" s="15"/>
      <c r="H4" s="14"/>
      <c r="I4" s="14"/>
    </row>
    <row r="5" spans="1:13" x14ac:dyDescent="0.3">
      <c r="G5" s="11"/>
    </row>
    <row r="6" spans="1:13" s="4" customFormat="1" x14ac:dyDescent="0.3">
      <c r="A6" s="21" t="s">
        <v>59</v>
      </c>
      <c r="B6" s="25" t="s">
        <v>65</v>
      </c>
      <c r="C6" s="18"/>
    </row>
    <row r="7" spans="1:13" ht="15" customHeight="1" x14ac:dyDescent="0.3">
      <c r="A7" s="22" t="s">
        <v>61</v>
      </c>
      <c r="B7" s="26">
        <f>B8+B9</f>
        <v>37251</v>
      </c>
      <c r="C7" s="19"/>
    </row>
    <row r="8" spans="1:13" x14ac:dyDescent="0.3">
      <c r="A8" s="23" t="s">
        <v>45</v>
      </c>
      <c r="B8" s="27">
        <v>6000</v>
      </c>
      <c r="C8" s="20"/>
    </row>
    <row r="9" spans="1:13" x14ac:dyDescent="0.3">
      <c r="A9" s="23" t="s">
        <v>46</v>
      </c>
      <c r="B9" s="27">
        <v>31251</v>
      </c>
      <c r="C9" s="20"/>
    </row>
    <row r="10" spans="1:13" x14ac:dyDescent="0.3">
      <c r="A10" s="24" t="s">
        <v>62</v>
      </c>
      <c r="B10" s="26">
        <v>8100</v>
      </c>
      <c r="C10" s="19"/>
    </row>
    <row r="11" spans="1:13" x14ac:dyDescent="0.3">
      <c r="A11" s="24" t="s">
        <v>47</v>
      </c>
      <c r="B11" s="26">
        <v>8370</v>
      </c>
      <c r="C11" s="19"/>
    </row>
    <row r="12" spans="1:13" x14ac:dyDescent="0.3">
      <c r="A12" s="24" t="s">
        <v>48</v>
      </c>
      <c r="B12" s="26">
        <v>2030</v>
      </c>
      <c r="C12" s="19"/>
    </row>
    <row r="13" spans="1:13" x14ac:dyDescent="0.3">
      <c r="A13" s="24" t="s">
        <v>63</v>
      </c>
      <c r="B13" s="26">
        <f>ROUNDUP(391413*0.3,0)</f>
        <v>117424</v>
      </c>
      <c r="C13" s="19"/>
    </row>
    <row r="14" spans="1:13" x14ac:dyDescent="0.3">
      <c r="A14" s="24" t="s">
        <v>64</v>
      </c>
      <c r="B14" s="26">
        <f>ROUNDUP(19231*1.2,0)+2</f>
        <v>23080</v>
      </c>
      <c r="C14" s="19"/>
    </row>
    <row r="15" spans="1:13" x14ac:dyDescent="0.3">
      <c r="B15" s="28">
        <f>B7+B10+B11+B12+B13+B14</f>
        <v>196255</v>
      </c>
    </row>
    <row r="16" spans="1:13" ht="17.5" x14ac:dyDescent="0.35">
      <c r="A16" s="17" t="s">
        <v>60</v>
      </c>
      <c r="B16" s="5"/>
      <c r="C16" s="5"/>
      <c r="D16" s="5"/>
      <c r="E16" s="5"/>
    </row>
    <row r="17" spans="1:7" ht="17.5" x14ac:dyDescent="0.35">
      <c r="A17" s="5"/>
      <c r="B17" s="5"/>
      <c r="C17" s="5"/>
      <c r="D17" s="5"/>
      <c r="E17" s="5"/>
    </row>
    <row r="18" spans="1:7" x14ac:dyDescent="0.3">
      <c r="A18" s="31" t="s">
        <v>50</v>
      </c>
      <c r="B18" s="31"/>
      <c r="C18" s="31"/>
      <c r="D18" s="31"/>
      <c r="E18" s="31"/>
      <c r="F18" s="31"/>
      <c r="G18" s="31"/>
    </row>
    <row r="20" spans="1:7" ht="66.650000000000006" customHeight="1" x14ac:dyDescent="0.3">
      <c r="A20" s="7" t="s">
        <v>51</v>
      </c>
      <c r="B20" s="7" t="s">
        <v>68</v>
      </c>
      <c r="C20" s="7" t="s">
        <v>52</v>
      </c>
      <c r="D20" s="7" t="s">
        <v>53</v>
      </c>
      <c r="E20" s="29" t="s">
        <v>66</v>
      </c>
      <c r="F20" s="29" t="s">
        <v>54</v>
      </c>
      <c r="G20" s="30"/>
    </row>
    <row r="21" spans="1:7" x14ac:dyDescent="0.3">
      <c r="A21" s="6" t="s">
        <v>55</v>
      </c>
      <c r="B21" s="6">
        <v>8.3800000000000008</v>
      </c>
      <c r="C21" s="8">
        <f>93000+5100</f>
        <v>98100</v>
      </c>
      <c r="D21" s="8">
        <f>ROUNDUP(B21*C21*1.12,0)</f>
        <v>920728</v>
      </c>
      <c r="E21" s="34" t="s">
        <v>67</v>
      </c>
      <c r="F21" s="32" t="s">
        <v>67</v>
      </c>
    </row>
    <row r="22" spans="1:7" x14ac:dyDescent="0.3">
      <c r="A22" s="6" t="s">
        <v>56</v>
      </c>
      <c r="B22" s="6">
        <v>9.9700000000000006</v>
      </c>
      <c r="C22" s="8">
        <f>93000+5155</f>
        <v>98155</v>
      </c>
      <c r="D22" s="8">
        <f>ROUNDUP(B22*C22*1.12,0)</f>
        <v>1096038</v>
      </c>
      <c r="E22" s="35"/>
      <c r="F22" s="32"/>
    </row>
    <row r="23" spans="1:7" x14ac:dyDescent="0.3">
      <c r="B23" s="9" t="s">
        <v>49</v>
      </c>
      <c r="C23" s="10">
        <f>SUM(C21:C22)</f>
        <v>196255</v>
      </c>
      <c r="D23" s="10">
        <f>D21+D22</f>
        <v>2016766</v>
      </c>
      <c r="E23" s="10">
        <v>189847</v>
      </c>
      <c r="F23" s="10">
        <f>D23-E23</f>
        <v>1826919</v>
      </c>
    </row>
    <row r="25" spans="1:7" x14ac:dyDescent="0.3">
      <c r="A25" s="3" t="s">
        <v>69</v>
      </c>
    </row>
  </sheetData>
  <mergeCells count="4">
    <mergeCell ref="A18:G18"/>
    <mergeCell ref="F21:F22"/>
    <mergeCell ref="D1:J2"/>
    <mergeCell ref="E21:E22"/>
  </mergeCells>
  <pageMargins left="0.70866141732283472" right="0.70866141732283472" top="0.74803149606299213" bottom="0.74803149606299213" header="0.31496062992125984" footer="0.31496062992125984"/>
  <pageSetup paperSize="9" scale="85" orientation="landscape" r:id="rId1"/>
  <headerFooter>
    <oddFooter>&amp;Z&amp;F</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50"/>
  <sheetViews>
    <sheetView topLeftCell="A4" workbookViewId="0">
      <selection activeCell="A12" sqref="A12:A41"/>
    </sheetView>
  </sheetViews>
  <sheetFormatPr defaultRowHeight="12.5" x14ac:dyDescent="0.25"/>
  <sheetData>
    <row r="1" spans="1:1" x14ac:dyDescent="0.25">
      <c r="A1" s="1" t="s">
        <v>1</v>
      </c>
    </row>
    <row r="2" spans="1:1" x14ac:dyDescent="0.25">
      <c r="A2" s="2" t="s">
        <v>36</v>
      </c>
    </row>
    <row r="3" spans="1:1" x14ac:dyDescent="0.25">
      <c r="A3" s="2" t="s">
        <v>37</v>
      </c>
    </row>
    <row r="4" spans="1:1" x14ac:dyDescent="0.25">
      <c r="A4" s="2" t="s">
        <v>38</v>
      </c>
    </row>
    <row r="5" spans="1:1" x14ac:dyDescent="0.25">
      <c r="A5" s="1" t="s">
        <v>33</v>
      </c>
    </row>
    <row r="6" spans="1:1" x14ac:dyDescent="0.25">
      <c r="A6" s="1"/>
    </row>
    <row r="7" spans="1:1" x14ac:dyDescent="0.25">
      <c r="A7" s="1" t="s">
        <v>2</v>
      </c>
    </row>
    <row r="8" spans="1:1" x14ac:dyDescent="0.25">
      <c r="A8" s="1" t="s">
        <v>3</v>
      </c>
    </row>
    <row r="9" spans="1:1" x14ac:dyDescent="0.25">
      <c r="A9" s="1" t="s">
        <v>4</v>
      </c>
    </row>
    <row r="10" spans="1:1" x14ac:dyDescent="0.25">
      <c r="A10" s="1" t="s">
        <v>35</v>
      </c>
    </row>
    <row r="12" spans="1:1" x14ac:dyDescent="0.25">
      <c r="A12" s="1" t="s">
        <v>34</v>
      </c>
    </row>
    <row r="13" spans="1:1" x14ac:dyDescent="0.25">
      <c r="A13" s="1" t="s">
        <v>0</v>
      </c>
    </row>
    <row r="14" spans="1:1" x14ac:dyDescent="0.25">
      <c r="A14" s="1" t="s">
        <v>5</v>
      </c>
    </row>
    <row r="15" spans="1:1" x14ac:dyDescent="0.25">
      <c r="A15" s="1" t="s">
        <v>6</v>
      </c>
    </row>
    <row r="16" spans="1:1" x14ac:dyDescent="0.25">
      <c r="A16" s="1" t="s">
        <v>7</v>
      </c>
    </row>
    <row r="17" spans="1:1" x14ac:dyDescent="0.25">
      <c r="A17" s="1" t="s">
        <v>8</v>
      </c>
    </row>
    <row r="18" spans="1:1" x14ac:dyDescent="0.25">
      <c r="A18" s="1" t="s">
        <v>9</v>
      </c>
    </row>
    <row r="19" spans="1:1" x14ac:dyDescent="0.25">
      <c r="A19" s="1" t="s">
        <v>10</v>
      </c>
    </row>
    <row r="20" spans="1:1" x14ac:dyDescent="0.25">
      <c r="A20" s="1" t="s">
        <v>11</v>
      </c>
    </row>
    <row r="21" spans="1:1" x14ac:dyDescent="0.25">
      <c r="A21" s="1" t="s">
        <v>12</v>
      </c>
    </row>
    <row r="22" spans="1:1" x14ac:dyDescent="0.25">
      <c r="A22" s="1" t="s">
        <v>13</v>
      </c>
    </row>
    <row r="23" spans="1:1" x14ac:dyDescent="0.25">
      <c r="A23" s="1" t="s">
        <v>14</v>
      </c>
    </row>
    <row r="24" spans="1:1" x14ac:dyDescent="0.25">
      <c r="A24" s="1" t="s">
        <v>15</v>
      </c>
    </row>
    <row r="25" spans="1:1" x14ac:dyDescent="0.25">
      <c r="A25" s="1" t="s">
        <v>16</v>
      </c>
    </row>
    <row r="26" spans="1:1" x14ac:dyDescent="0.25">
      <c r="A26" s="1" t="s">
        <v>17</v>
      </c>
    </row>
    <row r="27" spans="1:1" x14ac:dyDescent="0.25">
      <c r="A27" s="1" t="s">
        <v>18</v>
      </c>
    </row>
    <row r="28" spans="1:1" x14ac:dyDescent="0.25">
      <c r="A28" s="1" t="s">
        <v>19</v>
      </c>
    </row>
    <row r="29" spans="1:1" x14ac:dyDescent="0.25">
      <c r="A29" s="1" t="s">
        <v>20</v>
      </c>
    </row>
    <row r="30" spans="1:1" x14ac:dyDescent="0.25">
      <c r="A30" s="1" t="s">
        <v>21</v>
      </c>
    </row>
    <row r="31" spans="1:1" x14ac:dyDescent="0.25">
      <c r="A31" s="1" t="s">
        <v>22</v>
      </c>
    </row>
    <row r="32" spans="1:1" x14ac:dyDescent="0.25">
      <c r="A32" s="1" t="s">
        <v>23</v>
      </c>
    </row>
    <row r="33" spans="1:1" x14ac:dyDescent="0.25">
      <c r="A33" s="1" t="s">
        <v>24</v>
      </c>
    </row>
    <row r="34" spans="1:1" x14ac:dyDescent="0.25">
      <c r="A34" s="1" t="s">
        <v>25</v>
      </c>
    </row>
    <row r="35" spans="1:1" x14ac:dyDescent="0.25">
      <c r="A35" s="1" t="s">
        <v>26</v>
      </c>
    </row>
    <row r="36" spans="1:1" x14ac:dyDescent="0.25">
      <c r="A36" s="1" t="s">
        <v>27</v>
      </c>
    </row>
    <row r="37" spans="1:1" x14ac:dyDescent="0.25">
      <c r="A37" s="1" t="s">
        <v>28</v>
      </c>
    </row>
    <row r="38" spans="1:1" x14ac:dyDescent="0.25">
      <c r="A38" s="1" t="s">
        <v>29</v>
      </c>
    </row>
    <row r="39" spans="1:1" x14ac:dyDescent="0.25">
      <c r="A39" s="1" t="s">
        <v>30</v>
      </c>
    </row>
    <row r="40" spans="1:1" x14ac:dyDescent="0.25">
      <c r="A40" s="1" t="s">
        <v>31</v>
      </c>
    </row>
    <row r="41" spans="1:1" x14ac:dyDescent="0.25">
      <c r="A41" s="1" t="s">
        <v>32</v>
      </c>
    </row>
    <row r="44" spans="1:1" x14ac:dyDescent="0.25">
      <c r="A44" s="2" t="s">
        <v>39</v>
      </c>
    </row>
    <row r="45" spans="1:1" x14ac:dyDescent="0.25">
      <c r="A45" s="2" t="s">
        <v>40</v>
      </c>
    </row>
    <row r="46" spans="1:1" x14ac:dyDescent="0.25">
      <c r="A46" s="2" t="s">
        <v>41</v>
      </c>
    </row>
    <row r="47" spans="1:1" x14ac:dyDescent="0.25">
      <c r="A47" s="2" t="s">
        <v>42</v>
      </c>
    </row>
    <row r="49" spans="1:1" x14ac:dyDescent="0.25">
      <c r="A49" s="2" t="s">
        <v>43</v>
      </c>
    </row>
    <row r="50" spans="1:1" x14ac:dyDescent="0.25">
      <c r="A50" s="2" t="s">
        <v>44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Gripas_vakc_2022</vt:lpstr>
      <vt:lpstr>Šabloni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liene.abola@vm.gov.lv</dc:creator>
  <cp:lastModifiedBy>Inga Liepiņa</cp:lastModifiedBy>
  <cp:lastPrinted>2020-04-14T11:36:06Z</cp:lastPrinted>
  <dcterms:created xsi:type="dcterms:W3CDTF">2006-12-13T09:33:09Z</dcterms:created>
  <dcterms:modified xsi:type="dcterms:W3CDTF">2021-09-10T12:19:04Z</dcterms:modified>
</cp:coreProperties>
</file>