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1_aug_sep\Uz FM\"/>
    </mc:Choice>
  </mc:AlternateContent>
  <bookViews>
    <workbookView xWindow="0" yWindow="0" windowWidth="23040" windowHeight="9192"/>
  </bookViews>
  <sheets>
    <sheet name="16,pielikums" sheetId="16" r:id="rId1"/>
  </sheets>
  <definedNames>
    <definedName name="_xlnm.Print_Titles" localSheetId="0">'16,pielikums'!$10:$10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16" l="1"/>
  <c r="H96" i="16" l="1"/>
  <c r="I96" i="16" s="1"/>
  <c r="H95" i="16"/>
  <c r="I95" i="16" s="1"/>
  <c r="H94" i="16"/>
  <c r="I94" i="16" s="1"/>
  <c r="H93" i="16"/>
  <c r="I93" i="16" s="1"/>
  <c r="H92" i="16"/>
  <c r="I92" i="16" s="1"/>
  <c r="H91" i="16"/>
  <c r="I91" i="16" s="1"/>
  <c r="H90" i="16"/>
  <c r="I90" i="16" s="1"/>
  <c r="H89" i="16"/>
  <c r="I89" i="16" s="1"/>
  <c r="H88" i="16"/>
  <c r="I88" i="16" s="1"/>
  <c r="H87" i="16"/>
  <c r="I87" i="16" s="1"/>
  <c r="H86" i="16"/>
  <c r="I86" i="16" s="1"/>
  <c r="H85" i="16"/>
  <c r="I85" i="16" s="1"/>
  <c r="H84" i="16"/>
  <c r="I84" i="16" s="1"/>
  <c r="H83" i="16"/>
  <c r="I83" i="16" s="1"/>
  <c r="H82" i="16"/>
  <c r="I82" i="16" s="1"/>
  <c r="H81" i="16"/>
  <c r="I81" i="16" s="1"/>
  <c r="H80" i="16"/>
  <c r="I80" i="16" s="1"/>
  <c r="H79" i="16"/>
  <c r="I79" i="16" s="1"/>
  <c r="H78" i="16"/>
  <c r="I78" i="16" s="1"/>
  <c r="H77" i="16"/>
  <c r="I77" i="16" s="1"/>
  <c r="H75" i="16"/>
  <c r="I75" i="16" s="1"/>
  <c r="H74" i="16"/>
  <c r="I74" i="16" s="1"/>
  <c r="H73" i="16"/>
  <c r="I73" i="16" s="1"/>
  <c r="H72" i="16"/>
  <c r="I72" i="16" s="1"/>
  <c r="H71" i="16"/>
  <c r="I71" i="16" s="1"/>
  <c r="H70" i="16"/>
  <c r="I70" i="16" s="1"/>
  <c r="H69" i="16"/>
  <c r="I69" i="16" s="1"/>
  <c r="H68" i="16"/>
  <c r="I68" i="16" s="1"/>
  <c r="H67" i="16"/>
  <c r="I67" i="16" s="1"/>
  <c r="H66" i="16"/>
  <c r="I66" i="16" s="1"/>
  <c r="H65" i="16"/>
  <c r="I65" i="16" s="1"/>
  <c r="H64" i="16"/>
  <c r="I64" i="16" s="1"/>
  <c r="H63" i="16"/>
  <c r="I63" i="16" s="1"/>
  <c r="H62" i="16"/>
  <c r="I62" i="16" s="1"/>
  <c r="H61" i="16"/>
  <c r="I61" i="16" s="1"/>
  <c r="H60" i="16"/>
  <c r="I60" i="16" s="1"/>
  <c r="H59" i="16"/>
  <c r="I59" i="16" s="1"/>
  <c r="H58" i="16"/>
  <c r="I58" i="16" s="1"/>
  <c r="H57" i="16"/>
  <c r="I57" i="16" s="1"/>
  <c r="H56" i="16"/>
  <c r="I56" i="16" s="1"/>
  <c r="H55" i="16"/>
  <c r="I55" i="16" s="1"/>
  <c r="H54" i="16"/>
  <c r="I54" i="16" s="1"/>
  <c r="H53" i="16"/>
  <c r="I53" i="16" s="1"/>
  <c r="G51" i="16"/>
  <c r="F51" i="16"/>
  <c r="H50" i="16"/>
  <c r="I50" i="16" s="1"/>
  <c r="H49" i="16"/>
  <c r="I49" i="16" s="1"/>
  <c r="H48" i="16"/>
  <c r="I48" i="16" s="1"/>
  <c r="H47" i="16"/>
  <c r="I47" i="16" s="1"/>
  <c r="H46" i="16"/>
  <c r="I46" i="16" s="1"/>
  <c r="H45" i="16"/>
  <c r="I45" i="16" s="1"/>
  <c r="H44" i="16"/>
  <c r="I44" i="16" s="1"/>
  <c r="H43" i="16"/>
  <c r="I43" i="16" s="1"/>
  <c r="H42" i="16"/>
  <c r="I42" i="16" s="1"/>
  <c r="I41" i="16"/>
  <c r="H41" i="16"/>
  <c r="H40" i="16"/>
  <c r="I40" i="16" s="1"/>
  <c r="H39" i="16"/>
  <c r="I39" i="16" s="1"/>
  <c r="H38" i="16"/>
  <c r="I38" i="16" s="1"/>
  <c r="H37" i="16"/>
  <c r="I37" i="16" s="1"/>
  <c r="H36" i="16"/>
  <c r="I36" i="16" s="1"/>
  <c r="H35" i="16"/>
  <c r="I35" i="16" s="1"/>
  <c r="H34" i="16"/>
  <c r="I34" i="16" s="1"/>
  <c r="H32" i="16"/>
  <c r="I32" i="16" s="1"/>
  <c r="H31" i="16"/>
  <c r="I31" i="16" s="1"/>
  <c r="H30" i="16"/>
  <c r="I30" i="16" s="1"/>
  <c r="H29" i="16"/>
  <c r="I29" i="16" s="1"/>
  <c r="H28" i="16"/>
  <c r="I28" i="16" s="1"/>
  <c r="H27" i="16"/>
  <c r="I27" i="16" s="1"/>
  <c r="H26" i="16"/>
  <c r="I26" i="16" s="1"/>
  <c r="H25" i="16"/>
  <c r="I25" i="16" s="1"/>
  <c r="H24" i="16"/>
  <c r="I24" i="16" s="1"/>
  <c r="H23" i="16"/>
  <c r="I23" i="16" s="1"/>
  <c r="H22" i="16"/>
  <c r="I22" i="16" s="1"/>
  <c r="H21" i="16"/>
  <c r="I21" i="16" s="1"/>
  <c r="H20" i="16"/>
  <c r="I20" i="16" s="1"/>
  <c r="H19" i="16"/>
  <c r="I19" i="16" s="1"/>
  <c r="H18" i="16"/>
  <c r="I18" i="16" s="1"/>
  <c r="H17" i="16"/>
  <c r="I17" i="16" s="1"/>
  <c r="H16" i="16"/>
  <c r="I16" i="16" s="1"/>
  <c r="H15" i="16"/>
  <c r="I15" i="16" s="1"/>
  <c r="H14" i="16"/>
  <c r="G12" i="16"/>
  <c r="F12" i="16"/>
  <c r="F11" i="16" s="1"/>
  <c r="G11" i="16" l="1"/>
  <c r="H12" i="16"/>
  <c r="I14" i="16"/>
  <c r="I51" i="16"/>
  <c r="H51" i="16"/>
  <c r="H11" i="16" s="1"/>
  <c r="I11" i="16" l="1"/>
</calcChain>
</file>

<file path=xl/sharedStrings.xml><?xml version="1.0" encoding="utf-8"?>
<sst xmlns="http://schemas.openxmlformats.org/spreadsheetml/2006/main" count="182" uniqueCount="46">
  <si>
    <t>Amats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</si>
  <si>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</si>
  <si>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</si>
  <si>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</si>
  <si>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Stundas likme</t>
  </si>
  <si>
    <t>DD VSAOI
(EKK1210)</t>
  </si>
  <si>
    <t>Atlīdzība
(EKK1000)</t>
  </si>
  <si>
    <t>Nr. p.k.</t>
  </si>
  <si>
    <t>Struktūrvienība</t>
  </si>
  <si>
    <t>Nodarbinātā mēnešalga pārskata periodā</t>
  </si>
  <si>
    <t>Stundu skaits</t>
  </si>
  <si>
    <t>Samaksa par virsstundu darbu
(EKK1142)</t>
  </si>
  <si>
    <t>X</t>
  </si>
  <si>
    <t>Pilsonības un migrācijas lietu pārvalde</t>
  </si>
  <si>
    <t>Patvēruma meklētāju izmitināšanas nodaļa</t>
  </si>
  <si>
    <t>Vecākais eksperts</t>
  </si>
  <si>
    <t>Pamatdarbības struktūrvienības vadītājs</t>
  </si>
  <si>
    <t>Pamatdarbības struktūrvienības vadītāja vietnieks</t>
  </si>
  <si>
    <t>Referents</t>
  </si>
  <si>
    <t>Patvēruma lietu nodaļa</t>
  </si>
  <si>
    <t>Nozares politikas un politikas plānošanas struktūrvienības vadītājs</t>
  </si>
  <si>
    <t>Nozares politikas un politikas plānošanas struktūrvienības vadītāja vietnieks</t>
  </si>
  <si>
    <t>Vecākais referents</t>
  </si>
  <si>
    <t>PMLP Centrālās struktūrvienības (atbalsts Patvēruma meklētāju izmitināšanas centrā "Mucenieki")</t>
  </si>
  <si>
    <t>Personāla vadības un sabiedrisko attiecību departaments</t>
  </si>
  <si>
    <t>Pamatdarbības atbalsta struktūrvienības vadītājs</t>
  </si>
  <si>
    <t>Pamatdarbības atbalsta struktūrvienības vadītāja vietnieks</t>
  </si>
  <si>
    <t>Personāla speciālists</t>
  </si>
  <si>
    <t>Sabiedrisko attiecību vadītājs</t>
  </si>
  <si>
    <t>Līgumu pārvaldības nodaļa</t>
  </si>
  <si>
    <t>Saimniecības vadītājs</t>
  </si>
  <si>
    <t>Automobiļa vadītājs</t>
  </si>
  <si>
    <t>Kontroles un uzraudzības nodaļa</t>
  </si>
  <si>
    <t>Personu statusa kontroles nodaļa</t>
  </si>
  <si>
    <t>ASSD Eiropas lietu un starptautiskās sadarbības nodaļa</t>
  </si>
  <si>
    <t>ASSD Attīstības un projektu nodaļa</t>
  </si>
  <si>
    <t>Personu apliecinošo dokumentu departamenta tehnoloģiju nodaļa</t>
  </si>
  <si>
    <t>Vecākais eksperts izdienas pensionārs (likme 21.94%)</t>
  </si>
  <si>
    <t>Pārvaldes vadība</t>
  </si>
  <si>
    <t>Iestādes vadītāja vietnieks</t>
  </si>
  <si>
    <t>Attīstības un starptautiskās sadarbības departaments (ASSD)</t>
  </si>
  <si>
    <t>16.pielikums</t>
  </si>
  <si>
    <t>PAVISAM KOPĀ 11.08.2021.-30.09.2021.</t>
  </si>
  <si>
    <t>Kopā 11.08.2021.- 31.08.2021.</t>
  </si>
  <si>
    <t>Kopā 01.09.2021.- 30.09.2021.</t>
  </si>
  <si>
    <t xml:space="preserve">Samaksa par virsstundu darbu nodarbinātajiem, lai  nodrošinātu patvēruma procedūras efektīvu norisi būtiska patvēruma meklētāju skaita pieauguma situācijā  par laika periodu no 2021. gada 11. augusta līdz 30. septembrim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</si>
</sst>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0.00"/>
  </numFmts>
  <fonts count="25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6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48">
    <xf numFmtId="0" fontId="0" fillId="0" borderId="0"/>
    <xf numFmtId="0" fontId="12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0" fontId="15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0" borderId="0"/>
    <xf numFmtId="0" fontId="4" fillId="0" borderId="0"/>
    <xf numFmtId="0" fontId="4" fillId="0" borderId="0"/>
    <xf numFmtId="0" fontId="3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0">
    <xf numFmtId="0" fontId="0" fillId="0" borderId="0" xfId="0"/>
    <xf numFmtId="1" fontId="14" fillId="2" borderId="0" xfId="0" applyNumberFormat="1" applyFont="1" applyFill="1" applyAlignment="1">
      <alignment horizontal="right"/>
    </xf>
    <xf numFmtId="0" fontId="14" fillId="2" borderId="0" xfId="0" applyFont="1" applyFill="1" applyAlignment="1">
      <alignment horizontal="right"/>
    </xf>
    <xf numFmtId="0" fontId="18" fillId="0" borderId="0" xfId="1" applyFont="1" applyAlignment="1">
      <alignment vertical="top"/>
    </xf>
    <xf numFmtId="0" fontId="18" fillId="0" borderId="0" xfId="1" applyFont="1" applyAlignment="1">
      <alignment vertical="top" wrapText="1"/>
    </xf>
    <xf numFmtId="0" fontId="20" fillId="0" borderId="0" xfId="1" applyFont="1" applyAlignment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vertical="center" wrapText="1"/>
    </xf>
    <xf numFmtId="3" fontId="21" fillId="0" borderId="0" xfId="0" applyNumberFormat="1" applyFont="1" applyAlignment="1">
      <alignment horizontal="center" vertical="center"/>
    </xf>
    <xf numFmtId="0" fontId="21" fillId="0" borderId="0" xfId="0" applyFont="1"/>
    <xf numFmtId="0" fontId="17" fillId="0" borderId="0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vertical="center" wrapText="1"/>
    </xf>
    <xf numFmtId="0" fontId="21" fillId="0" borderId="0" xfId="0" applyFont="1" applyFill="1"/>
    <xf numFmtId="0" fontId="22" fillId="0" borderId="1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3" fontId="19" fillId="2" borderId="2" xfId="0" applyNumberFormat="1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3" fillId="2" borderId="6" xfId="0" applyFont="1" applyFill="1" applyBorder="1" applyAlignment="1">
      <alignment horizontal="center" vertical="center" wrapText="1"/>
    </xf>
    <xf numFmtId="0" fontId="23" fillId="3" borderId="7" xfId="0" applyFont="1" applyFill="1" applyBorder="1" applyAlignment="1">
      <alignment horizontal="right" vertical="center"/>
    </xf>
    <xf numFmtId="0" fontId="23" fillId="3" borderId="7" xfId="0" applyFont="1" applyFill="1" applyBorder="1" applyAlignment="1">
      <alignment horizontal="right" vertical="center"/>
    </xf>
    <xf numFmtId="4" fontId="23" fillId="3" borderId="7" xfId="0" applyNumberFormat="1" applyFont="1" applyFill="1" applyBorder="1" applyAlignment="1">
      <alignment horizontal="center" vertical="center"/>
    </xf>
    <xf numFmtId="4" fontId="23" fillId="0" borderId="0" xfId="0" applyNumberFormat="1" applyFont="1"/>
    <xf numFmtId="0" fontId="23" fillId="0" borderId="0" xfId="0" applyFont="1"/>
    <xf numFmtId="0" fontId="23" fillId="4" borderId="3" xfId="0" applyFont="1" applyFill="1" applyBorder="1" applyAlignment="1">
      <alignment vertical="center"/>
    </xf>
    <xf numFmtId="0" fontId="23" fillId="4" borderId="4" xfId="0" applyFont="1" applyFill="1" applyBorder="1" applyAlignment="1">
      <alignment vertical="center"/>
    </xf>
    <xf numFmtId="0" fontId="23" fillId="4" borderId="5" xfId="0" applyFont="1" applyFill="1" applyBorder="1" applyAlignment="1">
      <alignment vertical="center"/>
    </xf>
    <xf numFmtId="0" fontId="21" fillId="0" borderId="2" xfId="0" applyFont="1" applyFill="1" applyBorder="1" applyAlignment="1">
      <alignment horizontal="center" vertical="center"/>
    </xf>
    <xf numFmtId="49" fontId="21" fillId="0" borderId="2" xfId="0" applyNumberFormat="1" applyFont="1" applyBorder="1" applyAlignment="1">
      <alignment horizontal="left" vertical="center" wrapText="1"/>
    </xf>
    <xf numFmtId="49" fontId="21" fillId="0" borderId="2" xfId="0" applyNumberFormat="1" applyFont="1" applyBorder="1" applyAlignment="1">
      <alignment horizontal="center" vertical="center" wrapText="1"/>
    </xf>
    <xf numFmtId="2" fontId="21" fillId="0" borderId="2" xfId="0" applyNumberFormat="1" applyFont="1" applyBorder="1" applyAlignment="1">
      <alignment horizontal="center" vertical="center" wrapText="1"/>
    </xf>
    <xf numFmtId="4" fontId="21" fillId="0" borderId="2" xfId="0" applyNumberFormat="1" applyFont="1" applyBorder="1" applyAlignment="1">
      <alignment horizontal="center" vertical="center"/>
    </xf>
    <xf numFmtId="165" fontId="21" fillId="0" borderId="2" xfId="0" applyNumberFormat="1" applyFont="1" applyBorder="1" applyAlignment="1">
      <alignment horizontal="center" vertical="center"/>
    </xf>
    <xf numFmtId="4" fontId="21" fillId="2" borderId="2" xfId="0" applyNumberFormat="1" applyFont="1" applyFill="1" applyBorder="1" applyAlignment="1">
      <alignment horizontal="center" vertical="center"/>
    </xf>
    <xf numFmtId="4" fontId="21" fillId="0" borderId="2" xfId="0" applyNumberFormat="1" applyFont="1" applyFill="1" applyBorder="1" applyAlignment="1">
      <alignment horizontal="center" vertical="center"/>
    </xf>
    <xf numFmtId="4" fontId="23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0" fontId="21" fillId="0" borderId="2" xfId="0" applyFont="1" applyFill="1" applyBorder="1" applyAlignment="1">
      <alignment horizontal="left" vertical="center" wrapText="1"/>
    </xf>
    <xf numFmtId="0" fontId="23" fillId="4" borderId="8" xfId="0" applyFont="1" applyFill="1" applyBorder="1" applyAlignment="1">
      <alignment horizontal="left" vertical="center" wrapText="1"/>
    </xf>
    <xf numFmtId="0" fontId="23" fillId="4" borderId="4" xfId="0" applyFont="1" applyFill="1" applyBorder="1" applyAlignment="1">
      <alignment horizontal="left" vertical="center" wrapText="1"/>
    </xf>
    <xf numFmtId="0" fontId="23" fillId="4" borderId="5" xfId="0" applyFont="1" applyFill="1" applyBorder="1" applyAlignment="1">
      <alignment horizontal="left" vertical="center" wrapText="1"/>
    </xf>
    <xf numFmtId="0" fontId="21" fillId="0" borderId="2" xfId="0" applyFont="1" applyBorder="1" applyAlignment="1">
      <alignment horizontal="center" vertical="center"/>
    </xf>
    <xf numFmtId="3" fontId="23" fillId="3" borderId="7" xfId="0" applyNumberFormat="1" applyFont="1" applyFill="1" applyBorder="1" applyAlignment="1">
      <alignment horizontal="center" vertical="center"/>
    </xf>
    <xf numFmtId="0" fontId="24" fillId="2" borderId="3" xfId="0" applyFont="1" applyFill="1" applyBorder="1" applyAlignment="1">
      <alignment horizontal="right" vertical="center" wrapText="1"/>
    </xf>
    <xf numFmtId="0" fontId="24" fillId="2" borderId="4" xfId="0" applyFont="1" applyFill="1" applyBorder="1" applyAlignment="1">
      <alignment horizontal="right" vertical="center" wrapText="1"/>
    </xf>
    <xf numFmtId="0" fontId="24" fillId="2" borderId="5" xfId="0" applyFont="1" applyFill="1" applyBorder="1" applyAlignment="1">
      <alignment horizontal="right" vertical="center" wrapText="1"/>
    </xf>
    <xf numFmtId="3" fontId="24" fillId="0" borderId="7" xfId="0" applyNumberFormat="1" applyFont="1" applyFill="1" applyBorder="1" applyAlignment="1">
      <alignment horizontal="center" vertical="center" wrapText="1"/>
    </xf>
    <xf numFmtId="4" fontId="24" fillId="0" borderId="7" xfId="0" applyNumberFormat="1" applyFont="1" applyFill="1" applyBorder="1" applyAlignment="1">
      <alignment horizontal="center" vertical="center" wrapText="1"/>
    </xf>
  </cellXfs>
  <cellStyles count="48">
    <cellStyle name="Normal" xfId="0" builtinId="0"/>
    <cellStyle name="Normal 10" xfId="4"/>
    <cellStyle name="Normal 11" xfId="5"/>
    <cellStyle name="Normal 11 10" xfId="41"/>
    <cellStyle name="Normal 11 11" xfId="47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6"/>
    <cellStyle name="Normal 12" xfId="9"/>
    <cellStyle name="Normal 12 2" xfId="13"/>
    <cellStyle name="Normal 12 3" xfId="19"/>
    <cellStyle name="Normal 12 4" xfId="21"/>
    <cellStyle name="Normal 12 5" xfId="29"/>
    <cellStyle name="Normal 12 6" xfId="30"/>
    <cellStyle name="Normal 12 7" xfId="40"/>
    <cellStyle name="Normal 12 8" xfId="46"/>
    <cellStyle name="Normal 13" xfId="27"/>
    <cellStyle name="Normal 14" xfId="14"/>
    <cellStyle name="Normal 14 2" xfId="17"/>
    <cellStyle name="Normal 14 3" xfId="24"/>
    <cellStyle name="Normal 14 4" xfId="34"/>
    <cellStyle name="Normal 14 5" xfId="39"/>
    <cellStyle name="Normal 14 6" xfId="44"/>
    <cellStyle name="Normal 16" xfId="18"/>
    <cellStyle name="Normal 16 2" xfId="25"/>
    <cellStyle name="Normal 16 3" xfId="35"/>
    <cellStyle name="Normal 17" xfId="22"/>
    <cellStyle name="Normal 17 2" xfId="37"/>
    <cellStyle name="Normal 17 3" xfId="45"/>
    <cellStyle name="Normal 19" xfId="32"/>
    <cellStyle name="Normal 19 2" xfId="42"/>
    <cellStyle name="Normal 2" xfId="1"/>
    <cellStyle name="Normal 20" xfId="38"/>
    <cellStyle name="Normal 20 2" xfId="43"/>
    <cellStyle name="Normal 3" xfId="2"/>
    <cellStyle name="Normal 4" xfId="10"/>
    <cellStyle name="Normal 5" xfId="31"/>
    <cellStyle name="Normal 7" xfId="3"/>
    <cellStyle name="Normal 7 2" xfId="6"/>
    <cellStyle name="Normal 7 3" xfId="11"/>
    <cellStyle name="Normal 7 4" xfId="15"/>
    <cellStyle name="Normal 7 5" xfId="23"/>
    <cellStyle name="Normal 7 6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6"/>
  <sheetViews>
    <sheetView tabSelected="1" zoomScaleNormal="100" workbookViewId="0">
      <selection activeCell="I12" sqref="I12"/>
    </sheetView>
  </sheetViews>
  <sheetFormatPr defaultColWidth="9.21875" defaultRowHeight="13.2" x14ac:dyDescent="0.25"/>
  <cols>
    <col min="1" max="1" width="5.77734375" style="6" customWidth="1"/>
    <col min="2" max="2" width="34.77734375" style="7" customWidth="1"/>
    <col min="3" max="3" width="30" style="6" customWidth="1"/>
    <col min="4" max="4" width="10.33203125" style="6" customWidth="1"/>
    <col min="5" max="5" width="9.33203125" style="6" customWidth="1"/>
    <col min="6" max="6" width="10.44140625" style="6" customWidth="1"/>
    <col min="7" max="7" width="11.21875" style="8" customWidth="1"/>
    <col min="8" max="8" width="11.21875" style="6" customWidth="1"/>
    <col min="9" max="9" width="12" style="6" customWidth="1"/>
    <col min="10" max="255" width="9.21875" style="9"/>
    <col min="256" max="256" width="5.77734375" style="9" customWidth="1"/>
    <col min="257" max="257" width="34.77734375" style="9" customWidth="1"/>
    <col min="258" max="258" width="30" style="9" customWidth="1"/>
    <col min="259" max="259" width="10.33203125" style="9" customWidth="1"/>
    <col min="260" max="260" width="9.33203125" style="9" customWidth="1"/>
    <col min="261" max="261" width="10.44140625" style="9" customWidth="1"/>
    <col min="262" max="263" width="11.21875" style="9" customWidth="1"/>
    <col min="264" max="264" width="12" style="9" customWidth="1"/>
    <col min="265" max="265" width="8.21875" style="9" customWidth="1"/>
    <col min="266" max="511" width="9.21875" style="9"/>
    <col min="512" max="512" width="5.77734375" style="9" customWidth="1"/>
    <col min="513" max="513" width="34.77734375" style="9" customWidth="1"/>
    <col min="514" max="514" width="30" style="9" customWidth="1"/>
    <col min="515" max="515" width="10.33203125" style="9" customWidth="1"/>
    <col min="516" max="516" width="9.33203125" style="9" customWidth="1"/>
    <col min="517" max="517" width="10.44140625" style="9" customWidth="1"/>
    <col min="518" max="519" width="11.21875" style="9" customWidth="1"/>
    <col min="520" max="520" width="12" style="9" customWidth="1"/>
    <col min="521" max="521" width="8.21875" style="9" customWidth="1"/>
    <col min="522" max="767" width="9.21875" style="9"/>
    <col min="768" max="768" width="5.77734375" style="9" customWidth="1"/>
    <col min="769" max="769" width="34.77734375" style="9" customWidth="1"/>
    <col min="770" max="770" width="30" style="9" customWidth="1"/>
    <col min="771" max="771" width="10.33203125" style="9" customWidth="1"/>
    <col min="772" max="772" width="9.33203125" style="9" customWidth="1"/>
    <col min="773" max="773" width="10.44140625" style="9" customWidth="1"/>
    <col min="774" max="775" width="11.21875" style="9" customWidth="1"/>
    <col min="776" max="776" width="12" style="9" customWidth="1"/>
    <col min="777" max="777" width="8.21875" style="9" customWidth="1"/>
    <col min="778" max="1023" width="9.21875" style="9"/>
    <col min="1024" max="1024" width="5.77734375" style="9" customWidth="1"/>
    <col min="1025" max="1025" width="34.77734375" style="9" customWidth="1"/>
    <col min="1026" max="1026" width="30" style="9" customWidth="1"/>
    <col min="1027" max="1027" width="10.33203125" style="9" customWidth="1"/>
    <col min="1028" max="1028" width="9.33203125" style="9" customWidth="1"/>
    <col min="1029" max="1029" width="10.44140625" style="9" customWidth="1"/>
    <col min="1030" max="1031" width="11.21875" style="9" customWidth="1"/>
    <col min="1032" max="1032" width="12" style="9" customWidth="1"/>
    <col min="1033" max="1033" width="8.21875" style="9" customWidth="1"/>
    <col min="1034" max="1279" width="9.21875" style="9"/>
    <col min="1280" max="1280" width="5.77734375" style="9" customWidth="1"/>
    <col min="1281" max="1281" width="34.77734375" style="9" customWidth="1"/>
    <col min="1282" max="1282" width="30" style="9" customWidth="1"/>
    <col min="1283" max="1283" width="10.33203125" style="9" customWidth="1"/>
    <col min="1284" max="1284" width="9.33203125" style="9" customWidth="1"/>
    <col min="1285" max="1285" width="10.44140625" style="9" customWidth="1"/>
    <col min="1286" max="1287" width="11.21875" style="9" customWidth="1"/>
    <col min="1288" max="1288" width="12" style="9" customWidth="1"/>
    <col min="1289" max="1289" width="8.21875" style="9" customWidth="1"/>
    <col min="1290" max="1535" width="9.21875" style="9"/>
    <col min="1536" max="1536" width="5.77734375" style="9" customWidth="1"/>
    <col min="1537" max="1537" width="34.77734375" style="9" customWidth="1"/>
    <col min="1538" max="1538" width="30" style="9" customWidth="1"/>
    <col min="1539" max="1539" width="10.33203125" style="9" customWidth="1"/>
    <col min="1540" max="1540" width="9.33203125" style="9" customWidth="1"/>
    <col min="1541" max="1541" width="10.44140625" style="9" customWidth="1"/>
    <col min="1542" max="1543" width="11.21875" style="9" customWidth="1"/>
    <col min="1544" max="1544" width="12" style="9" customWidth="1"/>
    <col min="1545" max="1545" width="8.21875" style="9" customWidth="1"/>
    <col min="1546" max="1791" width="9.21875" style="9"/>
    <col min="1792" max="1792" width="5.77734375" style="9" customWidth="1"/>
    <col min="1793" max="1793" width="34.77734375" style="9" customWidth="1"/>
    <col min="1794" max="1794" width="30" style="9" customWidth="1"/>
    <col min="1795" max="1795" width="10.33203125" style="9" customWidth="1"/>
    <col min="1796" max="1796" width="9.33203125" style="9" customWidth="1"/>
    <col min="1797" max="1797" width="10.44140625" style="9" customWidth="1"/>
    <col min="1798" max="1799" width="11.21875" style="9" customWidth="1"/>
    <col min="1800" max="1800" width="12" style="9" customWidth="1"/>
    <col min="1801" max="1801" width="8.21875" style="9" customWidth="1"/>
    <col min="1802" max="2047" width="9.21875" style="9"/>
    <col min="2048" max="2048" width="5.77734375" style="9" customWidth="1"/>
    <col min="2049" max="2049" width="34.77734375" style="9" customWidth="1"/>
    <col min="2050" max="2050" width="30" style="9" customWidth="1"/>
    <col min="2051" max="2051" width="10.33203125" style="9" customWidth="1"/>
    <col min="2052" max="2052" width="9.33203125" style="9" customWidth="1"/>
    <col min="2053" max="2053" width="10.44140625" style="9" customWidth="1"/>
    <col min="2054" max="2055" width="11.21875" style="9" customWidth="1"/>
    <col min="2056" max="2056" width="12" style="9" customWidth="1"/>
    <col min="2057" max="2057" width="8.21875" style="9" customWidth="1"/>
    <col min="2058" max="2303" width="9.21875" style="9"/>
    <col min="2304" max="2304" width="5.77734375" style="9" customWidth="1"/>
    <col min="2305" max="2305" width="34.77734375" style="9" customWidth="1"/>
    <col min="2306" max="2306" width="30" style="9" customWidth="1"/>
    <col min="2307" max="2307" width="10.33203125" style="9" customWidth="1"/>
    <col min="2308" max="2308" width="9.33203125" style="9" customWidth="1"/>
    <col min="2309" max="2309" width="10.44140625" style="9" customWidth="1"/>
    <col min="2310" max="2311" width="11.21875" style="9" customWidth="1"/>
    <col min="2312" max="2312" width="12" style="9" customWidth="1"/>
    <col min="2313" max="2313" width="8.21875" style="9" customWidth="1"/>
    <col min="2314" max="2559" width="9.21875" style="9"/>
    <col min="2560" max="2560" width="5.77734375" style="9" customWidth="1"/>
    <col min="2561" max="2561" width="34.77734375" style="9" customWidth="1"/>
    <col min="2562" max="2562" width="30" style="9" customWidth="1"/>
    <col min="2563" max="2563" width="10.33203125" style="9" customWidth="1"/>
    <col min="2564" max="2564" width="9.33203125" style="9" customWidth="1"/>
    <col min="2565" max="2565" width="10.44140625" style="9" customWidth="1"/>
    <col min="2566" max="2567" width="11.21875" style="9" customWidth="1"/>
    <col min="2568" max="2568" width="12" style="9" customWidth="1"/>
    <col min="2569" max="2569" width="8.21875" style="9" customWidth="1"/>
    <col min="2570" max="2815" width="9.21875" style="9"/>
    <col min="2816" max="2816" width="5.77734375" style="9" customWidth="1"/>
    <col min="2817" max="2817" width="34.77734375" style="9" customWidth="1"/>
    <col min="2818" max="2818" width="30" style="9" customWidth="1"/>
    <col min="2819" max="2819" width="10.33203125" style="9" customWidth="1"/>
    <col min="2820" max="2820" width="9.33203125" style="9" customWidth="1"/>
    <col min="2821" max="2821" width="10.44140625" style="9" customWidth="1"/>
    <col min="2822" max="2823" width="11.21875" style="9" customWidth="1"/>
    <col min="2824" max="2824" width="12" style="9" customWidth="1"/>
    <col min="2825" max="2825" width="8.21875" style="9" customWidth="1"/>
    <col min="2826" max="3071" width="9.21875" style="9"/>
    <col min="3072" max="3072" width="5.77734375" style="9" customWidth="1"/>
    <col min="3073" max="3073" width="34.77734375" style="9" customWidth="1"/>
    <col min="3074" max="3074" width="30" style="9" customWidth="1"/>
    <col min="3075" max="3075" width="10.33203125" style="9" customWidth="1"/>
    <col min="3076" max="3076" width="9.33203125" style="9" customWidth="1"/>
    <col min="3077" max="3077" width="10.44140625" style="9" customWidth="1"/>
    <col min="3078" max="3079" width="11.21875" style="9" customWidth="1"/>
    <col min="3080" max="3080" width="12" style="9" customWidth="1"/>
    <col min="3081" max="3081" width="8.21875" style="9" customWidth="1"/>
    <col min="3082" max="3327" width="9.21875" style="9"/>
    <col min="3328" max="3328" width="5.77734375" style="9" customWidth="1"/>
    <col min="3329" max="3329" width="34.77734375" style="9" customWidth="1"/>
    <col min="3330" max="3330" width="30" style="9" customWidth="1"/>
    <col min="3331" max="3331" width="10.33203125" style="9" customWidth="1"/>
    <col min="3332" max="3332" width="9.33203125" style="9" customWidth="1"/>
    <col min="3333" max="3333" width="10.44140625" style="9" customWidth="1"/>
    <col min="3334" max="3335" width="11.21875" style="9" customWidth="1"/>
    <col min="3336" max="3336" width="12" style="9" customWidth="1"/>
    <col min="3337" max="3337" width="8.21875" style="9" customWidth="1"/>
    <col min="3338" max="3583" width="9.21875" style="9"/>
    <col min="3584" max="3584" width="5.77734375" style="9" customWidth="1"/>
    <col min="3585" max="3585" width="34.77734375" style="9" customWidth="1"/>
    <col min="3586" max="3586" width="30" style="9" customWidth="1"/>
    <col min="3587" max="3587" width="10.33203125" style="9" customWidth="1"/>
    <col min="3588" max="3588" width="9.33203125" style="9" customWidth="1"/>
    <col min="3589" max="3589" width="10.44140625" style="9" customWidth="1"/>
    <col min="3590" max="3591" width="11.21875" style="9" customWidth="1"/>
    <col min="3592" max="3592" width="12" style="9" customWidth="1"/>
    <col min="3593" max="3593" width="8.21875" style="9" customWidth="1"/>
    <col min="3594" max="3839" width="9.21875" style="9"/>
    <col min="3840" max="3840" width="5.77734375" style="9" customWidth="1"/>
    <col min="3841" max="3841" width="34.77734375" style="9" customWidth="1"/>
    <col min="3842" max="3842" width="30" style="9" customWidth="1"/>
    <col min="3843" max="3843" width="10.33203125" style="9" customWidth="1"/>
    <col min="3844" max="3844" width="9.33203125" style="9" customWidth="1"/>
    <col min="3845" max="3845" width="10.44140625" style="9" customWidth="1"/>
    <col min="3846" max="3847" width="11.21875" style="9" customWidth="1"/>
    <col min="3848" max="3848" width="12" style="9" customWidth="1"/>
    <col min="3849" max="3849" width="8.21875" style="9" customWidth="1"/>
    <col min="3850" max="4095" width="9.21875" style="9"/>
    <col min="4096" max="4096" width="5.77734375" style="9" customWidth="1"/>
    <col min="4097" max="4097" width="34.77734375" style="9" customWidth="1"/>
    <col min="4098" max="4098" width="30" style="9" customWidth="1"/>
    <col min="4099" max="4099" width="10.33203125" style="9" customWidth="1"/>
    <col min="4100" max="4100" width="9.33203125" style="9" customWidth="1"/>
    <col min="4101" max="4101" width="10.44140625" style="9" customWidth="1"/>
    <col min="4102" max="4103" width="11.21875" style="9" customWidth="1"/>
    <col min="4104" max="4104" width="12" style="9" customWidth="1"/>
    <col min="4105" max="4105" width="8.21875" style="9" customWidth="1"/>
    <col min="4106" max="4351" width="9.21875" style="9"/>
    <col min="4352" max="4352" width="5.77734375" style="9" customWidth="1"/>
    <col min="4353" max="4353" width="34.77734375" style="9" customWidth="1"/>
    <col min="4354" max="4354" width="30" style="9" customWidth="1"/>
    <col min="4355" max="4355" width="10.33203125" style="9" customWidth="1"/>
    <col min="4356" max="4356" width="9.33203125" style="9" customWidth="1"/>
    <col min="4357" max="4357" width="10.44140625" style="9" customWidth="1"/>
    <col min="4358" max="4359" width="11.21875" style="9" customWidth="1"/>
    <col min="4360" max="4360" width="12" style="9" customWidth="1"/>
    <col min="4361" max="4361" width="8.21875" style="9" customWidth="1"/>
    <col min="4362" max="4607" width="9.21875" style="9"/>
    <col min="4608" max="4608" width="5.77734375" style="9" customWidth="1"/>
    <col min="4609" max="4609" width="34.77734375" style="9" customWidth="1"/>
    <col min="4610" max="4610" width="30" style="9" customWidth="1"/>
    <col min="4611" max="4611" width="10.33203125" style="9" customWidth="1"/>
    <col min="4612" max="4612" width="9.33203125" style="9" customWidth="1"/>
    <col min="4613" max="4613" width="10.44140625" style="9" customWidth="1"/>
    <col min="4614" max="4615" width="11.21875" style="9" customWidth="1"/>
    <col min="4616" max="4616" width="12" style="9" customWidth="1"/>
    <col min="4617" max="4617" width="8.21875" style="9" customWidth="1"/>
    <col min="4618" max="4863" width="9.21875" style="9"/>
    <col min="4864" max="4864" width="5.77734375" style="9" customWidth="1"/>
    <col min="4865" max="4865" width="34.77734375" style="9" customWidth="1"/>
    <col min="4866" max="4866" width="30" style="9" customWidth="1"/>
    <col min="4867" max="4867" width="10.33203125" style="9" customWidth="1"/>
    <col min="4868" max="4868" width="9.33203125" style="9" customWidth="1"/>
    <col min="4869" max="4869" width="10.44140625" style="9" customWidth="1"/>
    <col min="4870" max="4871" width="11.21875" style="9" customWidth="1"/>
    <col min="4872" max="4872" width="12" style="9" customWidth="1"/>
    <col min="4873" max="4873" width="8.21875" style="9" customWidth="1"/>
    <col min="4874" max="5119" width="9.21875" style="9"/>
    <col min="5120" max="5120" width="5.77734375" style="9" customWidth="1"/>
    <col min="5121" max="5121" width="34.77734375" style="9" customWidth="1"/>
    <col min="5122" max="5122" width="30" style="9" customWidth="1"/>
    <col min="5123" max="5123" width="10.33203125" style="9" customWidth="1"/>
    <col min="5124" max="5124" width="9.33203125" style="9" customWidth="1"/>
    <col min="5125" max="5125" width="10.44140625" style="9" customWidth="1"/>
    <col min="5126" max="5127" width="11.21875" style="9" customWidth="1"/>
    <col min="5128" max="5128" width="12" style="9" customWidth="1"/>
    <col min="5129" max="5129" width="8.21875" style="9" customWidth="1"/>
    <col min="5130" max="5375" width="9.21875" style="9"/>
    <col min="5376" max="5376" width="5.77734375" style="9" customWidth="1"/>
    <col min="5377" max="5377" width="34.77734375" style="9" customWidth="1"/>
    <col min="5378" max="5378" width="30" style="9" customWidth="1"/>
    <col min="5379" max="5379" width="10.33203125" style="9" customWidth="1"/>
    <col min="5380" max="5380" width="9.33203125" style="9" customWidth="1"/>
    <col min="5381" max="5381" width="10.44140625" style="9" customWidth="1"/>
    <col min="5382" max="5383" width="11.21875" style="9" customWidth="1"/>
    <col min="5384" max="5384" width="12" style="9" customWidth="1"/>
    <col min="5385" max="5385" width="8.21875" style="9" customWidth="1"/>
    <col min="5386" max="5631" width="9.21875" style="9"/>
    <col min="5632" max="5632" width="5.77734375" style="9" customWidth="1"/>
    <col min="5633" max="5633" width="34.77734375" style="9" customWidth="1"/>
    <col min="5634" max="5634" width="30" style="9" customWidth="1"/>
    <col min="5635" max="5635" width="10.33203125" style="9" customWidth="1"/>
    <col min="5636" max="5636" width="9.33203125" style="9" customWidth="1"/>
    <col min="5637" max="5637" width="10.44140625" style="9" customWidth="1"/>
    <col min="5638" max="5639" width="11.21875" style="9" customWidth="1"/>
    <col min="5640" max="5640" width="12" style="9" customWidth="1"/>
    <col min="5641" max="5641" width="8.21875" style="9" customWidth="1"/>
    <col min="5642" max="5887" width="9.21875" style="9"/>
    <col min="5888" max="5888" width="5.77734375" style="9" customWidth="1"/>
    <col min="5889" max="5889" width="34.77734375" style="9" customWidth="1"/>
    <col min="5890" max="5890" width="30" style="9" customWidth="1"/>
    <col min="5891" max="5891" width="10.33203125" style="9" customWidth="1"/>
    <col min="5892" max="5892" width="9.33203125" style="9" customWidth="1"/>
    <col min="5893" max="5893" width="10.44140625" style="9" customWidth="1"/>
    <col min="5894" max="5895" width="11.21875" style="9" customWidth="1"/>
    <col min="5896" max="5896" width="12" style="9" customWidth="1"/>
    <col min="5897" max="5897" width="8.21875" style="9" customWidth="1"/>
    <col min="5898" max="6143" width="9.21875" style="9"/>
    <col min="6144" max="6144" width="5.77734375" style="9" customWidth="1"/>
    <col min="6145" max="6145" width="34.77734375" style="9" customWidth="1"/>
    <col min="6146" max="6146" width="30" style="9" customWidth="1"/>
    <col min="6147" max="6147" width="10.33203125" style="9" customWidth="1"/>
    <col min="6148" max="6148" width="9.33203125" style="9" customWidth="1"/>
    <col min="6149" max="6149" width="10.44140625" style="9" customWidth="1"/>
    <col min="6150" max="6151" width="11.21875" style="9" customWidth="1"/>
    <col min="6152" max="6152" width="12" style="9" customWidth="1"/>
    <col min="6153" max="6153" width="8.21875" style="9" customWidth="1"/>
    <col min="6154" max="6399" width="9.21875" style="9"/>
    <col min="6400" max="6400" width="5.77734375" style="9" customWidth="1"/>
    <col min="6401" max="6401" width="34.77734375" style="9" customWidth="1"/>
    <col min="6402" max="6402" width="30" style="9" customWidth="1"/>
    <col min="6403" max="6403" width="10.33203125" style="9" customWidth="1"/>
    <col min="6404" max="6404" width="9.33203125" style="9" customWidth="1"/>
    <col min="6405" max="6405" width="10.44140625" style="9" customWidth="1"/>
    <col min="6406" max="6407" width="11.21875" style="9" customWidth="1"/>
    <col min="6408" max="6408" width="12" style="9" customWidth="1"/>
    <col min="6409" max="6409" width="8.21875" style="9" customWidth="1"/>
    <col min="6410" max="6655" width="9.21875" style="9"/>
    <col min="6656" max="6656" width="5.77734375" style="9" customWidth="1"/>
    <col min="6657" max="6657" width="34.77734375" style="9" customWidth="1"/>
    <col min="6658" max="6658" width="30" style="9" customWidth="1"/>
    <col min="6659" max="6659" width="10.33203125" style="9" customWidth="1"/>
    <col min="6660" max="6660" width="9.33203125" style="9" customWidth="1"/>
    <col min="6661" max="6661" width="10.44140625" style="9" customWidth="1"/>
    <col min="6662" max="6663" width="11.21875" style="9" customWidth="1"/>
    <col min="6664" max="6664" width="12" style="9" customWidth="1"/>
    <col min="6665" max="6665" width="8.21875" style="9" customWidth="1"/>
    <col min="6666" max="6911" width="9.21875" style="9"/>
    <col min="6912" max="6912" width="5.77734375" style="9" customWidth="1"/>
    <col min="6913" max="6913" width="34.77734375" style="9" customWidth="1"/>
    <col min="6914" max="6914" width="30" style="9" customWidth="1"/>
    <col min="6915" max="6915" width="10.33203125" style="9" customWidth="1"/>
    <col min="6916" max="6916" width="9.33203125" style="9" customWidth="1"/>
    <col min="6917" max="6917" width="10.44140625" style="9" customWidth="1"/>
    <col min="6918" max="6919" width="11.21875" style="9" customWidth="1"/>
    <col min="6920" max="6920" width="12" style="9" customWidth="1"/>
    <col min="6921" max="6921" width="8.21875" style="9" customWidth="1"/>
    <col min="6922" max="7167" width="9.21875" style="9"/>
    <col min="7168" max="7168" width="5.77734375" style="9" customWidth="1"/>
    <col min="7169" max="7169" width="34.77734375" style="9" customWidth="1"/>
    <col min="7170" max="7170" width="30" style="9" customWidth="1"/>
    <col min="7171" max="7171" width="10.33203125" style="9" customWidth="1"/>
    <col min="7172" max="7172" width="9.33203125" style="9" customWidth="1"/>
    <col min="7173" max="7173" width="10.44140625" style="9" customWidth="1"/>
    <col min="7174" max="7175" width="11.21875" style="9" customWidth="1"/>
    <col min="7176" max="7176" width="12" style="9" customWidth="1"/>
    <col min="7177" max="7177" width="8.21875" style="9" customWidth="1"/>
    <col min="7178" max="7423" width="9.21875" style="9"/>
    <col min="7424" max="7424" width="5.77734375" style="9" customWidth="1"/>
    <col min="7425" max="7425" width="34.77734375" style="9" customWidth="1"/>
    <col min="7426" max="7426" width="30" style="9" customWidth="1"/>
    <col min="7427" max="7427" width="10.33203125" style="9" customWidth="1"/>
    <col min="7428" max="7428" width="9.33203125" style="9" customWidth="1"/>
    <col min="7429" max="7429" width="10.44140625" style="9" customWidth="1"/>
    <col min="7430" max="7431" width="11.21875" style="9" customWidth="1"/>
    <col min="7432" max="7432" width="12" style="9" customWidth="1"/>
    <col min="7433" max="7433" width="8.21875" style="9" customWidth="1"/>
    <col min="7434" max="7679" width="9.21875" style="9"/>
    <col min="7680" max="7680" width="5.77734375" style="9" customWidth="1"/>
    <col min="7681" max="7681" width="34.77734375" style="9" customWidth="1"/>
    <col min="7682" max="7682" width="30" style="9" customWidth="1"/>
    <col min="7683" max="7683" width="10.33203125" style="9" customWidth="1"/>
    <col min="7684" max="7684" width="9.33203125" style="9" customWidth="1"/>
    <col min="7685" max="7685" width="10.44140625" style="9" customWidth="1"/>
    <col min="7686" max="7687" width="11.21875" style="9" customWidth="1"/>
    <col min="7688" max="7688" width="12" style="9" customWidth="1"/>
    <col min="7689" max="7689" width="8.21875" style="9" customWidth="1"/>
    <col min="7690" max="7935" width="9.21875" style="9"/>
    <col min="7936" max="7936" width="5.77734375" style="9" customWidth="1"/>
    <col min="7937" max="7937" width="34.77734375" style="9" customWidth="1"/>
    <col min="7938" max="7938" width="30" style="9" customWidth="1"/>
    <col min="7939" max="7939" width="10.33203125" style="9" customWidth="1"/>
    <col min="7940" max="7940" width="9.33203125" style="9" customWidth="1"/>
    <col min="7941" max="7941" width="10.44140625" style="9" customWidth="1"/>
    <col min="7942" max="7943" width="11.21875" style="9" customWidth="1"/>
    <col min="7944" max="7944" width="12" style="9" customWidth="1"/>
    <col min="7945" max="7945" width="8.21875" style="9" customWidth="1"/>
    <col min="7946" max="8191" width="9.21875" style="9"/>
    <col min="8192" max="8192" width="5.77734375" style="9" customWidth="1"/>
    <col min="8193" max="8193" width="34.77734375" style="9" customWidth="1"/>
    <col min="8194" max="8194" width="30" style="9" customWidth="1"/>
    <col min="8195" max="8195" width="10.33203125" style="9" customWidth="1"/>
    <col min="8196" max="8196" width="9.33203125" style="9" customWidth="1"/>
    <col min="8197" max="8197" width="10.44140625" style="9" customWidth="1"/>
    <col min="8198" max="8199" width="11.21875" style="9" customWidth="1"/>
    <col min="8200" max="8200" width="12" style="9" customWidth="1"/>
    <col min="8201" max="8201" width="8.21875" style="9" customWidth="1"/>
    <col min="8202" max="8447" width="9.21875" style="9"/>
    <col min="8448" max="8448" width="5.77734375" style="9" customWidth="1"/>
    <col min="8449" max="8449" width="34.77734375" style="9" customWidth="1"/>
    <col min="8450" max="8450" width="30" style="9" customWidth="1"/>
    <col min="8451" max="8451" width="10.33203125" style="9" customWidth="1"/>
    <col min="8452" max="8452" width="9.33203125" style="9" customWidth="1"/>
    <col min="8453" max="8453" width="10.44140625" style="9" customWidth="1"/>
    <col min="8454" max="8455" width="11.21875" style="9" customWidth="1"/>
    <col min="8456" max="8456" width="12" style="9" customWidth="1"/>
    <col min="8457" max="8457" width="8.21875" style="9" customWidth="1"/>
    <col min="8458" max="8703" width="9.21875" style="9"/>
    <col min="8704" max="8704" width="5.77734375" style="9" customWidth="1"/>
    <col min="8705" max="8705" width="34.77734375" style="9" customWidth="1"/>
    <col min="8706" max="8706" width="30" style="9" customWidth="1"/>
    <col min="8707" max="8707" width="10.33203125" style="9" customWidth="1"/>
    <col min="8708" max="8708" width="9.33203125" style="9" customWidth="1"/>
    <col min="8709" max="8709" width="10.44140625" style="9" customWidth="1"/>
    <col min="8710" max="8711" width="11.21875" style="9" customWidth="1"/>
    <col min="8712" max="8712" width="12" style="9" customWidth="1"/>
    <col min="8713" max="8713" width="8.21875" style="9" customWidth="1"/>
    <col min="8714" max="8959" width="9.21875" style="9"/>
    <col min="8960" max="8960" width="5.77734375" style="9" customWidth="1"/>
    <col min="8961" max="8961" width="34.77734375" style="9" customWidth="1"/>
    <col min="8962" max="8962" width="30" style="9" customWidth="1"/>
    <col min="8963" max="8963" width="10.33203125" style="9" customWidth="1"/>
    <col min="8964" max="8964" width="9.33203125" style="9" customWidth="1"/>
    <col min="8965" max="8965" width="10.44140625" style="9" customWidth="1"/>
    <col min="8966" max="8967" width="11.21875" style="9" customWidth="1"/>
    <col min="8968" max="8968" width="12" style="9" customWidth="1"/>
    <col min="8969" max="8969" width="8.21875" style="9" customWidth="1"/>
    <col min="8970" max="9215" width="9.21875" style="9"/>
    <col min="9216" max="9216" width="5.77734375" style="9" customWidth="1"/>
    <col min="9217" max="9217" width="34.77734375" style="9" customWidth="1"/>
    <col min="9218" max="9218" width="30" style="9" customWidth="1"/>
    <col min="9219" max="9219" width="10.33203125" style="9" customWidth="1"/>
    <col min="9220" max="9220" width="9.33203125" style="9" customWidth="1"/>
    <col min="9221" max="9221" width="10.44140625" style="9" customWidth="1"/>
    <col min="9222" max="9223" width="11.21875" style="9" customWidth="1"/>
    <col min="9224" max="9224" width="12" style="9" customWidth="1"/>
    <col min="9225" max="9225" width="8.21875" style="9" customWidth="1"/>
    <col min="9226" max="9471" width="9.21875" style="9"/>
    <col min="9472" max="9472" width="5.77734375" style="9" customWidth="1"/>
    <col min="9473" max="9473" width="34.77734375" style="9" customWidth="1"/>
    <col min="9474" max="9474" width="30" style="9" customWidth="1"/>
    <col min="9475" max="9475" width="10.33203125" style="9" customWidth="1"/>
    <col min="9476" max="9476" width="9.33203125" style="9" customWidth="1"/>
    <col min="9477" max="9477" width="10.44140625" style="9" customWidth="1"/>
    <col min="9478" max="9479" width="11.21875" style="9" customWidth="1"/>
    <col min="9480" max="9480" width="12" style="9" customWidth="1"/>
    <col min="9481" max="9481" width="8.21875" style="9" customWidth="1"/>
    <col min="9482" max="9727" width="9.21875" style="9"/>
    <col min="9728" max="9728" width="5.77734375" style="9" customWidth="1"/>
    <col min="9729" max="9729" width="34.77734375" style="9" customWidth="1"/>
    <col min="9730" max="9730" width="30" style="9" customWidth="1"/>
    <col min="9731" max="9731" width="10.33203125" style="9" customWidth="1"/>
    <col min="9732" max="9732" width="9.33203125" style="9" customWidth="1"/>
    <col min="9733" max="9733" width="10.44140625" style="9" customWidth="1"/>
    <col min="9734" max="9735" width="11.21875" style="9" customWidth="1"/>
    <col min="9736" max="9736" width="12" style="9" customWidth="1"/>
    <col min="9737" max="9737" width="8.21875" style="9" customWidth="1"/>
    <col min="9738" max="9983" width="9.21875" style="9"/>
    <col min="9984" max="9984" width="5.77734375" style="9" customWidth="1"/>
    <col min="9985" max="9985" width="34.77734375" style="9" customWidth="1"/>
    <col min="9986" max="9986" width="30" style="9" customWidth="1"/>
    <col min="9987" max="9987" width="10.33203125" style="9" customWidth="1"/>
    <col min="9988" max="9988" width="9.33203125" style="9" customWidth="1"/>
    <col min="9989" max="9989" width="10.44140625" style="9" customWidth="1"/>
    <col min="9990" max="9991" width="11.21875" style="9" customWidth="1"/>
    <col min="9992" max="9992" width="12" style="9" customWidth="1"/>
    <col min="9993" max="9993" width="8.21875" style="9" customWidth="1"/>
    <col min="9994" max="10239" width="9.21875" style="9"/>
    <col min="10240" max="10240" width="5.77734375" style="9" customWidth="1"/>
    <col min="10241" max="10241" width="34.77734375" style="9" customWidth="1"/>
    <col min="10242" max="10242" width="30" style="9" customWidth="1"/>
    <col min="10243" max="10243" width="10.33203125" style="9" customWidth="1"/>
    <col min="10244" max="10244" width="9.33203125" style="9" customWidth="1"/>
    <col min="10245" max="10245" width="10.44140625" style="9" customWidth="1"/>
    <col min="10246" max="10247" width="11.21875" style="9" customWidth="1"/>
    <col min="10248" max="10248" width="12" style="9" customWidth="1"/>
    <col min="10249" max="10249" width="8.21875" style="9" customWidth="1"/>
    <col min="10250" max="10495" width="9.21875" style="9"/>
    <col min="10496" max="10496" width="5.77734375" style="9" customWidth="1"/>
    <col min="10497" max="10497" width="34.77734375" style="9" customWidth="1"/>
    <col min="10498" max="10498" width="30" style="9" customWidth="1"/>
    <col min="10499" max="10499" width="10.33203125" style="9" customWidth="1"/>
    <col min="10500" max="10500" width="9.33203125" style="9" customWidth="1"/>
    <col min="10501" max="10501" width="10.44140625" style="9" customWidth="1"/>
    <col min="10502" max="10503" width="11.21875" style="9" customWidth="1"/>
    <col min="10504" max="10504" width="12" style="9" customWidth="1"/>
    <col min="10505" max="10505" width="8.21875" style="9" customWidth="1"/>
    <col min="10506" max="10751" width="9.21875" style="9"/>
    <col min="10752" max="10752" width="5.77734375" style="9" customWidth="1"/>
    <col min="10753" max="10753" width="34.77734375" style="9" customWidth="1"/>
    <col min="10754" max="10754" width="30" style="9" customWidth="1"/>
    <col min="10755" max="10755" width="10.33203125" style="9" customWidth="1"/>
    <col min="10756" max="10756" width="9.33203125" style="9" customWidth="1"/>
    <col min="10757" max="10757" width="10.44140625" style="9" customWidth="1"/>
    <col min="10758" max="10759" width="11.21875" style="9" customWidth="1"/>
    <col min="10760" max="10760" width="12" style="9" customWidth="1"/>
    <col min="10761" max="10761" width="8.21875" style="9" customWidth="1"/>
    <col min="10762" max="11007" width="9.21875" style="9"/>
    <col min="11008" max="11008" width="5.77734375" style="9" customWidth="1"/>
    <col min="11009" max="11009" width="34.77734375" style="9" customWidth="1"/>
    <col min="11010" max="11010" width="30" style="9" customWidth="1"/>
    <col min="11011" max="11011" width="10.33203125" style="9" customWidth="1"/>
    <col min="11012" max="11012" width="9.33203125" style="9" customWidth="1"/>
    <col min="11013" max="11013" width="10.44140625" style="9" customWidth="1"/>
    <col min="11014" max="11015" width="11.21875" style="9" customWidth="1"/>
    <col min="11016" max="11016" width="12" style="9" customWidth="1"/>
    <col min="11017" max="11017" width="8.21875" style="9" customWidth="1"/>
    <col min="11018" max="11263" width="9.21875" style="9"/>
    <col min="11264" max="11264" width="5.77734375" style="9" customWidth="1"/>
    <col min="11265" max="11265" width="34.77734375" style="9" customWidth="1"/>
    <col min="11266" max="11266" width="30" style="9" customWidth="1"/>
    <col min="11267" max="11267" width="10.33203125" style="9" customWidth="1"/>
    <col min="11268" max="11268" width="9.33203125" style="9" customWidth="1"/>
    <col min="11269" max="11269" width="10.44140625" style="9" customWidth="1"/>
    <col min="11270" max="11271" width="11.21875" style="9" customWidth="1"/>
    <col min="11272" max="11272" width="12" style="9" customWidth="1"/>
    <col min="11273" max="11273" width="8.21875" style="9" customWidth="1"/>
    <col min="11274" max="11519" width="9.21875" style="9"/>
    <col min="11520" max="11520" width="5.77734375" style="9" customWidth="1"/>
    <col min="11521" max="11521" width="34.77734375" style="9" customWidth="1"/>
    <col min="11522" max="11522" width="30" style="9" customWidth="1"/>
    <col min="11523" max="11523" width="10.33203125" style="9" customWidth="1"/>
    <col min="11524" max="11524" width="9.33203125" style="9" customWidth="1"/>
    <col min="11525" max="11525" width="10.44140625" style="9" customWidth="1"/>
    <col min="11526" max="11527" width="11.21875" style="9" customWidth="1"/>
    <col min="11528" max="11528" width="12" style="9" customWidth="1"/>
    <col min="11529" max="11529" width="8.21875" style="9" customWidth="1"/>
    <col min="11530" max="11775" width="9.21875" style="9"/>
    <col min="11776" max="11776" width="5.77734375" style="9" customWidth="1"/>
    <col min="11777" max="11777" width="34.77734375" style="9" customWidth="1"/>
    <col min="11778" max="11778" width="30" style="9" customWidth="1"/>
    <col min="11779" max="11779" width="10.33203125" style="9" customWidth="1"/>
    <col min="11780" max="11780" width="9.33203125" style="9" customWidth="1"/>
    <col min="11781" max="11781" width="10.44140625" style="9" customWidth="1"/>
    <col min="11782" max="11783" width="11.21875" style="9" customWidth="1"/>
    <col min="11784" max="11784" width="12" style="9" customWidth="1"/>
    <col min="11785" max="11785" width="8.21875" style="9" customWidth="1"/>
    <col min="11786" max="12031" width="9.21875" style="9"/>
    <col min="12032" max="12032" width="5.77734375" style="9" customWidth="1"/>
    <col min="12033" max="12033" width="34.77734375" style="9" customWidth="1"/>
    <col min="12034" max="12034" width="30" style="9" customWidth="1"/>
    <col min="12035" max="12035" width="10.33203125" style="9" customWidth="1"/>
    <col min="12036" max="12036" width="9.33203125" style="9" customWidth="1"/>
    <col min="12037" max="12037" width="10.44140625" style="9" customWidth="1"/>
    <col min="12038" max="12039" width="11.21875" style="9" customWidth="1"/>
    <col min="12040" max="12040" width="12" style="9" customWidth="1"/>
    <col min="12041" max="12041" width="8.21875" style="9" customWidth="1"/>
    <col min="12042" max="12287" width="9.21875" style="9"/>
    <col min="12288" max="12288" width="5.77734375" style="9" customWidth="1"/>
    <col min="12289" max="12289" width="34.77734375" style="9" customWidth="1"/>
    <col min="12290" max="12290" width="30" style="9" customWidth="1"/>
    <col min="12291" max="12291" width="10.33203125" style="9" customWidth="1"/>
    <col min="12292" max="12292" width="9.33203125" style="9" customWidth="1"/>
    <col min="12293" max="12293" width="10.44140625" style="9" customWidth="1"/>
    <col min="12294" max="12295" width="11.21875" style="9" customWidth="1"/>
    <col min="12296" max="12296" width="12" style="9" customWidth="1"/>
    <col min="12297" max="12297" width="8.21875" style="9" customWidth="1"/>
    <col min="12298" max="12543" width="9.21875" style="9"/>
    <col min="12544" max="12544" width="5.77734375" style="9" customWidth="1"/>
    <col min="12545" max="12545" width="34.77734375" style="9" customWidth="1"/>
    <col min="12546" max="12546" width="30" style="9" customWidth="1"/>
    <col min="12547" max="12547" width="10.33203125" style="9" customWidth="1"/>
    <col min="12548" max="12548" width="9.33203125" style="9" customWidth="1"/>
    <col min="12549" max="12549" width="10.44140625" style="9" customWidth="1"/>
    <col min="12550" max="12551" width="11.21875" style="9" customWidth="1"/>
    <col min="12552" max="12552" width="12" style="9" customWidth="1"/>
    <col min="12553" max="12553" width="8.21875" style="9" customWidth="1"/>
    <col min="12554" max="12799" width="9.21875" style="9"/>
    <col min="12800" max="12800" width="5.77734375" style="9" customWidth="1"/>
    <col min="12801" max="12801" width="34.77734375" style="9" customWidth="1"/>
    <col min="12802" max="12802" width="30" style="9" customWidth="1"/>
    <col min="12803" max="12803" width="10.33203125" style="9" customWidth="1"/>
    <col min="12804" max="12804" width="9.33203125" style="9" customWidth="1"/>
    <col min="12805" max="12805" width="10.44140625" style="9" customWidth="1"/>
    <col min="12806" max="12807" width="11.21875" style="9" customWidth="1"/>
    <col min="12808" max="12808" width="12" style="9" customWidth="1"/>
    <col min="12809" max="12809" width="8.21875" style="9" customWidth="1"/>
    <col min="12810" max="13055" width="9.21875" style="9"/>
    <col min="13056" max="13056" width="5.77734375" style="9" customWidth="1"/>
    <col min="13057" max="13057" width="34.77734375" style="9" customWidth="1"/>
    <col min="13058" max="13058" width="30" style="9" customWidth="1"/>
    <col min="13059" max="13059" width="10.33203125" style="9" customWidth="1"/>
    <col min="13060" max="13060" width="9.33203125" style="9" customWidth="1"/>
    <col min="13061" max="13061" width="10.44140625" style="9" customWidth="1"/>
    <col min="13062" max="13063" width="11.21875" style="9" customWidth="1"/>
    <col min="13064" max="13064" width="12" style="9" customWidth="1"/>
    <col min="13065" max="13065" width="8.21875" style="9" customWidth="1"/>
    <col min="13066" max="13311" width="9.21875" style="9"/>
    <col min="13312" max="13312" width="5.77734375" style="9" customWidth="1"/>
    <col min="13313" max="13313" width="34.77734375" style="9" customWidth="1"/>
    <col min="13314" max="13314" width="30" style="9" customWidth="1"/>
    <col min="13315" max="13315" width="10.33203125" style="9" customWidth="1"/>
    <col min="13316" max="13316" width="9.33203125" style="9" customWidth="1"/>
    <col min="13317" max="13317" width="10.44140625" style="9" customWidth="1"/>
    <col min="13318" max="13319" width="11.21875" style="9" customWidth="1"/>
    <col min="13320" max="13320" width="12" style="9" customWidth="1"/>
    <col min="13321" max="13321" width="8.21875" style="9" customWidth="1"/>
    <col min="13322" max="13567" width="9.21875" style="9"/>
    <col min="13568" max="13568" width="5.77734375" style="9" customWidth="1"/>
    <col min="13569" max="13569" width="34.77734375" style="9" customWidth="1"/>
    <col min="13570" max="13570" width="30" style="9" customWidth="1"/>
    <col min="13571" max="13571" width="10.33203125" style="9" customWidth="1"/>
    <col min="13572" max="13572" width="9.33203125" style="9" customWidth="1"/>
    <col min="13573" max="13573" width="10.44140625" style="9" customWidth="1"/>
    <col min="13574" max="13575" width="11.21875" style="9" customWidth="1"/>
    <col min="13576" max="13576" width="12" style="9" customWidth="1"/>
    <col min="13577" max="13577" width="8.21875" style="9" customWidth="1"/>
    <col min="13578" max="13823" width="9.21875" style="9"/>
    <col min="13824" max="13824" width="5.77734375" style="9" customWidth="1"/>
    <col min="13825" max="13825" width="34.77734375" style="9" customWidth="1"/>
    <col min="13826" max="13826" width="30" style="9" customWidth="1"/>
    <col min="13827" max="13827" width="10.33203125" style="9" customWidth="1"/>
    <col min="13828" max="13828" width="9.33203125" style="9" customWidth="1"/>
    <col min="13829" max="13829" width="10.44140625" style="9" customWidth="1"/>
    <col min="13830" max="13831" width="11.21875" style="9" customWidth="1"/>
    <col min="13832" max="13832" width="12" style="9" customWidth="1"/>
    <col min="13833" max="13833" width="8.21875" style="9" customWidth="1"/>
    <col min="13834" max="14079" width="9.21875" style="9"/>
    <col min="14080" max="14080" width="5.77734375" style="9" customWidth="1"/>
    <col min="14081" max="14081" width="34.77734375" style="9" customWidth="1"/>
    <col min="14082" max="14082" width="30" style="9" customWidth="1"/>
    <col min="14083" max="14083" width="10.33203125" style="9" customWidth="1"/>
    <col min="14084" max="14084" width="9.33203125" style="9" customWidth="1"/>
    <col min="14085" max="14085" width="10.44140625" style="9" customWidth="1"/>
    <col min="14086" max="14087" width="11.21875" style="9" customWidth="1"/>
    <col min="14088" max="14088" width="12" style="9" customWidth="1"/>
    <col min="14089" max="14089" width="8.21875" style="9" customWidth="1"/>
    <col min="14090" max="14335" width="9.21875" style="9"/>
    <col min="14336" max="14336" width="5.77734375" style="9" customWidth="1"/>
    <col min="14337" max="14337" width="34.77734375" style="9" customWidth="1"/>
    <col min="14338" max="14338" width="30" style="9" customWidth="1"/>
    <col min="14339" max="14339" width="10.33203125" style="9" customWidth="1"/>
    <col min="14340" max="14340" width="9.33203125" style="9" customWidth="1"/>
    <col min="14341" max="14341" width="10.44140625" style="9" customWidth="1"/>
    <col min="14342" max="14343" width="11.21875" style="9" customWidth="1"/>
    <col min="14344" max="14344" width="12" style="9" customWidth="1"/>
    <col min="14345" max="14345" width="8.21875" style="9" customWidth="1"/>
    <col min="14346" max="14591" width="9.21875" style="9"/>
    <col min="14592" max="14592" width="5.77734375" style="9" customWidth="1"/>
    <col min="14593" max="14593" width="34.77734375" style="9" customWidth="1"/>
    <col min="14594" max="14594" width="30" style="9" customWidth="1"/>
    <col min="14595" max="14595" width="10.33203125" style="9" customWidth="1"/>
    <col min="14596" max="14596" width="9.33203125" style="9" customWidth="1"/>
    <col min="14597" max="14597" width="10.44140625" style="9" customWidth="1"/>
    <col min="14598" max="14599" width="11.21875" style="9" customWidth="1"/>
    <col min="14600" max="14600" width="12" style="9" customWidth="1"/>
    <col min="14601" max="14601" width="8.21875" style="9" customWidth="1"/>
    <col min="14602" max="14847" width="9.21875" style="9"/>
    <col min="14848" max="14848" width="5.77734375" style="9" customWidth="1"/>
    <col min="14849" max="14849" width="34.77734375" style="9" customWidth="1"/>
    <col min="14850" max="14850" width="30" style="9" customWidth="1"/>
    <col min="14851" max="14851" width="10.33203125" style="9" customWidth="1"/>
    <col min="14852" max="14852" width="9.33203125" style="9" customWidth="1"/>
    <col min="14853" max="14853" width="10.44140625" style="9" customWidth="1"/>
    <col min="14854" max="14855" width="11.21875" style="9" customWidth="1"/>
    <col min="14856" max="14856" width="12" style="9" customWidth="1"/>
    <col min="14857" max="14857" width="8.21875" style="9" customWidth="1"/>
    <col min="14858" max="15103" width="9.21875" style="9"/>
    <col min="15104" max="15104" width="5.77734375" style="9" customWidth="1"/>
    <col min="15105" max="15105" width="34.77734375" style="9" customWidth="1"/>
    <col min="15106" max="15106" width="30" style="9" customWidth="1"/>
    <col min="15107" max="15107" width="10.33203125" style="9" customWidth="1"/>
    <col min="15108" max="15108" width="9.33203125" style="9" customWidth="1"/>
    <col min="15109" max="15109" width="10.44140625" style="9" customWidth="1"/>
    <col min="15110" max="15111" width="11.21875" style="9" customWidth="1"/>
    <col min="15112" max="15112" width="12" style="9" customWidth="1"/>
    <col min="15113" max="15113" width="8.21875" style="9" customWidth="1"/>
    <col min="15114" max="15359" width="9.21875" style="9"/>
    <col min="15360" max="15360" width="5.77734375" style="9" customWidth="1"/>
    <col min="15361" max="15361" width="34.77734375" style="9" customWidth="1"/>
    <col min="15362" max="15362" width="30" style="9" customWidth="1"/>
    <col min="15363" max="15363" width="10.33203125" style="9" customWidth="1"/>
    <col min="15364" max="15364" width="9.33203125" style="9" customWidth="1"/>
    <col min="15365" max="15365" width="10.44140625" style="9" customWidth="1"/>
    <col min="15366" max="15367" width="11.21875" style="9" customWidth="1"/>
    <col min="15368" max="15368" width="12" style="9" customWidth="1"/>
    <col min="15369" max="15369" width="8.21875" style="9" customWidth="1"/>
    <col min="15370" max="15615" width="9.21875" style="9"/>
    <col min="15616" max="15616" width="5.77734375" style="9" customWidth="1"/>
    <col min="15617" max="15617" width="34.77734375" style="9" customWidth="1"/>
    <col min="15618" max="15618" width="30" style="9" customWidth="1"/>
    <col min="15619" max="15619" width="10.33203125" style="9" customWidth="1"/>
    <col min="15620" max="15620" width="9.33203125" style="9" customWidth="1"/>
    <col min="15621" max="15621" width="10.44140625" style="9" customWidth="1"/>
    <col min="15622" max="15623" width="11.21875" style="9" customWidth="1"/>
    <col min="15624" max="15624" width="12" style="9" customWidth="1"/>
    <col min="15625" max="15625" width="8.21875" style="9" customWidth="1"/>
    <col min="15626" max="15871" width="9.21875" style="9"/>
    <col min="15872" max="15872" width="5.77734375" style="9" customWidth="1"/>
    <col min="15873" max="15873" width="34.77734375" style="9" customWidth="1"/>
    <col min="15874" max="15874" width="30" style="9" customWidth="1"/>
    <col min="15875" max="15875" width="10.33203125" style="9" customWidth="1"/>
    <col min="15876" max="15876" width="9.33203125" style="9" customWidth="1"/>
    <col min="15877" max="15877" width="10.44140625" style="9" customWidth="1"/>
    <col min="15878" max="15879" width="11.21875" style="9" customWidth="1"/>
    <col min="15880" max="15880" width="12" style="9" customWidth="1"/>
    <col min="15881" max="15881" width="8.21875" style="9" customWidth="1"/>
    <col min="15882" max="16127" width="9.21875" style="9"/>
    <col min="16128" max="16128" width="5.77734375" style="9" customWidth="1"/>
    <col min="16129" max="16129" width="34.77734375" style="9" customWidth="1"/>
    <col min="16130" max="16130" width="30" style="9" customWidth="1"/>
    <col min="16131" max="16131" width="10.33203125" style="9" customWidth="1"/>
    <col min="16132" max="16132" width="9.33203125" style="9" customWidth="1"/>
    <col min="16133" max="16133" width="10.44140625" style="9" customWidth="1"/>
    <col min="16134" max="16135" width="11.21875" style="9" customWidth="1"/>
    <col min="16136" max="16136" width="12" style="9" customWidth="1"/>
    <col min="16137" max="16137" width="8.21875" style="9" customWidth="1"/>
    <col min="16138" max="16384" width="9.21875" style="9"/>
  </cols>
  <sheetData>
    <row r="1" spans="1:10" ht="15.6" x14ac:dyDescent="0.25">
      <c r="A1" s="3"/>
      <c r="B1" s="4"/>
      <c r="C1" s="4"/>
      <c r="D1" s="4"/>
      <c r="E1" s="3"/>
      <c r="F1" s="3"/>
      <c r="G1" s="3"/>
      <c r="I1" s="1" t="s">
        <v>41</v>
      </c>
    </row>
    <row r="2" spans="1:10" ht="15.6" x14ac:dyDescent="0.25">
      <c r="A2" s="3"/>
      <c r="B2" s="4"/>
      <c r="C2" s="4"/>
      <c r="D2" s="4"/>
      <c r="E2" s="3"/>
      <c r="F2" s="3"/>
      <c r="G2" s="3"/>
      <c r="I2" s="2" t="s">
        <v>3</v>
      </c>
    </row>
    <row r="3" spans="1:10" ht="15.6" x14ac:dyDescent="0.25">
      <c r="A3" s="3"/>
      <c r="B3" s="4"/>
      <c r="C3" s="4"/>
      <c r="D3" s="4"/>
      <c r="E3" s="3"/>
      <c r="F3" s="3"/>
      <c r="G3" s="3"/>
      <c r="I3" s="2" t="s">
        <v>1</v>
      </c>
    </row>
    <row r="4" spans="1:10" ht="15.6" x14ac:dyDescent="0.25">
      <c r="A4" s="3"/>
      <c r="B4" s="4"/>
      <c r="C4" s="4"/>
      <c r="D4" s="4"/>
      <c r="E4" s="3"/>
      <c r="F4" s="3"/>
      <c r="G4" s="3"/>
      <c r="I4" s="2" t="s">
        <v>2</v>
      </c>
    </row>
    <row r="5" spans="1:10" ht="15.6" x14ac:dyDescent="0.25">
      <c r="A5" s="3"/>
      <c r="B5" s="4"/>
      <c r="C5" s="4"/>
      <c r="D5" s="4"/>
      <c r="E5" s="3"/>
      <c r="F5" s="3"/>
      <c r="G5" s="3"/>
      <c r="H5" s="2"/>
    </row>
    <row r="6" spans="1:10" ht="20.399999999999999" x14ac:dyDescent="0.35">
      <c r="A6" s="3"/>
      <c r="B6" s="5" t="s">
        <v>13</v>
      </c>
      <c r="C6" s="4"/>
      <c r="D6" s="4"/>
      <c r="E6" s="3"/>
      <c r="F6" s="3"/>
      <c r="G6" s="3"/>
      <c r="H6" s="2"/>
    </row>
    <row r="7" spans="1:10" ht="18" customHeight="1" x14ac:dyDescent="0.35">
      <c r="A7" s="3"/>
      <c r="B7" s="5"/>
      <c r="C7" s="4"/>
      <c r="D7" s="4"/>
      <c r="E7" s="3"/>
      <c r="F7" s="3"/>
      <c r="G7" s="3"/>
      <c r="H7" s="2"/>
    </row>
    <row r="8" spans="1:10" s="12" customFormat="1" ht="46.2" customHeight="1" x14ac:dyDescent="0.25">
      <c r="A8" s="10" t="s">
        <v>45</v>
      </c>
      <c r="B8" s="10"/>
      <c r="C8" s="10"/>
      <c r="D8" s="10"/>
      <c r="E8" s="10"/>
      <c r="F8" s="10"/>
      <c r="G8" s="10"/>
      <c r="H8" s="10"/>
      <c r="I8" s="10"/>
      <c r="J8" s="11"/>
    </row>
    <row r="9" spans="1:10" s="12" customFormat="1" ht="14.25" customHeight="1" x14ac:dyDescent="0.25">
      <c r="A9" s="13"/>
      <c r="B9" s="13"/>
      <c r="C9" s="13"/>
      <c r="D9" s="13"/>
      <c r="E9" s="13"/>
      <c r="F9" s="13"/>
      <c r="G9" s="13"/>
      <c r="H9" s="13"/>
      <c r="I9" s="13"/>
      <c r="J9" s="11"/>
    </row>
    <row r="10" spans="1:10" s="19" customFormat="1" ht="61.5" customHeight="1" x14ac:dyDescent="0.25">
      <c r="A10" s="14" t="s">
        <v>7</v>
      </c>
      <c r="B10" s="15" t="s">
        <v>8</v>
      </c>
      <c r="C10" s="15" t="s">
        <v>0</v>
      </c>
      <c r="D10" s="15" t="s">
        <v>9</v>
      </c>
      <c r="E10" s="15" t="s">
        <v>4</v>
      </c>
      <c r="F10" s="15" t="s">
        <v>10</v>
      </c>
      <c r="G10" s="16" t="s">
        <v>11</v>
      </c>
      <c r="H10" s="17" t="s">
        <v>5</v>
      </c>
      <c r="I10" s="18" t="s">
        <v>6</v>
      </c>
    </row>
    <row r="11" spans="1:10" s="19" customFormat="1" ht="13.8" x14ac:dyDescent="0.25">
      <c r="A11" s="45" t="s">
        <v>42</v>
      </c>
      <c r="B11" s="46"/>
      <c r="C11" s="47"/>
      <c r="D11" s="20" t="s">
        <v>12</v>
      </c>
      <c r="E11" s="20" t="s">
        <v>12</v>
      </c>
      <c r="F11" s="48">
        <f>F12+F51</f>
        <v>2501</v>
      </c>
      <c r="G11" s="49">
        <f>G12+G51</f>
        <v>29935.519999999997</v>
      </c>
      <c r="H11" s="49">
        <f>H12+H51</f>
        <v>7050.49</v>
      </c>
      <c r="I11" s="49">
        <f>I12+I51</f>
        <v>36986.009999999995</v>
      </c>
    </row>
    <row r="12" spans="1:10" s="25" customFormat="1" ht="21.75" customHeight="1" x14ac:dyDescent="0.25">
      <c r="A12" s="21" t="s">
        <v>43</v>
      </c>
      <c r="B12" s="21"/>
      <c r="C12" s="21"/>
      <c r="D12" s="22"/>
      <c r="E12" s="22"/>
      <c r="F12" s="44">
        <f>SUM(F13:F50)</f>
        <v>875</v>
      </c>
      <c r="G12" s="23">
        <f>SUM(G13:G50)</f>
        <v>10354.42</v>
      </c>
      <c r="H12" s="23">
        <f>SUM(H13:H50)</f>
        <v>2442.63</v>
      </c>
      <c r="I12" s="23">
        <f>SUM(I13:I50)</f>
        <v>12797.05</v>
      </c>
      <c r="J12" s="24"/>
    </row>
    <row r="13" spans="1:10" s="25" customFormat="1" ht="19.5" customHeight="1" x14ac:dyDescent="0.25">
      <c r="A13" s="26"/>
      <c r="B13" s="27" t="s">
        <v>13</v>
      </c>
      <c r="C13" s="27"/>
      <c r="D13" s="27"/>
      <c r="E13" s="27"/>
      <c r="F13" s="27"/>
      <c r="G13" s="27"/>
      <c r="H13" s="27"/>
      <c r="I13" s="28"/>
      <c r="J13" s="24"/>
    </row>
    <row r="14" spans="1:10" s="38" customFormat="1" x14ac:dyDescent="0.25">
      <c r="A14" s="29">
        <v>1</v>
      </c>
      <c r="B14" s="30" t="s">
        <v>14</v>
      </c>
      <c r="C14" s="31" t="s">
        <v>15</v>
      </c>
      <c r="D14" s="31">
        <v>810</v>
      </c>
      <c r="E14" s="32">
        <v>4.8381249999999998</v>
      </c>
      <c r="F14" s="33">
        <v>8</v>
      </c>
      <c r="G14" s="34">
        <v>77.41</v>
      </c>
      <c r="H14" s="35">
        <f t="shared" ref="H14:H24" si="0">ROUND(G14*23.59%,2)</f>
        <v>18.260000000000002</v>
      </c>
      <c r="I14" s="36">
        <f t="shared" ref="I14:I24" si="1">G14+H14</f>
        <v>95.67</v>
      </c>
      <c r="J14" s="37"/>
    </row>
    <row r="15" spans="1:10" s="38" customFormat="1" x14ac:dyDescent="0.25">
      <c r="A15" s="29">
        <v>2</v>
      </c>
      <c r="B15" s="30" t="s">
        <v>14</v>
      </c>
      <c r="C15" s="31" t="s">
        <v>15</v>
      </c>
      <c r="D15" s="31">
        <v>810</v>
      </c>
      <c r="E15" s="32">
        <v>4.8380769230769234</v>
      </c>
      <c r="F15" s="33">
        <v>39</v>
      </c>
      <c r="G15" s="34">
        <v>377.37</v>
      </c>
      <c r="H15" s="35">
        <f t="shared" si="0"/>
        <v>89.02</v>
      </c>
      <c r="I15" s="36">
        <f t="shared" si="1"/>
        <v>466.39</v>
      </c>
      <c r="J15" s="37"/>
    </row>
    <row r="16" spans="1:10" s="38" customFormat="1" x14ac:dyDescent="0.25">
      <c r="A16" s="29">
        <v>3</v>
      </c>
      <c r="B16" s="30" t="s">
        <v>14</v>
      </c>
      <c r="C16" s="31" t="s">
        <v>15</v>
      </c>
      <c r="D16" s="31">
        <v>745</v>
      </c>
      <c r="E16" s="32">
        <v>4.45</v>
      </c>
      <c r="F16" s="33">
        <v>24</v>
      </c>
      <c r="G16" s="34">
        <v>213.6</v>
      </c>
      <c r="H16" s="35">
        <f t="shared" si="0"/>
        <v>50.39</v>
      </c>
      <c r="I16" s="36">
        <f t="shared" si="1"/>
        <v>263.99</v>
      </c>
      <c r="J16" s="37"/>
    </row>
    <row r="17" spans="1:10" s="38" customFormat="1" x14ac:dyDescent="0.25">
      <c r="A17" s="29">
        <v>4</v>
      </c>
      <c r="B17" s="30" t="s">
        <v>14</v>
      </c>
      <c r="C17" s="31" t="s">
        <v>15</v>
      </c>
      <c r="D17" s="31">
        <v>810</v>
      </c>
      <c r="E17" s="32">
        <v>4.8381249999999998</v>
      </c>
      <c r="F17" s="33">
        <v>24</v>
      </c>
      <c r="G17" s="34">
        <v>232.23</v>
      </c>
      <c r="H17" s="35">
        <f t="shared" si="0"/>
        <v>54.78</v>
      </c>
      <c r="I17" s="36">
        <f t="shared" si="1"/>
        <v>287.01</v>
      </c>
      <c r="J17" s="37"/>
    </row>
    <row r="18" spans="1:10" s="38" customFormat="1" x14ac:dyDescent="0.25">
      <c r="A18" s="29">
        <v>5</v>
      </c>
      <c r="B18" s="30" t="s">
        <v>14</v>
      </c>
      <c r="C18" s="31" t="s">
        <v>15</v>
      </c>
      <c r="D18" s="31">
        <v>810</v>
      </c>
      <c r="E18" s="32">
        <v>4.8380303030303029</v>
      </c>
      <c r="F18" s="33">
        <v>33</v>
      </c>
      <c r="G18" s="34">
        <v>319.31</v>
      </c>
      <c r="H18" s="35">
        <f t="shared" si="0"/>
        <v>75.33</v>
      </c>
      <c r="I18" s="36">
        <f t="shared" si="1"/>
        <v>394.64</v>
      </c>
      <c r="J18" s="37"/>
    </row>
    <row r="19" spans="1:10" s="38" customFormat="1" x14ac:dyDescent="0.25">
      <c r="A19" s="29">
        <v>6</v>
      </c>
      <c r="B19" s="30" t="s">
        <v>14</v>
      </c>
      <c r="C19" s="31" t="s">
        <v>15</v>
      </c>
      <c r="D19" s="31">
        <v>810</v>
      </c>
      <c r="E19" s="32">
        <v>4.8380303030303029</v>
      </c>
      <c r="F19" s="33">
        <v>33</v>
      </c>
      <c r="G19" s="34">
        <v>319.31</v>
      </c>
      <c r="H19" s="35">
        <f t="shared" si="0"/>
        <v>75.33</v>
      </c>
      <c r="I19" s="36">
        <f t="shared" si="1"/>
        <v>394.64</v>
      </c>
      <c r="J19" s="37"/>
    </row>
    <row r="20" spans="1:10" s="38" customFormat="1" x14ac:dyDescent="0.25">
      <c r="A20" s="29">
        <v>7</v>
      </c>
      <c r="B20" s="30" t="s">
        <v>14</v>
      </c>
      <c r="C20" s="31" t="s">
        <v>15</v>
      </c>
      <c r="D20" s="31">
        <v>810</v>
      </c>
      <c r="E20" s="32">
        <v>4.8380769230769234</v>
      </c>
      <c r="F20" s="33">
        <v>39</v>
      </c>
      <c r="G20" s="34">
        <v>377.37</v>
      </c>
      <c r="H20" s="35">
        <f t="shared" si="0"/>
        <v>89.02</v>
      </c>
      <c r="I20" s="36">
        <f t="shared" si="1"/>
        <v>466.39</v>
      </c>
      <c r="J20" s="37"/>
    </row>
    <row r="21" spans="1:10" s="38" customFormat="1" ht="26.4" x14ac:dyDescent="0.25">
      <c r="A21" s="29">
        <v>8</v>
      </c>
      <c r="B21" s="30" t="s">
        <v>14</v>
      </c>
      <c r="C21" s="31" t="s">
        <v>16</v>
      </c>
      <c r="D21" s="31">
        <v>1382</v>
      </c>
      <c r="E21" s="32">
        <v>7.8520138888888891</v>
      </c>
      <c r="F21" s="33">
        <v>72</v>
      </c>
      <c r="G21" s="34">
        <v>1130.69</v>
      </c>
      <c r="H21" s="35">
        <f t="shared" si="0"/>
        <v>266.73</v>
      </c>
      <c r="I21" s="36">
        <f t="shared" si="1"/>
        <v>1397.42</v>
      </c>
      <c r="J21" s="37"/>
    </row>
    <row r="22" spans="1:10" s="38" customFormat="1" ht="26.4" x14ac:dyDescent="0.25">
      <c r="A22" s="29">
        <v>9</v>
      </c>
      <c r="B22" s="30" t="s">
        <v>14</v>
      </c>
      <c r="C22" s="31" t="s">
        <v>17</v>
      </c>
      <c r="D22" s="31">
        <v>1200</v>
      </c>
      <c r="E22" s="32">
        <v>6.8179999999999996</v>
      </c>
      <c r="F22" s="33">
        <v>50</v>
      </c>
      <c r="G22" s="34">
        <v>681.8</v>
      </c>
      <c r="H22" s="35">
        <f t="shared" si="0"/>
        <v>160.84</v>
      </c>
      <c r="I22" s="36">
        <f t="shared" si="1"/>
        <v>842.64</v>
      </c>
      <c r="J22" s="37"/>
    </row>
    <row r="23" spans="1:10" s="38" customFormat="1" x14ac:dyDescent="0.25">
      <c r="A23" s="29">
        <v>10</v>
      </c>
      <c r="B23" s="30" t="s">
        <v>14</v>
      </c>
      <c r="C23" s="31" t="s">
        <v>18</v>
      </c>
      <c r="D23" s="31">
        <v>925</v>
      </c>
      <c r="E23" s="32">
        <v>5.2560101010101015</v>
      </c>
      <c r="F23" s="33">
        <v>99</v>
      </c>
      <c r="G23" s="34">
        <v>1040.69</v>
      </c>
      <c r="H23" s="35">
        <f t="shared" si="0"/>
        <v>245.5</v>
      </c>
      <c r="I23" s="36">
        <f t="shared" si="1"/>
        <v>1286.19</v>
      </c>
      <c r="J23" s="37"/>
    </row>
    <row r="24" spans="1:10" s="38" customFormat="1" x14ac:dyDescent="0.25">
      <c r="A24" s="29">
        <v>11</v>
      </c>
      <c r="B24" s="30" t="s">
        <v>14</v>
      </c>
      <c r="C24" s="31" t="s">
        <v>18</v>
      </c>
      <c r="D24" s="31">
        <v>925</v>
      </c>
      <c r="E24" s="32">
        <v>5.2560227272727271</v>
      </c>
      <c r="F24" s="33">
        <v>88</v>
      </c>
      <c r="G24" s="34">
        <v>925.06</v>
      </c>
      <c r="H24" s="35">
        <f t="shared" si="0"/>
        <v>218.22</v>
      </c>
      <c r="I24" s="36">
        <f t="shared" si="1"/>
        <v>1143.28</v>
      </c>
      <c r="J24" s="37"/>
    </row>
    <row r="25" spans="1:10" s="38" customFormat="1" x14ac:dyDescent="0.25">
      <c r="A25" s="29">
        <v>12</v>
      </c>
      <c r="B25" s="30" t="s">
        <v>14</v>
      </c>
      <c r="C25" s="31" t="s">
        <v>15</v>
      </c>
      <c r="D25" s="31">
        <v>900</v>
      </c>
      <c r="E25" s="32">
        <v>5.1139743589743585</v>
      </c>
      <c r="F25" s="33">
        <v>39</v>
      </c>
      <c r="G25" s="34">
        <v>398.89</v>
      </c>
      <c r="H25" s="35">
        <f>ROUND(G25*23.59%,2)</f>
        <v>94.1</v>
      </c>
      <c r="I25" s="36">
        <f>G25+H25</f>
        <v>492.99</v>
      </c>
      <c r="J25" s="37"/>
    </row>
    <row r="26" spans="1:10" s="38" customFormat="1" ht="26.4" x14ac:dyDescent="0.25">
      <c r="A26" s="29">
        <v>13</v>
      </c>
      <c r="B26" s="30" t="s">
        <v>19</v>
      </c>
      <c r="C26" s="31" t="s">
        <v>20</v>
      </c>
      <c r="D26" s="31">
        <v>1678</v>
      </c>
      <c r="E26" s="32">
        <v>9.5339285714285715</v>
      </c>
      <c r="F26" s="33">
        <v>14</v>
      </c>
      <c r="G26" s="34">
        <v>266.95</v>
      </c>
      <c r="H26" s="35">
        <f t="shared" ref="H26:H50" si="2">ROUND(G26*23.59%,2)</f>
        <v>62.97</v>
      </c>
      <c r="I26" s="36">
        <f t="shared" ref="I26:I50" si="3">G26+H26</f>
        <v>329.91999999999996</v>
      </c>
      <c r="J26" s="37"/>
    </row>
    <row r="27" spans="1:10" s="38" customFormat="1" ht="39.6" x14ac:dyDescent="0.25">
      <c r="A27" s="29">
        <v>14</v>
      </c>
      <c r="B27" s="30" t="s">
        <v>19</v>
      </c>
      <c r="C27" s="31" t="s">
        <v>21</v>
      </c>
      <c r="D27" s="31">
        <v>1442</v>
      </c>
      <c r="E27" s="32">
        <v>8.1928571428571431</v>
      </c>
      <c r="F27" s="33">
        <v>14</v>
      </c>
      <c r="G27" s="34">
        <v>229.4</v>
      </c>
      <c r="H27" s="35">
        <f t="shared" si="2"/>
        <v>54.12</v>
      </c>
      <c r="I27" s="36">
        <f t="shared" si="3"/>
        <v>283.52</v>
      </c>
      <c r="J27" s="37"/>
    </row>
    <row r="28" spans="1:10" s="38" customFormat="1" x14ac:dyDescent="0.25">
      <c r="A28" s="29">
        <v>15</v>
      </c>
      <c r="B28" s="30" t="s">
        <v>19</v>
      </c>
      <c r="C28" s="31" t="s">
        <v>22</v>
      </c>
      <c r="D28" s="31">
        <v>1015</v>
      </c>
      <c r="E28" s="32">
        <v>5.7670000000000003</v>
      </c>
      <c r="F28" s="33">
        <v>10</v>
      </c>
      <c r="G28" s="34">
        <v>115.34</v>
      </c>
      <c r="H28" s="35">
        <f t="shared" si="2"/>
        <v>27.21</v>
      </c>
      <c r="I28" s="36">
        <f t="shared" si="3"/>
        <v>142.55000000000001</v>
      </c>
      <c r="J28" s="37"/>
    </row>
    <row r="29" spans="1:10" s="38" customFormat="1" x14ac:dyDescent="0.25">
      <c r="A29" s="29">
        <v>16</v>
      </c>
      <c r="B29" s="30" t="s">
        <v>19</v>
      </c>
      <c r="C29" s="31" t="s">
        <v>22</v>
      </c>
      <c r="D29" s="31">
        <v>1015</v>
      </c>
      <c r="E29" s="32">
        <v>5.7670000000000003</v>
      </c>
      <c r="F29" s="33">
        <v>10</v>
      </c>
      <c r="G29" s="34">
        <v>115.34</v>
      </c>
      <c r="H29" s="35">
        <f t="shared" si="2"/>
        <v>27.21</v>
      </c>
      <c r="I29" s="36">
        <f t="shared" si="3"/>
        <v>142.55000000000001</v>
      </c>
      <c r="J29" s="37"/>
    </row>
    <row r="30" spans="1:10" s="38" customFormat="1" x14ac:dyDescent="0.25">
      <c r="A30" s="29">
        <v>17</v>
      </c>
      <c r="B30" s="30" t="s">
        <v>19</v>
      </c>
      <c r="C30" s="31" t="s">
        <v>22</v>
      </c>
      <c r="D30" s="31">
        <v>1015</v>
      </c>
      <c r="E30" s="32">
        <v>5.7671428571428569</v>
      </c>
      <c r="F30" s="33">
        <v>14</v>
      </c>
      <c r="G30" s="34">
        <v>161.47999999999999</v>
      </c>
      <c r="H30" s="35">
        <f t="shared" si="2"/>
        <v>38.090000000000003</v>
      </c>
      <c r="I30" s="36">
        <f t="shared" si="3"/>
        <v>199.57</v>
      </c>
      <c r="J30" s="37"/>
    </row>
    <row r="31" spans="1:10" s="38" customFormat="1" x14ac:dyDescent="0.25">
      <c r="A31" s="29">
        <v>18</v>
      </c>
      <c r="B31" s="30" t="s">
        <v>19</v>
      </c>
      <c r="C31" s="31" t="s">
        <v>22</v>
      </c>
      <c r="D31" s="31">
        <v>1015</v>
      </c>
      <c r="E31" s="32">
        <v>5.7671428571428569</v>
      </c>
      <c r="F31" s="33">
        <v>14</v>
      </c>
      <c r="G31" s="34">
        <v>161.47999999999999</v>
      </c>
      <c r="H31" s="35">
        <f t="shared" si="2"/>
        <v>38.090000000000003</v>
      </c>
      <c r="I31" s="36">
        <f t="shared" si="3"/>
        <v>199.57</v>
      </c>
      <c r="J31" s="37"/>
    </row>
    <row r="32" spans="1:10" s="38" customFormat="1" x14ac:dyDescent="0.25">
      <c r="A32" s="29">
        <v>19</v>
      </c>
      <c r="B32" s="30" t="s">
        <v>19</v>
      </c>
      <c r="C32" s="31" t="s">
        <v>22</v>
      </c>
      <c r="D32" s="31">
        <v>1015</v>
      </c>
      <c r="E32" s="32">
        <v>5.7670833333333329</v>
      </c>
      <c r="F32" s="33">
        <v>12</v>
      </c>
      <c r="G32" s="34">
        <v>138.41</v>
      </c>
      <c r="H32" s="35">
        <f t="shared" si="2"/>
        <v>32.65</v>
      </c>
      <c r="I32" s="36">
        <f t="shared" si="3"/>
        <v>171.06</v>
      </c>
      <c r="J32" s="37"/>
    </row>
    <row r="33" spans="1:10" s="25" customFormat="1" x14ac:dyDescent="0.25">
      <c r="A33" s="26"/>
      <c r="B33" s="27" t="s">
        <v>23</v>
      </c>
      <c r="C33" s="27"/>
      <c r="D33" s="27"/>
      <c r="E33" s="27"/>
      <c r="F33" s="27"/>
      <c r="G33" s="27"/>
      <c r="H33" s="27"/>
      <c r="I33" s="28"/>
      <c r="J33" s="24"/>
    </row>
    <row r="34" spans="1:10" s="38" customFormat="1" ht="26.4" x14ac:dyDescent="0.25">
      <c r="A34" s="29">
        <v>20</v>
      </c>
      <c r="B34" s="39" t="s">
        <v>24</v>
      </c>
      <c r="C34" s="31" t="s">
        <v>25</v>
      </c>
      <c r="D34" s="31">
        <v>1637</v>
      </c>
      <c r="E34" s="32">
        <v>9.3012499999999996</v>
      </c>
      <c r="F34" s="33">
        <v>8</v>
      </c>
      <c r="G34" s="34">
        <v>148.82</v>
      </c>
      <c r="H34" s="35">
        <f t="shared" ref="H34:H43" si="4">ROUND(G34*23.59%,2)</f>
        <v>35.11</v>
      </c>
      <c r="I34" s="36">
        <f>G34+H34</f>
        <v>183.93</v>
      </c>
      <c r="J34" s="37"/>
    </row>
    <row r="35" spans="1:10" s="38" customFormat="1" ht="26.4" x14ac:dyDescent="0.25">
      <c r="A35" s="29">
        <v>21</v>
      </c>
      <c r="B35" s="39" t="s">
        <v>24</v>
      </c>
      <c r="C35" s="31" t="s">
        <v>26</v>
      </c>
      <c r="D35" s="31">
        <v>1270</v>
      </c>
      <c r="E35" s="32">
        <v>7.2159374999999999</v>
      </c>
      <c r="F35" s="33">
        <v>16</v>
      </c>
      <c r="G35" s="34">
        <v>230.91</v>
      </c>
      <c r="H35" s="35">
        <f t="shared" si="4"/>
        <v>54.47</v>
      </c>
      <c r="I35" s="36">
        <f t="shared" ref="I35:I41" si="5">G35+H35</f>
        <v>285.38</v>
      </c>
      <c r="J35" s="37"/>
    </row>
    <row r="36" spans="1:10" s="38" customFormat="1" ht="26.4" x14ac:dyDescent="0.25">
      <c r="A36" s="29">
        <v>22</v>
      </c>
      <c r="B36" s="39" t="s">
        <v>24</v>
      </c>
      <c r="C36" s="31" t="s">
        <v>27</v>
      </c>
      <c r="D36" s="31">
        <v>850</v>
      </c>
      <c r="E36" s="32">
        <v>4.83</v>
      </c>
      <c r="F36" s="33">
        <v>32</v>
      </c>
      <c r="G36" s="34">
        <v>309.12</v>
      </c>
      <c r="H36" s="35">
        <f t="shared" si="4"/>
        <v>72.92</v>
      </c>
      <c r="I36" s="36">
        <f t="shared" si="5"/>
        <v>382.04</v>
      </c>
      <c r="J36" s="37"/>
    </row>
    <row r="37" spans="1:10" s="38" customFormat="1" ht="26.4" x14ac:dyDescent="0.25">
      <c r="A37" s="29">
        <v>23</v>
      </c>
      <c r="B37" s="39" t="s">
        <v>24</v>
      </c>
      <c r="C37" s="31" t="s">
        <v>27</v>
      </c>
      <c r="D37" s="31">
        <v>950</v>
      </c>
      <c r="E37" s="32">
        <v>5.3981250000000003</v>
      </c>
      <c r="F37" s="33">
        <v>16</v>
      </c>
      <c r="G37" s="34">
        <v>172.74</v>
      </c>
      <c r="H37" s="35">
        <f t="shared" si="4"/>
        <v>40.75</v>
      </c>
      <c r="I37" s="36">
        <f t="shared" si="5"/>
        <v>213.49</v>
      </c>
      <c r="J37" s="37"/>
    </row>
    <row r="38" spans="1:10" s="38" customFormat="1" ht="26.4" x14ac:dyDescent="0.25">
      <c r="A38" s="29">
        <v>24</v>
      </c>
      <c r="B38" s="39" t="s">
        <v>24</v>
      </c>
      <c r="C38" s="31" t="s">
        <v>27</v>
      </c>
      <c r="D38" s="31">
        <v>850</v>
      </c>
      <c r="E38" s="32">
        <v>4.83</v>
      </c>
      <c r="F38" s="33">
        <v>16</v>
      </c>
      <c r="G38" s="34">
        <v>154.56</v>
      </c>
      <c r="H38" s="35">
        <f t="shared" si="4"/>
        <v>36.46</v>
      </c>
      <c r="I38" s="36">
        <f t="shared" si="5"/>
        <v>191.02</v>
      </c>
      <c r="J38" s="37"/>
    </row>
    <row r="39" spans="1:10" s="38" customFormat="1" ht="26.4" x14ac:dyDescent="0.25">
      <c r="A39" s="29">
        <v>25</v>
      </c>
      <c r="B39" s="39" t="s">
        <v>24</v>
      </c>
      <c r="C39" s="31" t="s">
        <v>27</v>
      </c>
      <c r="D39" s="31">
        <v>1050</v>
      </c>
      <c r="E39" s="32">
        <v>5.9659374999999999</v>
      </c>
      <c r="F39" s="33">
        <v>16</v>
      </c>
      <c r="G39" s="34">
        <v>190.91</v>
      </c>
      <c r="H39" s="35">
        <f t="shared" si="4"/>
        <v>45.04</v>
      </c>
      <c r="I39" s="36">
        <f t="shared" si="5"/>
        <v>235.95</v>
      </c>
      <c r="J39" s="37"/>
    </row>
    <row r="40" spans="1:10" s="38" customFormat="1" ht="26.4" x14ac:dyDescent="0.25">
      <c r="A40" s="29">
        <v>26</v>
      </c>
      <c r="B40" s="39" t="s">
        <v>24</v>
      </c>
      <c r="C40" s="31" t="s">
        <v>28</v>
      </c>
      <c r="D40" s="31">
        <v>1270</v>
      </c>
      <c r="E40" s="32">
        <v>7.2162499999999996</v>
      </c>
      <c r="F40" s="33">
        <v>8</v>
      </c>
      <c r="G40" s="34">
        <v>115.46</v>
      </c>
      <c r="H40" s="35">
        <f t="shared" si="4"/>
        <v>27.24</v>
      </c>
      <c r="I40" s="36">
        <f t="shared" si="5"/>
        <v>142.69999999999999</v>
      </c>
      <c r="J40" s="37"/>
    </row>
    <row r="41" spans="1:10" s="38" customFormat="1" x14ac:dyDescent="0.25">
      <c r="A41" s="29">
        <v>27</v>
      </c>
      <c r="B41" s="30" t="s">
        <v>29</v>
      </c>
      <c r="C41" s="31" t="s">
        <v>30</v>
      </c>
      <c r="D41" s="31">
        <v>900</v>
      </c>
      <c r="E41" s="32">
        <v>5.1139285714285716</v>
      </c>
      <c r="F41" s="33">
        <v>14</v>
      </c>
      <c r="G41" s="34">
        <v>143.19</v>
      </c>
      <c r="H41" s="35">
        <f t="shared" si="4"/>
        <v>33.78</v>
      </c>
      <c r="I41" s="36">
        <f t="shared" si="5"/>
        <v>176.97</v>
      </c>
      <c r="J41" s="37"/>
    </row>
    <row r="42" spans="1:10" s="38" customFormat="1" x14ac:dyDescent="0.25">
      <c r="A42" s="29">
        <v>28</v>
      </c>
      <c r="B42" s="30" t="s">
        <v>29</v>
      </c>
      <c r="C42" s="31" t="s">
        <v>31</v>
      </c>
      <c r="D42" s="31">
        <v>765</v>
      </c>
      <c r="E42" s="32">
        <v>4.347142857142857</v>
      </c>
      <c r="F42" s="33">
        <v>7</v>
      </c>
      <c r="G42" s="34">
        <v>60.86</v>
      </c>
      <c r="H42" s="35">
        <f t="shared" si="4"/>
        <v>14.36</v>
      </c>
      <c r="I42" s="36">
        <f>G42+H42</f>
        <v>75.22</v>
      </c>
      <c r="J42" s="37"/>
    </row>
    <row r="43" spans="1:10" s="38" customFormat="1" ht="26.4" x14ac:dyDescent="0.25">
      <c r="A43" s="29">
        <v>29</v>
      </c>
      <c r="B43" s="30" t="s">
        <v>32</v>
      </c>
      <c r="C43" s="31" t="s">
        <v>16</v>
      </c>
      <c r="D43" s="31">
        <v>1647</v>
      </c>
      <c r="E43" s="32">
        <v>9.3583333333333325</v>
      </c>
      <c r="F43" s="33">
        <v>6</v>
      </c>
      <c r="G43" s="34">
        <v>112.3</v>
      </c>
      <c r="H43" s="35">
        <f t="shared" si="4"/>
        <v>26.49</v>
      </c>
      <c r="I43" s="36">
        <f>G43+H43</f>
        <v>138.79</v>
      </c>
      <c r="J43" s="37"/>
    </row>
    <row r="44" spans="1:10" s="38" customFormat="1" ht="26.4" x14ac:dyDescent="0.25">
      <c r="A44" s="29">
        <v>30</v>
      </c>
      <c r="B44" s="30" t="s">
        <v>33</v>
      </c>
      <c r="C44" s="31" t="s">
        <v>20</v>
      </c>
      <c r="D44" s="31">
        <v>1678</v>
      </c>
      <c r="E44" s="32">
        <v>9.5340624999999992</v>
      </c>
      <c r="F44" s="33">
        <v>16</v>
      </c>
      <c r="G44" s="34">
        <v>305.08999999999997</v>
      </c>
      <c r="H44" s="35">
        <f t="shared" si="2"/>
        <v>71.97</v>
      </c>
      <c r="I44" s="36">
        <f t="shared" si="3"/>
        <v>377.05999999999995</v>
      </c>
      <c r="J44" s="37"/>
    </row>
    <row r="45" spans="1:10" s="38" customFormat="1" x14ac:dyDescent="0.25">
      <c r="A45" s="29">
        <v>31</v>
      </c>
      <c r="B45" s="30" t="s">
        <v>33</v>
      </c>
      <c r="C45" s="31" t="s">
        <v>22</v>
      </c>
      <c r="D45" s="31">
        <v>1015</v>
      </c>
      <c r="E45" s="32">
        <v>5.7668749999999998</v>
      </c>
      <c r="F45" s="33">
        <v>16</v>
      </c>
      <c r="G45" s="34">
        <v>184.54</v>
      </c>
      <c r="H45" s="35">
        <f t="shared" si="2"/>
        <v>43.53</v>
      </c>
      <c r="I45" s="36">
        <f t="shared" si="3"/>
        <v>228.07</v>
      </c>
      <c r="J45" s="37"/>
    </row>
    <row r="46" spans="1:10" s="38" customFormat="1" ht="26.4" x14ac:dyDescent="0.25">
      <c r="A46" s="29">
        <v>32</v>
      </c>
      <c r="B46" s="30" t="s">
        <v>34</v>
      </c>
      <c r="C46" s="31" t="s">
        <v>16</v>
      </c>
      <c r="D46" s="31">
        <v>1382</v>
      </c>
      <c r="E46" s="32">
        <v>7.8518749999999997</v>
      </c>
      <c r="F46" s="33">
        <v>8</v>
      </c>
      <c r="G46" s="34">
        <v>125.63</v>
      </c>
      <c r="H46" s="35">
        <f t="shared" si="2"/>
        <v>29.64</v>
      </c>
      <c r="I46" s="36">
        <f t="shared" si="3"/>
        <v>155.26999999999998</v>
      </c>
      <c r="J46" s="37"/>
    </row>
    <row r="47" spans="1:10" s="38" customFormat="1" ht="26.4" x14ac:dyDescent="0.25">
      <c r="A47" s="29">
        <v>33</v>
      </c>
      <c r="B47" s="30" t="s">
        <v>34</v>
      </c>
      <c r="C47" s="31" t="s">
        <v>17</v>
      </c>
      <c r="D47" s="31">
        <v>1287</v>
      </c>
      <c r="E47" s="32">
        <v>7.3131250000000003</v>
      </c>
      <c r="F47" s="33">
        <v>8</v>
      </c>
      <c r="G47" s="34">
        <v>117.01</v>
      </c>
      <c r="H47" s="35">
        <f t="shared" si="2"/>
        <v>27.6</v>
      </c>
      <c r="I47" s="36">
        <f t="shared" si="3"/>
        <v>144.61000000000001</v>
      </c>
      <c r="J47" s="37"/>
    </row>
    <row r="48" spans="1:10" s="38" customFormat="1" ht="26.4" x14ac:dyDescent="0.25">
      <c r="A48" s="29">
        <v>34</v>
      </c>
      <c r="B48" s="30" t="s">
        <v>35</v>
      </c>
      <c r="C48" s="31" t="s">
        <v>17</v>
      </c>
      <c r="D48" s="31">
        <v>1287</v>
      </c>
      <c r="E48" s="32">
        <v>7.3129999999999997</v>
      </c>
      <c r="F48" s="33">
        <v>20</v>
      </c>
      <c r="G48" s="34">
        <v>292.52</v>
      </c>
      <c r="H48" s="35">
        <f t="shared" si="2"/>
        <v>69.010000000000005</v>
      </c>
      <c r="I48" s="36">
        <f t="shared" si="3"/>
        <v>361.53</v>
      </c>
      <c r="J48" s="37"/>
    </row>
    <row r="49" spans="1:10" s="38" customFormat="1" x14ac:dyDescent="0.25">
      <c r="A49" s="29">
        <v>35</v>
      </c>
      <c r="B49" s="30" t="s">
        <v>35</v>
      </c>
      <c r="C49" s="31" t="s">
        <v>18</v>
      </c>
      <c r="D49" s="31">
        <v>1190</v>
      </c>
      <c r="E49" s="32">
        <v>6.7610416666666664</v>
      </c>
      <c r="F49" s="33">
        <v>24</v>
      </c>
      <c r="G49" s="34">
        <v>324.52999999999997</v>
      </c>
      <c r="H49" s="35">
        <f t="shared" si="2"/>
        <v>76.56</v>
      </c>
      <c r="I49" s="36">
        <f t="shared" si="3"/>
        <v>401.09</v>
      </c>
      <c r="J49" s="37"/>
    </row>
    <row r="50" spans="1:10" s="38" customFormat="1" ht="26.4" x14ac:dyDescent="0.25">
      <c r="A50" s="29">
        <v>36</v>
      </c>
      <c r="B50" s="30" t="s">
        <v>36</v>
      </c>
      <c r="C50" s="31" t="s">
        <v>18</v>
      </c>
      <c r="D50" s="31">
        <v>925</v>
      </c>
      <c r="E50" s="32">
        <v>5.2562499999999996</v>
      </c>
      <c r="F50" s="33">
        <v>8</v>
      </c>
      <c r="G50" s="34">
        <v>84.1</v>
      </c>
      <c r="H50" s="35">
        <f t="shared" si="2"/>
        <v>19.84</v>
      </c>
      <c r="I50" s="36">
        <f t="shared" si="3"/>
        <v>103.94</v>
      </c>
      <c r="J50" s="37"/>
    </row>
    <row r="51" spans="1:10" x14ac:dyDescent="0.25">
      <c r="A51" s="21" t="s">
        <v>44</v>
      </c>
      <c r="B51" s="21"/>
      <c r="C51" s="21"/>
      <c r="D51" s="22"/>
      <c r="E51" s="22"/>
      <c r="F51" s="44">
        <f>SUM(F52:F96)</f>
        <v>1626</v>
      </c>
      <c r="G51" s="23">
        <f>SUM(G52:G96)</f>
        <v>19581.099999999999</v>
      </c>
      <c r="H51" s="23">
        <f>SUM(H52:H96)</f>
        <v>4607.8599999999997</v>
      </c>
      <c r="I51" s="23">
        <f>SUM(I52:I96)</f>
        <v>24188.959999999999</v>
      </c>
    </row>
    <row r="52" spans="1:10" x14ac:dyDescent="0.25">
      <c r="A52" s="26"/>
      <c r="B52" s="27" t="s">
        <v>13</v>
      </c>
      <c r="C52" s="27"/>
      <c r="D52" s="27"/>
      <c r="E52" s="27"/>
      <c r="F52" s="27"/>
      <c r="G52" s="27"/>
      <c r="H52" s="27"/>
      <c r="I52" s="28"/>
    </row>
    <row r="53" spans="1:10" x14ac:dyDescent="0.25">
      <c r="A53" s="39">
        <v>1</v>
      </c>
      <c r="B53" s="30" t="s">
        <v>14</v>
      </c>
      <c r="C53" s="30" t="s">
        <v>15</v>
      </c>
      <c r="D53" s="31">
        <v>810</v>
      </c>
      <c r="E53" s="32">
        <v>4.8380821917808223</v>
      </c>
      <c r="F53" s="33">
        <v>73</v>
      </c>
      <c r="G53" s="34">
        <v>706.36</v>
      </c>
      <c r="H53" s="35">
        <f>ROUND(G53*23.59%,2)</f>
        <v>166.63</v>
      </c>
      <c r="I53" s="36">
        <f>G53+H53</f>
        <v>872.99</v>
      </c>
    </row>
    <row r="54" spans="1:10" x14ac:dyDescent="0.25">
      <c r="A54" s="39">
        <v>2</v>
      </c>
      <c r="B54" s="30" t="s">
        <v>14</v>
      </c>
      <c r="C54" s="30" t="s">
        <v>15</v>
      </c>
      <c r="D54" s="31">
        <v>745</v>
      </c>
      <c r="E54" s="32">
        <v>4.4498750000000005</v>
      </c>
      <c r="F54" s="33">
        <v>40</v>
      </c>
      <c r="G54" s="34">
        <v>355.99</v>
      </c>
      <c r="H54" s="35">
        <f t="shared" ref="H54:H96" si="6">ROUND(G54*23.59%,2)</f>
        <v>83.98</v>
      </c>
      <c r="I54" s="36">
        <f t="shared" ref="I54:I96" si="7">G54+H54</f>
        <v>439.97</v>
      </c>
    </row>
    <row r="55" spans="1:10" x14ac:dyDescent="0.25">
      <c r="A55" s="39">
        <v>3</v>
      </c>
      <c r="B55" s="30" t="s">
        <v>14</v>
      </c>
      <c r="C55" s="30" t="s">
        <v>15</v>
      </c>
      <c r="D55" s="31">
        <v>810</v>
      </c>
      <c r="E55" s="32">
        <v>4.8380909090909094</v>
      </c>
      <c r="F55" s="33">
        <v>55</v>
      </c>
      <c r="G55" s="34">
        <v>532.19000000000005</v>
      </c>
      <c r="H55" s="35">
        <f t="shared" si="6"/>
        <v>125.54</v>
      </c>
      <c r="I55" s="36">
        <f t="shared" si="7"/>
        <v>657.73</v>
      </c>
    </row>
    <row r="56" spans="1:10" x14ac:dyDescent="0.25">
      <c r="A56" s="39">
        <v>4</v>
      </c>
      <c r="B56" s="30" t="s">
        <v>14</v>
      </c>
      <c r="C56" s="30" t="s">
        <v>15</v>
      </c>
      <c r="D56" s="31">
        <v>810</v>
      </c>
      <c r="E56" s="32">
        <v>4.8381249999999998</v>
      </c>
      <c r="F56" s="33">
        <v>40</v>
      </c>
      <c r="G56" s="34">
        <v>387.05</v>
      </c>
      <c r="H56" s="35">
        <f t="shared" si="6"/>
        <v>91.31</v>
      </c>
      <c r="I56" s="36">
        <f t="shared" si="7"/>
        <v>478.36</v>
      </c>
    </row>
    <row r="57" spans="1:10" x14ac:dyDescent="0.25">
      <c r="A57" s="39">
        <v>5</v>
      </c>
      <c r="B57" s="30" t="s">
        <v>14</v>
      </c>
      <c r="C57" s="30" t="s">
        <v>15</v>
      </c>
      <c r="D57" s="31">
        <v>810</v>
      </c>
      <c r="E57" s="32">
        <v>4.8381249999999998</v>
      </c>
      <c r="F57" s="33">
        <v>64</v>
      </c>
      <c r="G57" s="34">
        <v>619.28</v>
      </c>
      <c r="H57" s="35">
        <f t="shared" si="6"/>
        <v>146.09</v>
      </c>
      <c r="I57" s="36">
        <f t="shared" si="7"/>
        <v>765.37</v>
      </c>
    </row>
    <row r="58" spans="1:10" x14ac:dyDescent="0.25">
      <c r="A58" s="39">
        <v>6</v>
      </c>
      <c r="B58" s="30" t="s">
        <v>14</v>
      </c>
      <c r="C58" s="30" t="s">
        <v>15</v>
      </c>
      <c r="D58" s="31">
        <v>810</v>
      </c>
      <c r="E58" s="32">
        <v>4.8380612244897963</v>
      </c>
      <c r="F58" s="33">
        <v>49</v>
      </c>
      <c r="G58" s="34">
        <v>474.13</v>
      </c>
      <c r="H58" s="35">
        <f t="shared" si="6"/>
        <v>111.85</v>
      </c>
      <c r="I58" s="36">
        <f t="shared" si="7"/>
        <v>585.98</v>
      </c>
    </row>
    <row r="59" spans="1:10" ht="26.4" x14ac:dyDescent="0.25">
      <c r="A59" s="39">
        <v>7</v>
      </c>
      <c r="B59" s="30" t="s">
        <v>14</v>
      </c>
      <c r="C59" s="30" t="s">
        <v>37</v>
      </c>
      <c r="D59" s="31">
        <v>810</v>
      </c>
      <c r="E59" s="32">
        <v>4.8380985915492953</v>
      </c>
      <c r="F59" s="33">
        <v>71</v>
      </c>
      <c r="G59" s="34">
        <v>687.01</v>
      </c>
      <c r="H59" s="35">
        <f>ROUND(G59*21.94%,2)</f>
        <v>150.72999999999999</v>
      </c>
      <c r="I59" s="36">
        <f t="shared" si="7"/>
        <v>837.74</v>
      </c>
    </row>
    <row r="60" spans="1:10" ht="26.4" x14ac:dyDescent="0.25">
      <c r="A60" s="39">
        <v>8</v>
      </c>
      <c r="B60" s="30" t="s">
        <v>14</v>
      </c>
      <c r="C60" s="30" t="s">
        <v>16</v>
      </c>
      <c r="D60" s="31">
        <v>1382</v>
      </c>
      <c r="E60" s="32">
        <v>7.8520138888888891</v>
      </c>
      <c r="F60" s="33">
        <v>72</v>
      </c>
      <c r="G60" s="34">
        <v>1130.69</v>
      </c>
      <c r="H60" s="35">
        <f t="shared" si="6"/>
        <v>266.73</v>
      </c>
      <c r="I60" s="36">
        <f t="shared" si="7"/>
        <v>1397.42</v>
      </c>
    </row>
    <row r="61" spans="1:10" ht="26.4" x14ac:dyDescent="0.25">
      <c r="A61" s="39">
        <v>9</v>
      </c>
      <c r="B61" s="30" t="s">
        <v>14</v>
      </c>
      <c r="C61" s="30" t="s">
        <v>17</v>
      </c>
      <c r="D61" s="31">
        <v>1200</v>
      </c>
      <c r="E61" s="32">
        <v>6.8183333333333325</v>
      </c>
      <c r="F61" s="33">
        <v>6</v>
      </c>
      <c r="G61" s="34">
        <v>81.819999999999993</v>
      </c>
      <c r="H61" s="35">
        <f t="shared" si="6"/>
        <v>19.3</v>
      </c>
      <c r="I61" s="36">
        <f t="shared" si="7"/>
        <v>101.11999999999999</v>
      </c>
    </row>
    <row r="62" spans="1:10" x14ac:dyDescent="0.25">
      <c r="A62" s="39">
        <v>10</v>
      </c>
      <c r="B62" s="30" t="s">
        <v>14</v>
      </c>
      <c r="C62" s="30" t="s">
        <v>18</v>
      </c>
      <c r="D62" s="31">
        <v>925</v>
      </c>
      <c r="E62" s="32">
        <v>5.2560126582278484</v>
      </c>
      <c r="F62" s="33">
        <v>158</v>
      </c>
      <c r="G62" s="34">
        <v>1660.9</v>
      </c>
      <c r="H62" s="35">
        <f t="shared" si="6"/>
        <v>391.81</v>
      </c>
      <c r="I62" s="36">
        <f t="shared" si="7"/>
        <v>2052.71</v>
      </c>
    </row>
    <row r="63" spans="1:10" x14ac:dyDescent="0.25">
      <c r="A63" s="39">
        <v>11</v>
      </c>
      <c r="B63" s="30" t="s">
        <v>14</v>
      </c>
      <c r="C63" s="30" t="s">
        <v>18</v>
      </c>
      <c r="D63" s="31">
        <v>925</v>
      </c>
      <c r="E63" s="32">
        <v>5.2560060975609755</v>
      </c>
      <c r="F63" s="33">
        <v>164</v>
      </c>
      <c r="G63" s="34">
        <v>1723.97</v>
      </c>
      <c r="H63" s="35">
        <f t="shared" si="6"/>
        <v>406.68</v>
      </c>
      <c r="I63" s="36">
        <f t="shared" si="7"/>
        <v>2130.65</v>
      </c>
    </row>
    <row r="64" spans="1:10" x14ac:dyDescent="0.25">
      <c r="A64" s="39">
        <v>12</v>
      </c>
      <c r="B64" s="30" t="s">
        <v>14</v>
      </c>
      <c r="C64" s="30" t="s">
        <v>15</v>
      </c>
      <c r="D64" s="31">
        <v>900</v>
      </c>
      <c r="E64" s="32">
        <v>5.1139999999999999</v>
      </c>
      <c r="F64" s="33">
        <v>40</v>
      </c>
      <c r="G64" s="34">
        <v>409.12</v>
      </c>
      <c r="H64" s="35">
        <f t="shared" si="6"/>
        <v>96.51</v>
      </c>
      <c r="I64" s="36">
        <f t="shared" si="7"/>
        <v>505.63</v>
      </c>
    </row>
    <row r="65" spans="1:9" ht="26.4" x14ac:dyDescent="0.25">
      <c r="A65" s="39">
        <v>13</v>
      </c>
      <c r="B65" s="30" t="s">
        <v>19</v>
      </c>
      <c r="C65" s="30" t="s">
        <v>20</v>
      </c>
      <c r="D65" s="31">
        <v>1678</v>
      </c>
      <c r="E65" s="32">
        <v>9.533977272727272</v>
      </c>
      <c r="F65" s="33">
        <v>44</v>
      </c>
      <c r="G65" s="34">
        <v>838.99</v>
      </c>
      <c r="H65" s="35">
        <f t="shared" si="6"/>
        <v>197.92</v>
      </c>
      <c r="I65" s="36">
        <f t="shared" si="7"/>
        <v>1036.9100000000001</v>
      </c>
    </row>
    <row r="66" spans="1:9" ht="39.6" x14ac:dyDescent="0.25">
      <c r="A66" s="39">
        <v>14</v>
      </c>
      <c r="B66" s="30" t="s">
        <v>19</v>
      </c>
      <c r="C66" s="30" t="s">
        <v>21</v>
      </c>
      <c r="D66" s="31">
        <v>1442</v>
      </c>
      <c r="E66" s="32">
        <v>8.1929545454545458</v>
      </c>
      <c r="F66" s="33">
        <v>44</v>
      </c>
      <c r="G66" s="34">
        <v>720.98</v>
      </c>
      <c r="H66" s="35">
        <f t="shared" si="6"/>
        <v>170.08</v>
      </c>
      <c r="I66" s="36">
        <f t="shared" si="7"/>
        <v>891.06000000000006</v>
      </c>
    </row>
    <row r="67" spans="1:9" ht="39.6" x14ac:dyDescent="0.25">
      <c r="A67" s="39">
        <v>15</v>
      </c>
      <c r="B67" s="30" t="s">
        <v>19</v>
      </c>
      <c r="C67" s="30" t="s">
        <v>21</v>
      </c>
      <c r="D67" s="31">
        <v>1442</v>
      </c>
      <c r="E67" s="32">
        <v>8.1929761904761911</v>
      </c>
      <c r="F67" s="33">
        <v>42</v>
      </c>
      <c r="G67" s="34">
        <v>688.21</v>
      </c>
      <c r="H67" s="35">
        <f t="shared" si="6"/>
        <v>162.35</v>
      </c>
      <c r="I67" s="36">
        <f t="shared" si="7"/>
        <v>850.56000000000006</v>
      </c>
    </row>
    <row r="68" spans="1:9" x14ac:dyDescent="0.25">
      <c r="A68" s="39">
        <v>16</v>
      </c>
      <c r="B68" s="30" t="s">
        <v>19</v>
      </c>
      <c r="C68" s="30" t="s">
        <v>22</v>
      </c>
      <c r="D68" s="31">
        <v>1015</v>
      </c>
      <c r="E68" s="32">
        <v>5.7669642857142858</v>
      </c>
      <c r="F68" s="33">
        <v>28</v>
      </c>
      <c r="G68" s="34">
        <v>322.95</v>
      </c>
      <c r="H68" s="35">
        <f t="shared" si="6"/>
        <v>76.180000000000007</v>
      </c>
      <c r="I68" s="36">
        <f t="shared" si="7"/>
        <v>399.13</v>
      </c>
    </row>
    <row r="69" spans="1:9" x14ac:dyDescent="0.25">
      <c r="A69" s="39">
        <v>17</v>
      </c>
      <c r="B69" s="30" t="s">
        <v>19</v>
      </c>
      <c r="C69" s="30" t="s">
        <v>22</v>
      </c>
      <c r="D69" s="31">
        <v>1015</v>
      </c>
      <c r="E69" s="32">
        <v>5.7670238095238098</v>
      </c>
      <c r="F69" s="33">
        <v>42</v>
      </c>
      <c r="G69" s="34">
        <v>484.43</v>
      </c>
      <c r="H69" s="35">
        <f t="shared" si="6"/>
        <v>114.28</v>
      </c>
      <c r="I69" s="36">
        <f t="shared" si="7"/>
        <v>598.71</v>
      </c>
    </row>
    <row r="70" spans="1:9" x14ac:dyDescent="0.25">
      <c r="A70" s="39">
        <v>18</v>
      </c>
      <c r="B70" s="30" t="s">
        <v>19</v>
      </c>
      <c r="C70" s="30" t="s">
        <v>22</v>
      </c>
      <c r="D70" s="31">
        <v>1015</v>
      </c>
      <c r="E70" s="32">
        <v>5.7675000000000001</v>
      </c>
      <c r="F70" s="33">
        <v>4</v>
      </c>
      <c r="G70" s="34">
        <v>46.14</v>
      </c>
      <c r="H70" s="35">
        <f t="shared" si="6"/>
        <v>10.88</v>
      </c>
      <c r="I70" s="36">
        <f t="shared" si="7"/>
        <v>57.02</v>
      </c>
    </row>
    <row r="71" spans="1:9" x14ac:dyDescent="0.25">
      <c r="A71" s="39">
        <v>19</v>
      </c>
      <c r="B71" s="30" t="s">
        <v>19</v>
      </c>
      <c r="C71" s="30" t="s">
        <v>22</v>
      </c>
      <c r="D71" s="31">
        <v>1015</v>
      </c>
      <c r="E71" s="32">
        <v>5.7669736842105266</v>
      </c>
      <c r="F71" s="33">
        <v>38</v>
      </c>
      <c r="G71" s="34">
        <v>438.29</v>
      </c>
      <c r="H71" s="35">
        <f t="shared" si="6"/>
        <v>103.39</v>
      </c>
      <c r="I71" s="36">
        <f t="shared" si="7"/>
        <v>541.68000000000006</v>
      </c>
    </row>
    <row r="72" spans="1:9" x14ac:dyDescent="0.25">
      <c r="A72" s="39">
        <v>20</v>
      </c>
      <c r="B72" s="30" t="s">
        <v>19</v>
      </c>
      <c r="C72" s="30" t="s">
        <v>22</v>
      </c>
      <c r="D72" s="31">
        <v>1015</v>
      </c>
      <c r="E72" s="32">
        <v>5.7670454545454541</v>
      </c>
      <c r="F72" s="33">
        <v>44</v>
      </c>
      <c r="G72" s="34">
        <v>507.5</v>
      </c>
      <c r="H72" s="35">
        <f t="shared" si="6"/>
        <v>119.72</v>
      </c>
      <c r="I72" s="36">
        <f t="shared" si="7"/>
        <v>627.22</v>
      </c>
    </row>
    <row r="73" spans="1:9" x14ac:dyDescent="0.25">
      <c r="A73" s="39">
        <v>21</v>
      </c>
      <c r="B73" s="30" t="s">
        <v>19</v>
      </c>
      <c r="C73" s="30" t="s">
        <v>22</v>
      </c>
      <c r="D73" s="31">
        <v>1015</v>
      </c>
      <c r="E73" s="32">
        <v>5.7670238095238098</v>
      </c>
      <c r="F73" s="33">
        <v>42</v>
      </c>
      <c r="G73" s="34">
        <v>484.43</v>
      </c>
      <c r="H73" s="35">
        <f t="shared" si="6"/>
        <v>114.28</v>
      </c>
      <c r="I73" s="36">
        <f t="shared" si="7"/>
        <v>598.71</v>
      </c>
    </row>
    <row r="74" spans="1:9" x14ac:dyDescent="0.25">
      <c r="A74" s="39">
        <v>22</v>
      </c>
      <c r="B74" s="30" t="s">
        <v>19</v>
      </c>
      <c r="C74" s="30" t="s">
        <v>22</v>
      </c>
      <c r="D74" s="31">
        <v>1015</v>
      </c>
      <c r="E74" s="32">
        <v>5.7670454545454541</v>
      </c>
      <c r="F74" s="33">
        <v>44</v>
      </c>
      <c r="G74" s="34">
        <v>507.5</v>
      </c>
      <c r="H74" s="35">
        <f t="shared" si="6"/>
        <v>119.72</v>
      </c>
      <c r="I74" s="36">
        <f t="shared" si="7"/>
        <v>627.22</v>
      </c>
    </row>
    <row r="75" spans="1:9" x14ac:dyDescent="0.25">
      <c r="A75" s="39">
        <v>23</v>
      </c>
      <c r="B75" s="30" t="s">
        <v>19</v>
      </c>
      <c r="C75" s="30" t="s">
        <v>18</v>
      </c>
      <c r="D75" s="31">
        <v>925</v>
      </c>
      <c r="E75" s="32">
        <v>5.2559615384615386</v>
      </c>
      <c r="F75" s="33">
        <v>26</v>
      </c>
      <c r="G75" s="34">
        <v>273.31</v>
      </c>
      <c r="H75" s="35">
        <f t="shared" si="6"/>
        <v>64.47</v>
      </c>
      <c r="I75" s="36">
        <f t="shared" si="7"/>
        <v>337.78</v>
      </c>
    </row>
    <row r="76" spans="1:9" x14ac:dyDescent="0.25">
      <c r="A76" s="40"/>
      <c r="B76" s="41" t="s">
        <v>23</v>
      </c>
      <c r="C76" s="41"/>
      <c r="D76" s="41"/>
      <c r="E76" s="41"/>
      <c r="F76" s="41"/>
      <c r="G76" s="41"/>
      <c r="H76" s="41"/>
      <c r="I76" s="42"/>
    </row>
    <row r="77" spans="1:9" x14ac:dyDescent="0.25">
      <c r="A77" s="39">
        <v>24</v>
      </c>
      <c r="B77" s="30" t="s">
        <v>38</v>
      </c>
      <c r="C77" s="30" t="s">
        <v>39</v>
      </c>
      <c r="D77" s="31">
        <v>1917</v>
      </c>
      <c r="E77" s="32">
        <v>10.891875000000001</v>
      </c>
      <c r="F77" s="33">
        <v>16</v>
      </c>
      <c r="G77" s="34">
        <v>348.54</v>
      </c>
      <c r="H77" s="35">
        <f t="shared" si="6"/>
        <v>82.22</v>
      </c>
      <c r="I77" s="36">
        <f t="shared" si="7"/>
        <v>430.76</v>
      </c>
    </row>
    <row r="78" spans="1:9" x14ac:dyDescent="0.25">
      <c r="A78" s="39">
        <v>25</v>
      </c>
      <c r="B78" s="30" t="s">
        <v>38</v>
      </c>
      <c r="C78" s="30" t="s">
        <v>39</v>
      </c>
      <c r="D78" s="31">
        <v>1983</v>
      </c>
      <c r="E78" s="32">
        <v>11.267083333333334</v>
      </c>
      <c r="F78" s="33">
        <v>24</v>
      </c>
      <c r="G78" s="34">
        <v>540.82000000000005</v>
      </c>
      <c r="H78" s="35">
        <f t="shared" si="6"/>
        <v>127.58</v>
      </c>
      <c r="I78" s="36">
        <f t="shared" si="7"/>
        <v>668.40000000000009</v>
      </c>
    </row>
    <row r="79" spans="1:9" ht="26.4" x14ac:dyDescent="0.25">
      <c r="A79" s="39">
        <v>26</v>
      </c>
      <c r="B79" s="30" t="s">
        <v>24</v>
      </c>
      <c r="C79" s="30" t="s">
        <v>25</v>
      </c>
      <c r="D79" s="31">
        <v>1637</v>
      </c>
      <c r="E79" s="32">
        <v>9.3009374999999999</v>
      </c>
      <c r="F79" s="33">
        <v>16</v>
      </c>
      <c r="G79" s="34">
        <v>297.63</v>
      </c>
      <c r="H79" s="35">
        <f t="shared" si="6"/>
        <v>70.209999999999994</v>
      </c>
      <c r="I79" s="36">
        <f t="shared" si="7"/>
        <v>367.84</v>
      </c>
    </row>
    <row r="80" spans="1:9" ht="26.4" x14ac:dyDescent="0.25">
      <c r="A80" s="39">
        <v>27</v>
      </c>
      <c r="B80" s="30" t="s">
        <v>24</v>
      </c>
      <c r="C80" s="30" t="s">
        <v>26</v>
      </c>
      <c r="D80" s="31">
        <v>1270</v>
      </c>
      <c r="E80" s="32">
        <v>7.2159374999999999</v>
      </c>
      <c r="F80" s="33">
        <v>16</v>
      </c>
      <c r="G80" s="34">
        <v>230.91</v>
      </c>
      <c r="H80" s="35">
        <f t="shared" si="6"/>
        <v>54.47</v>
      </c>
      <c r="I80" s="36">
        <f t="shared" si="7"/>
        <v>285.38</v>
      </c>
    </row>
    <row r="81" spans="1:9" ht="26.4" x14ac:dyDescent="0.25">
      <c r="A81" s="39">
        <v>28</v>
      </c>
      <c r="B81" s="30" t="s">
        <v>24</v>
      </c>
      <c r="C81" s="30" t="s">
        <v>27</v>
      </c>
      <c r="D81" s="31">
        <v>850</v>
      </c>
      <c r="E81" s="32">
        <v>4.83</v>
      </c>
      <c r="F81" s="33">
        <v>32</v>
      </c>
      <c r="G81" s="34">
        <v>309.12</v>
      </c>
      <c r="H81" s="35">
        <f t="shared" si="6"/>
        <v>72.92</v>
      </c>
      <c r="I81" s="36">
        <f t="shared" si="7"/>
        <v>382.04</v>
      </c>
    </row>
    <row r="82" spans="1:9" ht="26.4" x14ac:dyDescent="0.25">
      <c r="A82" s="39">
        <v>29</v>
      </c>
      <c r="B82" s="30" t="s">
        <v>24</v>
      </c>
      <c r="C82" s="30" t="s">
        <v>27</v>
      </c>
      <c r="D82" s="31">
        <v>1917</v>
      </c>
      <c r="E82" s="32">
        <v>5.3981250000000003</v>
      </c>
      <c r="F82" s="33">
        <v>16</v>
      </c>
      <c r="G82" s="34">
        <v>172.74</v>
      </c>
      <c r="H82" s="35">
        <f t="shared" si="6"/>
        <v>40.75</v>
      </c>
      <c r="I82" s="36">
        <f t="shared" si="7"/>
        <v>213.49</v>
      </c>
    </row>
    <row r="83" spans="1:9" ht="26.4" x14ac:dyDescent="0.25">
      <c r="A83" s="39">
        <v>30</v>
      </c>
      <c r="B83" s="30" t="s">
        <v>24</v>
      </c>
      <c r="C83" s="30" t="s">
        <v>27</v>
      </c>
      <c r="D83" s="31">
        <v>1050</v>
      </c>
      <c r="E83" s="32">
        <v>5.9659374999999999</v>
      </c>
      <c r="F83" s="33">
        <v>16</v>
      </c>
      <c r="G83" s="34">
        <v>190.91</v>
      </c>
      <c r="H83" s="35">
        <f t="shared" si="6"/>
        <v>45.04</v>
      </c>
      <c r="I83" s="36">
        <f t="shared" si="7"/>
        <v>235.95</v>
      </c>
    </row>
    <row r="84" spans="1:9" ht="26.4" x14ac:dyDescent="0.25">
      <c r="A84" s="39">
        <v>31</v>
      </c>
      <c r="B84" s="30" t="s">
        <v>24</v>
      </c>
      <c r="C84" s="30" t="s">
        <v>27</v>
      </c>
      <c r="D84" s="31">
        <v>850</v>
      </c>
      <c r="E84" s="32">
        <v>4.83</v>
      </c>
      <c r="F84" s="33">
        <v>24</v>
      </c>
      <c r="G84" s="34">
        <v>231.84</v>
      </c>
      <c r="H84" s="35">
        <f t="shared" si="6"/>
        <v>54.69</v>
      </c>
      <c r="I84" s="36">
        <f t="shared" si="7"/>
        <v>286.52999999999997</v>
      </c>
    </row>
    <row r="85" spans="1:9" ht="26.4" x14ac:dyDescent="0.25">
      <c r="A85" s="39">
        <v>32</v>
      </c>
      <c r="B85" s="30" t="s">
        <v>24</v>
      </c>
      <c r="C85" s="30" t="s">
        <v>27</v>
      </c>
      <c r="D85" s="31">
        <v>1050</v>
      </c>
      <c r="E85" s="32">
        <v>5.9659374999999999</v>
      </c>
      <c r="F85" s="33">
        <v>16</v>
      </c>
      <c r="G85" s="34">
        <v>190.91</v>
      </c>
      <c r="H85" s="35">
        <f t="shared" si="6"/>
        <v>45.04</v>
      </c>
      <c r="I85" s="36">
        <f t="shared" si="7"/>
        <v>235.95</v>
      </c>
    </row>
    <row r="86" spans="1:9" ht="26.4" x14ac:dyDescent="0.25">
      <c r="A86" s="39">
        <v>33</v>
      </c>
      <c r="B86" s="30" t="s">
        <v>24</v>
      </c>
      <c r="C86" s="30" t="s">
        <v>27</v>
      </c>
      <c r="D86" s="31">
        <v>950</v>
      </c>
      <c r="E86" s="32">
        <v>5.3979687500000004</v>
      </c>
      <c r="F86" s="33">
        <v>32</v>
      </c>
      <c r="G86" s="34">
        <v>345.47</v>
      </c>
      <c r="H86" s="35">
        <f t="shared" si="6"/>
        <v>81.5</v>
      </c>
      <c r="I86" s="36">
        <f t="shared" si="7"/>
        <v>426.97</v>
      </c>
    </row>
    <row r="87" spans="1:9" ht="26.4" x14ac:dyDescent="0.25">
      <c r="A87" s="39">
        <v>34</v>
      </c>
      <c r="B87" s="30" t="s">
        <v>24</v>
      </c>
      <c r="C87" s="30" t="s">
        <v>28</v>
      </c>
      <c r="D87" s="31">
        <v>1270</v>
      </c>
      <c r="E87" s="32">
        <v>7.2159374999999999</v>
      </c>
      <c r="F87" s="33">
        <v>16</v>
      </c>
      <c r="G87" s="34">
        <v>230.91</v>
      </c>
      <c r="H87" s="35">
        <f t="shared" si="6"/>
        <v>54.47</v>
      </c>
      <c r="I87" s="36">
        <f t="shared" si="7"/>
        <v>285.38</v>
      </c>
    </row>
    <row r="88" spans="1:9" x14ac:dyDescent="0.25">
      <c r="A88" s="39">
        <v>35</v>
      </c>
      <c r="B88" s="30" t="s">
        <v>33</v>
      </c>
      <c r="C88" s="30" t="s">
        <v>22</v>
      </c>
      <c r="D88" s="31">
        <v>1015</v>
      </c>
      <c r="E88" s="32">
        <v>5.7668749999999998</v>
      </c>
      <c r="F88" s="33">
        <v>16</v>
      </c>
      <c r="G88" s="34">
        <v>184.54</v>
      </c>
      <c r="H88" s="35">
        <f t="shared" si="6"/>
        <v>43.53</v>
      </c>
      <c r="I88" s="36">
        <f t="shared" si="7"/>
        <v>228.07</v>
      </c>
    </row>
    <row r="89" spans="1:9" x14ac:dyDescent="0.25">
      <c r="A89" s="39">
        <v>36</v>
      </c>
      <c r="B89" s="30" t="s">
        <v>33</v>
      </c>
      <c r="C89" s="30" t="s">
        <v>22</v>
      </c>
      <c r="D89" s="31">
        <v>1015</v>
      </c>
      <c r="E89" s="32">
        <v>5.7668749999999998</v>
      </c>
      <c r="F89" s="33">
        <v>16</v>
      </c>
      <c r="G89" s="34">
        <v>184.54</v>
      </c>
      <c r="H89" s="35">
        <f t="shared" si="6"/>
        <v>43.53</v>
      </c>
      <c r="I89" s="36">
        <f t="shared" si="7"/>
        <v>228.07</v>
      </c>
    </row>
    <row r="90" spans="1:9" x14ac:dyDescent="0.25">
      <c r="A90" s="39">
        <v>37</v>
      </c>
      <c r="B90" s="30" t="s">
        <v>33</v>
      </c>
      <c r="C90" s="30" t="s">
        <v>22</v>
      </c>
      <c r="D90" s="31">
        <v>1200</v>
      </c>
      <c r="E90" s="32">
        <v>6.8179166666666662</v>
      </c>
      <c r="F90" s="43">
        <v>24</v>
      </c>
      <c r="G90" s="34">
        <v>327.26</v>
      </c>
      <c r="H90" s="35">
        <f t="shared" si="6"/>
        <v>77.2</v>
      </c>
      <c r="I90" s="36">
        <f t="shared" si="7"/>
        <v>404.46</v>
      </c>
    </row>
    <row r="91" spans="1:9" x14ac:dyDescent="0.25">
      <c r="A91" s="39">
        <v>38</v>
      </c>
      <c r="B91" s="30" t="s">
        <v>33</v>
      </c>
      <c r="C91" s="30" t="s">
        <v>18</v>
      </c>
      <c r="D91" s="31">
        <v>925</v>
      </c>
      <c r="E91" s="32">
        <v>5.2559374999999999</v>
      </c>
      <c r="F91" s="43">
        <v>16</v>
      </c>
      <c r="G91" s="34">
        <v>168.19</v>
      </c>
      <c r="H91" s="35">
        <f t="shared" si="6"/>
        <v>39.68</v>
      </c>
      <c r="I91" s="36">
        <f t="shared" si="7"/>
        <v>207.87</v>
      </c>
    </row>
    <row r="92" spans="1:9" ht="26.4" x14ac:dyDescent="0.25">
      <c r="A92" s="39">
        <v>39</v>
      </c>
      <c r="B92" s="30" t="s">
        <v>40</v>
      </c>
      <c r="C92" s="30" t="s">
        <v>16</v>
      </c>
      <c r="D92" s="31">
        <v>1917</v>
      </c>
      <c r="E92" s="32">
        <v>10.891875000000001</v>
      </c>
      <c r="F92" s="43">
        <v>8</v>
      </c>
      <c r="G92" s="34">
        <v>174.27</v>
      </c>
      <c r="H92" s="35">
        <f t="shared" si="6"/>
        <v>41.11</v>
      </c>
      <c r="I92" s="36">
        <f t="shared" si="7"/>
        <v>215.38</v>
      </c>
    </row>
    <row r="93" spans="1:9" ht="26.4" x14ac:dyDescent="0.25">
      <c r="A93" s="39">
        <v>40</v>
      </c>
      <c r="B93" s="30" t="s">
        <v>34</v>
      </c>
      <c r="C93" s="30" t="s">
        <v>16</v>
      </c>
      <c r="D93" s="31">
        <v>1382</v>
      </c>
      <c r="E93" s="32">
        <v>7.8520312499999996</v>
      </c>
      <c r="F93" s="43">
        <v>32</v>
      </c>
      <c r="G93" s="34">
        <v>502.53</v>
      </c>
      <c r="H93" s="35">
        <f t="shared" si="6"/>
        <v>118.55</v>
      </c>
      <c r="I93" s="36">
        <f t="shared" si="7"/>
        <v>621.07999999999993</v>
      </c>
    </row>
    <row r="94" spans="1:9" ht="26.4" x14ac:dyDescent="0.25">
      <c r="A94" s="39">
        <v>41</v>
      </c>
      <c r="B94" s="30" t="s">
        <v>34</v>
      </c>
      <c r="C94" s="30" t="s">
        <v>17</v>
      </c>
      <c r="D94" s="31">
        <v>1287</v>
      </c>
      <c r="E94" s="32">
        <v>7.3129999999999997</v>
      </c>
      <c r="F94" s="43">
        <v>20</v>
      </c>
      <c r="G94" s="34">
        <v>292.52</v>
      </c>
      <c r="H94" s="35">
        <f t="shared" si="6"/>
        <v>69.010000000000005</v>
      </c>
      <c r="I94" s="36">
        <f t="shared" si="7"/>
        <v>361.53</v>
      </c>
    </row>
    <row r="95" spans="1:9" ht="26.4" x14ac:dyDescent="0.25">
      <c r="A95" s="39">
        <v>42</v>
      </c>
      <c r="B95" s="30" t="s">
        <v>35</v>
      </c>
      <c r="C95" s="30" t="s">
        <v>17</v>
      </c>
      <c r="D95" s="31">
        <v>1287</v>
      </c>
      <c r="E95" s="32">
        <v>7.3129687499999996</v>
      </c>
      <c r="F95" s="43">
        <v>32</v>
      </c>
      <c r="G95" s="34">
        <v>468.03</v>
      </c>
      <c r="H95" s="35">
        <f t="shared" si="6"/>
        <v>110.41</v>
      </c>
      <c r="I95" s="36">
        <f t="shared" si="7"/>
        <v>578.43999999999994</v>
      </c>
    </row>
    <row r="96" spans="1:9" x14ac:dyDescent="0.25">
      <c r="A96" s="39">
        <v>43</v>
      </c>
      <c r="B96" s="30" t="s">
        <v>35</v>
      </c>
      <c r="C96" s="30" t="s">
        <v>18</v>
      </c>
      <c r="D96" s="31">
        <v>1190</v>
      </c>
      <c r="E96" s="32">
        <v>6.7612500000000004</v>
      </c>
      <c r="F96" s="43">
        <v>8</v>
      </c>
      <c r="G96" s="34">
        <v>108.18</v>
      </c>
      <c r="H96" s="35">
        <f t="shared" si="6"/>
        <v>25.52</v>
      </c>
      <c r="I96" s="36">
        <f t="shared" si="7"/>
        <v>133.70000000000002</v>
      </c>
    </row>
  </sheetData>
  <mergeCells count="5">
    <mergeCell ref="A8:I8"/>
    <mergeCell ref="A11:C11"/>
    <mergeCell ref="A12:C12"/>
    <mergeCell ref="A51:C51"/>
    <mergeCell ref="B76:I76"/>
  </mergeCells>
  <pageMargins left="0.70866141732283472" right="0.70866141732283472" top="0.74803149606299213" bottom="0.74803149606299213" header="0.31496062992125984" footer="0.31496062992125984"/>
  <pageSetup paperSize="9" scale="65" fitToHeight="0" orientation="portrait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16,pielikums</vt:lpstr>
      <vt:lpstr>'16,pielikums'!Print_Titles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16.pielikums anotācijai</dc:title>
  <dc:creator>Inga Ošiņa</dc:creator>
  <dc:description>67219608, inga.osina@iem.gov.lv</dc:description>
  <cp:lastModifiedBy>Inga Ošiņa</cp:lastModifiedBy>
  <cp:lastPrinted>2021-11-10T09:34:00Z</cp:lastPrinted>
  <dcterms:created xsi:type="dcterms:W3CDTF">2021-01-19T10:53:51Z</dcterms:created>
  <dcterms:modified xsi:type="dcterms:W3CDTF">2021-11-10T09:34:19Z</dcterms:modified>
</cp:coreProperties>
</file>