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3408D875-19C0-4A16-8BE4-03484DA744C5}" xr6:coauthVersionLast="36" xr6:coauthVersionMax="47" xr10:uidLastSave="{00000000-0000-0000-0000-000000000000}"/>
  <bookViews>
    <workbookView xWindow="-120" yWindow="-120" windowWidth="29040" windowHeight="15840" xr2:uid="{00000000-000D-0000-FFFF-FFFF00000000}"/>
  </bookViews>
  <sheets>
    <sheet name="PAPILDU nepieciešams" sheetId="1" r:id="rId1"/>
    <sheet name="PAPILDU APRĒĶINS"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2" i="3" l="1"/>
  <c r="D14" i="1"/>
  <c r="C30" i="3" l="1"/>
  <c r="E30" i="3" s="1"/>
  <c r="E29" i="3"/>
  <c r="E28" i="3"/>
  <c r="E27" i="3"/>
  <c r="E26" i="3"/>
  <c r="E25" i="3"/>
  <c r="E24" i="3"/>
  <c r="E23" i="3"/>
  <c r="D9" i="1" l="1"/>
</calcChain>
</file>

<file path=xl/sharedStrings.xml><?xml version="1.0" encoding="utf-8"?>
<sst xmlns="http://schemas.openxmlformats.org/spreadsheetml/2006/main" count="52" uniqueCount="52">
  <si>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</si>
  <si>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</si>
  <si>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</si>
  <si>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</si>
  <si>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</si>
  <si>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</si>
  <si>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</si>
  <si>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</si>
  <si>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</si>
  <si>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</si>
  <si>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</si>
  <si>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</si>
  <si>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</si>
  <si>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</si>
  <si>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Piezīme: EKK kodus pievieno atbilstoši MK 27.12.2005. noteikumiem Nr.1031. Nevajadzīgās rindas dzēš.</t>
  </si>
  <si>
    <t>Papildu aprēķins</t>
  </si>
  <si>
    <t>EKK 3000</t>
  </si>
  <si>
    <t>Subsīdijas un dotācijas</t>
  </si>
  <si>
    <t>Piezīme: Detalizētu aprēķinu var pievienot atsevišķā lapā.</t>
  </si>
  <si>
    <t>Piezīme: Pamatojumu norāda, ja nepieciešams (piemēram, atsauce uz normatīvo aktu vai citu būtisku, paskaidrojošu informāciju)</t>
  </si>
  <si>
    <t>2024. gadā</t>
  </si>
  <si>
    <t>Vides aizsardzības un reģionālās attīstības ministrija</t>
  </si>
  <si>
    <t>1.5. "Ukrainas civiliedzīvotāju atbalsta sniegšanai nepieciešamās informācijas apstrāde, izmantojot vienotu IT rīku."</t>
  </si>
  <si>
    <t>1.7. "Ukrainas civiliedzīvotāju reģistrēšana Fizisko personu reģistrā un atbalsts Pilsonības un migrācijas lietu pārvaldes pakalpojumu pieteikšanai."</t>
  </si>
  <si>
    <t>Uzdevums Pasākumu plānā</t>
  </si>
  <si>
    <t>Atbalsta gadījumi (pakalpojumi)</t>
  </si>
  <si>
    <t>Kompensācija, EUR</t>
  </si>
  <si>
    <t>EUR</t>
  </si>
  <si>
    <t>1.5.</t>
  </si>
  <si>
    <t>1.7. 1)</t>
  </si>
  <si>
    <t>1.7. 2)</t>
  </si>
  <si>
    <t>1.7. 3)</t>
  </si>
  <si>
    <t>1.7. 4)</t>
  </si>
  <si>
    <t>kopā:</t>
  </si>
  <si>
    <t>x 2 EUR</t>
  </si>
  <si>
    <r>
      <t xml:space="preserve">Vienotais valsts un pašvaldības klientu apkalpošanas centrs (VPVKAC) un pašvaldības klientu apkalpošanas struktūrvienība (pašvaldības KAC) reģistrē un apstrādā informāciju, izmantojot vienotu IT rīku - UCANIR sistēmu. Katrs apstrādes gadījums, kas reģistrēts VPVKAC pakalpojumu vadības sistēmā kā "Ukrainas civiliedzīvotāju reģistrācija UCANIR" atbilstoši Ukrainas civiliedzīvotāju atbalsta likuma 2.panta 3.prim daļai,  tiek kompensēts no LNG 2 EUR apmērā.
Aprēķins veikts, pieņemot, ka 2024.gadā tiks reģistrēti </t>
    </r>
    <r>
      <rPr>
        <b/>
        <sz val="11"/>
        <color theme="1"/>
        <rFont val="Times New Roman"/>
        <family val="1"/>
        <charset val="186"/>
      </rPr>
      <t>12000 gadījumi x 2 EUR</t>
    </r>
    <r>
      <rPr>
        <sz val="11"/>
        <color theme="1"/>
        <rFont val="Times New Roman"/>
        <family val="1"/>
        <charset val="186"/>
      </rPr>
      <t xml:space="preserve"> = </t>
    </r>
    <r>
      <rPr>
        <b/>
        <sz val="11"/>
        <color theme="1"/>
        <rFont val="Times New Roman"/>
        <family val="1"/>
        <charset val="186"/>
      </rPr>
      <t>24000 EUR.</t>
    </r>
  </si>
  <si>
    <r>
      <t xml:space="preserve">Vienotais valsts un pašvaldības klientu apkalpošanas centrs (VPVKAC) un pašvaldības klientu apkalpošanas struktūrvienība (pašvaldības KAC) sniedz atbalstu valsts pārvaldes pakalpojumu pieteikšanā. Katrs pakalpojumu atbalsta gadījums, kas reģistrēts VPVKAC pakalpojumu vadības sistēmā atbilstoši Ukrainas civiliedzīvotāju atbalsta likuma 2.panta 3.prim daļai,  tiek kompensēts no LNG 2 EUR apmērā.
Aprēķins veikts, pieņemot, ka iebraukušo UA civiliedzīvotāju skaits būs 16000.
1) "Uzturēšanās atļaujas pieprasīšana un reģistrācija": 12000 gadījumi x 2 EUR = 24000 EUR;
2) "Ziņu iekļaušana un aktualizēšana Fizisko personu reģistrā": 12000 gadījumi x 2 EUR = 24000 EUR;
3) "Izziņa no Fizisko personu reģistra": 4000 gadījumi x 2 EUR = 8000 EUR;
4) "Nepilsoņa statusa zaudēšana": 4000 gadījumi x 2 EUR = 8000 EUR.
Kopā: </t>
    </r>
    <r>
      <rPr>
        <b/>
        <sz val="11"/>
        <rFont val="Times New Roman"/>
        <family val="1"/>
        <charset val="186"/>
      </rPr>
      <t>64000 EUR.</t>
    </r>
    <r>
      <rPr>
        <sz val="11"/>
        <rFont val="Times New Roman"/>
        <family val="1"/>
        <charset val="186"/>
      </rPr>
      <t xml:space="preserve">
</t>
    </r>
  </si>
  <si>
    <r>
      <t>Vienotais valsts un pašvaldības klientu apkalpošanas centrs (VPVKAC) un pašvaldības klientu apkalpošanas struktūrvienība (pašvaldības KAC) sniedz atbalstu valsts pārvaldes pakalpojumu pieteikšanā. Katrs pakalpojumu atbalsta gadījums, kas reģistrēts VPVKAC pakalpojumu vadības sistēmā atbilstoši Ukrainas civiliedzīvotāju atbalsta likuma 2.panta 3.prim daļai,  tiek kompensēts no LNG 2 EUR apmērā.
Aprēķins veikts, pieņemot, ka iebraukušo UA civiliedzīvotāju skaits būs 16000.
1) "Bērna piedzimšanas pabalsts": 4000 gadījumi x 2 EUR = 8000 EUR;
2) "Bērna kopšanas pabalsts": 4000 gadījumi x 2 EUR = 8000 EUR;
3) "Ģimenes valsts pabalsts": 4000 gadījumi x 2 EUR = 8000 EUR.
Kopā:</t>
    </r>
    <r>
      <rPr>
        <b/>
        <sz val="11"/>
        <rFont val="Times New Roman"/>
        <family val="1"/>
        <charset val="186"/>
      </rPr>
      <t xml:space="preserve"> 24000 EUR.</t>
    </r>
  </si>
  <si>
    <r>
      <t>2.3. "Pašvaldību ēku vai telpu uzlabošana, lai nodrošinātu papildu izmitināšanas iespējas atbilstoši Ukrainas civiliedzīvotāju atbalsta likuma 13</t>
    </r>
    <r>
      <rPr>
        <b/>
        <vertAlign val="superscript"/>
        <sz val="11"/>
        <color theme="1"/>
        <rFont val="Times New Roman"/>
        <family val="1"/>
        <charset val="186"/>
      </rPr>
      <t>.4</t>
    </r>
    <r>
      <rPr>
        <b/>
        <sz val="11"/>
        <color theme="1"/>
        <rFont val="Times New Roman"/>
        <family val="1"/>
        <charset val="186"/>
      </rPr>
      <t xml:space="preserve"> pantam, tai skaitā personām ar īpašām vajadzībām"</t>
    </r>
  </si>
  <si>
    <r>
      <t>Ņemot vērā, ka 2023. gadā pašvaldību faktiskie izdevumi par vienotu valsts un pašvaldību sniegtā atbalsta koordinācijas punktu darbības nodrošināšanu vidēji mēnesī bija 61 500 euro, plānotais finansējums 2024. gadam tiek aprēķināts 61 500*12=</t>
    </r>
    <r>
      <rPr>
        <b/>
        <sz val="11"/>
        <color theme="1"/>
        <rFont val="Times New Roman"/>
        <family val="1"/>
        <charset val="186"/>
      </rPr>
      <t>738 000 EUR</t>
    </r>
  </si>
  <si>
    <t xml:space="preserve">4.8. "Ar ģimeni un bērna aprūpi saistīto valsts sociālo pabalstu nodrošināšana." </t>
  </si>
  <si>
    <t>pasākumu plāna atbalsta sniegšanai Ukrainas civiliedzīvotājiem Latvijas Republikā 2024.gadā sākotnējās ietekmes novērtējuma ziņojumam (anotācijai)</t>
  </si>
  <si>
    <t>8.pielikums</t>
  </si>
  <si>
    <t>4.8. 1)</t>
  </si>
  <si>
    <t>4.8. 2)</t>
  </si>
  <si>
    <t>4.8. 3)</t>
  </si>
  <si>
    <r>
      <t xml:space="preserve">Attiecībā uz atbalstam nepieciešamo finansējumu, VARAM norāda, ka indikatīvi būtu nepieciešami </t>
    </r>
    <r>
      <rPr>
        <b/>
        <sz val="11"/>
        <color theme="1"/>
        <rFont val="Times New Roman"/>
        <family val="1"/>
        <charset val="186"/>
      </rPr>
      <t>120 000 EUR</t>
    </r>
    <r>
      <rPr>
        <sz val="11"/>
        <color theme="1"/>
        <rFont val="Times New Roman"/>
        <family val="1"/>
        <charset val="186"/>
      </rPr>
      <t>, ņemot vērā esošo pieredzi par faktisko telpu aizpildījumu, kā arī faktisko izdevumu segšanu pašvaldībām.</t>
    </r>
  </si>
  <si>
    <t>Paskaidrojums 2.3. pasākumam:</t>
  </si>
  <si>
    <t xml:space="preserve">   2) Pamatojoties uz Ministru kabineta 2022. gada 31. maija rīkojumu Nr. 395 “Par komisijas izveidi ēku uzlabošanai Ukrainas civiliedzīvotāju atbalstam” (prot. Nr. 29 44. §), 2023. gada 16. augustā ēku uzlabošanai Ukrainas civiliedzīvotāju atbalstam komisijas sēdē tika atbalstīts Siguldas novada pašvaldības pieprasījums 92 000 euro apmērā par 120 Ukrainas civiliedzīvotāju izmitināšanas iespējām objektā Pils ielā 10 un Pils ielā 12, Mālpilī, Siguldas novadā (turpmāk – Objekts).
    Līdz šim brīdim iespēju apmesties šajās ēkās kopumā izmantojušas aptuveni 180 Ukrainas civilpersonas. Lai šīs ēkas arī turpmāk pilnvērtīgi varētu izmantot cilvēku izmitināšanai, ir nepieciešams veikt vairākus ēku tehniskā stāvokļa uzlabošanas un aprīkošanas darbus. Nepieciešams veikt karstā ūdens apgādes sistēmas, apkures sistēmas, elektroapgādes sistēmas, ugunsdrošības trauksmes signalizācijas pārbūvi, kā arī veikt logu remontu un nomaiņu, lietus ūdeņu  novadīšanas sistēmas sakārtošanu un fasādes remontu. Tāpat arī nepieciešams iegādāties veļas mašīnas.</t>
  </si>
  <si>
    <t xml:space="preserve">  1)  Pamatojoties uz Ministru kabineta 2022. gada 31. maija rīkojumu Nr. 395 “Par komisijas izveidi ēku uzlabošanai Ukrainas civiliedzīvotāju atbalstam” (prot. Nr. 29 44. §), 2023. gada 17.maijā ēku uzlabošanai Ukrainas civiliedzīvotāju atbalstam komisijas sēdē tika atbalstīts Smiltenes novada pašvaldības  pieprasījums 9 000 euro apmērā par 9 Ukrainas civiliedzīvotāju izmitināšanas iespējām objektā Sporta skola, Drustu pagastā, Smiltenes novadā
    Līdzekļus plānots ieguldīt sanitārā mezgla remontam, izveidojot labiekārtotu dušas telpu un WC telpu, kas būs kā koplietošanas telpa izmitinātajām ģimenēm. Ieguldot Pašvaldības līdzekļus, tiks veikts neliels kosmētiskais remonts dzīvojamās telpās un virtuvē. Izmitināšanai pielāgotās telpas plānots nodot Ukrainas civiliedzīvotāju rīcība līdz laikam, kad mainīsies politiskā situācija Ukrainā, un viņi varēs atgriezties dzimtenē. Pēc telpu atbrīvošanas  šīs telpas tiks izmantotas pašvaldības funkciju nodrošināšanai. </t>
  </si>
  <si>
    <t xml:space="preserve">   3) Pašvaldības ir iesākumšas darbu pie ēku pielāgošanas Ukrainas civiliedzīvotāju izmitināšanai, bet šogad nav paspējušas vēl izdarīt visus darbus, līdz a to ir nepieciešams finansējumu pārnest uz 2024.gadu. Ņemot vērā inflāciju, pašvaldības var iesniegt lielāku summu par ēku pielāgošanu, tādēļ nepieciešams plānā paredzēt 120 000 euro, lai varētu kompensēt pašvaldību izdevumus.</t>
  </si>
  <si>
    <t xml:space="preserve">1.6. Vienotu valsts un pašvaldības sniegtā atbalsta koordinācijas punktu izveide un to darbības nodrošināšana, kas ietver fiziskas darba vietas nodrošināšanu pakalpojumu turētājiem to pakalpojumu sniegšanai Ukrainas civiliedzīvotājiem.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</si>
</sst>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sz val="8"/>
      <name val="Calibri"/>
      <family val="2"/>
      <charset val="186"/>
      <scheme val="minor"/>
    </font>
    <font>
      <b/>
      <sz val="8"/>
      <name val="Times New Roman"/>
      <family val="1"/>
      <charset val="186"/>
    </font>
    <font>
      <sz val="11"/>
      <color theme="1"/>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11"/>
      <color theme="1"/>
      <name val="Times New Roman"/>
      <family val="1"/>
      <charset val="186"/>
    </font>
    <font>
      <b/>
      <sz val="11"/>
      <color theme="1"/>
      <name val="Calibri"/>
      <family val="2"/>
      <charset val="186"/>
      <scheme val="minor"/>
    </font>
    <font>
      <sz val="11"/>
      <name val="Times New Roman"/>
      <family val="1"/>
      <charset val="186"/>
    </font>
    <font>
      <b/>
      <sz val="11"/>
      <name val="Times New Roman"/>
      <family val="1"/>
      <charset val="186"/>
    </font>
    <font>
      <sz val="11"/>
      <color rgb="FFFF0000"/>
      <name val="Times New Roman"/>
      <family val="1"/>
      <charset val="186"/>
    </font>
    <font>
      <b/>
      <vertAlign val="superscript"/>
      <sz val="11"/>
      <color theme="1"/>
      <name val="Times New Roman"/>
      <family val="1"/>
      <charset val="186"/>
    </font>
    <font>
      <b/>
      <sz val="11"/>
      <color rgb="FF000000"/>
      <name val="Times New Roman"/>
      <family val="1"/>
      <charset val="186"/>
    </font>
    <font>
      <b/>
      <i/>
      <sz val="11"/>
      <color theme="1"/>
      <name val="Times New Roman"/>
      <family val="1"/>
      <charset val="186"/>
    </font>
  </fonts>
  <fills count="3">
    <fill>
      <patternFill patternType="none"/>
    </fill>
    <fill>
      <patternFill patternType="gray125"/>
    </fill>
    <fill>
      <patternFill patternType="solid">
        <fgColor rgb="FFD9E1F2"/>
        <bgColor rgb="FF000000"/>
      </patternFill>
    </fill>
  </fills>
  <borders count="5">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0" xfId="0" applyFont="1"/>
    <xf numFmtId="0" fontId="2" fillId="0" borderId="0" xfId="0"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3" fontId="8" fillId="2" borderId="1" xfId="0" applyNumberFormat="1" applyFont="1" applyFill="1" applyBorder="1" applyAlignment="1">
      <alignment horizontal="center" vertical="center"/>
    </xf>
    <xf numFmtId="0" fontId="9" fillId="0" borderId="0" xfId="0" applyFont="1"/>
    <xf numFmtId="0" fontId="11" fillId="0" borderId="0" xfId="0" applyFont="1" applyAlignment="1">
      <alignment horizontal="right" vertical="center" wrapText="1"/>
    </xf>
    <xf numFmtId="0" fontId="12" fillId="0" borderId="0" xfId="0" applyFont="1"/>
    <xf numFmtId="0" fontId="13" fillId="0" borderId="0" xfId="0" applyFont="1"/>
    <xf numFmtId="49" fontId="13" fillId="0" borderId="0" xfId="0" applyNumberFormat="1" applyFont="1" applyAlignment="1">
      <alignment horizontal="center" wrapText="1"/>
    </xf>
    <xf numFmtId="0" fontId="17" fillId="0" borderId="0" xfId="0" applyFont="1"/>
    <xf numFmtId="0" fontId="16" fillId="0" borderId="0" xfId="0" applyFont="1"/>
    <xf numFmtId="0" fontId="17" fillId="0" borderId="0" xfId="0" applyFont="1" applyAlignment="1">
      <alignment horizontal="left" vertical="top" wrapText="1"/>
    </xf>
    <xf numFmtId="0" fontId="9" fillId="0" borderId="4" xfId="0" applyFont="1" applyBorder="1" applyAlignment="1">
      <alignment vertical="top"/>
    </xf>
    <xf numFmtId="3" fontId="9" fillId="0" borderId="4" xfId="0" applyNumberFormat="1" applyFont="1" applyBorder="1"/>
    <xf numFmtId="0" fontId="9" fillId="0" borderId="4" xfId="0" applyFont="1" applyBorder="1"/>
    <xf numFmtId="0" fontId="13" fillId="0" borderId="4" xfId="0" applyFont="1" applyBorder="1" applyAlignment="1">
      <alignment vertical="top"/>
    </xf>
    <xf numFmtId="3" fontId="13" fillId="0" borderId="4" xfId="0" applyNumberFormat="1" applyFont="1" applyBorder="1"/>
    <xf numFmtId="0" fontId="13" fillId="0" borderId="4" xfId="0" applyFont="1" applyBorder="1"/>
    <xf numFmtId="3" fontId="13" fillId="0" borderId="4" xfId="0" applyNumberFormat="1" applyFont="1" applyBorder="1" applyAlignment="1">
      <alignment vertical="top"/>
    </xf>
    <xf numFmtId="0" fontId="15" fillId="0" borderId="0" xfId="0" applyFont="1"/>
    <xf numFmtId="0" fontId="9" fillId="0" borderId="0" xfId="0" applyFont="1" applyAlignment="1">
      <alignment horizontal="left" vertical="top" wrapText="1"/>
    </xf>
    <xf numFmtId="0" fontId="9" fillId="0" borderId="4" xfId="0" applyFont="1" applyBorder="1" applyAlignment="1">
      <alignment vertical="top" wrapText="1"/>
    </xf>
    <xf numFmtId="3" fontId="5" fillId="2" borderId="1" xfId="0" applyNumberFormat="1" applyFont="1" applyFill="1" applyBorder="1" applyAlignment="1">
      <alignment horizontal="center" vertical="center"/>
    </xf>
    <xf numFmtId="0" fontId="13" fillId="0" borderId="0" xfId="0" applyFont="1" applyAlignment="1">
      <alignment vertical="center"/>
    </xf>
    <xf numFmtId="0" fontId="10" fillId="0" borderId="0" xfId="0" applyFont="1" applyAlignment="1"/>
    <xf numFmtId="0" fontId="9" fillId="0" borderId="0" xfId="0" applyFont="1" applyAlignment="1">
      <alignment horizontal="left" vertical="center" wrapText="1"/>
    </xf>
    <xf numFmtId="0" fontId="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9" fillId="0" borderId="0" xfId="0" applyFont="1" applyAlignment="1">
      <alignment horizontal="center"/>
    </xf>
    <xf numFmtId="0" fontId="4" fillId="0" borderId="0" xfId="0" applyFont="1" applyAlignment="1">
      <alignment horizontal="center" vertical="center"/>
    </xf>
    <xf numFmtId="0" fontId="10" fillId="0" borderId="0" xfId="0" applyFont="1"/>
    <xf numFmtId="0" fontId="11" fillId="0" borderId="0" xfId="0" applyFont="1" applyAlignment="1">
      <alignment horizontal="right" vertical="center" wrapText="1"/>
    </xf>
    <xf numFmtId="0" fontId="13" fillId="0" borderId="0" xfId="0" applyFont="1" applyAlignment="1">
      <alignment horizontal="left" vertical="center" wrapText="1"/>
    </xf>
    <xf numFmtId="0" fontId="9" fillId="0" borderId="0" xfId="0" applyFont="1" applyAlignment="1">
      <alignment horizontal="left" wrapText="1"/>
    </xf>
    <xf numFmtId="0" fontId="9" fillId="0" borderId="0" xfId="0" applyFont="1" applyAlignment="1">
      <alignment horizontal="left" vertical="center" wrapText="1"/>
    </xf>
    <xf numFmtId="0" fontId="15" fillId="0" borderId="0" xfId="0" applyFont="1" applyAlignment="1">
      <alignment horizontal="left" vertical="top" wrapText="1"/>
    </xf>
    <xf numFmtId="49" fontId="13" fillId="0" borderId="0" xfId="0" applyNumberFormat="1" applyFont="1" applyAlignment="1">
      <alignment vertical="center" wrapText="1"/>
    </xf>
    <xf numFmtId="49" fontId="14" fillId="0" borderId="0" xfId="0" applyNumberFormat="1" applyFont="1" applyAlignment="1">
      <alignment vertical="center" wrapText="1"/>
    </xf>
    <xf numFmtId="49" fontId="9" fillId="0" borderId="0" xfId="0" applyNumberFormat="1" applyFont="1" applyAlignment="1">
      <alignment horizontal="left" vertical="top" wrapText="1"/>
    </xf>
    <xf numFmtId="49" fontId="13" fillId="0" borderId="0" xfId="0" applyNumberFormat="1" applyFont="1" applyAlignment="1">
      <alignment wrapText="1"/>
    </xf>
    <xf numFmtId="49" fontId="14" fillId="0" borderId="0" xfId="0" applyNumberFormat="1" applyFont="1" applyAlignment="1">
      <alignment wrapText="1"/>
    </xf>
    <xf numFmtId="0" fontId="15" fillId="0" borderId="0" xfId="0" applyFont="1" applyAlignment="1">
      <alignment horizontal="left" vertical="top"/>
    </xf>
    <xf numFmtId="0" fontId="20"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9"/>
  <sheetViews>
    <sheetView tabSelected="1" zoomScale="90" zoomScaleNormal="90" workbookViewId="0">
      <selection activeCell="J9" sqref="J9"/>
    </sheetView>
  </sheetViews>
  <sheetFormatPr defaultRowHeight="14.5" x14ac:dyDescent="0.35"/>
  <cols>
    <col min="2" max="2" width="23.54296875" customWidth="1"/>
    <col min="3" max="3" width="47.453125" customWidth="1"/>
    <col min="4" max="4" width="13.26953125" customWidth="1"/>
    <col min="5" max="5" width="24.1796875" customWidth="1"/>
  </cols>
  <sheetData>
    <row r="1" spans="1:9" s="11" customFormat="1" ht="22.5" customHeight="1" x14ac:dyDescent="0.35">
      <c r="A1" s="38"/>
      <c r="B1" s="38"/>
      <c r="C1" s="29"/>
      <c r="D1" s="29"/>
      <c r="E1" s="10" t="s">
        <v>42</v>
      </c>
      <c r="F1"/>
      <c r="G1"/>
      <c r="H1"/>
      <c r="I1"/>
    </row>
    <row r="2" spans="1:9" s="11" customFormat="1" ht="36.75" customHeight="1" x14ac:dyDescent="0.35">
      <c r="A2" s="38"/>
      <c r="B2" s="38"/>
      <c r="C2" s="39" t="s">
        <v>41</v>
      </c>
      <c r="D2" s="39"/>
      <c r="E2" s="39"/>
      <c r="F2"/>
      <c r="G2"/>
      <c r="H2"/>
      <c r="I2"/>
    </row>
    <row r="3" spans="1:9" x14ac:dyDescent="0.35">
      <c r="A3" s="36" t="s">
        <v>21</v>
      </c>
      <c r="B3" s="36"/>
      <c r="C3" s="36"/>
      <c r="D3" s="36"/>
      <c r="E3" s="36"/>
    </row>
    <row r="4" spans="1:9" ht="15.5" x14ac:dyDescent="0.35">
      <c r="A4" s="37"/>
      <c r="B4" s="37"/>
      <c r="C4" s="37"/>
      <c r="D4" s="37"/>
      <c r="E4" s="37"/>
    </row>
    <row r="5" spans="1:9" ht="15" x14ac:dyDescent="0.35">
      <c r="A5" s="31" t="s">
        <v>0</v>
      </c>
      <c r="B5" s="31"/>
      <c r="C5" s="31"/>
      <c r="D5" s="31"/>
      <c r="E5" s="31"/>
    </row>
    <row r="6" spans="1:9" x14ac:dyDescent="0.35">
      <c r="A6" s="2"/>
      <c r="B6" s="2"/>
      <c r="C6" s="2"/>
      <c r="D6" s="2"/>
      <c r="E6" s="2"/>
    </row>
    <row r="7" spans="1:9" x14ac:dyDescent="0.35">
      <c r="A7" s="32" t="s">
        <v>1</v>
      </c>
      <c r="B7" s="34" t="s">
        <v>2</v>
      </c>
      <c r="C7" s="34" t="s">
        <v>3</v>
      </c>
      <c r="D7" s="32" t="s">
        <v>20</v>
      </c>
      <c r="E7" s="34" t="s">
        <v>4</v>
      </c>
    </row>
    <row r="8" spans="1:9" x14ac:dyDescent="0.35">
      <c r="A8" s="33"/>
      <c r="B8" s="35"/>
      <c r="C8" s="35"/>
      <c r="D8" s="33"/>
      <c r="E8" s="35"/>
    </row>
    <row r="9" spans="1:9" x14ac:dyDescent="0.35">
      <c r="A9" s="3"/>
      <c r="B9" s="4" t="s">
        <v>5</v>
      </c>
      <c r="C9" s="5"/>
      <c r="D9" s="8">
        <f>SUM(D10:D14)</f>
        <v>970000</v>
      </c>
      <c r="E9" s="6"/>
    </row>
    <row r="10" spans="1:9" x14ac:dyDescent="0.35">
      <c r="A10" s="3" t="s">
        <v>6</v>
      </c>
      <c r="B10" s="4" t="s">
        <v>7</v>
      </c>
      <c r="C10" s="5"/>
      <c r="D10" s="8"/>
      <c r="E10" s="7"/>
    </row>
    <row r="11" spans="1:9" x14ac:dyDescent="0.35">
      <c r="A11" s="3" t="s">
        <v>8</v>
      </c>
      <c r="B11" s="4" t="s">
        <v>9</v>
      </c>
      <c r="C11" s="5"/>
      <c r="D11" s="27"/>
      <c r="E11" s="6"/>
    </row>
    <row r="12" spans="1:9" x14ac:dyDescent="0.35">
      <c r="A12" s="3" t="s">
        <v>16</v>
      </c>
      <c r="B12" s="4" t="s">
        <v>17</v>
      </c>
      <c r="C12" s="5"/>
      <c r="D12" s="27"/>
      <c r="E12" s="6"/>
    </row>
    <row r="13" spans="1:9" x14ac:dyDescent="0.35">
      <c r="A13" s="3" t="s">
        <v>10</v>
      </c>
      <c r="B13" s="4" t="s">
        <v>11</v>
      </c>
      <c r="C13" s="5"/>
      <c r="D13" s="27"/>
      <c r="E13" s="6"/>
    </row>
    <row r="14" spans="1:9" ht="24.65" customHeight="1" x14ac:dyDescent="0.35">
      <c r="A14" s="3" t="s">
        <v>12</v>
      </c>
      <c r="B14" s="4" t="s">
        <v>13</v>
      </c>
      <c r="C14" s="5"/>
      <c r="D14" s="27">
        <f>738000+120000+112000</f>
        <v>970000</v>
      </c>
      <c r="E14" s="6"/>
    </row>
    <row r="15" spans="1:9" x14ac:dyDescent="0.35">
      <c r="A15" s="1"/>
      <c r="B15" s="1"/>
      <c r="C15" s="1"/>
      <c r="D15" s="1"/>
      <c r="E15" s="1"/>
    </row>
    <row r="16" spans="1:9" x14ac:dyDescent="0.35">
      <c r="A16" s="2" t="s">
        <v>14</v>
      </c>
      <c r="B16" s="2"/>
      <c r="C16" s="2"/>
      <c r="D16" s="2"/>
      <c r="E16" s="2"/>
    </row>
    <row r="17" spans="1:5" x14ac:dyDescent="0.35">
      <c r="A17" s="2" t="s">
        <v>18</v>
      </c>
      <c r="B17" s="2"/>
      <c r="C17" s="2"/>
      <c r="D17" s="2"/>
      <c r="E17" s="2"/>
    </row>
    <row r="18" spans="1:5" x14ac:dyDescent="0.35">
      <c r="A18" s="2" t="s">
        <v>19</v>
      </c>
      <c r="B18" s="2"/>
      <c r="C18" s="2"/>
      <c r="D18" s="2"/>
      <c r="E18" s="2"/>
    </row>
    <row r="19" spans="1:5" x14ac:dyDescent="0.35">
      <c r="A19" s="1"/>
      <c r="B19" s="1"/>
      <c r="C19" s="1"/>
      <c r="D19" s="1"/>
      <c r="E19" s="1"/>
    </row>
  </sheetData>
  <mergeCells count="11">
    <mergeCell ref="A3:E3"/>
    <mergeCell ref="A4:E4"/>
    <mergeCell ref="A1:A2"/>
    <mergeCell ref="B1:B2"/>
    <mergeCell ref="C2:E2"/>
    <mergeCell ref="A5:E5"/>
    <mergeCell ref="A7:A8"/>
    <mergeCell ref="B7:B8"/>
    <mergeCell ref="C7:C8"/>
    <mergeCell ref="D7:D8"/>
    <mergeCell ref="E7:E8"/>
  </mergeCells>
  <phoneticPr fontId="7" type="noConversion"/>
  <pageMargins left="0.46" right="0.43" top="0.66" bottom="0.75" header="0.3" footer="0.3"/>
  <pageSetup paperSize="9" scale="8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0"/>
  <sheetViews>
    <sheetView zoomScale="80" zoomScaleNormal="80" workbookViewId="0">
      <selection activeCell="T8" sqref="T8"/>
    </sheetView>
  </sheetViews>
  <sheetFormatPr defaultColWidth="8.7265625" defaultRowHeight="14" x14ac:dyDescent="0.3"/>
  <cols>
    <col min="1" max="1" width="8.7265625" style="9"/>
    <col min="2" max="2" width="11.54296875" style="9" customWidth="1"/>
    <col min="3" max="3" width="14.1796875" style="9" customWidth="1"/>
    <col min="4" max="4" width="14.81640625" style="9" customWidth="1"/>
    <col min="5" max="5" width="11.7265625" style="9" customWidth="1"/>
    <col min="6" max="19" width="8.7265625" style="9"/>
    <col min="20" max="20" width="14" style="9" customWidth="1"/>
    <col min="21" max="16384" width="8.7265625" style="9"/>
  </cols>
  <sheetData>
    <row r="1" spans="1:20" x14ac:dyDescent="0.3">
      <c r="A1" s="12" t="s">
        <v>15</v>
      </c>
    </row>
    <row r="3" spans="1:20" ht="41.5" customHeight="1" x14ac:dyDescent="0.3">
      <c r="A3" s="40" t="s">
        <v>51</v>
      </c>
      <c r="B3" s="40"/>
      <c r="C3" s="40"/>
      <c r="D3" s="40"/>
      <c r="E3" s="40"/>
      <c r="F3" s="40"/>
      <c r="G3" s="40"/>
      <c r="H3" s="40"/>
      <c r="I3" s="40"/>
      <c r="J3" s="40"/>
      <c r="K3" s="40"/>
      <c r="L3" s="40"/>
      <c r="M3" s="40"/>
      <c r="N3" s="40"/>
      <c r="O3" s="40"/>
      <c r="P3" s="40"/>
      <c r="Q3" s="40"/>
      <c r="R3" s="40"/>
      <c r="S3" s="40"/>
      <c r="T3" s="40"/>
    </row>
    <row r="4" spans="1:20" ht="33.65" customHeight="1" x14ac:dyDescent="0.3">
      <c r="A4" s="41" t="s">
        <v>39</v>
      </c>
      <c r="B4" s="41"/>
      <c r="C4" s="41"/>
      <c r="D4" s="41"/>
      <c r="E4" s="41"/>
      <c r="F4" s="41"/>
      <c r="G4" s="41"/>
      <c r="H4" s="41"/>
      <c r="I4" s="41"/>
      <c r="J4" s="41"/>
      <c r="K4" s="41"/>
      <c r="L4" s="41"/>
      <c r="M4" s="41"/>
      <c r="N4" s="41"/>
      <c r="O4" s="41"/>
      <c r="P4" s="41"/>
      <c r="Q4" s="41"/>
      <c r="R4" s="41"/>
      <c r="S4" s="41"/>
      <c r="T4" s="41"/>
    </row>
    <row r="6" spans="1:20" ht="25.5" customHeight="1" x14ac:dyDescent="0.3">
      <c r="A6" s="28" t="s">
        <v>38</v>
      </c>
    </row>
    <row r="7" spans="1:20" ht="25.5" customHeight="1" x14ac:dyDescent="0.3">
      <c r="A7" s="42" t="s">
        <v>46</v>
      </c>
      <c r="B7" s="42"/>
      <c r="C7" s="42"/>
      <c r="D7" s="42"/>
      <c r="E7" s="42"/>
      <c r="F7" s="42"/>
      <c r="G7" s="42"/>
      <c r="H7" s="42"/>
      <c r="I7" s="42"/>
      <c r="J7" s="42"/>
      <c r="K7" s="42"/>
      <c r="L7" s="42"/>
      <c r="M7" s="42"/>
      <c r="N7" s="42"/>
      <c r="O7" s="42"/>
      <c r="P7" s="42"/>
      <c r="Q7" s="42"/>
      <c r="R7" s="42"/>
      <c r="S7" s="42"/>
    </row>
    <row r="8" spans="1:20" ht="12.5" customHeight="1" x14ac:dyDescent="0.3">
      <c r="A8" s="50" t="s">
        <v>47</v>
      </c>
      <c r="B8" s="50"/>
      <c r="C8" s="50"/>
      <c r="D8" s="30"/>
      <c r="E8" s="30"/>
      <c r="F8" s="30"/>
      <c r="G8" s="30"/>
      <c r="H8" s="30"/>
      <c r="I8" s="30"/>
      <c r="J8" s="30"/>
      <c r="K8" s="30"/>
      <c r="L8" s="30"/>
      <c r="M8" s="30"/>
      <c r="N8" s="30"/>
      <c r="O8" s="30"/>
      <c r="P8" s="30"/>
      <c r="Q8" s="30"/>
      <c r="R8" s="30"/>
      <c r="S8" s="30"/>
    </row>
    <row r="9" spans="1:20" ht="97.5" customHeight="1" x14ac:dyDescent="0.3">
      <c r="A9" s="42" t="s">
        <v>49</v>
      </c>
      <c r="B9" s="42"/>
      <c r="C9" s="42"/>
      <c r="D9" s="42"/>
      <c r="E9" s="42"/>
      <c r="F9" s="42"/>
      <c r="G9" s="42"/>
      <c r="H9" s="42"/>
      <c r="I9" s="42"/>
      <c r="J9" s="42"/>
      <c r="K9" s="42"/>
      <c r="L9" s="42"/>
      <c r="M9" s="42"/>
      <c r="N9" s="42"/>
      <c r="O9" s="42"/>
      <c r="P9" s="42"/>
      <c r="Q9" s="42"/>
      <c r="R9" s="42"/>
      <c r="S9" s="42"/>
    </row>
    <row r="10" spans="1:20" ht="95" customHeight="1" x14ac:dyDescent="0.3">
      <c r="A10" s="42" t="s">
        <v>48</v>
      </c>
      <c r="B10" s="42"/>
      <c r="C10" s="42"/>
      <c r="D10" s="42"/>
      <c r="E10" s="42"/>
      <c r="F10" s="42"/>
      <c r="G10" s="42"/>
      <c r="H10" s="42"/>
      <c r="I10" s="42"/>
      <c r="J10" s="42"/>
      <c r="K10" s="42"/>
      <c r="L10" s="42"/>
      <c r="M10" s="42"/>
      <c r="N10" s="42"/>
      <c r="O10" s="42"/>
      <c r="P10" s="42"/>
      <c r="Q10" s="42"/>
      <c r="R10" s="42"/>
      <c r="S10" s="42"/>
    </row>
    <row r="11" spans="1:20" ht="40" customHeight="1" x14ac:dyDescent="0.3">
      <c r="A11" s="42" t="s">
        <v>50</v>
      </c>
      <c r="B11" s="42"/>
      <c r="C11" s="42"/>
      <c r="D11" s="42"/>
      <c r="E11" s="42"/>
      <c r="F11" s="42"/>
      <c r="G11" s="42"/>
      <c r="H11" s="42"/>
      <c r="I11" s="42"/>
      <c r="J11" s="42"/>
      <c r="K11" s="42"/>
      <c r="L11" s="42"/>
      <c r="M11" s="42"/>
      <c r="N11" s="42"/>
      <c r="O11" s="42"/>
      <c r="P11" s="42"/>
      <c r="Q11" s="42"/>
      <c r="R11" s="42"/>
      <c r="S11" s="42"/>
    </row>
    <row r="12" spans="1:20" ht="30" customHeight="1" x14ac:dyDescent="0.3">
      <c r="A12" s="44" t="s">
        <v>22</v>
      </c>
      <c r="B12" s="45"/>
      <c r="C12" s="45"/>
      <c r="D12" s="45"/>
      <c r="E12" s="45"/>
      <c r="F12" s="45"/>
      <c r="G12" s="45"/>
      <c r="H12" s="45"/>
      <c r="I12" s="45"/>
      <c r="J12" s="45"/>
      <c r="K12" s="45"/>
      <c r="L12" s="45"/>
      <c r="M12" s="45"/>
      <c r="N12" s="45"/>
      <c r="O12" s="45"/>
      <c r="P12" s="45"/>
      <c r="Q12" s="45"/>
      <c r="R12" s="45"/>
      <c r="S12" s="45"/>
    </row>
    <row r="13" spans="1:20" ht="63.65" customHeight="1" x14ac:dyDescent="0.3">
      <c r="A13" s="46" t="s">
        <v>35</v>
      </c>
      <c r="B13" s="46"/>
      <c r="C13" s="46"/>
      <c r="D13" s="46"/>
      <c r="E13" s="46"/>
      <c r="F13" s="46"/>
      <c r="G13" s="46"/>
      <c r="H13" s="46"/>
      <c r="I13" s="46"/>
      <c r="J13" s="46"/>
      <c r="K13" s="46"/>
      <c r="L13" s="46"/>
      <c r="M13" s="46"/>
      <c r="N13" s="46"/>
      <c r="O13" s="46"/>
      <c r="P13" s="46"/>
      <c r="Q13" s="46"/>
      <c r="R13" s="46"/>
      <c r="S13" s="46"/>
    </row>
    <row r="14" spans="1:20" ht="14.5" customHeight="1" x14ac:dyDescent="0.3">
      <c r="A14" s="13"/>
      <c r="B14" s="13"/>
      <c r="C14" s="13"/>
      <c r="D14" s="13"/>
      <c r="E14" s="13"/>
      <c r="F14" s="13"/>
      <c r="G14" s="13"/>
      <c r="H14" s="13"/>
      <c r="I14" s="13"/>
      <c r="J14" s="13"/>
      <c r="K14" s="13"/>
      <c r="L14" s="13"/>
      <c r="M14" s="13"/>
      <c r="N14" s="13"/>
      <c r="O14" s="13"/>
      <c r="P14" s="13"/>
      <c r="Q14" s="13"/>
      <c r="R14" s="13"/>
      <c r="S14" s="13"/>
    </row>
    <row r="15" spans="1:20" s="12" customFormat="1" ht="14.5" x14ac:dyDescent="0.35">
      <c r="A15" s="47" t="s">
        <v>23</v>
      </c>
      <c r="B15" s="48"/>
      <c r="C15" s="48"/>
      <c r="D15" s="48"/>
      <c r="E15" s="48"/>
      <c r="F15" s="48"/>
      <c r="G15" s="48"/>
      <c r="H15" s="48"/>
      <c r="I15" s="48"/>
      <c r="J15" s="48"/>
      <c r="K15" s="48"/>
      <c r="L15" s="48"/>
      <c r="M15" s="48"/>
      <c r="N15" s="48"/>
      <c r="O15" s="48"/>
      <c r="P15" s="48"/>
      <c r="Q15" s="48"/>
      <c r="R15" s="48"/>
      <c r="S15" s="48"/>
    </row>
    <row r="16" spans="1:20" s="24" customFormat="1" ht="121.5" customHeight="1" x14ac:dyDescent="0.3">
      <c r="A16" s="43" t="s">
        <v>36</v>
      </c>
      <c r="B16" s="49"/>
      <c r="C16" s="49"/>
      <c r="D16" s="49"/>
      <c r="E16" s="49"/>
      <c r="F16" s="49"/>
      <c r="G16" s="49"/>
      <c r="H16" s="49"/>
      <c r="I16" s="49"/>
      <c r="J16" s="49"/>
      <c r="K16" s="49"/>
      <c r="L16" s="49"/>
      <c r="M16" s="49"/>
      <c r="N16" s="49"/>
      <c r="O16" s="49"/>
      <c r="P16" s="49"/>
      <c r="Q16" s="49"/>
      <c r="R16" s="49"/>
      <c r="S16" s="49"/>
    </row>
    <row r="17" spans="1:19" x14ac:dyDescent="0.3">
      <c r="A17" s="14"/>
      <c r="B17" s="14"/>
      <c r="C17" s="14"/>
      <c r="D17" s="14"/>
      <c r="E17" s="14"/>
      <c r="F17" s="14"/>
      <c r="G17" s="14"/>
      <c r="H17" s="14"/>
      <c r="I17" s="14"/>
      <c r="J17" s="14"/>
      <c r="K17" s="14"/>
      <c r="L17" s="14"/>
      <c r="M17" s="14"/>
      <c r="N17" s="14"/>
      <c r="O17" s="14"/>
      <c r="P17" s="14"/>
      <c r="Q17" s="14"/>
      <c r="R17" s="14"/>
      <c r="S17" s="14"/>
    </row>
    <row r="18" spans="1:19" s="15" customFormat="1" x14ac:dyDescent="0.3">
      <c r="A18" s="15" t="s">
        <v>40</v>
      </c>
    </row>
    <row r="19" spans="1:19" s="24" customFormat="1" ht="108.65" customHeight="1" x14ac:dyDescent="0.3">
      <c r="A19" s="43" t="s">
        <v>37</v>
      </c>
      <c r="B19" s="43"/>
      <c r="C19" s="43"/>
      <c r="D19" s="43"/>
      <c r="E19" s="43"/>
      <c r="F19" s="43"/>
      <c r="G19" s="43"/>
      <c r="H19" s="43"/>
      <c r="I19" s="43"/>
      <c r="J19" s="43"/>
      <c r="K19" s="43"/>
      <c r="L19" s="43"/>
      <c r="M19" s="43"/>
      <c r="N19" s="43"/>
      <c r="O19" s="43"/>
      <c r="P19" s="43"/>
      <c r="Q19" s="43"/>
      <c r="R19" s="43"/>
      <c r="S19" s="43"/>
    </row>
    <row r="20" spans="1:19" ht="25" customHeight="1" x14ac:dyDescent="0.3">
      <c r="B20" s="25"/>
      <c r="C20" s="25"/>
      <c r="D20" s="25"/>
      <c r="E20" s="25"/>
      <c r="F20" s="25"/>
      <c r="G20" s="25"/>
      <c r="H20" s="25"/>
      <c r="I20" s="25"/>
      <c r="J20" s="16"/>
      <c r="K20" s="16"/>
      <c r="L20" s="16"/>
      <c r="M20" s="16"/>
      <c r="N20" s="16"/>
      <c r="O20" s="16"/>
      <c r="P20" s="16"/>
      <c r="Q20" s="16"/>
      <c r="R20" s="16"/>
      <c r="S20" s="16"/>
    </row>
    <row r="21" spans="1:19" ht="62.5" customHeight="1" x14ac:dyDescent="0.3">
      <c r="B21" s="26" t="s">
        <v>24</v>
      </c>
      <c r="C21" s="26" t="s">
        <v>25</v>
      </c>
      <c r="D21" s="26" t="s">
        <v>26</v>
      </c>
      <c r="E21" s="26" t="s">
        <v>27</v>
      </c>
      <c r="J21" s="14"/>
      <c r="K21" s="14"/>
      <c r="L21" s="14"/>
      <c r="M21" s="14"/>
      <c r="N21" s="14"/>
      <c r="O21" s="14"/>
      <c r="P21" s="14"/>
      <c r="Q21" s="14"/>
      <c r="R21" s="14"/>
      <c r="S21" s="14"/>
    </row>
    <row r="22" spans="1:19" x14ac:dyDescent="0.3">
      <c r="B22" s="17" t="s">
        <v>28</v>
      </c>
      <c r="C22" s="18">
        <v>12000</v>
      </c>
      <c r="D22" s="19">
        <v>2</v>
      </c>
      <c r="E22" s="18">
        <f t="shared" ref="E22:E29" si="0">C22*2</f>
        <v>24000</v>
      </c>
      <c r="J22" s="14"/>
      <c r="K22" s="14"/>
      <c r="L22" s="14"/>
      <c r="M22" s="14"/>
      <c r="N22" s="14"/>
      <c r="O22" s="14"/>
      <c r="P22" s="14"/>
      <c r="Q22" s="14"/>
      <c r="R22" s="14"/>
      <c r="S22" s="14"/>
    </row>
    <row r="23" spans="1:19" x14ac:dyDescent="0.3">
      <c r="B23" s="17" t="s">
        <v>29</v>
      </c>
      <c r="C23" s="18">
        <v>12000</v>
      </c>
      <c r="D23" s="19">
        <v>2</v>
      </c>
      <c r="E23" s="18">
        <f t="shared" si="0"/>
        <v>24000</v>
      </c>
      <c r="J23" s="14"/>
      <c r="K23" s="14"/>
      <c r="L23" s="14"/>
      <c r="M23" s="14"/>
      <c r="N23" s="14"/>
      <c r="O23" s="14"/>
      <c r="P23" s="14"/>
      <c r="Q23" s="14"/>
      <c r="R23" s="14"/>
      <c r="S23" s="14"/>
    </row>
    <row r="24" spans="1:19" x14ac:dyDescent="0.3">
      <c r="B24" s="17" t="s">
        <v>30</v>
      </c>
      <c r="C24" s="18">
        <v>12000</v>
      </c>
      <c r="D24" s="19">
        <v>2</v>
      </c>
      <c r="E24" s="18">
        <f t="shared" si="0"/>
        <v>24000</v>
      </c>
      <c r="J24" s="14"/>
      <c r="K24" s="14"/>
      <c r="L24" s="14"/>
      <c r="M24" s="14"/>
      <c r="N24" s="14"/>
      <c r="O24" s="14"/>
      <c r="P24" s="14"/>
      <c r="Q24" s="14"/>
      <c r="R24" s="14"/>
      <c r="S24" s="14"/>
    </row>
    <row r="25" spans="1:19" x14ac:dyDescent="0.3">
      <c r="B25" s="17" t="s">
        <v>31</v>
      </c>
      <c r="C25" s="18">
        <v>4000</v>
      </c>
      <c r="D25" s="19">
        <v>2</v>
      </c>
      <c r="E25" s="18">
        <f t="shared" si="0"/>
        <v>8000</v>
      </c>
      <c r="J25" s="14"/>
      <c r="K25" s="14"/>
      <c r="L25" s="14"/>
      <c r="M25" s="14"/>
      <c r="N25" s="14"/>
      <c r="O25" s="14"/>
      <c r="P25" s="14"/>
      <c r="Q25" s="14"/>
      <c r="R25" s="14"/>
      <c r="S25" s="14"/>
    </row>
    <row r="26" spans="1:19" x14ac:dyDescent="0.3">
      <c r="B26" s="17" t="s">
        <v>32</v>
      </c>
      <c r="C26" s="18">
        <v>4000</v>
      </c>
      <c r="D26" s="19">
        <v>2</v>
      </c>
      <c r="E26" s="18">
        <f t="shared" si="0"/>
        <v>8000</v>
      </c>
      <c r="J26" s="14"/>
      <c r="K26" s="14"/>
      <c r="L26" s="14"/>
      <c r="M26" s="14"/>
      <c r="N26" s="14"/>
      <c r="O26" s="14"/>
      <c r="P26" s="14"/>
      <c r="Q26" s="14"/>
      <c r="R26" s="14"/>
      <c r="S26" s="14"/>
    </row>
    <row r="27" spans="1:19" x14ac:dyDescent="0.3">
      <c r="B27" s="17" t="s">
        <v>43</v>
      </c>
      <c r="C27" s="18">
        <v>4000</v>
      </c>
      <c r="D27" s="19">
        <v>2</v>
      </c>
      <c r="E27" s="18">
        <f t="shared" si="0"/>
        <v>8000</v>
      </c>
      <c r="J27" s="14"/>
      <c r="K27" s="14"/>
      <c r="L27" s="14"/>
      <c r="M27" s="14"/>
      <c r="N27" s="14"/>
      <c r="O27" s="14"/>
      <c r="P27" s="14"/>
      <c r="Q27" s="14"/>
      <c r="R27" s="14"/>
      <c r="S27" s="14"/>
    </row>
    <row r="28" spans="1:19" x14ac:dyDescent="0.3">
      <c r="B28" s="17" t="s">
        <v>44</v>
      </c>
      <c r="C28" s="18">
        <v>4000</v>
      </c>
      <c r="D28" s="19">
        <v>2</v>
      </c>
      <c r="E28" s="18">
        <f t="shared" si="0"/>
        <v>8000</v>
      </c>
      <c r="J28" s="14"/>
      <c r="K28" s="14"/>
      <c r="L28" s="14"/>
      <c r="M28" s="14"/>
      <c r="N28" s="14"/>
      <c r="O28" s="14"/>
      <c r="P28" s="14"/>
      <c r="Q28" s="14"/>
      <c r="R28" s="14"/>
      <c r="S28" s="14"/>
    </row>
    <row r="29" spans="1:19" x14ac:dyDescent="0.3">
      <c r="B29" s="17" t="s">
        <v>45</v>
      </c>
      <c r="C29" s="18">
        <v>4000</v>
      </c>
      <c r="D29" s="19">
        <v>2</v>
      </c>
      <c r="E29" s="18">
        <f t="shared" si="0"/>
        <v>8000</v>
      </c>
      <c r="J29" s="14"/>
      <c r="K29" s="14"/>
      <c r="L29" s="14"/>
      <c r="M29" s="14"/>
      <c r="N29" s="14"/>
      <c r="O29" s="14"/>
      <c r="P29" s="14"/>
      <c r="Q29" s="14"/>
      <c r="R29" s="14"/>
      <c r="S29" s="14"/>
    </row>
    <row r="30" spans="1:19" x14ac:dyDescent="0.3">
      <c r="B30" s="20" t="s">
        <v>33</v>
      </c>
      <c r="C30" s="21">
        <f>SUM(C22:C29)</f>
        <v>56000</v>
      </c>
      <c r="D30" s="22" t="s">
        <v>34</v>
      </c>
      <c r="E30" s="23">
        <f>C30*2</f>
        <v>112000</v>
      </c>
      <c r="J30" s="14"/>
      <c r="K30" s="14"/>
      <c r="L30" s="14"/>
      <c r="M30" s="14"/>
      <c r="N30" s="14"/>
      <c r="O30" s="14"/>
      <c r="P30" s="14"/>
      <c r="Q30" s="14"/>
      <c r="R30" s="14"/>
      <c r="S30" s="14"/>
    </row>
  </sheetData>
  <mergeCells count="12">
    <mergeCell ref="A3:T3"/>
    <mergeCell ref="A4:T4"/>
    <mergeCell ref="A7:S7"/>
    <mergeCell ref="A19:S19"/>
    <mergeCell ref="A12:S12"/>
    <mergeCell ref="A13:S13"/>
    <mergeCell ref="A15:S15"/>
    <mergeCell ref="A16:S16"/>
    <mergeCell ref="A9:S9"/>
    <mergeCell ref="A10:S10"/>
    <mergeCell ref="A11:S11"/>
    <mergeCell ref="A8:C8"/>
  </mergeCells>
  <pageMargins left="0.31" right="0.35" top="0.75" bottom="0.75" header="0.3" footer="0.3"/>
  <pageSetup paperSize="9" scale="71"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 nepieciešams</vt:lpstr>
      <vt:lpstr>PAPILDU APRĒĶINS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2023-10-27T09:59:46Z</cp:lastPrinted>
  <dcterms:created xsi:type="dcterms:W3CDTF">2022-07-07T11:51:30Z</dcterms:created>
  <dcterms:modified xsi:type="dcterms:W3CDTF">2023-12-15T14:04:01Z</dcterms:modified>
</cp:coreProperties>
</file>