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filterPrivacy="1" defaultThemeVersion="124226"/>
  <xr:revisionPtr revIDLastSave="0" documentId="13_ncr:1_{2EFF49ED-4228-4BD5-B337-B07C2DE3F358}" xr6:coauthVersionLast="36" xr6:coauthVersionMax="36" xr10:uidLastSave="{00000000-0000-0000-0000-000000000000}"/>
  <bookViews>
    <workbookView xWindow="240" yWindow="110" windowWidth="14810" windowHeight="8010" xr2:uid="{00000000-000D-0000-FFFF-FFFF00000000}"/>
  </bookViews>
  <sheets>
    <sheet name=" pa pasākumiem" sheetId="4" r:id="rId1"/>
  </sheets>
  <definedNames>
    <definedName name="_xlnm._FilterDatabase" localSheetId="0" hidden="1">' pa pasākumiem'!$A$6:$E$54</definedName>
    <definedName name="_xlnm.Print_Titles" localSheetId="0">' pa pasākumiem'!$4:$8</definedName>
  </definedNames>
  <calcPr calcId="191029"/>
</workbook>
</file>

<file path=xl/calcChain.xml><?xml version="1.0" encoding="utf-8"?>
<calcChain xmlns="http://schemas.openxmlformats.org/spreadsheetml/2006/main">
  <c r="C57" i="4" l="1"/>
  <c r="E57" i="4"/>
  <c r="F57" i="4"/>
  <c r="G57" i="4"/>
  <c r="H57" i="4"/>
  <c r="I57" i="4"/>
  <c r="J57" i="4"/>
  <c r="K57" i="4"/>
  <c r="L57" i="4"/>
  <c r="M57" i="4"/>
  <c r="N57" i="4"/>
  <c r="O57" i="4"/>
  <c r="P57" i="4"/>
  <c r="Q57" i="4"/>
  <c r="R57" i="4"/>
  <c r="S57" i="4"/>
  <c r="D57" i="4"/>
  <c r="E24" i="4" l="1"/>
  <c r="C23" i="4" l="1"/>
  <c r="P55" i="4" l="1"/>
  <c r="C36" i="4"/>
  <c r="C39" i="4" l="1"/>
  <c r="C37" i="4" l="1"/>
  <c r="K55" i="4" l="1"/>
  <c r="L55" i="4"/>
  <c r="N55" i="4"/>
  <c r="O55" i="4"/>
  <c r="Q55" i="4"/>
  <c r="R55" i="4"/>
  <c r="S55" i="4"/>
  <c r="F55" i="4"/>
  <c r="G55" i="4"/>
  <c r="H55" i="4"/>
  <c r="I55" i="4"/>
  <c r="J55" i="4"/>
  <c r="D55" i="4"/>
  <c r="C9" i="4"/>
  <c r="C10" i="4"/>
  <c r="C11" i="4"/>
  <c r="C13" i="4"/>
  <c r="C14" i="4"/>
  <c r="C16" i="4"/>
  <c r="C17" i="4"/>
  <c r="C18" i="4"/>
  <c r="C19" i="4"/>
  <c r="C20" i="4"/>
  <c r="C21" i="4"/>
  <c r="C22" i="4"/>
  <c r="C25" i="4"/>
  <c r="C26" i="4"/>
  <c r="C27" i="4"/>
  <c r="C28" i="4"/>
  <c r="C29" i="4"/>
  <c r="C30" i="4"/>
  <c r="C31" i="4"/>
  <c r="C32" i="4"/>
  <c r="C33" i="4"/>
  <c r="C34" i="4"/>
  <c r="C35" i="4"/>
  <c r="C40" i="4"/>
  <c r="C41" i="4"/>
  <c r="C42" i="4"/>
  <c r="C55" i="4" s="1"/>
  <c r="C43" i="4"/>
  <c r="C44" i="4"/>
  <c r="C45" i="4"/>
  <c r="C46" i="4"/>
  <c r="C47" i="4"/>
  <c r="C48" i="4"/>
  <c r="C49" i="4"/>
  <c r="C50" i="4"/>
  <c r="C51" i="4"/>
  <c r="C52" i="4"/>
  <c r="C53" i="4"/>
  <c r="C54" i="4"/>
  <c r="C12" i="4"/>
  <c r="M15" i="4" l="1"/>
  <c r="M55" i="4" l="1"/>
  <c r="C15" i="4"/>
  <c r="C24" i="4" l="1"/>
  <c r="E55" i="4"/>
</calcChain>
</file>

<file path=xl/sharedStrings.xml><?xml version="1.0" encoding="utf-8"?>
<sst xmlns="http://schemas.openxmlformats.org/spreadsheetml/2006/main" count="158" uniqueCount="143">
  <si>
    <t>1.4.</t>
  </si>
  <si>
    <t>Ukrainas civiliedzīvotāju atbalsta sniegšanai nepieciešamās informācijas IT rīka (UCASNIR) darbības nodrošināšana un pilnveide</t>
  </si>
  <si>
    <t>1.5.</t>
  </si>
  <si>
    <t>Ukrainas civiliedzīvotāju atbalsta sniegšanai nepieciešamās informācijas apstrāde, izmantojot vienotu IT rīku</t>
  </si>
  <si>
    <t>1.6.</t>
  </si>
  <si>
    <t>1.7.</t>
  </si>
  <si>
    <t>Ukrainas civiliedzīvotāju reģistrēšana Fizisko personu reģistrā un atbalsts Pilsonības un migrācijas lietu pārvaldes pakalpojumu pieteikšanai</t>
  </si>
  <si>
    <t>1.11.</t>
  </si>
  <si>
    <t>Ukrainas civiliedzīvotāju dzīvnieku reģistrācijas un obligāto veselības prasību izpildes nodrošināšana atbilstoši normatīvajam regulējumam</t>
  </si>
  <si>
    <t>2.1.1.</t>
  </si>
  <si>
    <t>2.1.2.</t>
  </si>
  <si>
    <t>nodrošinot izmitināšanu Ukrainas civiliedzīvotāju atbalsta likuma 12. pantā paredzētā primāri sniedzamā atbalsta ietvaros saskaņā ar Ministru kabineta noteikto kārtību, kādā organizē personām primāri sniedzamā atbalsta nodrošināšanu</t>
  </si>
  <si>
    <t>2.3.</t>
  </si>
  <si>
    <t>2.4.</t>
  </si>
  <si>
    <t>Nodrošināt tranzītā ceļojošos Ukrainas civiliedzīvotājus ar īslaicīgu primāro atbalstu</t>
  </si>
  <si>
    <t>2.5.</t>
  </si>
  <si>
    <t>Izmitināšanas vietas nodrošināšanas koordinācija plāna 7.4. apakšpunktā minēto personu izmitināšanai laikposmā starp stacionārās ārstēšanas epizodēm vai saņemot ambulatoro veselības aprūpi kā stacionārās ārstēšanas turpinājumu</t>
  </si>
  <si>
    <t>2.6.</t>
  </si>
  <si>
    <t>Ēdināšanas nodrošināšana Ukrainas civiliedzīvotāju atbalsta likuma 12. pantā paredzētā primāri sniedzamā atbalsta ietvaros saskaņā ar Ministru kabineta noteikto kārtību, kādā organizē personām primāri sniedzamā atbalsta nodrošināšanu</t>
  </si>
  <si>
    <t>3.2.</t>
  </si>
  <si>
    <t>Uzturēšanās atļaujas - trešās valsts pilsoņa personas apliecības - izsniegšana</t>
  </si>
  <si>
    <t>3.3.</t>
  </si>
  <si>
    <t>Virsstundu darba vai papildu darba apmaksa bāriņtiesu un pašvaldības sociālo dienestu darbiniekiem</t>
  </si>
  <si>
    <t>4.2.</t>
  </si>
  <si>
    <t>Sociālās rehabilitācijas pakalpojuma sniegšana Sociālās integrācijas valsts aģentūrā personām, kurām psihoemocionālā stāvokļa dēļ ir nepieciešams diennakts pakalpojums (līdz 30 dienām), un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t>
  </si>
  <si>
    <t>4.3.</t>
  </si>
  <si>
    <t>Valsts finansēto tehnisko palīglīdzekļu nodrošināšana</t>
  </si>
  <si>
    <t>4.4.</t>
  </si>
  <si>
    <t>Atbalsta sniegšana Ukrainas civiliedzīvotājiem, kuriem Latvijā noteikta invaliditāte (pabalsti un pakalpojumi)</t>
  </si>
  <si>
    <t>4.7.1.</t>
  </si>
  <si>
    <t>Garantētais minimālais ienākums (GMI) – pabalsts 137 euro apmērā pirmajai personai un 96 euro apmērā katrai nākamajai personai mājsaimniecībā</t>
  </si>
  <si>
    <t>4.7.2.</t>
  </si>
  <si>
    <t>Vienreizējais pabalsts krīzes situācijā 343 euro apmērā pilngadīgai personai un 240 euro apmērā par katru bērnu</t>
  </si>
  <si>
    <t>4.7.3.</t>
  </si>
  <si>
    <t>mājokļa pabalsts pēc aprēķina, ja ir noslēgts īres līgums</t>
  </si>
  <si>
    <t>4.7.4.</t>
  </si>
  <si>
    <t>sociālās rehabilitācijas un psihosociālās rehabilitācijas pakalpojumi</t>
  </si>
  <si>
    <t>4.8.</t>
  </si>
  <si>
    <t>Ar ģimeni un bērna aprūpi saistīto valsts sociālo pabalstu nodrošināšana</t>
  </si>
  <si>
    <t>4.9.</t>
  </si>
  <si>
    <t>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t>
  </si>
  <si>
    <t>4.10.</t>
  </si>
  <si>
    <t>Ilgstošas sociālās aprūpes un sociālās rehabilitācijas pakalpojumu sniegšana institūcijā Ukrainas civiliedzīvotājiem (pilngadīgām personām, bērniem)</t>
  </si>
  <si>
    <t>4.11.</t>
  </si>
  <si>
    <t>Atbalsta sniegšana ārkārtas aizbildņiem (atlīdzība par ārkārtas aizbildņa pienākumu pildīšanu, pabalsts nepavadīta bērna uzturam un pabalsts apģērba un mīkstā inventāra iegādei)</t>
  </si>
  <si>
    <t>4.12.</t>
  </si>
  <si>
    <t>Ārpusģimenes aprūpes atbalsta centru pakalpojumu sniegšana ārkārtas aizbildņiem</t>
  </si>
  <si>
    <t>4.13.</t>
  </si>
  <si>
    <t>Atbalsta sniegšana Ukrainas civiliedzīvotājiem, kuri sasnieguši likumā "Par valsts pensijām" noteikto vecuma pensijas piešķiršanai nepieciešamo vecumu, bet kuriem nav tiesību uz vecuma pensiju Latvijas Republikā</t>
  </si>
  <si>
    <t>4.16.</t>
  </si>
  <si>
    <t>Ukrainas civiliedzīvotāju tiesību nodrošināšana bez braukšanas maksas un maksas par bagāžu izmantot sabiedrisko transportlīdzekli, kas pārvadā pasažierus dotētajā reģionālās nozīmes maršrutā, uzrādot personu apliecinošu dokumentu vai citu dokumentu, kas apliecina to, ka persona ir Ukrainas civiliedzīvotājs</t>
  </si>
  <si>
    <t>4.17.</t>
  </si>
  <si>
    <t>6.1.</t>
  </si>
  <si>
    <t>Nepilngadīgo Ukrainas civiliedzīvotāju pirmsskolas izglītības ieguves nodrošināšana pašvaldības vai privātajās izglītības iestādēs</t>
  </si>
  <si>
    <t>6.2.</t>
  </si>
  <si>
    <t>Nepilngadīgo Ukrainas civiliedzīvotāju (kā arī pilngadīgo Ukrainas civiliedzīvotāju, kuri iepriekš uzsākuši vispārējās izglītības ieguvi) vispārējās izglītības ieguves nodrošināšana valsts, pašvaldības vai privātajās izglītības iestādēs</t>
  </si>
  <si>
    <t>6.3.</t>
  </si>
  <si>
    <t>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</si>
  <si>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6.5.</t>
  </si>
  <si>
    <t>Ukrainas civiliedzīvotāju uzņemšana Latvijas augstskolā (tai skaitā rezidentūrā) vai koledžā</t>
  </si>
  <si>
    <t>6.6.</t>
  </si>
  <si>
    <t>Atbalsta sniegšana Ukrainas civiliedzīvotājiem zinātniskās darbības turpināšanā, piešķirot Ukrainas pētniekiem Pētniecības stipendijas</t>
  </si>
  <si>
    <t>6.7.</t>
  </si>
  <si>
    <t>Brīvpusdienu nodrošināšana (1.-4. klase)</t>
  </si>
  <si>
    <t>6.8.</t>
  </si>
  <si>
    <t>Asistenta pakalpojumu nodrošināšana izglītības iestādē</t>
  </si>
  <si>
    <t>6.9.</t>
  </si>
  <si>
    <t>Atbalsts neformālās izglītības pasākumu nodrošināšanai, tai skaitā latviešu valodas apguvei</t>
  </si>
  <si>
    <t>7.1.</t>
  </si>
  <si>
    <t>Neatliekamās medicīniskās palīdzības nodrošināšana</t>
  </si>
  <si>
    <t>7.2.</t>
  </si>
  <si>
    <t>Primārās, sekundārās un terciārās veselības aprūpes nodrošināšana</t>
  </si>
  <si>
    <t>7.3.</t>
  </si>
  <si>
    <t>Valsts materiālo rezervju resursu iesaistīšana, ja nepieciešams</t>
  </si>
  <si>
    <t>7.4.</t>
  </si>
  <si>
    <t>Pacientu medicīniskā transportēšana no Ukrainas ārstniecības iestādes uz stacionāro ārstniecības iestādi Latvijā saskaņā ar vienošanos starptautiskās palīdzības ietvaros</t>
  </si>
  <si>
    <t>7.5.</t>
  </si>
  <si>
    <t>Pacientu nogādāšana no stacionārās ārstniecības iestādes uz citu stacionāro ārstniecības iestādi</t>
  </si>
  <si>
    <t>8.2.</t>
  </si>
  <si>
    <t>Vienreizējā nodarbinātības vai pašnodarbinātības uzsākšanas pabalsta izmaksa vienas minimālās mēneša algas apmērā</t>
  </si>
  <si>
    <t>9.1.</t>
  </si>
  <si>
    <t>Latviešu valodas mācību nodrošināšana ikvienam Ukrainas civiliedzīvotājam, kurš uzturas Latvijas Republikā (vismaz 120 h, sākot ar A1 latviešu valodas prasmju līmeni)</t>
  </si>
  <si>
    <t>9.5.</t>
  </si>
  <si>
    <t>Kultūrorientācijas jeb integrācijas kursa nodrošināšana (Latvijas vēsture, kultūrtelpa, valsts valodas pamatprasmju kurss (20 h), valodas klubi, līdzdalības iespējas, valsts un pašvaldību pakalpojumi, bērnu tiesības u. c.) un pasākumi, lai sekmētu iekļaušanos Latvijas sabiedrībā (nometnes, darbnīcas, kultūras, sporta un sadarbības pasākumi, tai skaitā ģimenēm, mijiedarbībā ar uzņemošo sabiedrību u. c.)</t>
  </si>
  <si>
    <t>9.6.</t>
  </si>
  <si>
    <t>9.7.</t>
  </si>
  <si>
    <t>Valsts valodas prasmes pārbaudes ukraiņu civiliedzīvotājiem</t>
  </si>
  <si>
    <t>Pasākuma plāna Nr.</t>
  </si>
  <si>
    <t>Pasākums</t>
  </si>
  <si>
    <t>Aprēķins:</t>
  </si>
  <si>
    <t>Aprēķina sagatavotājs:</t>
  </si>
  <si>
    <t>Finansējuma saņēmējs:</t>
  </si>
  <si>
    <t>2.pielikums</t>
  </si>
  <si>
    <t>LM</t>
  </si>
  <si>
    <t>VARAM - pašvaldības</t>
  </si>
  <si>
    <t xml:space="preserve">LM </t>
  </si>
  <si>
    <t>pasākumu plāna atbalsta sniegšanai Ukrainas civiliedzīvotājiem Latvijas Republikā 2024.gadā sākotnējās ietekmes novērtējuma ziņojumam (anotācijai)</t>
  </si>
  <si>
    <t>3.pielikums</t>
  </si>
  <si>
    <t>4.pielikums</t>
  </si>
  <si>
    <t>VM</t>
  </si>
  <si>
    <t>5.pielikums</t>
  </si>
  <si>
    <t>IZM</t>
  </si>
  <si>
    <t>pašvaldības</t>
  </si>
  <si>
    <t>Dienas nometnes (3 dienas) 2500 personām (ietver izglītojošus pasākumus) un socializēšanās diennakts nometnes (5 dienas) 1500 personām (ietver kultūrorientāciju, izglītojošos pasākumus, sporta un tehnikas (piemēram, robotikas) nodarbības).</t>
  </si>
  <si>
    <t>SM</t>
  </si>
  <si>
    <t>SM  (ATD)</t>
  </si>
  <si>
    <t>6.pielikums</t>
  </si>
  <si>
    <t>KM</t>
  </si>
  <si>
    <t>7.pielikums</t>
  </si>
  <si>
    <t>8.pielikums</t>
  </si>
  <si>
    <t>ZM</t>
  </si>
  <si>
    <t>9.pielikums</t>
  </si>
  <si>
    <t>VARAM</t>
  </si>
  <si>
    <t>10.pielikums</t>
  </si>
  <si>
    <t>EM</t>
  </si>
  <si>
    <t>11.pielikums</t>
  </si>
  <si>
    <t xml:space="preserve">IeM </t>
  </si>
  <si>
    <t>IeM  (IeM IC)</t>
  </si>
  <si>
    <t>IeM  (VUGD)</t>
  </si>
  <si>
    <t>IeM  (PMLP)</t>
  </si>
  <si>
    <t>finansējums iekļauts pie 3.2.pasākuma</t>
  </si>
  <si>
    <t>IeM  (IeM VSC)</t>
  </si>
  <si>
    <t>15.pielikums</t>
  </si>
  <si>
    <t>IeM  (NVA)</t>
  </si>
  <si>
    <t>KOPĀ:</t>
  </si>
  <si>
    <t>KOPĀ</t>
  </si>
  <si>
    <t>sadalījumā pa institūcijām</t>
  </si>
  <si>
    <t>Papildu nepieciešamais finansējums
(finansēšanas avots:  budžeta resora "74. Gadskārtējā valsts budžeta izpildes procesā pārdalāmais finansējums" programmā 17.00.00 "Finansējums Ukrainas civiliedzīvotāju atbalsta likumā noteikto pasākumu īstenošanai" plānotais finansējums)</t>
  </si>
  <si>
    <r>
      <t xml:space="preserve">novirzot personas brīvprātīgi uzņemošajās mājsaimniecībās </t>
    </r>
    <r>
      <rPr>
        <b/>
        <sz val="9"/>
        <rFont val="Times New Roman"/>
        <family val="1"/>
        <charset val="186"/>
      </rPr>
      <t>un</t>
    </r>
    <r>
      <rPr>
        <sz val="9"/>
        <rFont val="Times New Roman"/>
        <family val="1"/>
        <charset val="186"/>
      </rPr>
      <t xml:space="preserve"> izmaksājot atlīdzību fiziskajām un juridiskajām personām par Ukrainas civiliedzīvotāju izmitināšanu saskaņā ar Ukrainas civiliedzīvotāju atbalsta likuma 7.</t>
    </r>
    <r>
      <rPr>
        <vertAlign val="superscript"/>
        <sz val="9"/>
        <rFont val="Times New Roman"/>
        <family val="1"/>
        <charset val="186"/>
      </rPr>
      <t>1</t>
    </r>
    <r>
      <rPr>
        <sz val="9"/>
        <rFont val="Times New Roman"/>
        <family val="1"/>
        <charset val="186"/>
      </rPr>
      <t> panta regulējumu</t>
    </r>
  </si>
  <si>
    <r>
      <t>Pašvaldību ēku vai telpu uzlabošana, lai nodrošinātu papildu izmitināšanas iespējas atbilstoši Ukrainas civiliedzīvotāju atbalsta likuma 13.</t>
    </r>
    <r>
      <rPr>
        <vertAlign val="superscript"/>
        <sz val="9"/>
        <rFont val="Times New Roman"/>
        <family val="1"/>
        <charset val="186"/>
      </rPr>
      <t>4</t>
    </r>
    <r>
      <rPr>
        <sz val="9"/>
        <rFont val="Times New Roman"/>
        <family val="1"/>
        <charset val="186"/>
      </rPr>
      <t> pantam, tai skaitā personām ar īpašām vajadzībām</t>
    </r>
  </si>
  <si>
    <r>
      <t>Psiholoģiskā atbalsta kursa sniegšana Ukrainas Valsts robežsardzes dienesta (</t>
    </r>
    <r>
      <rPr>
        <i/>
        <sz val="9"/>
        <rFont val="Times New Roman"/>
        <family val="1"/>
        <charset val="186"/>
      </rPr>
      <t>State Border Guard Service of Ukraine</t>
    </r>
    <r>
      <rPr>
        <sz val="9"/>
        <rFont val="Times New Roman"/>
        <family val="1"/>
        <charset val="186"/>
      </rPr>
      <t>) amatpersonām</t>
    </r>
  </si>
  <si>
    <t>Pielikumos pievienotie aprēķini ir indikatīvi. Finansējuma sadalījums pa izdevumu ekonomiskās klasifikācijas kodiem un pasākumiem var tikt precizēts atbilstoši faktiskajai situācijai.</t>
  </si>
  <si>
    <t>1.pielikums</t>
  </si>
  <si>
    <t>14.pielikums</t>
  </si>
  <si>
    <t>13.pielikums</t>
  </si>
  <si>
    <t>12.pielikums</t>
  </si>
  <si>
    <t>IeM  (VRS)</t>
  </si>
  <si>
    <t xml:space="preserve">Vienotu valsts un pašvaldības sniegtā atbalsta koordinācijas punktu izveide un to darbības nodrošināšana. </t>
  </si>
  <si>
    <t>I.</t>
  </si>
  <si>
    <t>II.</t>
  </si>
  <si>
    <t>III.</t>
  </si>
  <si>
    <t xml:space="preserve">Samazinājums </t>
  </si>
  <si>
    <t>Kopā ar samazinājumu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</si>
</sst>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name val="Times New Roman"/>
      <family val="1"/>
      <charset val="186"/>
    </font>
    <font>
      <b/>
      <sz val="9"/>
      <name val="Times New Roman"/>
      <family val="1"/>
      <charset val="186"/>
    </font>
    <font>
      <sz val="11"/>
      <name val="Calibri"/>
      <family val="2"/>
      <scheme val="minor"/>
    </font>
    <font>
      <b/>
      <sz val="10"/>
      <name val="Times New Roman"/>
      <family val="1"/>
      <charset val="186"/>
    </font>
    <font>
      <vertAlign val="superscript"/>
      <sz val="9"/>
      <name val="Times New Roman"/>
      <family val="1"/>
      <charset val="186"/>
    </font>
    <font>
      <i/>
      <sz val="9"/>
      <name val="Times New Roman"/>
      <family val="1"/>
      <charset val="186"/>
    </font>
    <font>
      <b/>
      <sz val="10"/>
      <name val="Calibri"/>
      <family val="2"/>
      <charset val="186"/>
      <scheme val="minor"/>
    </font>
    <font>
      <sz val="10"/>
      <name val="Times New Roman"/>
      <family val="1"/>
      <charset val="186"/>
    </font>
    <font>
      <sz val="10"/>
      <name val="Calibri"/>
      <family val="2"/>
      <scheme val="minor"/>
    </font>
    <font>
      <sz val="9"/>
      <color rgb="FFC00000"/>
      <name val="Times New Roman"/>
      <family val="1"/>
      <charset val="186"/>
    </font>
    <font>
      <sz val="11"/>
      <color rgb="FFC00000"/>
      <name val="Calibri"/>
      <family val="2"/>
      <scheme val="minor"/>
    </font>
    <font>
      <sz val="9"/>
      <color rgb="FFFF0000"/>
      <name val="Times New Roman"/>
      <family val="1"/>
      <charset val="186"/>
    </font>
    <font>
      <sz val="11"/>
      <color rgb="FFFF0000"/>
      <name val="Calibri"/>
      <family val="2"/>
      <scheme val="minor"/>
    </font>
    <font>
      <sz val="11"/>
      <name val="Times New Roman"/>
      <family val="1"/>
      <charset val="186"/>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s>
  <borders count="10">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ck">
        <color theme="0" tint="-0.24994659260841701"/>
      </left>
      <right style="thin">
        <color theme="0" tint="-0.24994659260841701"/>
      </right>
      <top style="thick">
        <color theme="0" tint="-0.24994659260841701"/>
      </top>
      <bottom style="thick">
        <color theme="0" tint="-0.24994659260841701"/>
      </bottom>
      <diagonal/>
    </border>
    <border>
      <left style="thin">
        <color theme="0" tint="-0.24994659260841701"/>
      </left>
      <right style="thin">
        <color theme="0" tint="-0.24994659260841701"/>
      </right>
      <top style="thick">
        <color theme="0" tint="-0.24994659260841701"/>
      </top>
      <bottom style="thick">
        <color theme="0" tint="-0.24994659260841701"/>
      </bottom>
      <diagonal/>
    </border>
    <border>
      <left style="thin">
        <color theme="0" tint="-0.24994659260841701"/>
      </left>
      <right style="thick">
        <color theme="0" tint="-0.24994659260841701"/>
      </right>
      <top style="thick">
        <color theme="0" tint="-0.24994659260841701"/>
      </top>
      <bottom style="thick">
        <color theme="0" tint="-0.24994659260841701"/>
      </bottom>
      <diagonal/>
    </border>
    <border>
      <left style="thin">
        <color theme="0" tint="-0.24994659260841701"/>
      </left>
      <right style="thin">
        <color theme="0" tint="-0.24994659260841701"/>
      </right>
      <top/>
      <bottom/>
      <diagonal/>
    </border>
    <border>
      <left style="thick">
        <color theme="0" tint="-0.24994659260841701"/>
      </left>
      <right/>
      <top style="thick">
        <color theme="0" tint="-0.24994659260841701"/>
      </top>
      <bottom style="thick">
        <color theme="0" tint="-0.24994659260841701"/>
      </bottom>
      <diagonal/>
    </border>
    <border>
      <left style="medium">
        <color theme="0" tint="-0.34998626667073579"/>
      </left>
      <right style="thin">
        <color theme="0" tint="-0.24994659260841701"/>
      </right>
      <top style="thick">
        <color theme="0" tint="-0.24994659260841701"/>
      </top>
      <bottom style="thick">
        <color theme="0" tint="-0.24994659260841701"/>
      </bottom>
      <diagonal/>
    </border>
  </borders>
  <cellStyleXfs count="1">
    <xf numFmtId="0" fontId="0" fillId="0" borderId="0"/>
  </cellStyleXfs>
  <cellXfs count="72">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1" fillId="3" borderId="0" xfId="0" applyFont="1" applyFill="1" applyAlignment="1">
      <alignment horizontal="center" vertical="center"/>
    </xf>
    <xf numFmtId="0" fontId="1" fillId="0" borderId="0" xfId="0" applyFont="1" applyAlignment="1">
      <alignment vertical="center" wrapText="1"/>
    </xf>
    <xf numFmtId="0" fontId="3" fillId="0" borderId="0" xfId="0" applyFont="1"/>
    <xf numFmtId="0" fontId="2" fillId="0" borderId="0" xfId="0" applyFont="1" applyAlignment="1">
      <alignment horizontal="center" vertical="center" wrapText="1"/>
    </xf>
    <xf numFmtId="0" fontId="4" fillId="0" borderId="0" xfId="0" applyFont="1" applyAlignment="1">
      <alignment vertical="center"/>
    </xf>
    <xf numFmtId="0" fontId="1" fillId="0" borderId="1" xfId="0" applyFont="1" applyBorder="1" applyAlignment="1">
      <alignment vertical="center"/>
    </xf>
    <xf numFmtId="0" fontId="1" fillId="0" borderId="1" xfId="0" applyFont="1" applyBorder="1" applyAlignment="1">
      <alignment horizontal="right"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lignment vertical="center" wrapText="1"/>
    </xf>
    <xf numFmtId="3" fontId="2" fillId="4" borderId="1" xfId="0" applyNumberFormat="1" applyFont="1" applyFill="1" applyBorder="1" applyAlignment="1">
      <alignment horizontal="center" vertical="center" wrapText="1"/>
    </xf>
    <xf numFmtId="3" fontId="1" fillId="0" borderId="1" xfId="0" applyNumberFormat="1" applyFont="1" applyBorder="1" applyAlignment="1">
      <alignment horizontal="center" vertical="center"/>
    </xf>
    <xf numFmtId="0" fontId="1" fillId="3" borderId="1"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0" xfId="0" applyFont="1" applyFill="1" applyAlignment="1">
      <alignment vertical="center"/>
    </xf>
    <xf numFmtId="0" fontId="6" fillId="0" borderId="1" xfId="0" applyFont="1" applyBorder="1" applyAlignment="1">
      <alignment horizontal="center" vertical="center"/>
    </xf>
    <xf numFmtId="0" fontId="6"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1" fillId="4" borderId="2" xfId="0" applyFont="1" applyFill="1" applyBorder="1" applyAlignment="1">
      <alignment vertical="center" wrapText="1"/>
    </xf>
    <xf numFmtId="3" fontId="1" fillId="0" borderId="2" xfId="0" applyNumberFormat="1" applyFont="1" applyBorder="1" applyAlignment="1">
      <alignment horizontal="center" vertical="center"/>
    </xf>
    <xf numFmtId="3" fontId="1" fillId="3" borderId="2" xfId="0" applyNumberFormat="1" applyFont="1" applyFill="1" applyBorder="1" applyAlignment="1">
      <alignment horizontal="center" vertical="center"/>
    </xf>
    <xf numFmtId="0" fontId="6" fillId="0" borderId="1" xfId="0" applyFont="1" applyBorder="1" applyAlignment="1">
      <alignment horizontal="right" vertical="center"/>
    </xf>
    <xf numFmtId="0" fontId="7" fillId="0" borderId="0" xfId="0" applyFont="1"/>
    <xf numFmtId="0" fontId="8" fillId="0" borderId="0" xfId="0" applyFont="1" applyAlignment="1">
      <alignment vertical="center"/>
    </xf>
    <xf numFmtId="0" fontId="8" fillId="0" borderId="0" xfId="0" applyFont="1" applyAlignment="1">
      <alignment horizontal="right" vertical="center"/>
    </xf>
    <xf numFmtId="3" fontId="8" fillId="0" borderId="0" xfId="0" applyNumberFormat="1" applyFont="1" applyAlignment="1">
      <alignment horizontal="center" vertical="center"/>
    </xf>
    <xf numFmtId="3" fontId="8" fillId="3" borderId="0" xfId="0" applyNumberFormat="1" applyFont="1" applyFill="1" applyAlignment="1">
      <alignment horizontal="center" vertical="center"/>
    </xf>
    <xf numFmtId="0" fontId="9" fillId="0" borderId="0" xfId="0" applyFont="1"/>
    <xf numFmtId="3" fontId="4" fillId="3" borderId="0" xfId="0" applyNumberFormat="1" applyFont="1" applyFill="1" applyAlignment="1">
      <alignment horizontal="center" vertical="center"/>
    </xf>
    <xf numFmtId="3" fontId="1" fillId="3" borderId="1" xfId="0" applyNumberFormat="1" applyFont="1" applyFill="1" applyBorder="1" applyAlignment="1">
      <alignment horizontal="center" vertical="center"/>
    </xf>
    <xf numFmtId="0" fontId="10" fillId="0" borderId="0" xfId="0" applyFont="1" applyAlignment="1">
      <alignment horizontal="center" vertical="center"/>
    </xf>
    <xf numFmtId="0" fontId="11" fillId="0" borderId="0" xfId="0" applyFont="1"/>
    <xf numFmtId="0" fontId="12" fillId="3" borderId="0" xfId="0" applyFont="1" applyFill="1" applyAlignment="1">
      <alignment horizontal="center" vertical="center"/>
    </xf>
    <xf numFmtId="0" fontId="13" fillId="0" borderId="0" xfId="0" applyFont="1"/>
    <xf numFmtId="0" fontId="14" fillId="0" borderId="0" xfId="0" applyFont="1" applyAlignment="1"/>
    <xf numFmtId="0" fontId="12" fillId="0" borderId="0" xfId="0" applyFont="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3" fontId="2" fillId="4" borderId="2" xfId="0" applyNumberFormat="1" applyFont="1" applyFill="1" applyBorder="1" applyAlignment="1">
      <alignment horizontal="center" vertical="center" wrapText="1"/>
    </xf>
    <xf numFmtId="0" fontId="0" fillId="3" borderId="0" xfId="0" applyFill="1"/>
    <xf numFmtId="0" fontId="14" fillId="0" borderId="0" xfId="0" applyFont="1"/>
    <xf numFmtId="0" fontId="14" fillId="3" borderId="0" xfId="0" applyFont="1" applyFill="1" applyAlignment="1"/>
    <xf numFmtId="0" fontId="3" fillId="3" borderId="0" xfId="0" applyFont="1" applyFill="1"/>
    <xf numFmtId="0" fontId="4" fillId="0" borderId="4" xfId="0" applyFont="1" applyBorder="1" applyAlignment="1">
      <alignment horizontal="center" vertical="center"/>
    </xf>
    <xf numFmtId="0" fontId="8" fillId="0" borderId="5" xfId="0" applyFont="1" applyBorder="1" applyAlignment="1">
      <alignment horizontal="right" vertical="center"/>
    </xf>
    <xf numFmtId="3" fontId="4" fillId="3" borderId="5" xfId="0" applyNumberFormat="1" applyFont="1" applyFill="1" applyBorder="1" applyAlignment="1">
      <alignment horizontal="center" vertical="center"/>
    </xf>
    <xf numFmtId="3" fontId="4" fillId="3" borderId="6" xfId="0" applyNumberFormat="1" applyFont="1" applyFill="1" applyBorder="1" applyAlignment="1">
      <alignment horizontal="center" vertical="center"/>
    </xf>
    <xf numFmtId="0" fontId="1" fillId="4" borderId="2" xfId="0" applyFont="1" applyFill="1" applyBorder="1" applyAlignment="1">
      <alignment horizontal="center" vertical="center" wrapText="1"/>
    </xf>
    <xf numFmtId="0" fontId="4" fillId="0" borderId="7" xfId="0" applyFont="1" applyBorder="1" applyAlignment="1">
      <alignment horizontal="center" vertical="center"/>
    </xf>
    <xf numFmtId="0" fontId="8" fillId="0" borderId="7" xfId="0" applyFont="1" applyBorder="1" applyAlignment="1">
      <alignment horizontal="right" vertical="center"/>
    </xf>
    <xf numFmtId="3" fontId="4" fillId="3" borderId="7" xfId="0" applyNumberFormat="1" applyFont="1" applyFill="1" applyBorder="1" applyAlignment="1">
      <alignment horizontal="center" vertical="center"/>
    </xf>
    <xf numFmtId="3" fontId="8" fillId="3" borderId="7" xfId="0" applyNumberFormat="1" applyFont="1" applyFill="1" applyBorder="1" applyAlignment="1">
      <alignment horizontal="center" vertical="center"/>
    </xf>
    <xf numFmtId="3" fontId="8" fillId="0" borderId="7" xfId="0" applyNumberFormat="1" applyFont="1" applyBorder="1" applyAlignment="1">
      <alignment horizontal="center" vertical="center"/>
    </xf>
    <xf numFmtId="3" fontId="4" fillId="0" borderId="7" xfId="0" applyNumberFormat="1"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3" fontId="4" fillId="5" borderId="5" xfId="0" applyNumberFormat="1" applyFont="1" applyFill="1" applyBorder="1" applyAlignment="1">
      <alignment horizontal="center" vertical="center"/>
    </xf>
    <xf numFmtId="3" fontId="4" fillId="0" borderId="5" xfId="0" applyNumberFormat="1" applyFont="1" applyBorder="1" applyAlignment="1">
      <alignment horizontal="center" vertical="center"/>
    </xf>
    <xf numFmtId="3" fontId="4" fillId="0" borderId="6" xfId="0" applyNumberFormat="1" applyFont="1" applyBorder="1" applyAlignment="1">
      <alignment horizontal="center" vertical="center"/>
    </xf>
    <xf numFmtId="0" fontId="1" fillId="0" borderId="0" xfId="0" applyFont="1" applyAlignment="1">
      <alignment horizontal="right" vertical="center" wrapText="1"/>
    </xf>
    <xf numFmtId="3" fontId="1" fillId="3"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3" fontId="2" fillId="4" borderId="2" xfId="0" applyNumberFormat="1" applyFont="1" applyFill="1" applyBorder="1" applyAlignment="1">
      <alignment horizontal="center" vertical="center" wrapText="1"/>
    </xf>
    <xf numFmtId="3" fontId="2" fillId="4"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C28C2-0355-4BC9-8571-87D228C79C8D}">
  <sheetPr>
    <pageSetUpPr fitToPage="1"/>
  </sheetPr>
  <dimension ref="A1:AT152"/>
  <sheetViews>
    <sheetView tabSelected="1" zoomScale="90" zoomScaleNormal="90" workbookViewId="0">
      <pane xSplit="3" ySplit="7" topLeftCell="D8" activePane="bottomRight" state="frozen"/>
      <selection pane="topRight" activeCell="D1" sqref="D1"/>
      <selection pane="bottomLeft" activeCell="A8" sqref="A8"/>
      <selection pane="bottomRight" activeCell="J62" sqref="J62"/>
    </sheetView>
  </sheetViews>
  <sheetFormatPr defaultColWidth="9.1796875" defaultRowHeight="14.5" x14ac:dyDescent="0.35"/>
  <cols>
    <col min="1" max="1" width="9.1796875" style="1" customWidth="1"/>
    <col min="2" max="2" width="49.1796875" style="1" customWidth="1"/>
    <col min="3" max="3" width="15" style="2" customWidth="1"/>
    <col min="4" max="4" width="17.81640625" style="4" customWidth="1"/>
    <col min="5" max="5" width="10" style="4" customWidth="1"/>
    <col min="6" max="6" width="10.26953125" style="3" customWidth="1"/>
    <col min="7" max="7" width="12" style="34" customWidth="1"/>
    <col min="8" max="8" width="11.7265625" style="36" customWidth="1"/>
    <col min="9" max="9" width="9.81640625" style="4" customWidth="1"/>
    <col min="10" max="10" width="11.1796875" style="3" customWidth="1"/>
    <col min="11" max="11" width="9.1796875" style="3"/>
    <col min="12" max="12" width="17.453125" style="3" customWidth="1"/>
    <col min="13" max="13" width="10.7265625" style="39" customWidth="1"/>
    <col min="14" max="14" width="11.81640625" style="3" customWidth="1"/>
    <col min="15" max="16" width="12.81640625" style="39" customWidth="1"/>
    <col min="17" max="17" width="12.81640625" style="3" customWidth="1"/>
    <col min="18" max="18" width="13.54296875" style="3" customWidth="1"/>
    <col min="19" max="19" width="12" style="3" customWidth="1"/>
    <col min="20" max="20" width="9.54296875" style="6" customWidth="1"/>
    <col min="21" max="46" width="9.1796875" style="6"/>
    <col min="47" max="16384" width="9.1796875" style="1"/>
  </cols>
  <sheetData>
    <row r="1" spans="1:46" ht="21.65" customHeight="1" x14ac:dyDescent="0.35">
      <c r="G1" s="3"/>
      <c r="H1" s="4"/>
      <c r="M1" s="3"/>
      <c r="O1" s="3"/>
      <c r="P1" s="3"/>
      <c r="S1" s="5" t="s">
        <v>132</v>
      </c>
    </row>
    <row r="2" spans="1:46" ht="29.25" customHeight="1" x14ac:dyDescent="0.35">
      <c r="B2" s="5"/>
      <c r="C2" s="7"/>
      <c r="G2" s="3"/>
      <c r="H2" s="4"/>
      <c r="M2" s="3"/>
      <c r="N2" s="64" t="s">
        <v>96</v>
      </c>
      <c r="O2" s="64"/>
      <c r="P2" s="64"/>
      <c r="Q2" s="64"/>
      <c r="R2" s="64"/>
      <c r="S2" s="64"/>
    </row>
    <row r="3" spans="1:46" s="8" customFormat="1" ht="47.25" customHeight="1" x14ac:dyDescent="0.35">
      <c r="A3" s="68" t="s">
        <v>127</v>
      </c>
      <c r="B3" s="68"/>
      <c r="C3" s="68"/>
      <c r="D3" s="68"/>
      <c r="E3" s="68"/>
      <c r="F3" s="68"/>
      <c r="G3" s="68"/>
      <c r="H3" s="68"/>
      <c r="I3" s="68"/>
      <c r="J3" s="68"/>
      <c r="K3" s="68"/>
      <c r="L3" s="68"/>
      <c r="M3" s="68"/>
      <c r="N3" s="68"/>
      <c r="O3" s="68"/>
      <c r="P3" s="68"/>
      <c r="Q3" s="68"/>
      <c r="R3" s="68"/>
      <c r="S3" s="68"/>
      <c r="T3" s="6"/>
      <c r="U3" s="6"/>
      <c r="V3" s="6"/>
      <c r="W3" s="6"/>
      <c r="X3" s="6"/>
      <c r="Y3" s="6"/>
      <c r="Z3" s="6"/>
      <c r="AA3" s="6"/>
      <c r="AB3" s="6"/>
      <c r="AC3" s="6"/>
      <c r="AD3" s="6"/>
      <c r="AE3" s="6"/>
      <c r="AF3" s="6"/>
      <c r="AG3" s="6"/>
      <c r="AH3" s="6"/>
      <c r="AI3" s="6"/>
      <c r="AJ3" s="6"/>
      <c r="AK3" s="6"/>
      <c r="AL3" s="6"/>
      <c r="AM3" s="6"/>
      <c r="AN3" s="6"/>
      <c r="AO3" s="6"/>
      <c r="AP3" s="6"/>
      <c r="AQ3" s="6"/>
      <c r="AR3" s="6"/>
      <c r="AS3" s="6"/>
      <c r="AT3" s="6"/>
    </row>
    <row r="4" spans="1:46" ht="24" customHeight="1" x14ac:dyDescent="0.35">
      <c r="A4" s="69" t="s">
        <v>87</v>
      </c>
      <c r="B4" s="9"/>
      <c r="C4" s="66" t="s">
        <v>125</v>
      </c>
      <c r="D4" s="67" t="s">
        <v>126</v>
      </c>
      <c r="E4" s="67"/>
      <c r="F4" s="67"/>
      <c r="G4" s="67"/>
      <c r="H4" s="67"/>
      <c r="I4" s="67"/>
      <c r="J4" s="67"/>
      <c r="K4" s="67"/>
      <c r="L4" s="67"/>
      <c r="M4" s="67"/>
      <c r="N4" s="67"/>
      <c r="O4" s="67"/>
      <c r="P4" s="67"/>
      <c r="Q4" s="67"/>
      <c r="R4" s="67"/>
      <c r="S4" s="67"/>
    </row>
    <row r="5" spans="1:46" s="3" customFormat="1" ht="15" customHeight="1" x14ac:dyDescent="0.35">
      <c r="A5" s="69"/>
      <c r="B5" s="25" t="s">
        <v>89</v>
      </c>
      <c r="C5" s="66"/>
      <c r="D5" s="20" t="s">
        <v>92</v>
      </c>
      <c r="E5" s="20" t="s">
        <v>92</v>
      </c>
      <c r="F5" s="19" t="s">
        <v>97</v>
      </c>
      <c r="G5" s="19" t="s">
        <v>98</v>
      </c>
      <c r="H5" s="20" t="s">
        <v>100</v>
      </c>
      <c r="I5" s="20" t="s">
        <v>100</v>
      </c>
      <c r="J5" s="20" t="s">
        <v>106</v>
      </c>
      <c r="K5" s="20" t="s">
        <v>108</v>
      </c>
      <c r="L5" s="20" t="s">
        <v>109</v>
      </c>
      <c r="M5" s="20" t="s">
        <v>111</v>
      </c>
      <c r="N5" s="19" t="s">
        <v>113</v>
      </c>
      <c r="O5" s="19" t="s">
        <v>115</v>
      </c>
      <c r="P5" s="19" t="s">
        <v>135</v>
      </c>
      <c r="Q5" s="19" t="s">
        <v>134</v>
      </c>
      <c r="R5" s="19" t="s">
        <v>133</v>
      </c>
      <c r="S5" s="19" t="s">
        <v>122</v>
      </c>
      <c r="T5" s="6"/>
      <c r="U5" s="6"/>
      <c r="V5" s="6"/>
      <c r="W5" s="6"/>
      <c r="X5" s="6"/>
      <c r="Y5" s="6"/>
      <c r="Z5" s="6"/>
      <c r="AA5" s="6"/>
      <c r="AB5" s="6"/>
      <c r="AC5" s="6"/>
      <c r="AD5" s="6"/>
      <c r="AE5" s="6"/>
      <c r="AF5" s="6"/>
      <c r="AG5" s="6"/>
      <c r="AH5" s="6"/>
      <c r="AI5" s="6"/>
      <c r="AJ5" s="6"/>
      <c r="AK5" s="6"/>
      <c r="AL5" s="6"/>
      <c r="AM5" s="6"/>
      <c r="AN5" s="6"/>
      <c r="AO5" s="6"/>
      <c r="AP5" s="6"/>
      <c r="AQ5" s="6"/>
      <c r="AR5" s="6"/>
      <c r="AS5" s="6"/>
      <c r="AT5" s="6"/>
    </row>
    <row r="6" spans="1:46" x14ac:dyDescent="0.35">
      <c r="A6" s="69"/>
      <c r="B6" s="10" t="s">
        <v>90</v>
      </c>
      <c r="C6" s="66"/>
      <c r="D6" s="21" t="s">
        <v>93</v>
      </c>
      <c r="E6" s="21" t="s">
        <v>93</v>
      </c>
      <c r="F6" s="21" t="s">
        <v>104</v>
      </c>
      <c r="G6" s="21" t="s">
        <v>99</v>
      </c>
      <c r="H6" s="21" t="s">
        <v>101</v>
      </c>
      <c r="I6" s="21" t="s">
        <v>101</v>
      </c>
      <c r="J6" s="21" t="s">
        <v>107</v>
      </c>
      <c r="K6" s="21" t="s">
        <v>110</v>
      </c>
      <c r="L6" s="21" t="s">
        <v>112</v>
      </c>
      <c r="M6" s="21" t="s">
        <v>114</v>
      </c>
      <c r="N6" s="21" t="s">
        <v>116</v>
      </c>
      <c r="O6" s="21" t="s">
        <v>116</v>
      </c>
      <c r="P6" s="21" t="s">
        <v>116</v>
      </c>
      <c r="Q6" s="21" t="s">
        <v>116</v>
      </c>
      <c r="R6" s="21" t="s">
        <v>116</v>
      </c>
      <c r="S6" s="21" t="s">
        <v>116</v>
      </c>
    </row>
    <row r="7" spans="1:46" x14ac:dyDescent="0.35">
      <c r="A7" s="69"/>
      <c r="B7" s="10" t="s">
        <v>91</v>
      </c>
      <c r="C7" s="66"/>
      <c r="D7" s="11" t="s">
        <v>94</v>
      </c>
      <c r="E7" s="11" t="s">
        <v>95</v>
      </c>
      <c r="F7" s="41" t="s">
        <v>105</v>
      </c>
      <c r="G7" s="41" t="s">
        <v>99</v>
      </c>
      <c r="H7" s="11" t="s">
        <v>102</v>
      </c>
      <c r="I7" s="11" t="s">
        <v>101</v>
      </c>
      <c r="J7" s="41" t="s">
        <v>107</v>
      </c>
      <c r="K7" s="41" t="s">
        <v>110</v>
      </c>
      <c r="L7" s="41" t="s">
        <v>94</v>
      </c>
      <c r="M7" s="41" t="s">
        <v>102</v>
      </c>
      <c r="N7" s="41" t="s">
        <v>117</v>
      </c>
      <c r="O7" s="41" t="s">
        <v>118</v>
      </c>
      <c r="P7" s="41" t="s">
        <v>136</v>
      </c>
      <c r="Q7" s="41" t="s">
        <v>119</v>
      </c>
      <c r="R7" s="41" t="s">
        <v>121</v>
      </c>
      <c r="S7" s="41" t="s">
        <v>123</v>
      </c>
    </row>
    <row r="8" spans="1:46" x14ac:dyDescent="0.35">
      <c r="A8" s="69"/>
      <c r="B8" s="41" t="s">
        <v>88</v>
      </c>
      <c r="C8" s="40"/>
      <c r="D8" s="11"/>
      <c r="E8" s="11"/>
      <c r="F8" s="41"/>
      <c r="G8" s="41"/>
      <c r="H8" s="11"/>
      <c r="I8" s="11"/>
      <c r="J8" s="41"/>
      <c r="K8" s="41"/>
      <c r="L8" s="41"/>
      <c r="M8" s="41"/>
      <c r="N8" s="41"/>
      <c r="O8" s="41"/>
      <c r="P8" s="41"/>
      <c r="Q8" s="41"/>
      <c r="R8" s="41"/>
      <c r="S8" s="41"/>
    </row>
    <row r="9" spans="1:46" ht="36.75" customHeight="1" x14ac:dyDescent="0.35">
      <c r="A9" s="12" t="s">
        <v>0</v>
      </c>
      <c r="B9" s="13" t="s">
        <v>1</v>
      </c>
      <c r="C9" s="14">
        <f t="shared" ref="C9:C35" si="0">SUM(D9:S9)</f>
        <v>60298</v>
      </c>
      <c r="D9" s="11"/>
      <c r="E9" s="11"/>
      <c r="F9" s="41"/>
      <c r="G9" s="41"/>
      <c r="H9" s="11"/>
      <c r="I9" s="11"/>
      <c r="J9" s="41"/>
      <c r="K9" s="41"/>
      <c r="L9" s="15"/>
      <c r="M9" s="15"/>
      <c r="N9" s="15">
        <v>60298</v>
      </c>
      <c r="O9" s="41"/>
      <c r="P9" s="41"/>
      <c r="Q9" s="41"/>
      <c r="R9" s="41"/>
      <c r="S9" s="41"/>
    </row>
    <row r="10" spans="1:46" ht="27" customHeight="1" x14ac:dyDescent="0.35">
      <c r="A10" s="12" t="s">
        <v>2</v>
      </c>
      <c r="B10" s="13" t="s">
        <v>3</v>
      </c>
      <c r="C10" s="14">
        <f t="shared" si="0"/>
        <v>24000</v>
      </c>
      <c r="D10" s="11"/>
      <c r="E10" s="11"/>
      <c r="F10" s="41"/>
      <c r="G10" s="41"/>
      <c r="H10" s="11"/>
      <c r="I10" s="11"/>
      <c r="J10" s="41"/>
      <c r="K10" s="41"/>
      <c r="L10" s="15">
        <v>24000</v>
      </c>
      <c r="M10" s="15"/>
      <c r="N10" s="15"/>
      <c r="O10" s="41"/>
      <c r="P10" s="41"/>
      <c r="Q10" s="41"/>
      <c r="R10" s="41"/>
      <c r="S10" s="41"/>
    </row>
    <row r="11" spans="1:46" ht="24" customHeight="1" x14ac:dyDescent="0.35">
      <c r="A11" s="12" t="s">
        <v>4</v>
      </c>
      <c r="B11" s="13" t="s">
        <v>137</v>
      </c>
      <c r="C11" s="14">
        <f t="shared" si="0"/>
        <v>738000</v>
      </c>
      <c r="D11" s="11"/>
      <c r="E11" s="11"/>
      <c r="F11" s="41"/>
      <c r="G11" s="41"/>
      <c r="H11" s="11"/>
      <c r="I11" s="11"/>
      <c r="J11" s="41"/>
      <c r="K11" s="41"/>
      <c r="L11" s="15">
        <v>738000</v>
      </c>
      <c r="M11" s="15"/>
      <c r="N11" s="15"/>
      <c r="O11" s="41"/>
      <c r="P11" s="41"/>
      <c r="Q11" s="41"/>
      <c r="R11" s="41"/>
      <c r="S11" s="41"/>
    </row>
    <row r="12" spans="1:46" ht="38.25" customHeight="1" x14ac:dyDescent="0.35">
      <c r="A12" s="12" t="s">
        <v>5</v>
      </c>
      <c r="B12" s="13" t="s">
        <v>6</v>
      </c>
      <c r="C12" s="14">
        <f t="shared" si="0"/>
        <v>64000</v>
      </c>
      <c r="D12" s="11"/>
      <c r="E12" s="11"/>
      <c r="F12" s="41"/>
      <c r="G12" s="41"/>
      <c r="H12" s="11"/>
      <c r="I12" s="11"/>
      <c r="J12" s="41"/>
      <c r="K12" s="41"/>
      <c r="L12" s="15">
        <v>64000</v>
      </c>
      <c r="M12" s="15"/>
      <c r="N12" s="15"/>
      <c r="O12" s="41"/>
      <c r="P12" s="41"/>
      <c r="Q12" s="42" t="s">
        <v>120</v>
      </c>
      <c r="R12" s="41"/>
      <c r="S12" s="41"/>
    </row>
    <row r="13" spans="1:46" ht="39" customHeight="1" x14ac:dyDescent="0.35">
      <c r="A13" s="12" t="s">
        <v>7</v>
      </c>
      <c r="B13" s="13" t="s">
        <v>8</v>
      </c>
      <c r="C13" s="14">
        <f t="shared" si="0"/>
        <v>27271</v>
      </c>
      <c r="D13" s="11"/>
      <c r="E13" s="11"/>
      <c r="F13" s="41"/>
      <c r="G13" s="41"/>
      <c r="H13" s="11"/>
      <c r="I13" s="11"/>
      <c r="J13" s="41"/>
      <c r="K13" s="15">
        <v>27271</v>
      </c>
      <c r="L13" s="41"/>
      <c r="M13" s="41"/>
      <c r="N13" s="41"/>
      <c r="O13" s="41"/>
      <c r="P13" s="41"/>
      <c r="Q13" s="41"/>
      <c r="R13" s="41"/>
      <c r="S13" s="41"/>
    </row>
    <row r="14" spans="1:46" ht="51" customHeight="1" x14ac:dyDescent="0.35">
      <c r="A14" s="12" t="s">
        <v>9</v>
      </c>
      <c r="B14" s="13" t="s">
        <v>128</v>
      </c>
      <c r="C14" s="14">
        <f t="shared" si="0"/>
        <v>1035058</v>
      </c>
      <c r="D14" s="11"/>
      <c r="E14" s="11"/>
      <c r="F14" s="41"/>
      <c r="G14" s="41"/>
      <c r="H14" s="11"/>
      <c r="I14" s="11"/>
      <c r="J14" s="41"/>
      <c r="K14" s="41"/>
      <c r="L14" s="41"/>
      <c r="M14" s="15">
        <v>1035058</v>
      </c>
      <c r="N14" s="15"/>
      <c r="O14" s="15"/>
      <c r="P14" s="15"/>
      <c r="Q14" s="15"/>
      <c r="R14" s="15"/>
      <c r="S14" s="15"/>
    </row>
    <row r="15" spans="1:46" ht="51.75" customHeight="1" x14ac:dyDescent="0.35">
      <c r="A15" s="12" t="s">
        <v>10</v>
      </c>
      <c r="B15" s="13" t="s">
        <v>11</v>
      </c>
      <c r="C15" s="14">
        <f t="shared" si="0"/>
        <v>4937228</v>
      </c>
      <c r="D15" s="11"/>
      <c r="E15" s="11"/>
      <c r="F15" s="41"/>
      <c r="G15" s="41"/>
      <c r="H15" s="11"/>
      <c r="I15" s="11"/>
      <c r="J15" s="41"/>
      <c r="K15" s="41"/>
      <c r="L15" s="41"/>
      <c r="M15" s="15">
        <f>183629+1182168+2241389+1098432</f>
        <v>4705618</v>
      </c>
      <c r="N15" s="15"/>
      <c r="O15" s="15">
        <v>231610</v>
      </c>
      <c r="P15" s="15"/>
      <c r="Q15" s="15"/>
      <c r="R15" s="15"/>
      <c r="S15" s="15"/>
    </row>
    <row r="16" spans="1:46" ht="45" customHeight="1" x14ac:dyDescent="0.35">
      <c r="A16" s="12" t="s">
        <v>12</v>
      </c>
      <c r="B16" s="13" t="s">
        <v>129</v>
      </c>
      <c r="C16" s="14">
        <f t="shared" si="0"/>
        <v>120000</v>
      </c>
      <c r="D16" s="11"/>
      <c r="E16" s="11"/>
      <c r="F16" s="41"/>
      <c r="G16" s="41"/>
      <c r="H16" s="11"/>
      <c r="I16" s="11"/>
      <c r="J16" s="41"/>
      <c r="K16" s="41"/>
      <c r="L16" s="15">
        <v>120000</v>
      </c>
      <c r="M16" s="15"/>
      <c r="N16" s="15"/>
      <c r="O16" s="15"/>
      <c r="P16" s="15"/>
      <c r="Q16" s="15"/>
      <c r="R16" s="15"/>
      <c r="S16" s="15"/>
    </row>
    <row r="17" spans="1:46" ht="27" customHeight="1" x14ac:dyDescent="0.35">
      <c r="A17" s="12" t="s">
        <v>13</v>
      </c>
      <c r="B17" s="13" t="s">
        <v>14</v>
      </c>
      <c r="C17" s="14">
        <f t="shared" si="0"/>
        <v>83360</v>
      </c>
      <c r="D17" s="11"/>
      <c r="E17" s="11"/>
      <c r="F17" s="41"/>
      <c r="G17" s="41"/>
      <c r="H17" s="11"/>
      <c r="I17" s="11"/>
      <c r="J17" s="41"/>
      <c r="K17" s="41"/>
      <c r="L17" s="41"/>
      <c r="M17" s="15"/>
      <c r="N17" s="15"/>
      <c r="O17" s="15"/>
      <c r="P17" s="15"/>
      <c r="Q17" s="15">
        <v>83360</v>
      </c>
      <c r="R17" s="15"/>
      <c r="S17" s="15"/>
    </row>
    <row r="18" spans="1:46" s="18" customFormat="1" ht="52.5" customHeight="1" x14ac:dyDescent="0.35">
      <c r="A18" s="16" t="s">
        <v>15</v>
      </c>
      <c r="B18" s="17" t="s">
        <v>16</v>
      </c>
      <c r="C18" s="14">
        <f t="shared" si="0"/>
        <v>32400</v>
      </c>
      <c r="D18" s="11"/>
      <c r="E18" s="11"/>
      <c r="F18" s="11"/>
      <c r="G18" s="11"/>
      <c r="H18" s="11"/>
      <c r="I18" s="11"/>
      <c r="J18" s="11"/>
      <c r="K18" s="11"/>
      <c r="L18" s="11"/>
      <c r="M18" s="33">
        <v>32400</v>
      </c>
      <c r="N18" s="33"/>
      <c r="O18" s="33"/>
      <c r="P18" s="33"/>
      <c r="Q18" s="33"/>
      <c r="R18" s="33"/>
      <c r="S18" s="33"/>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row>
    <row r="19" spans="1:46" ht="54.75" customHeight="1" x14ac:dyDescent="0.35">
      <c r="A19" s="12" t="s">
        <v>17</v>
      </c>
      <c r="B19" s="13" t="s">
        <v>18</v>
      </c>
      <c r="C19" s="14">
        <f t="shared" si="0"/>
        <v>884491</v>
      </c>
      <c r="D19" s="11"/>
      <c r="E19" s="11"/>
      <c r="F19" s="41"/>
      <c r="G19" s="41"/>
      <c r="H19" s="11"/>
      <c r="I19" s="11"/>
      <c r="J19" s="41"/>
      <c r="K19" s="41"/>
      <c r="L19" s="41"/>
      <c r="M19" s="15">
        <v>884491</v>
      </c>
      <c r="N19" s="15"/>
      <c r="O19" s="15"/>
      <c r="P19" s="15"/>
      <c r="Q19" s="15"/>
      <c r="R19" s="15"/>
      <c r="S19" s="15"/>
    </row>
    <row r="20" spans="1:46" ht="23" x14ac:dyDescent="0.35">
      <c r="A20" s="12" t="s">
        <v>19</v>
      </c>
      <c r="B20" s="13" t="s">
        <v>20</v>
      </c>
      <c r="C20" s="14">
        <f t="shared" si="0"/>
        <v>1176299</v>
      </c>
      <c r="D20" s="11"/>
      <c r="E20" s="11"/>
      <c r="F20" s="41"/>
      <c r="G20" s="41"/>
      <c r="H20" s="11"/>
      <c r="I20" s="11"/>
      <c r="J20" s="41"/>
      <c r="K20" s="41"/>
      <c r="L20" s="41"/>
      <c r="M20" s="15"/>
      <c r="N20" s="15"/>
      <c r="O20" s="15"/>
      <c r="P20" s="15"/>
      <c r="Q20" s="15">
        <v>1176299</v>
      </c>
      <c r="R20" s="15"/>
      <c r="S20" s="15"/>
    </row>
    <row r="21" spans="1:46" ht="27.75" customHeight="1" x14ac:dyDescent="0.35">
      <c r="A21" s="12" t="s">
        <v>21</v>
      </c>
      <c r="B21" s="13" t="s">
        <v>22</v>
      </c>
      <c r="C21" s="14">
        <f t="shared" si="0"/>
        <v>1942847</v>
      </c>
      <c r="D21" s="33">
        <v>1942847</v>
      </c>
      <c r="E21" s="33"/>
      <c r="F21" s="15"/>
      <c r="G21" s="15"/>
      <c r="H21" s="33"/>
      <c r="I21" s="11"/>
      <c r="J21" s="15"/>
      <c r="K21" s="15"/>
      <c r="L21" s="15"/>
      <c r="M21" s="15"/>
      <c r="N21" s="15"/>
      <c r="O21" s="15"/>
      <c r="P21" s="15"/>
      <c r="Q21" s="15"/>
      <c r="R21" s="15"/>
      <c r="S21" s="15"/>
    </row>
    <row r="22" spans="1:46" ht="93.75" customHeight="1" x14ac:dyDescent="0.35">
      <c r="A22" s="12" t="s">
        <v>23</v>
      </c>
      <c r="B22" s="13" t="s">
        <v>24</v>
      </c>
      <c r="C22" s="14">
        <f t="shared" si="0"/>
        <v>118465</v>
      </c>
      <c r="D22" s="33"/>
      <c r="E22" s="33">
        <v>118465</v>
      </c>
      <c r="F22" s="15"/>
      <c r="G22" s="15"/>
      <c r="H22" s="33"/>
      <c r="I22" s="11"/>
      <c r="J22" s="15"/>
      <c r="K22" s="15"/>
      <c r="L22" s="15"/>
      <c r="M22" s="15"/>
      <c r="N22" s="15"/>
      <c r="O22" s="15"/>
      <c r="P22" s="15"/>
      <c r="Q22" s="15"/>
      <c r="R22" s="15"/>
      <c r="S22" s="15"/>
    </row>
    <row r="23" spans="1:46" x14ac:dyDescent="0.35">
      <c r="A23" s="12" t="s">
        <v>25</v>
      </c>
      <c r="B23" s="13" t="s">
        <v>26</v>
      </c>
      <c r="C23" s="14">
        <f>SUM(D23:S23)</f>
        <v>373386</v>
      </c>
      <c r="D23" s="33"/>
      <c r="E23" s="33">
        <v>373386</v>
      </c>
      <c r="F23" s="15"/>
      <c r="G23" s="15"/>
      <c r="H23" s="33"/>
      <c r="I23" s="11"/>
      <c r="J23" s="15"/>
      <c r="K23" s="15"/>
      <c r="L23" s="15"/>
      <c r="M23" s="15"/>
      <c r="N23" s="15"/>
      <c r="O23" s="15"/>
      <c r="P23" s="15"/>
      <c r="Q23" s="15"/>
      <c r="R23" s="15"/>
      <c r="S23" s="15"/>
    </row>
    <row r="24" spans="1:46" ht="23" x14ac:dyDescent="0.35">
      <c r="A24" s="12" t="s">
        <v>27</v>
      </c>
      <c r="B24" s="13" t="s">
        <v>28</v>
      </c>
      <c r="C24" s="14">
        <f t="shared" si="0"/>
        <v>1750946</v>
      </c>
      <c r="D24" s="33">
        <v>200288</v>
      </c>
      <c r="E24" s="33">
        <f>1540004+10654</f>
        <v>1550658</v>
      </c>
      <c r="F24" s="15"/>
      <c r="G24" s="15"/>
      <c r="H24" s="33"/>
      <c r="I24" s="11"/>
      <c r="J24" s="15"/>
      <c r="K24" s="15"/>
      <c r="L24" s="15"/>
      <c r="M24" s="15"/>
      <c r="N24" s="15"/>
      <c r="O24" s="15"/>
      <c r="P24" s="15"/>
      <c r="Q24" s="15"/>
      <c r="R24" s="15"/>
      <c r="S24" s="15"/>
    </row>
    <row r="25" spans="1:46" ht="34.5" x14ac:dyDescent="0.35">
      <c r="A25" s="12" t="s">
        <v>29</v>
      </c>
      <c r="B25" s="13" t="s">
        <v>30</v>
      </c>
      <c r="C25" s="14">
        <f t="shared" si="0"/>
        <v>4642329</v>
      </c>
      <c r="D25" s="33">
        <v>4642329</v>
      </c>
      <c r="E25" s="33"/>
      <c r="F25" s="15"/>
      <c r="G25" s="15"/>
      <c r="H25" s="33"/>
      <c r="I25" s="11"/>
      <c r="J25" s="15"/>
      <c r="K25" s="15"/>
      <c r="L25" s="15"/>
      <c r="M25" s="15"/>
      <c r="N25" s="15"/>
      <c r="O25" s="15"/>
      <c r="P25" s="15"/>
      <c r="Q25" s="15"/>
      <c r="R25" s="15"/>
      <c r="S25" s="15"/>
    </row>
    <row r="26" spans="1:46" ht="23" x14ac:dyDescent="0.35">
      <c r="A26" s="12" t="s">
        <v>31</v>
      </c>
      <c r="B26" s="13" t="s">
        <v>32</v>
      </c>
      <c r="C26" s="14">
        <f t="shared" si="0"/>
        <v>1440841</v>
      </c>
      <c r="D26" s="33">
        <v>1440841</v>
      </c>
      <c r="E26" s="33"/>
      <c r="F26" s="15"/>
      <c r="G26" s="15"/>
      <c r="H26" s="33"/>
      <c r="I26" s="11"/>
      <c r="J26" s="15"/>
      <c r="K26" s="15"/>
      <c r="L26" s="15"/>
      <c r="M26" s="15"/>
      <c r="N26" s="15"/>
      <c r="O26" s="15"/>
      <c r="P26" s="15"/>
      <c r="Q26" s="15"/>
      <c r="R26" s="15"/>
      <c r="S26" s="15"/>
    </row>
    <row r="27" spans="1:46" x14ac:dyDescent="0.35">
      <c r="A27" s="12" t="s">
        <v>33</v>
      </c>
      <c r="B27" s="13" t="s">
        <v>34</v>
      </c>
      <c r="C27" s="14">
        <f t="shared" si="0"/>
        <v>5266685</v>
      </c>
      <c r="D27" s="33">
        <v>5266685</v>
      </c>
      <c r="E27" s="33"/>
      <c r="F27" s="15"/>
      <c r="G27" s="15"/>
      <c r="H27" s="33"/>
      <c r="I27" s="11"/>
      <c r="J27" s="15"/>
      <c r="K27" s="15"/>
      <c r="L27" s="15"/>
      <c r="M27" s="15"/>
      <c r="N27" s="15"/>
      <c r="O27" s="15"/>
      <c r="P27" s="15"/>
      <c r="Q27" s="15"/>
      <c r="R27" s="15"/>
      <c r="S27" s="15"/>
    </row>
    <row r="28" spans="1:46" x14ac:dyDescent="0.35">
      <c r="A28" s="12" t="s">
        <v>35</v>
      </c>
      <c r="B28" s="13" t="s">
        <v>36</v>
      </c>
      <c r="C28" s="14">
        <f t="shared" si="0"/>
        <v>33883</v>
      </c>
      <c r="D28" s="33"/>
      <c r="E28" s="33">
        <v>33883</v>
      </c>
      <c r="F28" s="15"/>
      <c r="G28" s="15"/>
      <c r="H28" s="33"/>
      <c r="I28" s="11"/>
      <c r="J28" s="15"/>
      <c r="K28" s="15"/>
      <c r="L28" s="15"/>
      <c r="M28" s="15"/>
      <c r="N28" s="15"/>
      <c r="O28" s="15"/>
      <c r="P28" s="15"/>
      <c r="Q28" s="15"/>
      <c r="R28" s="15"/>
      <c r="S28" s="15"/>
    </row>
    <row r="29" spans="1:46" x14ac:dyDescent="0.35">
      <c r="A29" s="12" t="s">
        <v>37</v>
      </c>
      <c r="B29" s="13" t="s">
        <v>38</v>
      </c>
      <c r="C29" s="14">
        <f t="shared" si="0"/>
        <v>3584429</v>
      </c>
      <c r="D29" s="33"/>
      <c r="E29" s="33">
        <v>3560429</v>
      </c>
      <c r="F29" s="15"/>
      <c r="G29" s="15"/>
      <c r="H29" s="33"/>
      <c r="I29" s="11"/>
      <c r="J29" s="15"/>
      <c r="K29" s="15"/>
      <c r="L29" s="15">
        <v>24000</v>
      </c>
      <c r="M29" s="15"/>
      <c r="N29" s="15"/>
      <c r="O29" s="15"/>
      <c r="P29" s="15"/>
      <c r="Q29" s="15"/>
      <c r="R29" s="15"/>
      <c r="S29" s="15"/>
    </row>
    <row r="30" spans="1:46" ht="69" x14ac:dyDescent="0.35">
      <c r="A30" s="12" t="s">
        <v>39</v>
      </c>
      <c r="B30" s="13" t="s">
        <v>40</v>
      </c>
      <c r="C30" s="14">
        <f t="shared" si="0"/>
        <v>2880488</v>
      </c>
      <c r="D30" s="33">
        <v>2880488</v>
      </c>
      <c r="E30" s="33"/>
      <c r="F30" s="15"/>
      <c r="G30" s="15"/>
      <c r="H30" s="33"/>
      <c r="I30" s="11"/>
      <c r="J30" s="15"/>
      <c r="K30" s="15"/>
      <c r="L30" s="15"/>
      <c r="M30" s="15"/>
      <c r="N30" s="15"/>
      <c r="O30" s="15"/>
      <c r="P30" s="15"/>
      <c r="Q30" s="15"/>
      <c r="R30" s="15"/>
      <c r="S30" s="15"/>
    </row>
    <row r="31" spans="1:46" ht="34.5" x14ac:dyDescent="0.35">
      <c r="A31" s="12" t="s">
        <v>41</v>
      </c>
      <c r="B31" s="13" t="s">
        <v>42</v>
      </c>
      <c r="C31" s="14">
        <f t="shared" si="0"/>
        <v>49000</v>
      </c>
      <c r="D31" s="33"/>
      <c r="E31" s="33">
        <v>49000</v>
      </c>
      <c r="F31" s="15"/>
      <c r="G31" s="15"/>
      <c r="H31" s="33"/>
      <c r="I31" s="11"/>
      <c r="J31" s="15"/>
      <c r="K31" s="15"/>
      <c r="L31" s="15"/>
      <c r="M31" s="15"/>
      <c r="N31" s="15"/>
      <c r="O31" s="15"/>
      <c r="P31" s="15"/>
      <c r="Q31" s="15"/>
      <c r="R31" s="15"/>
      <c r="S31" s="15"/>
    </row>
    <row r="32" spans="1:46" ht="34.5" x14ac:dyDescent="0.35">
      <c r="A32" s="12" t="s">
        <v>43</v>
      </c>
      <c r="B32" s="13" t="s">
        <v>44</v>
      </c>
      <c r="C32" s="14">
        <f t="shared" si="0"/>
        <v>2051207</v>
      </c>
      <c r="D32" s="33">
        <v>2051207</v>
      </c>
      <c r="E32" s="33"/>
      <c r="F32" s="15"/>
      <c r="G32" s="15"/>
      <c r="H32" s="33"/>
      <c r="I32" s="11"/>
      <c r="J32" s="15"/>
      <c r="K32" s="15"/>
      <c r="L32" s="15"/>
      <c r="M32" s="15"/>
      <c r="N32" s="15"/>
      <c r="O32" s="15"/>
      <c r="P32" s="15"/>
      <c r="Q32" s="15"/>
      <c r="R32" s="15"/>
      <c r="S32" s="15"/>
    </row>
    <row r="33" spans="1:19" ht="23" x14ac:dyDescent="0.35">
      <c r="A33" s="12" t="s">
        <v>45</v>
      </c>
      <c r="B33" s="13" t="s">
        <v>46</v>
      </c>
      <c r="C33" s="14">
        <f t="shared" si="0"/>
        <v>3780</v>
      </c>
      <c r="D33" s="33"/>
      <c r="E33" s="33">
        <v>3780</v>
      </c>
      <c r="F33" s="15"/>
      <c r="G33" s="15"/>
      <c r="H33" s="33"/>
      <c r="I33" s="11"/>
      <c r="J33" s="15"/>
      <c r="K33" s="15"/>
      <c r="L33" s="15"/>
      <c r="M33" s="15"/>
      <c r="N33" s="15"/>
      <c r="O33" s="15"/>
      <c r="P33" s="15"/>
      <c r="Q33" s="15"/>
      <c r="R33" s="15"/>
      <c r="S33" s="15"/>
    </row>
    <row r="34" spans="1:19" ht="46" x14ac:dyDescent="0.35">
      <c r="A34" s="12" t="s">
        <v>47</v>
      </c>
      <c r="B34" s="13" t="s">
        <v>48</v>
      </c>
      <c r="C34" s="14">
        <f t="shared" si="0"/>
        <v>600995</v>
      </c>
      <c r="D34" s="33"/>
      <c r="E34" s="33">
        <v>600995</v>
      </c>
      <c r="F34" s="15"/>
      <c r="G34" s="15"/>
      <c r="H34" s="33"/>
      <c r="I34" s="11"/>
      <c r="J34" s="15"/>
      <c r="K34" s="15"/>
      <c r="L34" s="15"/>
      <c r="M34" s="15"/>
      <c r="N34" s="15"/>
      <c r="O34" s="15"/>
      <c r="P34" s="15"/>
      <c r="Q34" s="15"/>
      <c r="R34" s="15"/>
      <c r="S34" s="15"/>
    </row>
    <row r="35" spans="1:19" ht="57.5" x14ac:dyDescent="0.35">
      <c r="A35" s="12" t="s">
        <v>49</v>
      </c>
      <c r="B35" s="13" t="s">
        <v>50</v>
      </c>
      <c r="C35" s="14">
        <f t="shared" si="0"/>
        <v>2392730</v>
      </c>
      <c r="D35" s="33"/>
      <c r="E35" s="33"/>
      <c r="F35" s="15">
        <v>2392730</v>
      </c>
      <c r="G35" s="15"/>
      <c r="H35" s="33"/>
      <c r="I35" s="11"/>
      <c r="J35" s="15"/>
      <c r="K35" s="15"/>
      <c r="L35" s="15"/>
      <c r="M35" s="15"/>
      <c r="N35" s="15"/>
      <c r="O35" s="15"/>
      <c r="P35" s="15"/>
      <c r="Q35" s="15"/>
      <c r="R35" s="15"/>
      <c r="S35" s="15"/>
    </row>
    <row r="36" spans="1:19" ht="26" customHeight="1" x14ac:dyDescent="0.35">
      <c r="A36" s="12" t="s">
        <v>51</v>
      </c>
      <c r="B36" s="13" t="s">
        <v>130</v>
      </c>
      <c r="C36" s="14">
        <f>SUM(D36:S36)</f>
        <v>60236</v>
      </c>
      <c r="D36" s="33"/>
      <c r="E36" s="33"/>
      <c r="F36" s="15"/>
      <c r="G36" s="15"/>
      <c r="H36" s="33"/>
      <c r="I36" s="11"/>
      <c r="J36" s="15"/>
      <c r="K36" s="15"/>
      <c r="L36" s="15"/>
      <c r="M36" s="15"/>
      <c r="N36" s="15"/>
      <c r="O36" s="15"/>
      <c r="P36" s="15">
        <v>12309</v>
      </c>
      <c r="Q36" s="15"/>
      <c r="R36" s="15">
        <v>28812</v>
      </c>
      <c r="S36" s="15">
        <v>19115</v>
      </c>
    </row>
    <row r="37" spans="1:19" ht="38" customHeight="1" x14ac:dyDescent="0.35">
      <c r="A37" s="12" t="s">
        <v>52</v>
      </c>
      <c r="B37" s="13" t="s">
        <v>53</v>
      </c>
      <c r="C37" s="70">
        <f>SUM(D37:S38)</f>
        <v>12107878</v>
      </c>
      <c r="D37" s="33"/>
      <c r="E37" s="33"/>
      <c r="F37" s="15"/>
      <c r="G37" s="15"/>
      <c r="H37" s="65">
        <v>12107878</v>
      </c>
      <c r="I37" s="33"/>
      <c r="J37" s="15"/>
      <c r="K37" s="15"/>
      <c r="L37" s="15"/>
      <c r="M37" s="15"/>
      <c r="N37" s="15"/>
      <c r="O37" s="15"/>
      <c r="P37" s="15"/>
      <c r="Q37" s="15"/>
      <c r="R37" s="15"/>
      <c r="S37" s="15"/>
    </row>
    <row r="38" spans="1:19" ht="55.5" customHeight="1" x14ac:dyDescent="0.35">
      <c r="A38" s="12" t="s">
        <v>54</v>
      </c>
      <c r="B38" s="13" t="s">
        <v>55</v>
      </c>
      <c r="C38" s="71"/>
      <c r="D38" s="33"/>
      <c r="E38" s="33"/>
      <c r="F38" s="15"/>
      <c r="G38" s="15"/>
      <c r="H38" s="65"/>
      <c r="I38" s="33"/>
      <c r="J38" s="15"/>
      <c r="K38" s="15"/>
      <c r="L38" s="15"/>
      <c r="M38" s="15"/>
      <c r="N38" s="15"/>
      <c r="O38" s="15"/>
      <c r="P38" s="15"/>
      <c r="Q38" s="15"/>
      <c r="R38" s="15"/>
      <c r="S38" s="15"/>
    </row>
    <row r="39" spans="1:19" ht="92.25" customHeight="1" x14ac:dyDescent="0.35">
      <c r="A39" s="12" t="s">
        <v>56</v>
      </c>
      <c r="B39" s="13" t="s">
        <v>57</v>
      </c>
      <c r="C39" s="14">
        <f t="shared" ref="C39:C54" si="1">SUM(D39:S39)</f>
        <v>36144</v>
      </c>
      <c r="D39" s="33"/>
      <c r="E39" s="33"/>
      <c r="F39" s="15"/>
      <c r="G39" s="15"/>
      <c r="H39" s="33">
        <v>36144</v>
      </c>
      <c r="I39" s="33"/>
      <c r="J39" s="15"/>
      <c r="K39" s="15"/>
      <c r="L39" s="15"/>
      <c r="M39" s="15"/>
      <c r="N39" s="15"/>
      <c r="O39" s="15"/>
      <c r="P39" s="15"/>
      <c r="Q39" s="15"/>
      <c r="R39" s="15"/>
      <c r="S39" s="15"/>
    </row>
    <row r="40" spans="1:19" ht="27" customHeight="1" x14ac:dyDescent="0.35">
      <c r="A40" s="12" t="s">
        <v>58</v>
      </c>
      <c r="B40" s="13" t="s">
        <v>59</v>
      </c>
      <c r="C40" s="14">
        <f t="shared" si="1"/>
        <v>211477</v>
      </c>
      <c r="D40" s="33"/>
      <c r="E40" s="33"/>
      <c r="F40" s="15"/>
      <c r="G40" s="15"/>
      <c r="H40" s="33"/>
      <c r="I40" s="33">
        <v>211477</v>
      </c>
      <c r="J40" s="15"/>
      <c r="K40" s="15"/>
      <c r="L40" s="15"/>
      <c r="M40" s="15"/>
      <c r="N40" s="15"/>
      <c r="O40" s="15"/>
      <c r="P40" s="15"/>
      <c r="Q40" s="15"/>
      <c r="R40" s="15"/>
      <c r="S40" s="15"/>
    </row>
    <row r="41" spans="1:19" ht="42" customHeight="1" x14ac:dyDescent="0.35">
      <c r="A41" s="12" t="s">
        <v>60</v>
      </c>
      <c r="B41" s="13" t="s">
        <v>61</v>
      </c>
      <c r="C41" s="14">
        <f t="shared" si="1"/>
        <v>324000</v>
      </c>
      <c r="D41" s="33"/>
      <c r="E41" s="33"/>
      <c r="F41" s="15"/>
      <c r="G41" s="15"/>
      <c r="H41" s="33"/>
      <c r="I41" s="33">
        <v>324000</v>
      </c>
      <c r="J41" s="15"/>
      <c r="K41" s="15"/>
      <c r="L41" s="15"/>
      <c r="M41" s="15"/>
      <c r="N41" s="15"/>
      <c r="O41" s="15"/>
      <c r="P41" s="15"/>
      <c r="Q41" s="15"/>
      <c r="R41" s="15"/>
      <c r="S41" s="15"/>
    </row>
    <row r="42" spans="1:19" x14ac:dyDescent="0.35">
      <c r="A42" s="12" t="s">
        <v>62</v>
      </c>
      <c r="B42" s="13" t="s">
        <v>63</v>
      </c>
      <c r="C42" s="14">
        <f t="shared" si="1"/>
        <v>192723</v>
      </c>
      <c r="D42" s="33"/>
      <c r="E42" s="33"/>
      <c r="F42" s="15"/>
      <c r="G42" s="15"/>
      <c r="H42" s="33">
        <v>192723</v>
      </c>
      <c r="I42" s="33"/>
      <c r="J42" s="15"/>
      <c r="K42" s="15"/>
      <c r="L42" s="15"/>
      <c r="M42" s="15"/>
      <c r="N42" s="15"/>
      <c r="O42" s="15"/>
      <c r="P42" s="15"/>
      <c r="Q42" s="15"/>
      <c r="R42" s="15"/>
      <c r="S42" s="15"/>
    </row>
    <row r="43" spans="1:19" x14ac:dyDescent="0.35">
      <c r="A43" s="12" t="s">
        <v>64</v>
      </c>
      <c r="B43" s="13" t="s">
        <v>65</v>
      </c>
      <c r="C43" s="14">
        <f t="shared" si="1"/>
        <v>109320</v>
      </c>
      <c r="D43" s="33"/>
      <c r="E43" s="33"/>
      <c r="F43" s="15"/>
      <c r="G43" s="15"/>
      <c r="H43" s="33">
        <v>109320</v>
      </c>
      <c r="I43" s="33"/>
      <c r="J43" s="15"/>
      <c r="K43" s="15"/>
      <c r="L43" s="15"/>
      <c r="M43" s="15"/>
      <c r="N43" s="15"/>
      <c r="O43" s="15"/>
      <c r="P43" s="15"/>
      <c r="Q43" s="15"/>
      <c r="R43" s="15"/>
      <c r="S43" s="15"/>
    </row>
    <row r="44" spans="1:19" ht="23" x14ac:dyDescent="0.35">
      <c r="A44" s="12" t="s">
        <v>66</v>
      </c>
      <c r="B44" s="13" t="s">
        <v>67</v>
      </c>
      <c r="C44" s="14">
        <f t="shared" si="1"/>
        <v>780000</v>
      </c>
      <c r="D44" s="33"/>
      <c r="E44" s="33"/>
      <c r="F44" s="15"/>
      <c r="G44" s="15"/>
      <c r="H44" s="33"/>
      <c r="I44" s="33">
        <v>780000</v>
      </c>
      <c r="J44" s="15"/>
      <c r="K44" s="15"/>
      <c r="L44" s="15"/>
      <c r="M44" s="15"/>
      <c r="N44" s="15"/>
      <c r="O44" s="15"/>
      <c r="P44" s="15"/>
      <c r="Q44" s="15"/>
      <c r="R44" s="15"/>
      <c r="S44" s="15"/>
    </row>
    <row r="45" spans="1:19" x14ac:dyDescent="0.35">
      <c r="A45" s="12" t="s">
        <v>68</v>
      </c>
      <c r="B45" s="13" t="s">
        <v>69</v>
      </c>
      <c r="C45" s="14">
        <f t="shared" si="1"/>
        <v>309180</v>
      </c>
      <c r="D45" s="33"/>
      <c r="E45" s="33"/>
      <c r="F45" s="15"/>
      <c r="G45" s="15">
        <v>309180</v>
      </c>
      <c r="H45" s="33"/>
      <c r="I45" s="33"/>
      <c r="J45" s="15"/>
      <c r="K45" s="15"/>
      <c r="L45" s="15"/>
      <c r="M45" s="15"/>
      <c r="N45" s="15"/>
      <c r="O45" s="15"/>
      <c r="P45" s="15"/>
      <c r="Q45" s="15"/>
      <c r="R45" s="15"/>
      <c r="S45" s="15"/>
    </row>
    <row r="46" spans="1:19" ht="17.25" customHeight="1" x14ac:dyDescent="0.35">
      <c r="A46" s="12" t="s">
        <v>70</v>
      </c>
      <c r="B46" s="13" t="s">
        <v>71</v>
      </c>
      <c r="C46" s="14">
        <f t="shared" si="1"/>
        <v>14789986</v>
      </c>
      <c r="D46" s="33"/>
      <c r="E46" s="33"/>
      <c r="F46" s="15"/>
      <c r="G46" s="15">
        <v>14789986</v>
      </c>
      <c r="H46" s="33"/>
      <c r="I46" s="33"/>
      <c r="J46" s="15"/>
      <c r="K46" s="15"/>
      <c r="L46" s="15"/>
      <c r="M46" s="15"/>
      <c r="N46" s="15"/>
      <c r="O46" s="15"/>
      <c r="P46" s="15"/>
      <c r="Q46" s="15"/>
      <c r="R46" s="15"/>
      <c r="S46" s="15"/>
    </row>
    <row r="47" spans="1:19" x14ac:dyDescent="0.35">
      <c r="A47" s="12" t="s">
        <v>72</v>
      </c>
      <c r="B47" s="13" t="s">
        <v>73</v>
      </c>
      <c r="C47" s="14">
        <f t="shared" si="1"/>
        <v>2603222</v>
      </c>
      <c r="D47" s="33"/>
      <c r="E47" s="33"/>
      <c r="F47" s="15"/>
      <c r="G47" s="15">
        <v>2603222</v>
      </c>
      <c r="H47" s="33"/>
      <c r="I47" s="33"/>
      <c r="J47" s="15"/>
      <c r="K47" s="15"/>
      <c r="L47" s="15"/>
      <c r="M47" s="15"/>
      <c r="N47" s="15"/>
      <c r="O47" s="15"/>
      <c r="P47" s="15"/>
      <c r="Q47" s="15"/>
      <c r="R47" s="15"/>
      <c r="S47" s="15"/>
    </row>
    <row r="48" spans="1:19" ht="37.5" customHeight="1" x14ac:dyDescent="0.35">
      <c r="A48" s="12" t="s">
        <v>74</v>
      </c>
      <c r="B48" s="13" t="s">
        <v>75</v>
      </c>
      <c r="C48" s="14">
        <f t="shared" si="1"/>
        <v>106722</v>
      </c>
      <c r="D48" s="33"/>
      <c r="E48" s="33"/>
      <c r="F48" s="15"/>
      <c r="G48" s="15">
        <v>106722</v>
      </c>
      <c r="H48" s="33"/>
      <c r="I48" s="33"/>
      <c r="J48" s="15"/>
      <c r="K48" s="15"/>
      <c r="L48" s="15"/>
      <c r="M48" s="15"/>
      <c r="N48" s="15"/>
      <c r="O48" s="15"/>
      <c r="P48" s="15"/>
      <c r="Q48" s="15"/>
      <c r="R48" s="15"/>
      <c r="S48" s="15"/>
    </row>
    <row r="49" spans="1:46" ht="31.5" customHeight="1" x14ac:dyDescent="0.35">
      <c r="A49" s="12" t="s">
        <v>76</v>
      </c>
      <c r="B49" s="13" t="s">
        <v>77</v>
      </c>
      <c r="C49" s="14">
        <f t="shared" si="1"/>
        <v>4126</v>
      </c>
      <c r="D49" s="33"/>
      <c r="E49" s="33"/>
      <c r="F49" s="15"/>
      <c r="G49" s="15">
        <v>4126</v>
      </c>
      <c r="H49" s="33"/>
      <c r="I49" s="33"/>
      <c r="J49" s="15"/>
      <c r="K49" s="15"/>
      <c r="L49" s="15"/>
      <c r="M49" s="15"/>
      <c r="N49" s="15"/>
      <c r="O49" s="15"/>
      <c r="P49" s="15"/>
      <c r="Q49" s="15"/>
      <c r="R49" s="15"/>
      <c r="S49" s="15"/>
    </row>
    <row r="50" spans="1:46" ht="23" x14ac:dyDescent="0.35">
      <c r="A50" s="12" t="s">
        <v>78</v>
      </c>
      <c r="B50" s="13" t="s">
        <v>79</v>
      </c>
      <c r="C50" s="14">
        <f t="shared" si="1"/>
        <v>2800000</v>
      </c>
      <c r="D50" s="33"/>
      <c r="E50" s="33">
        <v>2800000</v>
      </c>
      <c r="F50" s="15"/>
      <c r="G50" s="15"/>
      <c r="H50" s="33"/>
      <c r="I50" s="33"/>
      <c r="J50" s="15"/>
      <c r="K50" s="15"/>
      <c r="L50" s="15"/>
      <c r="M50" s="15"/>
      <c r="N50" s="15"/>
      <c r="O50" s="15"/>
      <c r="P50" s="15"/>
      <c r="Q50" s="15"/>
      <c r="R50" s="15"/>
      <c r="S50" s="15"/>
    </row>
    <row r="51" spans="1:46" ht="42" customHeight="1" x14ac:dyDescent="0.35">
      <c r="A51" s="12" t="s">
        <v>80</v>
      </c>
      <c r="B51" s="13" t="s">
        <v>81</v>
      </c>
      <c r="C51" s="14">
        <f t="shared" si="1"/>
        <v>4685625</v>
      </c>
      <c r="D51" s="33"/>
      <c r="E51" s="33"/>
      <c r="F51" s="15"/>
      <c r="G51" s="15"/>
      <c r="H51" s="33"/>
      <c r="I51" s="33"/>
      <c r="J51" s="15">
        <v>4685625</v>
      </c>
      <c r="K51" s="15"/>
      <c r="L51" s="15"/>
      <c r="M51" s="15"/>
      <c r="N51" s="15"/>
      <c r="O51" s="15"/>
      <c r="P51" s="15"/>
      <c r="Q51" s="15"/>
      <c r="R51" s="15"/>
      <c r="S51" s="15"/>
    </row>
    <row r="52" spans="1:46" ht="69" x14ac:dyDescent="0.35">
      <c r="A52" s="12" t="s">
        <v>82</v>
      </c>
      <c r="B52" s="13" t="s">
        <v>83</v>
      </c>
      <c r="C52" s="14">
        <f t="shared" si="1"/>
        <v>4443120</v>
      </c>
      <c r="D52" s="33"/>
      <c r="E52" s="33"/>
      <c r="F52" s="15"/>
      <c r="G52" s="15"/>
      <c r="H52" s="33"/>
      <c r="I52" s="33"/>
      <c r="J52" s="15">
        <v>4443120</v>
      </c>
      <c r="K52" s="15"/>
      <c r="L52" s="15"/>
      <c r="M52" s="15"/>
      <c r="N52" s="15"/>
      <c r="O52" s="15"/>
      <c r="P52" s="15"/>
      <c r="Q52" s="15"/>
      <c r="R52" s="15"/>
      <c r="S52" s="15"/>
    </row>
    <row r="53" spans="1:46" ht="52.5" customHeight="1" x14ac:dyDescent="0.35">
      <c r="A53" s="12" t="s">
        <v>84</v>
      </c>
      <c r="B53" s="13" t="s">
        <v>103</v>
      </c>
      <c r="C53" s="14">
        <f t="shared" si="1"/>
        <v>900000</v>
      </c>
      <c r="D53" s="33"/>
      <c r="E53" s="33"/>
      <c r="F53" s="15"/>
      <c r="G53" s="15"/>
      <c r="H53" s="33"/>
      <c r="I53" s="33">
        <v>900000</v>
      </c>
      <c r="J53" s="15"/>
      <c r="K53" s="15"/>
      <c r="L53" s="15"/>
      <c r="M53" s="15"/>
      <c r="N53" s="15"/>
      <c r="O53" s="15"/>
      <c r="P53" s="15"/>
      <c r="Q53" s="15"/>
      <c r="R53" s="15"/>
      <c r="S53" s="15"/>
    </row>
    <row r="54" spans="1:46" ht="15.75" customHeight="1" thickBot="1" x14ac:dyDescent="0.4">
      <c r="A54" s="52" t="s">
        <v>85</v>
      </c>
      <c r="B54" s="22" t="s">
        <v>86</v>
      </c>
      <c r="C54" s="43">
        <f t="shared" si="1"/>
        <v>104000</v>
      </c>
      <c r="D54" s="24"/>
      <c r="E54" s="24"/>
      <c r="F54" s="23"/>
      <c r="G54" s="23"/>
      <c r="H54" s="24"/>
      <c r="I54" s="24">
        <v>104000</v>
      </c>
      <c r="J54" s="23"/>
      <c r="K54" s="23"/>
      <c r="L54" s="23"/>
      <c r="M54" s="23"/>
      <c r="N54" s="23"/>
      <c r="O54" s="23"/>
      <c r="P54" s="23"/>
      <c r="Q54" s="23"/>
      <c r="R54" s="23"/>
      <c r="S54" s="23"/>
    </row>
    <row r="55" spans="1:46" s="8" customFormat="1" ht="18" customHeight="1" thickTop="1" thickBot="1" x14ac:dyDescent="0.35">
      <c r="A55" s="59" t="s">
        <v>138</v>
      </c>
      <c r="B55" s="60" t="s">
        <v>124</v>
      </c>
      <c r="C55" s="61">
        <f>SUM(C9:C54)</f>
        <v>80882175</v>
      </c>
      <c r="D55" s="50">
        <f t="shared" ref="D55:S55" si="2">SUM(D9:D54)</f>
        <v>18424685</v>
      </c>
      <c r="E55" s="50">
        <f t="shared" si="2"/>
        <v>9090596</v>
      </c>
      <c r="F55" s="62">
        <f t="shared" si="2"/>
        <v>2392730</v>
      </c>
      <c r="G55" s="62">
        <f t="shared" si="2"/>
        <v>17813236</v>
      </c>
      <c r="H55" s="62">
        <f t="shared" si="2"/>
        <v>12446065</v>
      </c>
      <c r="I55" s="62">
        <f t="shared" si="2"/>
        <v>2319477</v>
      </c>
      <c r="J55" s="62">
        <f t="shared" si="2"/>
        <v>9128745</v>
      </c>
      <c r="K55" s="62">
        <f t="shared" si="2"/>
        <v>27271</v>
      </c>
      <c r="L55" s="62">
        <f t="shared" si="2"/>
        <v>970000</v>
      </c>
      <c r="M55" s="62">
        <f t="shared" si="2"/>
        <v>6657567</v>
      </c>
      <c r="N55" s="62">
        <f t="shared" si="2"/>
        <v>60298</v>
      </c>
      <c r="O55" s="62">
        <f t="shared" si="2"/>
        <v>231610</v>
      </c>
      <c r="P55" s="62">
        <f t="shared" si="2"/>
        <v>12309</v>
      </c>
      <c r="Q55" s="62">
        <f t="shared" si="2"/>
        <v>1259659</v>
      </c>
      <c r="R55" s="62">
        <f t="shared" si="2"/>
        <v>28812</v>
      </c>
      <c r="S55" s="63">
        <f t="shared" si="2"/>
        <v>19115</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row>
    <row r="56" spans="1:46" s="27" customFormat="1" ht="22.5" customHeight="1" thickTop="1" thickBot="1" x14ac:dyDescent="0.35">
      <c r="A56" s="53" t="s">
        <v>139</v>
      </c>
      <c r="B56" s="54" t="s">
        <v>141</v>
      </c>
      <c r="C56" s="55"/>
      <c r="D56" s="55"/>
      <c r="E56" s="56"/>
      <c r="F56" s="57"/>
      <c r="G56" s="58">
        <v>10882175</v>
      </c>
      <c r="H56" s="56"/>
      <c r="I56" s="56"/>
      <c r="J56" s="57"/>
      <c r="K56" s="57"/>
      <c r="L56" s="57"/>
      <c r="M56" s="57"/>
      <c r="N56" s="57"/>
      <c r="O56" s="57"/>
      <c r="P56" s="57"/>
      <c r="Q56" s="57"/>
      <c r="R56" s="57"/>
      <c r="S56" s="57"/>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row>
    <row r="57" spans="1:46" s="27" customFormat="1" ht="22.5" customHeight="1" thickTop="1" thickBot="1" x14ac:dyDescent="0.35">
      <c r="A57" s="48" t="s">
        <v>140</v>
      </c>
      <c r="B57" s="49" t="s">
        <v>142</v>
      </c>
      <c r="C57" s="50">
        <f>SUM(D57:S57)</f>
        <v>70000000</v>
      </c>
      <c r="D57" s="50">
        <f>D55-D56</f>
        <v>18424685</v>
      </c>
      <c r="E57" s="50">
        <f t="shared" ref="E57:S57" si="3">E55-E56</f>
        <v>9090596</v>
      </c>
      <c r="F57" s="50">
        <f t="shared" si="3"/>
        <v>2392730</v>
      </c>
      <c r="G57" s="50">
        <f t="shared" si="3"/>
        <v>6931061</v>
      </c>
      <c r="H57" s="50">
        <f t="shared" si="3"/>
        <v>12446065</v>
      </c>
      <c r="I57" s="50">
        <f t="shared" si="3"/>
        <v>2319477</v>
      </c>
      <c r="J57" s="50">
        <f t="shared" si="3"/>
        <v>9128745</v>
      </c>
      <c r="K57" s="50">
        <f t="shared" si="3"/>
        <v>27271</v>
      </c>
      <c r="L57" s="50">
        <f t="shared" si="3"/>
        <v>970000</v>
      </c>
      <c r="M57" s="50">
        <f t="shared" si="3"/>
        <v>6657567</v>
      </c>
      <c r="N57" s="50">
        <f t="shared" si="3"/>
        <v>60298</v>
      </c>
      <c r="O57" s="50">
        <f t="shared" si="3"/>
        <v>231610</v>
      </c>
      <c r="P57" s="50">
        <f t="shared" si="3"/>
        <v>12309</v>
      </c>
      <c r="Q57" s="50">
        <f t="shared" si="3"/>
        <v>1259659</v>
      </c>
      <c r="R57" s="50">
        <f t="shared" si="3"/>
        <v>28812</v>
      </c>
      <c r="S57" s="51">
        <f t="shared" si="3"/>
        <v>19115</v>
      </c>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row>
    <row r="58" spans="1:46" s="27" customFormat="1" ht="22.5" customHeight="1" thickTop="1" x14ac:dyDescent="0.3">
      <c r="B58" s="28"/>
      <c r="C58" s="32"/>
      <c r="D58" s="32"/>
      <c r="E58" s="30"/>
      <c r="F58" s="29"/>
      <c r="G58" s="29"/>
      <c r="H58" s="30"/>
      <c r="I58" s="30"/>
      <c r="J58" s="29"/>
      <c r="K58" s="29"/>
      <c r="L58" s="29"/>
      <c r="M58" s="29"/>
      <c r="N58" s="29"/>
      <c r="O58" s="29"/>
      <c r="P58" s="29"/>
      <c r="Q58" s="29"/>
      <c r="R58" s="29"/>
      <c r="S58" s="29"/>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row>
    <row r="59" spans="1:46" s="45" customFormat="1" ht="14" x14ac:dyDescent="0.3">
      <c r="B59" s="38" t="s">
        <v>131</v>
      </c>
      <c r="C59" s="38"/>
      <c r="D59" s="46"/>
      <c r="E59" s="46"/>
      <c r="F59" s="38"/>
      <c r="G59" s="38"/>
      <c r="H59" s="38"/>
      <c r="I59" s="38"/>
      <c r="J59" s="38"/>
      <c r="K59" s="38"/>
    </row>
    <row r="60" spans="1:46" s="6" customFormat="1" x14ac:dyDescent="0.35">
      <c r="D60" s="47"/>
      <c r="E60" s="47"/>
    </row>
    <row r="61" spans="1:46" s="6" customFormat="1" x14ac:dyDescent="0.35">
      <c r="D61" s="47"/>
      <c r="E61" s="47"/>
    </row>
    <row r="62" spans="1:46" s="6" customFormat="1" x14ac:dyDescent="0.35">
      <c r="D62" s="47"/>
      <c r="E62" s="47"/>
    </row>
    <row r="63" spans="1:46" s="6" customFormat="1" x14ac:dyDescent="0.35">
      <c r="D63" s="47"/>
      <c r="E63" s="47"/>
    </row>
    <row r="64" spans="1:46" s="6" customFormat="1" x14ac:dyDescent="0.35">
      <c r="D64" s="47"/>
      <c r="E64" s="47"/>
    </row>
    <row r="65" spans="4:16" s="6" customFormat="1" x14ac:dyDescent="0.35">
      <c r="D65" s="47"/>
      <c r="E65" s="47"/>
    </row>
    <row r="66" spans="4:16" s="6" customFormat="1" x14ac:dyDescent="0.35">
      <c r="D66" s="47"/>
      <c r="E66" s="47"/>
    </row>
    <row r="67" spans="4:16" s="6" customFormat="1" x14ac:dyDescent="0.35">
      <c r="D67" s="47"/>
      <c r="E67" s="47"/>
    </row>
    <row r="68" spans="4:16" s="6" customFormat="1" x14ac:dyDescent="0.35">
      <c r="D68" s="47"/>
      <c r="E68" s="47"/>
    </row>
    <row r="69" spans="4:16" s="6" customFormat="1" x14ac:dyDescent="0.35">
      <c r="D69" s="47"/>
      <c r="E69" s="47"/>
    </row>
    <row r="70" spans="4:16" customFormat="1" x14ac:dyDescent="0.35">
      <c r="D70" s="44"/>
      <c r="E70" s="44"/>
      <c r="G70" s="35"/>
      <c r="H70" s="37"/>
      <c r="I70" s="6"/>
      <c r="M70" s="37"/>
      <c r="O70" s="37"/>
      <c r="P70" s="37"/>
    </row>
    <row r="71" spans="4:16" customFormat="1" x14ac:dyDescent="0.35">
      <c r="D71" s="44"/>
      <c r="E71" s="44"/>
      <c r="G71" s="35"/>
      <c r="H71" s="37"/>
      <c r="I71" s="6"/>
      <c r="M71" s="37"/>
      <c r="O71" s="37"/>
      <c r="P71" s="37"/>
    </row>
    <row r="72" spans="4:16" customFormat="1" x14ac:dyDescent="0.35">
      <c r="D72" s="44"/>
      <c r="E72" s="44"/>
      <c r="G72" s="35"/>
      <c r="H72" s="37"/>
      <c r="I72" s="6"/>
      <c r="M72" s="37"/>
      <c r="O72" s="37"/>
      <c r="P72" s="37"/>
    </row>
    <row r="73" spans="4:16" customFormat="1" x14ac:dyDescent="0.35">
      <c r="D73" s="44"/>
      <c r="E73" s="44"/>
      <c r="G73" s="35"/>
      <c r="H73" s="37"/>
      <c r="I73" s="6"/>
      <c r="M73" s="37"/>
      <c r="O73" s="37"/>
      <c r="P73" s="37"/>
    </row>
    <row r="74" spans="4:16" customFormat="1" x14ac:dyDescent="0.35">
      <c r="D74" s="44"/>
      <c r="E74" s="44"/>
      <c r="G74" s="35"/>
      <c r="H74" s="37"/>
      <c r="I74" s="6"/>
      <c r="M74" s="37"/>
      <c r="O74" s="37"/>
      <c r="P74" s="37"/>
    </row>
    <row r="75" spans="4:16" customFormat="1" x14ac:dyDescent="0.35">
      <c r="D75" s="44"/>
      <c r="E75" s="44"/>
      <c r="G75" s="35"/>
      <c r="H75" s="37"/>
      <c r="I75" s="6"/>
      <c r="M75" s="37"/>
      <c r="O75" s="37"/>
      <c r="P75" s="37"/>
    </row>
    <row r="76" spans="4:16" customFormat="1" x14ac:dyDescent="0.35">
      <c r="D76" s="44"/>
      <c r="E76" s="44"/>
      <c r="G76" s="35"/>
      <c r="H76" s="37"/>
      <c r="I76" s="6"/>
      <c r="M76" s="37"/>
      <c r="O76" s="37"/>
      <c r="P76" s="37"/>
    </row>
    <row r="77" spans="4:16" customFormat="1" x14ac:dyDescent="0.35">
      <c r="D77" s="44"/>
      <c r="E77" s="44"/>
      <c r="G77" s="35"/>
      <c r="H77" s="37"/>
      <c r="I77" s="6"/>
      <c r="M77" s="37"/>
      <c r="O77" s="37"/>
      <c r="P77" s="37"/>
    </row>
    <row r="78" spans="4:16" customFormat="1" x14ac:dyDescent="0.35">
      <c r="D78" s="44"/>
      <c r="E78" s="44"/>
      <c r="G78" s="35"/>
      <c r="H78" s="37"/>
      <c r="I78" s="6"/>
      <c r="M78" s="37"/>
      <c r="O78" s="37"/>
      <c r="P78" s="37"/>
    </row>
    <row r="79" spans="4:16" customFormat="1" x14ac:dyDescent="0.35">
      <c r="D79" s="44"/>
      <c r="E79" s="44"/>
      <c r="G79" s="35"/>
      <c r="H79" s="37"/>
      <c r="I79" s="6"/>
      <c r="M79" s="37"/>
      <c r="O79" s="37"/>
      <c r="P79" s="37"/>
    </row>
    <row r="80" spans="4:16" customFormat="1" x14ac:dyDescent="0.35">
      <c r="D80" s="44"/>
      <c r="E80" s="44"/>
      <c r="G80" s="35"/>
      <c r="H80" s="37"/>
      <c r="I80" s="6"/>
      <c r="M80" s="37"/>
      <c r="O80" s="37"/>
      <c r="P80" s="37"/>
    </row>
    <row r="81" spans="4:16" customFormat="1" x14ac:dyDescent="0.35">
      <c r="D81" s="44"/>
      <c r="E81" s="44"/>
      <c r="G81" s="35"/>
      <c r="H81" s="37"/>
      <c r="I81" s="6"/>
      <c r="M81" s="37"/>
      <c r="O81" s="37"/>
      <c r="P81" s="37"/>
    </row>
    <row r="82" spans="4:16" customFormat="1" x14ac:dyDescent="0.35">
      <c r="D82" s="44"/>
      <c r="E82" s="44"/>
      <c r="G82" s="35"/>
      <c r="H82" s="37"/>
      <c r="I82" s="6"/>
      <c r="M82" s="37"/>
      <c r="O82" s="37"/>
      <c r="P82" s="37"/>
    </row>
    <row r="83" spans="4:16" customFormat="1" x14ac:dyDescent="0.35">
      <c r="D83" s="44"/>
      <c r="E83" s="44"/>
      <c r="G83" s="35"/>
      <c r="H83" s="37"/>
      <c r="I83" s="6"/>
      <c r="M83" s="37"/>
      <c r="O83" s="37"/>
      <c r="P83" s="37"/>
    </row>
    <row r="84" spans="4:16" customFormat="1" x14ac:dyDescent="0.35">
      <c r="D84" s="44"/>
      <c r="E84" s="44"/>
      <c r="G84" s="35"/>
      <c r="H84" s="37"/>
      <c r="I84" s="6"/>
      <c r="M84" s="37"/>
      <c r="O84" s="37"/>
      <c r="P84" s="37"/>
    </row>
    <row r="85" spans="4:16" customFormat="1" x14ac:dyDescent="0.35">
      <c r="D85" s="44"/>
      <c r="E85" s="44"/>
      <c r="G85" s="35"/>
      <c r="H85" s="37"/>
      <c r="I85" s="6"/>
      <c r="M85" s="37"/>
      <c r="O85" s="37"/>
      <c r="P85" s="37"/>
    </row>
    <row r="86" spans="4:16" customFormat="1" x14ac:dyDescent="0.35">
      <c r="D86" s="44"/>
      <c r="E86" s="44"/>
      <c r="G86" s="35"/>
      <c r="H86" s="37"/>
      <c r="I86" s="6"/>
      <c r="M86" s="37"/>
      <c r="O86" s="37"/>
      <c r="P86" s="37"/>
    </row>
    <row r="87" spans="4:16" customFormat="1" x14ac:dyDescent="0.35">
      <c r="D87" s="44"/>
      <c r="E87" s="44"/>
      <c r="G87" s="35"/>
      <c r="H87" s="37"/>
      <c r="I87" s="6"/>
      <c r="M87" s="37"/>
      <c r="O87" s="37"/>
      <c r="P87" s="37"/>
    </row>
    <row r="88" spans="4:16" customFormat="1" x14ac:dyDescent="0.35">
      <c r="D88" s="44"/>
      <c r="E88" s="44"/>
      <c r="G88" s="35"/>
      <c r="H88" s="37"/>
      <c r="I88" s="6"/>
      <c r="M88" s="37"/>
      <c r="O88" s="37"/>
      <c r="P88" s="37"/>
    </row>
    <row r="89" spans="4:16" customFormat="1" x14ac:dyDescent="0.35">
      <c r="D89" s="44"/>
      <c r="E89" s="44"/>
      <c r="G89" s="35"/>
      <c r="H89" s="37"/>
      <c r="I89" s="6"/>
      <c r="M89" s="37"/>
      <c r="O89" s="37"/>
      <c r="P89" s="37"/>
    </row>
    <row r="90" spans="4:16" customFormat="1" x14ac:dyDescent="0.35">
      <c r="D90" s="44"/>
      <c r="E90" s="44"/>
      <c r="G90" s="35"/>
      <c r="H90" s="37"/>
      <c r="I90" s="6"/>
      <c r="M90" s="37"/>
      <c r="O90" s="37"/>
      <c r="P90" s="37"/>
    </row>
    <row r="91" spans="4:16" customFormat="1" x14ac:dyDescent="0.35">
      <c r="D91" s="44"/>
      <c r="E91" s="44"/>
      <c r="G91" s="35"/>
      <c r="H91" s="37"/>
      <c r="I91" s="6"/>
      <c r="M91" s="37"/>
      <c r="O91" s="37"/>
      <c r="P91" s="37"/>
    </row>
    <row r="92" spans="4:16" customFormat="1" x14ac:dyDescent="0.35">
      <c r="D92" s="44"/>
      <c r="E92" s="44"/>
      <c r="G92" s="35"/>
      <c r="H92" s="37"/>
      <c r="I92" s="6"/>
      <c r="M92" s="37"/>
      <c r="O92" s="37"/>
      <c r="P92" s="37"/>
    </row>
    <row r="93" spans="4:16" customFormat="1" x14ac:dyDescent="0.35">
      <c r="D93" s="44"/>
      <c r="E93" s="44"/>
      <c r="G93" s="35"/>
      <c r="H93" s="37"/>
      <c r="I93" s="6"/>
      <c r="M93" s="37"/>
      <c r="O93" s="37"/>
      <c r="P93" s="37"/>
    </row>
    <row r="94" spans="4:16" customFormat="1" x14ac:dyDescent="0.35">
      <c r="D94" s="44"/>
      <c r="E94" s="44"/>
      <c r="G94" s="35"/>
      <c r="H94" s="37"/>
      <c r="I94" s="6"/>
      <c r="M94" s="37"/>
      <c r="O94" s="37"/>
      <c r="P94" s="37"/>
    </row>
    <row r="95" spans="4:16" customFormat="1" x14ac:dyDescent="0.35">
      <c r="D95" s="44"/>
      <c r="E95" s="44"/>
      <c r="G95" s="35"/>
      <c r="H95" s="37"/>
      <c r="I95" s="6"/>
      <c r="M95" s="37"/>
      <c r="O95" s="37"/>
      <c r="P95" s="37"/>
    </row>
    <row r="96" spans="4:16" customFormat="1" x14ac:dyDescent="0.35">
      <c r="D96" s="44"/>
      <c r="E96" s="44"/>
      <c r="G96" s="35"/>
      <c r="H96" s="37"/>
      <c r="I96" s="6"/>
      <c r="M96" s="37"/>
      <c r="O96" s="37"/>
      <c r="P96" s="37"/>
    </row>
    <row r="97" spans="4:16" customFormat="1" x14ac:dyDescent="0.35">
      <c r="D97" s="44"/>
      <c r="E97" s="44"/>
      <c r="G97" s="35"/>
      <c r="H97" s="37"/>
      <c r="I97" s="6"/>
      <c r="M97" s="37"/>
      <c r="O97" s="37"/>
      <c r="P97" s="37"/>
    </row>
    <row r="98" spans="4:16" customFormat="1" x14ac:dyDescent="0.35">
      <c r="D98" s="44"/>
      <c r="E98" s="44"/>
      <c r="G98" s="35"/>
      <c r="H98" s="37"/>
      <c r="I98" s="6"/>
      <c r="M98" s="37"/>
      <c r="O98" s="37"/>
      <c r="P98" s="37"/>
    </row>
    <row r="99" spans="4:16" customFormat="1" x14ac:dyDescent="0.35">
      <c r="D99" s="44"/>
      <c r="E99" s="44"/>
      <c r="G99" s="35"/>
      <c r="H99" s="37"/>
      <c r="I99" s="6"/>
      <c r="M99" s="37"/>
      <c r="O99" s="37"/>
      <c r="P99" s="37"/>
    </row>
    <row r="100" spans="4:16" customFormat="1" x14ac:dyDescent="0.35">
      <c r="D100" s="44"/>
      <c r="E100" s="44"/>
      <c r="G100" s="35"/>
      <c r="H100" s="37"/>
      <c r="I100" s="6"/>
      <c r="M100" s="37"/>
      <c r="O100" s="37"/>
      <c r="P100" s="37"/>
    </row>
    <row r="101" spans="4:16" customFormat="1" x14ac:dyDescent="0.35">
      <c r="D101" s="44"/>
      <c r="E101" s="44"/>
      <c r="G101" s="35"/>
      <c r="H101" s="37"/>
      <c r="I101" s="6"/>
      <c r="M101" s="37"/>
      <c r="O101" s="37"/>
      <c r="P101" s="37"/>
    </row>
    <row r="102" spans="4:16" customFormat="1" x14ac:dyDescent="0.35">
      <c r="D102" s="44"/>
      <c r="E102" s="44"/>
      <c r="G102" s="35"/>
      <c r="H102" s="37"/>
      <c r="I102" s="6"/>
      <c r="M102" s="37"/>
      <c r="O102" s="37"/>
      <c r="P102" s="37"/>
    </row>
    <row r="103" spans="4:16" customFormat="1" x14ac:dyDescent="0.35">
      <c r="D103" s="44"/>
      <c r="E103" s="44"/>
      <c r="G103" s="35"/>
      <c r="H103" s="37"/>
      <c r="I103" s="6"/>
      <c r="M103" s="37"/>
      <c r="O103" s="37"/>
      <c r="P103" s="37"/>
    </row>
    <row r="104" spans="4:16" customFormat="1" x14ac:dyDescent="0.35">
      <c r="D104" s="44"/>
      <c r="E104" s="44"/>
      <c r="G104" s="35"/>
      <c r="H104" s="37"/>
      <c r="I104" s="6"/>
      <c r="M104" s="37"/>
      <c r="O104" s="37"/>
      <c r="P104" s="37"/>
    </row>
    <row r="105" spans="4:16" customFormat="1" x14ac:dyDescent="0.35">
      <c r="D105" s="44"/>
      <c r="E105" s="44"/>
      <c r="G105" s="35"/>
      <c r="H105" s="37"/>
      <c r="I105" s="6"/>
      <c r="M105" s="37"/>
      <c r="O105" s="37"/>
      <c r="P105" s="37"/>
    </row>
    <row r="106" spans="4:16" customFormat="1" x14ac:dyDescent="0.35">
      <c r="D106" s="44"/>
      <c r="E106" s="44"/>
      <c r="G106" s="35"/>
      <c r="H106" s="37"/>
      <c r="I106" s="6"/>
      <c r="M106" s="37"/>
      <c r="O106" s="37"/>
      <c r="P106" s="37"/>
    </row>
    <row r="107" spans="4:16" customFormat="1" x14ac:dyDescent="0.35">
      <c r="D107" s="44"/>
      <c r="E107" s="44"/>
      <c r="G107" s="35"/>
      <c r="H107" s="37"/>
      <c r="I107" s="6"/>
      <c r="M107" s="37"/>
      <c r="O107" s="37"/>
      <c r="P107" s="37"/>
    </row>
    <row r="108" spans="4:16" customFormat="1" x14ac:dyDescent="0.35">
      <c r="D108" s="44"/>
      <c r="E108" s="44"/>
      <c r="G108" s="35"/>
      <c r="H108" s="37"/>
      <c r="I108" s="6"/>
      <c r="M108" s="37"/>
      <c r="O108" s="37"/>
      <c r="P108" s="37"/>
    </row>
    <row r="109" spans="4:16" customFormat="1" x14ac:dyDescent="0.35">
      <c r="D109" s="44"/>
      <c r="E109" s="44"/>
      <c r="G109" s="35"/>
      <c r="H109" s="37"/>
      <c r="I109" s="6"/>
      <c r="M109" s="37"/>
      <c r="O109" s="37"/>
      <c r="P109" s="37"/>
    </row>
    <row r="110" spans="4:16" customFormat="1" x14ac:dyDescent="0.35">
      <c r="D110" s="44"/>
      <c r="E110" s="44"/>
      <c r="G110" s="35"/>
      <c r="H110" s="37"/>
      <c r="I110" s="6"/>
      <c r="M110" s="37"/>
      <c r="O110" s="37"/>
      <c r="P110" s="37"/>
    </row>
    <row r="111" spans="4:16" customFormat="1" x14ac:dyDescent="0.35">
      <c r="D111" s="44"/>
      <c r="E111" s="44"/>
      <c r="G111" s="35"/>
      <c r="H111" s="37"/>
      <c r="I111" s="6"/>
      <c r="M111" s="37"/>
      <c r="O111" s="37"/>
      <c r="P111" s="37"/>
    </row>
    <row r="112" spans="4:16" customFormat="1" x14ac:dyDescent="0.35">
      <c r="D112" s="44"/>
      <c r="E112" s="44"/>
      <c r="G112" s="35"/>
      <c r="H112" s="37"/>
      <c r="I112" s="6"/>
      <c r="M112" s="37"/>
      <c r="O112" s="37"/>
      <c r="P112" s="37"/>
    </row>
    <row r="113" spans="4:16" customFormat="1" x14ac:dyDescent="0.35">
      <c r="D113" s="44"/>
      <c r="E113" s="44"/>
      <c r="G113" s="35"/>
      <c r="H113" s="37"/>
      <c r="I113" s="6"/>
      <c r="M113" s="37"/>
      <c r="O113" s="37"/>
      <c r="P113" s="37"/>
    </row>
    <row r="114" spans="4:16" customFormat="1" x14ac:dyDescent="0.35">
      <c r="D114" s="44"/>
      <c r="E114" s="44"/>
      <c r="G114" s="35"/>
      <c r="H114" s="37"/>
      <c r="I114" s="6"/>
      <c r="M114" s="37"/>
      <c r="O114" s="37"/>
      <c r="P114" s="37"/>
    </row>
    <row r="115" spans="4:16" customFormat="1" x14ac:dyDescent="0.35">
      <c r="D115" s="44"/>
      <c r="E115" s="44"/>
      <c r="G115" s="35"/>
      <c r="H115" s="37"/>
      <c r="I115" s="6"/>
      <c r="M115" s="37"/>
      <c r="O115" s="37"/>
      <c r="P115" s="37"/>
    </row>
    <row r="116" spans="4:16" customFormat="1" x14ac:dyDescent="0.35">
      <c r="D116" s="44"/>
      <c r="E116" s="44"/>
      <c r="G116" s="35"/>
      <c r="H116" s="37"/>
      <c r="I116" s="6"/>
      <c r="M116" s="37"/>
      <c r="O116" s="37"/>
      <c r="P116" s="37"/>
    </row>
    <row r="117" spans="4:16" customFormat="1" x14ac:dyDescent="0.35">
      <c r="D117" s="44"/>
      <c r="E117" s="44"/>
      <c r="G117" s="35"/>
      <c r="H117" s="37"/>
      <c r="I117" s="6"/>
      <c r="M117" s="37"/>
      <c r="O117" s="37"/>
      <c r="P117" s="37"/>
    </row>
    <row r="118" spans="4:16" customFormat="1" x14ac:dyDescent="0.35">
      <c r="D118" s="44"/>
      <c r="E118" s="44"/>
      <c r="G118" s="35"/>
      <c r="H118" s="37"/>
      <c r="I118" s="6"/>
      <c r="M118" s="37"/>
      <c r="O118" s="37"/>
      <c r="P118" s="37"/>
    </row>
    <row r="119" spans="4:16" customFormat="1" x14ac:dyDescent="0.35">
      <c r="D119" s="44"/>
      <c r="E119" s="44"/>
      <c r="G119" s="35"/>
      <c r="H119" s="37"/>
      <c r="I119" s="6"/>
      <c r="M119" s="37"/>
      <c r="O119" s="37"/>
      <c r="P119" s="37"/>
    </row>
    <row r="120" spans="4:16" customFormat="1" x14ac:dyDescent="0.35">
      <c r="D120" s="44"/>
      <c r="E120" s="44"/>
      <c r="G120" s="35"/>
      <c r="H120" s="37"/>
      <c r="I120" s="6"/>
      <c r="M120" s="37"/>
      <c r="O120" s="37"/>
      <c r="P120" s="37"/>
    </row>
    <row r="121" spans="4:16" customFormat="1" x14ac:dyDescent="0.35">
      <c r="D121" s="44"/>
      <c r="E121" s="44"/>
      <c r="G121" s="35"/>
      <c r="H121" s="37"/>
      <c r="I121" s="6"/>
      <c r="M121" s="37"/>
      <c r="O121" s="37"/>
      <c r="P121" s="37"/>
    </row>
    <row r="122" spans="4:16" customFormat="1" x14ac:dyDescent="0.35">
      <c r="D122" s="44"/>
      <c r="E122" s="44"/>
      <c r="G122" s="35"/>
      <c r="H122" s="37"/>
      <c r="I122" s="6"/>
      <c r="M122" s="37"/>
      <c r="O122" s="37"/>
      <c r="P122" s="37"/>
    </row>
    <row r="123" spans="4:16" customFormat="1" x14ac:dyDescent="0.35">
      <c r="D123" s="44"/>
      <c r="E123" s="44"/>
      <c r="G123" s="35"/>
      <c r="H123" s="37"/>
      <c r="I123" s="6"/>
      <c r="M123" s="37"/>
      <c r="O123" s="37"/>
      <c r="P123" s="37"/>
    </row>
    <row r="124" spans="4:16" customFormat="1" x14ac:dyDescent="0.35">
      <c r="D124" s="44"/>
      <c r="E124" s="44"/>
      <c r="G124" s="35"/>
      <c r="H124" s="37"/>
      <c r="I124" s="6"/>
      <c r="M124" s="37"/>
      <c r="O124" s="37"/>
      <c r="P124" s="37"/>
    </row>
    <row r="125" spans="4:16" customFormat="1" x14ac:dyDescent="0.35">
      <c r="D125" s="44"/>
      <c r="E125" s="44"/>
      <c r="G125" s="35"/>
      <c r="H125" s="37"/>
      <c r="I125" s="6"/>
      <c r="M125" s="37"/>
      <c r="O125" s="37"/>
      <c r="P125" s="37"/>
    </row>
    <row r="126" spans="4:16" customFormat="1" x14ac:dyDescent="0.35">
      <c r="D126" s="44"/>
      <c r="E126" s="44"/>
      <c r="G126" s="35"/>
      <c r="H126" s="37"/>
      <c r="I126" s="6"/>
      <c r="M126" s="37"/>
      <c r="O126" s="37"/>
      <c r="P126" s="37"/>
    </row>
    <row r="127" spans="4:16" customFormat="1" x14ac:dyDescent="0.35">
      <c r="D127" s="44"/>
      <c r="E127" s="44"/>
      <c r="G127" s="35"/>
      <c r="H127" s="37"/>
      <c r="I127" s="6"/>
      <c r="M127" s="37"/>
      <c r="O127" s="37"/>
      <c r="P127" s="37"/>
    </row>
    <row r="128" spans="4:16" customFormat="1" x14ac:dyDescent="0.35">
      <c r="D128" s="44"/>
      <c r="E128" s="44"/>
      <c r="G128" s="35"/>
      <c r="H128" s="37"/>
      <c r="I128" s="6"/>
      <c r="M128" s="37"/>
      <c r="O128" s="37"/>
      <c r="P128" s="37"/>
    </row>
    <row r="129" spans="4:16" customFormat="1" x14ac:dyDescent="0.35">
      <c r="D129" s="44"/>
      <c r="E129" s="44"/>
      <c r="G129" s="35"/>
      <c r="H129" s="37"/>
      <c r="I129" s="6"/>
      <c r="M129" s="37"/>
      <c r="O129" s="37"/>
      <c r="P129" s="37"/>
    </row>
    <row r="130" spans="4:16" customFormat="1" x14ac:dyDescent="0.35">
      <c r="D130" s="44"/>
      <c r="E130" s="44"/>
      <c r="G130" s="35"/>
      <c r="H130" s="37"/>
      <c r="I130" s="6"/>
      <c r="M130" s="37"/>
      <c r="O130" s="37"/>
      <c r="P130" s="37"/>
    </row>
    <row r="131" spans="4:16" customFormat="1" x14ac:dyDescent="0.35">
      <c r="D131" s="44"/>
      <c r="E131" s="44"/>
      <c r="G131" s="35"/>
      <c r="H131" s="37"/>
      <c r="I131" s="6"/>
      <c r="M131" s="37"/>
      <c r="O131" s="37"/>
      <c r="P131" s="37"/>
    </row>
    <row r="132" spans="4:16" customFormat="1" x14ac:dyDescent="0.35">
      <c r="D132" s="44"/>
      <c r="E132" s="44"/>
      <c r="G132" s="35"/>
      <c r="H132" s="37"/>
      <c r="I132" s="6"/>
      <c r="M132" s="37"/>
      <c r="O132" s="37"/>
      <c r="P132" s="37"/>
    </row>
    <row r="133" spans="4:16" customFormat="1" x14ac:dyDescent="0.35">
      <c r="D133" s="44"/>
      <c r="E133" s="44"/>
      <c r="G133" s="35"/>
      <c r="H133" s="37"/>
      <c r="I133" s="6"/>
      <c r="M133" s="37"/>
      <c r="O133" s="37"/>
      <c r="P133" s="37"/>
    </row>
    <row r="134" spans="4:16" customFormat="1" x14ac:dyDescent="0.35">
      <c r="D134" s="44"/>
      <c r="E134" s="44"/>
      <c r="G134" s="35"/>
      <c r="H134" s="37"/>
      <c r="I134" s="6"/>
      <c r="M134" s="37"/>
      <c r="O134" s="37"/>
      <c r="P134" s="37"/>
    </row>
    <row r="135" spans="4:16" customFormat="1" x14ac:dyDescent="0.35">
      <c r="D135" s="44"/>
      <c r="E135" s="44"/>
      <c r="G135" s="35"/>
      <c r="H135" s="37"/>
      <c r="I135" s="6"/>
      <c r="M135" s="37"/>
      <c r="O135" s="37"/>
      <c r="P135" s="37"/>
    </row>
    <row r="136" spans="4:16" customFormat="1" x14ac:dyDescent="0.35">
      <c r="D136" s="44"/>
      <c r="E136" s="44"/>
      <c r="G136" s="35"/>
      <c r="H136" s="37"/>
      <c r="I136" s="6"/>
      <c r="M136" s="37"/>
      <c r="O136" s="37"/>
      <c r="P136" s="37"/>
    </row>
    <row r="137" spans="4:16" customFormat="1" x14ac:dyDescent="0.35">
      <c r="D137" s="44"/>
      <c r="E137" s="44"/>
      <c r="G137" s="35"/>
      <c r="H137" s="37"/>
      <c r="I137" s="6"/>
      <c r="M137" s="37"/>
      <c r="O137" s="37"/>
      <c r="P137" s="37"/>
    </row>
    <row r="138" spans="4:16" customFormat="1" x14ac:dyDescent="0.35">
      <c r="D138" s="44"/>
      <c r="E138" s="44"/>
      <c r="G138" s="35"/>
      <c r="H138" s="37"/>
      <c r="I138" s="6"/>
      <c r="M138" s="37"/>
      <c r="O138" s="37"/>
      <c r="P138" s="37"/>
    </row>
    <row r="139" spans="4:16" customFormat="1" x14ac:dyDescent="0.35">
      <c r="D139" s="44"/>
      <c r="E139" s="44"/>
      <c r="G139" s="35"/>
      <c r="H139" s="37"/>
      <c r="I139" s="6"/>
      <c r="M139" s="37"/>
      <c r="O139" s="37"/>
      <c r="P139" s="37"/>
    </row>
    <row r="140" spans="4:16" customFormat="1" x14ac:dyDescent="0.35">
      <c r="D140" s="44"/>
      <c r="E140" s="44"/>
      <c r="G140" s="35"/>
      <c r="H140" s="37"/>
      <c r="I140" s="6"/>
      <c r="M140" s="37"/>
      <c r="O140" s="37"/>
      <c r="P140" s="37"/>
    </row>
    <row r="141" spans="4:16" customFormat="1" x14ac:dyDescent="0.35">
      <c r="D141" s="44"/>
      <c r="E141" s="44"/>
      <c r="G141" s="35"/>
      <c r="H141" s="37"/>
      <c r="I141" s="6"/>
      <c r="M141" s="37"/>
      <c r="O141" s="37"/>
      <c r="P141" s="37"/>
    </row>
    <row r="142" spans="4:16" customFormat="1" x14ac:dyDescent="0.35">
      <c r="D142" s="44"/>
      <c r="E142" s="44"/>
      <c r="G142" s="35"/>
      <c r="H142" s="37"/>
      <c r="I142" s="6"/>
      <c r="M142" s="37"/>
      <c r="O142" s="37"/>
      <c r="P142" s="37"/>
    </row>
    <row r="143" spans="4:16" customFormat="1" x14ac:dyDescent="0.35">
      <c r="D143" s="44"/>
      <c r="E143" s="44"/>
      <c r="G143" s="35"/>
      <c r="H143" s="37"/>
      <c r="I143" s="6"/>
      <c r="M143" s="37"/>
      <c r="O143" s="37"/>
      <c r="P143" s="37"/>
    </row>
    <row r="144" spans="4:16" customFormat="1" x14ac:dyDescent="0.35">
      <c r="D144" s="44"/>
      <c r="E144" s="44"/>
      <c r="G144" s="35"/>
      <c r="H144" s="37"/>
      <c r="I144" s="6"/>
      <c r="M144" s="37"/>
      <c r="O144" s="37"/>
      <c r="P144" s="37"/>
    </row>
    <row r="145" spans="4:16" customFormat="1" x14ac:dyDescent="0.35">
      <c r="D145" s="44"/>
      <c r="E145" s="44"/>
      <c r="G145" s="35"/>
      <c r="H145" s="37"/>
      <c r="I145" s="6"/>
      <c r="M145" s="37"/>
      <c r="O145" s="37"/>
      <c r="P145" s="37"/>
    </row>
    <row r="146" spans="4:16" customFormat="1" x14ac:dyDescent="0.35">
      <c r="D146" s="44"/>
      <c r="E146" s="44"/>
      <c r="G146" s="35"/>
      <c r="H146" s="37"/>
      <c r="I146" s="6"/>
      <c r="M146" s="37"/>
      <c r="O146" s="37"/>
      <c r="P146" s="37"/>
    </row>
    <row r="147" spans="4:16" customFormat="1" x14ac:dyDescent="0.35">
      <c r="D147" s="44"/>
      <c r="E147" s="44"/>
      <c r="G147" s="35"/>
      <c r="H147" s="37"/>
      <c r="I147" s="6"/>
      <c r="M147" s="37"/>
      <c r="O147" s="37"/>
      <c r="P147" s="37"/>
    </row>
    <row r="148" spans="4:16" customFormat="1" x14ac:dyDescent="0.35">
      <c r="D148" s="44"/>
      <c r="E148" s="44"/>
      <c r="G148" s="35"/>
      <c r="H148" s="37"/>
      <c r="I148" s="6"/>
      <c r="M148" s="37"/>
      <c r="O148" s="37"/>
      <c r="P148" s="37"/>
    </row>
    <row r="149" spans="4:16" customFormat="1" x14ac:dyDescent="0.35">
      <c r="D149" s="44"/>
      <c r="E149" s="44"/>
      <c r="G149" s="35"/>
      <c r="H149" s="37"/>
      <c r="I149" s="6"/>
      <c r="M149" s="37"/>
      <c r="O149" s="37"/>
      <c r="P149" s="37"/>
    </row>
    <row r="150" spans="4:16" customFormat="1" x14ac:dyDescent="0.35">
      <c r="D150" s="44"/>
      <c r="E150" s="44"/>
      <c r="G150" s="35"/>
      <c r="H150" s="37"/>
      <c r="I150" s="6"/>
      <c r="M150" s="37"/>
      <c r="O150" s="37"/>
      <c r="P150" s="37"/>
    </row>
    <row r="151" spans="4:16" customFormat="1" x14ac:dyDescent="0.35">
      <c r="D151" s="44"/>
      <c r="E151" s="44"/>
      <c r="G151" s="35"/>
      <c r="H151" s="37"/>
      <c r="I151" s="6"/>
      <c r="M151" s="37"/>
      <c r="O151" s="37"/>
      <c r="P151" s="37"/>
    </row>
    <row r="152" spans="4:16" customFormat="1" x14ac:dyDescent="0.35">
      <c r="D152" s="44"/>
      <c r="E152" s="44"/>
      <c r="G152" s="35"/>
      <c r="H152" s="37"/>
      <c r="I152" s="6"/>
      <c r="M152" s="37"/>
      <c r="O152" s="37"/>
      <c r="P152" s="37"/>
    </row>
  </sheetData>
  <mergeCells count="7">
    <mergeCell ref="N2:S2"/>
    <mergeCell ref="H37:H38"/>
    <mergeCell ref="C4:C7"/>
    <mergeCell ref="D4:S4"/>
    <mergeCell ref="A3:S3"/>
    <mergeCell ref="A4:A8"/>
    <mergeCell ref="C37:C38"/>
  </mergeCells>
  <pageMargins left="0.35433070866141736" right="0.31496062992125984" top="0.46" bottom="0.34" header="0.26" footer="0.17"/>
  <pageSetup paperSize="8" scale="7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pa pasākumiem</vt:lpstr>
      <vt:lpstr>' pa pasākumiem'!Print_Titles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2023-12-19T13:12:14Z</dcterms:modified>
</cp:coreProperties>
</file>