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_aug\Uz FM apro\Prec pēc sask\"/>
    </mc:Choice>
  </mc:AlternateContent>
  <xr:revisionPtr revIDLastSave="0" documentId="13_ncr:1_{467AF78B-CF68-4215-8A68-D52DF882F26A}" xr6:coauthVersionLast="36" xr6:coauthVersionMax="36" xr10:uidLastSave="{00000000-0000-0000-0000-000000000000}"/>
  <bookViews>
    <workbookView xWindow="0" yWindow="0" windowWidth="23040" windowHeight="8100" xr2:uid="{00000000-000D-0000-FFFF-FFFF00000000}"/>
  </bookViews>
  <sheets>
    <sheet name="VRS_aug" sheetId="26" r:id="rId1"/>
    <sheet name="1.tabula" sheetId="36" r:id="rId2"/>
    <sheet name="2.tabula" sheetId="27" r:id="rId3"/>
    <sheet name="3.tabula " sheetId="33" r:id="rId4"/>
    <sheet name="4.tabula" sheetId="25" r:id="rId5"/>
    <sheet name="5.tabula" sheetId="34" r:id="rId6"/>
    <sheet name="6.tabula " sheetId="35" r:id="rId7"/>
  </sheets>
  <definedNames>
    <definedName name="_xlnm._FilterDatabase" localSheetId="1" hidden="1">'1.tabula'!$A$8:$L$8</definedName>
    <definedName name="_xlnm.Print_Area" localSheetId="4">'4.tabula'!$A$1:$L$22</definedName>
    <definedName name="_xlnm.Print_Area" localSheetId="5">'5.tabula'!$A$1:$L$22</definedName>
    <definedName name="_xlnm.Print_Area" localSheetId="6">'6.tabula '!$A$1:$L$13</definedName>
    <definedName name="_xlnm.Print_Titles" localSheetId="2">'2.tabula'!$6:$6</definedName>
    <definedName name="_xlnm.Print_Titles" localSheetId="3">'3.tabula '!$6:$6</definedName>
    <definedName name="_xlnm.Print_Titles" localSheetId="4">'4.tabula'!$5:$5</definedName>
    <definedName name="_xlnm.Print_Titles" localSheetId="5">'5.tabula'!$5:$5</definedName>
    <definedName name="_xlnm.Print_Titles" localSheetId="6">'6.tabula '!$5:$5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26" l="1"/>
  <c r="D24" i="26"/>
  <c r="D17" i="26"/>
  <c r="D18" i="26"/>
  <c r="J691" i="36"/>
  <c r="K691" i="36" s="1"/>
  <c r="K690" i="36"/>
  <c r="J690" i="36"/>
  <c r="J689" i="36"/>
  <c r="K689" i="36" s="1"/>
  <c r="K688" i="36"/>
  <c r="J688" i="36"/>
  <c r="K687" i="36"/>
  <c r="J687" i="36"/>
  <c r="K686" i="36"/>
  <c r="J686" i="36"/>
  <c r="J685" i="36"/>
  <c r="K685" i="36" s="1"/>
  <c r="K684" i="36"/>
  <c r="J684" i="36"/>
  <c r="J683" i="36"/>
  <c r="K683" i="36" s="1"/>
  <c r="K682" i="36"/>
  <c r="J682" i="36"/>
  <c r="J681" i="36"/>
  <c r="K681" i="36" s="1"/>
  <c r="K680" i="36"/>
  <c r="J680" i="36"/>
  <c r="K679" i="36"/>
  <c r="J679" i="36"/>
  <c r="K678" i="36"/>
  <c r="J678" i="36"/>
  <c r="J677" i="36"/>
  <c r="K677" i="36" s="1"/>
  <c r="K676" i="36"/>
  <c r="J676" i="36"/>
  <c r="J675" i="36"/>
  <c r="K675" i="36" s="1"/>
  <c r="K674" i="36"/>
  <c r="J674" i="36"/>
  <c r="J673" i="36"/>
  <c r="K673" i="36" s="1"/>
  <c r="K672" i="36"/>
  <c r="J672" i="36"/>
  <c r="J671" i="36"/>
  <c r="K671" i="36" s="1"/>
  <c r="K670" i="36"/>
  <c r="J670" i="36"/>
  <c r="J669" i="36"/>
  <c r="K669" i="36" s="1"/>
  <c r="K668" i="36"/>
  <c r="J668" i="36"/>
  <c r="K667" i="36"/>
  <c r="J667" i="36"/>
  <c r="K666" i="36"/>
  <c r="J666" i="36"/>
  <c r="J665" i="36"/>
  <c r="K665" i="36" s="1"/>
  <c r="K664" i="36"/>
  <c r="J664" i="36"/>
  <c r="K663" i="36"/>
  <c r="J663" i="36"/>
  <c r="K662" i="36"/>
  <c r="J662" i="36"/>
  <c r="J661" i="36"/>
  <c r="K661" i="36" s="1"/>
  <c r="K660" i="36"/>
  <c r="J660" i="36"/>
  <c r="J659" i="36"/>
  <c r="K659" i="36" s="1"/>
  <c r="K658" i="36"/>
  <c r="J658" i="36"/>
  <c r="J657" i="36"/>
  <c r="K657" i="36" s="1"/>
  <c r="K656" i="36"/>
  <c r="J656" i="36"/>
  <c r="K655" i="36"/>
  <c r="J655" i="36"/>
  <c r="K654" i="36"/>
  <c r="J654" i="36"/>
  <c r="J653" i="36"/>
  <c r="K653" i="36" s="1"/>
  <c r="K652" i="36"/>
  <c r="J652" i="36"/>
  <c r="J651" i="36"/>
  <c r="K651" i="36" s="1"/>
  <c r="K650" i="36"/>
  <c r="J650" i="36"/>
  <c r="J649" i="36"/>
  <c r="K649" i="36" s="1"/>
  <c r="K648" i="36"/>
  <c r="J648" i="36"/>
  <c r="K647" i="36"/>
  <c r="J647" i="36"/>
  <c r="K646" i="36"/>
  <c r="J646" i="36"/>
  <c r="J645" i="36"/>
  <c r="K645" i="36" s="1"/>
  <c r="K644" i="36"/>
  <c r="J644" i="36"/>
  <c r="J643" i="36"/>
  <c r="K643" i="36" s="1"/>
  <c r="J642" i="36"/>
  <c r="K642" i="36" s="1"/>
  <c r="J641" i="36"/>
  <c r="K641" i="36" s="1"/>
  <c r="K640" i="36"/>
  <c r="J640" i="36"/>
  <c r="J639" i="36"/>
  <c r="K639" i="36" s="1"/>
  <c r="K638" i="36"/>
  <c r="J638" i="36"/>
  <c r="J637" i="36"/>
  <c r="K637" i="36" s="1"/>
  <c r="K636" i="36"/>
  <c r="J636" i="36"/>
  <c r="K635" i="36"/>
  <c r="J635" i="36"/>
  <c r="J634" i="36"/>
  <c r="K634" i="36" s="1"/>
  <c r="J633" i="36"/>
  <c r="K633" i="36" s="1"/>
  <c r="K632" i="36"/>
  <c r="J632" i="36"/>
  <c r="K631" i="36"/>
  <c r="J631" i="36"/>
  <c r="J630" i="36"/>
  <c r="K630" i="36" s="1"/>
  <c r="J629" i="36"/>
  <c r="K629" i="36" s="1"/>
  <c r="K628" i="36"/>
  <c r="J628" i="36"/>
  <c r="J627" i="36"/>
  <c r="K627" i="36" s="1"/>
  <c r="K626" i="36"/>
  <c r="J626" i="36"/>
  <c r="J625" i="36"/>
  <c r="K625" i="36" s="1"/>
  <c r="K624" i="36"/>
  <c r="J624" i="36"/>
  <c r="K623" i="36"/>
  <c r="J623" i="36"/>
  <c r="K622" i="36"/>
  <c r="J622" i="36"/>
  <c r="J621" i="36"/>
  <c r="K621" i="36" s="1"/>
  <c r="K620" i="36"/>
  <c r="J620" i="36"/>
  <c r="J619" i="36"/>
  <c r="K619" i="36" s="1"/>
  <c r="J618" i="36"/>
  <c r="K618" i="36" s="1"/>
  <c r="J617" i="36"/>
  <c r="K617" i="36" s="1"/>
  <c r="K616" i="36"/>
  <c r="J616" i="36"/>
  <c r="K615" i="36"/>
  <c r="J615" i="36"/>
  <c r="K614" i="36"/>
  <c r="J614" i="36"/>
  <c r="J613" i="36"/>
  <c r="K613" i="36" s="1"/>
  <c r="K612" i="36"/>
  <c r="J612" i="36"/>
  <c r="J611" i="36"/>
  <c r="K611" i="36" s="1"/>
  <c r="J610" i="36"/>
  <c r="K610" i="36" s="1"/>
  <c r="J609" i="36"/>
  <c r="K609" i="36" s="1"/>
  <c r="K608" i="36"/>
  <c r="J608" i="36"/>
  <c r="J607" i="36"/>
  <c r="K607" i="36" s="1"/>
  <c r="K606" i="36"/>
  <c r="J606" i="36"/>
  <c r="J605" i="36"/>
  <c r="K605" i="36" s="1"/>
  <c r="K604" i="36"/>
  <c r="J604" i="36"/>
  <c r="K603" i="36"/>
  <c r="J603" i="36"/>
  <c r="J602" i="36"/>
  <c r="K602" i="36" s="1"/>
  <c r="J601" i="36"/>
  <c r="K601" i="36" s="1"/>
  <c r="K600" i="36"/>
  <c r="J600" i="36"/>
  <c r="K599" i="36"/>
  <c r="J599" i="36"/>
  <c r="J598" i="36"/>
  <c r="K598" i="36" s="1"/>
  <c r="J597" i="36"/>
  <c r="K597" i="36" s="1"/>
  <c r="K596" i="36"/>
  <c r="J596" i="36"/>
  <c r="J595" i="36"/>
  <c r="K595" i="36" s="1"/>
  <c r="K594" i="36"/>
  <c r="J594" i="36"/>
  <c r="J593" i="36"/>
  <c r="K593" i="36" s="1"/>
  <c r="K592" i="36"/>
  <c r="J592" i="36"/>
  <c r="K591" i="36"/>
  <c r="J591" i="36"/>
  <c r="K590" i="36"/>
  <c r="J590" i="36"/>
  <c r="J589" i="36"/>
  <c r="K589" i="36" s="1"/>
  <c r="J588" i="36"/>
  <c r="K588" i="36" s="1"/>
  <c r="K587" i="36"/>
  <c r="J587" i="36"/>
  <c r="K586" i="36"/>
  <c r="J586" i="36"/>
  <c r="J585" i="36"/>
  <c r="K585" i="36" s="1"/>
  <c r="J584" i="36"/>
  <c r="K584" i="36" s="1"/>
  <c r="J583" i="36"/>
  <c r="K583" i="36" s="1"/>
  <c r="K582" i="36"/>
  <c r="J582" i="36"/>
  <c r="J581" i="36"/>
  <c r="K581" i="36" s="1"/>
  <c r="J580" i="36"/>
  <c r="K580" i="36" s="1"/>
  <c r="K579" i="36"/>
  <c r="J579" i="36"/>
  <c r="J578" i="36"/>
  <c r="K578" i="36" s="1"/>
  <c r="J577" i="36"/>
  <c r="K577" i="36" s="1"/>
  <c r="J576" i="36"/>
  <c r="K576" i="36" s="1"/>
  <c r="K575" i="36"/>
  <c r="J575" i="36"/>
  <c r="K574" i="36"/>
  <c r="J574" i="36"/>
  <c r="J573" i="36"/>
  <c r="K573" i="36" s="1"/>
  <c r="J572" i="36"/>
  <c r="K572" i="36" s="1"/>
  <c r="K571" i="36"/>
  <c r="J571" i="36"/>
  <c r="K570" i="36"/>
  <c r="J570" i="36"/>
  <c r="J569" i="36"/>
  <c r="K569" i="36" s="1"/>
  <c r="J568" i="36"/>
  <c r="K568" i="36" s="1"/>
  <c r="J567" i="36"/>
  <c r="K567" i="36" s="1"/>
  <c r="K566" i="36"/>
  <c r="J566" i="36"/>
  <c r="J565" i="36"/>
  <c r="K565" i="36" s="1"/>
  <c r="J564" i="36"/>
  <c r="K564" i="36" s="1"/>
  <c r="K563" i="36"/>
  <c r="J563" i="36"/>
  <c r="J562" i="36"/>
  <c r="K562" i="36" s="1"/>
  <c r="J561" i="36"/>
  <c r="K561" i="36" s="1"/>
  <c r="J560" i="36"/>
  <c r="K560" i="36" s="1"/>
  <c r="K559" i="36"/>
  <c r="J559" i="36"/>
  <c r="K558" i="36"/>
  <c r="J558" i="36"/>
  <c r="J557" i="36"/>
  <c r="K557" i="36" s="1"/>
  <c r="J556" i="36"/>
  <c r="K556" i="36" s="1"/>
  <c r="K555" i="36"/>
  <c r="J555" i="36"/>
  <c r="K554" i="36"/>
  <c r="J554" i="36"/>
  <c r="J553" i="36"/>
  <c r="K553" i="36" s="1"/>
  <c r="J552" i="36"/>
  <c r="K552" i="36" s="1"/>
  <c r="J551" i="36"/>
  <c r="K551" i="36" s="1"/>
  <c r="K550" i="36"/>
  <c r="J550" i="36"/>
  <c r="J549" i="36"/>
  <c r="K549" i="36" s="1"/>
  <c r="J548" i="36"/>
  <c r="K548" i="36" s="1"/>
  <c r="K547" i="36"/>
  <c r="J547" i="36"/>
  <c r="J546" i="36"/>
  <c r="K546" i="36" s="1"/>
  <c r="J545" i="36"/>
  <c r="K545" i="36" s="1"/>
  <c r="J544" i="36"/>
  <c r="K544" i="36" s="1"/>
  <c r="K543" i="36"/>
  <c r="J543" i="36"/>
  <c r="K542" i="36"/>
  <c r="J542" i="36"/>
  <c r="J541" i="36"/>
  <c r="K541" i="36" s="1"/>
  <c r="J540" i="36"/>
  <c r="K540" i="36" s="1"/>
  <c r="K539" i="36"/>
  <c r="J539" i="36"/>
  <c r="K538" i="36"/>
  <c r="J538" i="36"/>
  <c r="J537" i="36"/>
  <c r="K537" i="36" s="1"/>
  <c r="J536" i="36"/>
  <c r="K536" i="36" s="1"/>
  <c r="J535" i="36"/>
  <c r="K535" i="36" s="1"/>
  <c r="K534" i="36"/>
  <c r="J534" i="36"/>
  <c r="J533" i="36"/>
  <c r="K533" i="36" s="1"/>
  <c r="J532" i="36"/>
  <c r="K532" i="36" s="1"/>
  <c r="K531" i="36"/>
  <c r="J531" i="36"/>
  <c r="J530" i="36"/>
  <c r="K530" i="36" s="1"/>
  <c r="J529" i="36"/>
  <c r="K529" i="36" s="1"/>
  <c r="J528" i="36"/>
  <c r="K528" i="36" s="1"/>
  <c r="K527" i="36"/>
  <c r="J527" i="36"/>
  <c r="K526" i="36"/>
  <c r="J526" i="36"/>
  <c r="J525" i="36"/>
  <c r="K525" i="36" s="1"/>
  <c r="J524" i="36"/>
  <c r="K524" i="36" s="1"/>
  <c r="K523" i="36"/>
  <c r="J523" i="36"/>
  <c r="K522" i="36"/>
  <c r="J522" i="36"/>
  <c r="J521" i="36"/>
  <c r="K521" i="36" s="1"/>
  <c r="J520" i="36"/>
  <c r="K520" i="36" s="1"/>
  <c r="J519" i="36"/>
  <c r="K519" i="36" s="1"/>
  <c r="K518" i="36"/>
  <c r="J518" i="36"/>
  <c r="J517" i="36"/>
  <c r="K517" i="36" s="1"/>
  <c r="J516" i="36"/>
  <c r="K516" i="36" s="1"/>
  <c r="K515" i="36"/>
  <c r="J515" i="36"/>
  <c r="J514" i="36"/>
  <c r="K514" i="36" s="1"/>
  <c r="J513" i="36"/>
  <c r="K513" i="36" s="1"/>
  <c r="J512" i="36"/>
  <c r="K512" i="36" s="1"/>
  <c r="J511" i="36"/>
  <c r="K511" i="36" s="1"/>
  <c r="K510" i="36"/>
  <c r="J510" i="36"/>
  <c r="J509" i="36"/>
  <c r="K509" i="36" s="1"/>
  <c r="J508" i="36"/>
  <c r="K508" i="36" s="1"/>
  <c r="K507" i="36"/>
  <c r="J507" i="36"/>
  <c r="J506" i="36"/>
  <c r="K506" i="36" s="1"/>
  <c r="J505" i="36"/>
  <c r="K505" i="36" s="1"/>
  <c r="J504" i="36"/>
  <c r="K504" i="36" s="1"/>
  <c r="J503" i="36"/>
  <c r="K503" i="36" s="1"/>
  <c r="K502" i="36"/>
  <c r="J502" i="36"/>
  <c r="J501" i="36"/>
  <c r="K501" i="36" s="1"/>
  <c r="J500" i="36"/>
  <c r="K500" i="36" s="1"/>
  <c r="K499" i="36"/>
  <c r="J499" i="36"/>
  <c r="J498" i="36"/>
  <c r="K498" i="36" s="1"/>
  <c r="J497" i="36"/>
  <c r="K497" i="36" s="1"/>
  <c r="J496" i="36"/>
  <c r="K496" i="36" s="1"/>
  <c r="K495" i="36"/>
  <c r="J495" i="36"/>
  <c r="K494" i="36"/>
  <c r="J494" i="36"/>
  <c r="J493" i="36"/>
  <c r="K493" i="36" s="1"/>
  <c r="J492" i="36"/>
  <c r="K492" i="36" s="1"/>
  <c r="K491" i="36"/>
  <c r="J491" i="36"/>
  <c r="K490" i="36"/>
  <c r="J490" i="36"/>
  <c r="J489" i="36"/>
  <c r="K489" i="36" s="1"/>
  <c r="J488" i="36"/>
  <c r="K488" i="36" s="1"/>
  <c r="J487" i="36"/>
  <c r="K487" i="36" s="1"/>
  <c r="K486" i="36"/>
  <c r="J486" i="36"/>
  <c r="J485" i="36"/>
  <c r="K485" i="36" s="1"/>
  <c r="J484" i="36"/>
  <c r="K484" i="36" s="1"/>
  <c r="K483" i="36"/>
  <c r="J483" i="36"/>
  <c r="J482" i="36"/>
  <c r="K482" i="36" s="1"/>
  <c r="J481" i="36"/>
  <c r="K481" i="36" s="1"/>
  <c r="J480" i="36"/>
  <c r="K480" i="36" s="1"/>
  <c r="K479" i="36"/>
  <c r="J479" i="36"/>
  <c r="K478" i="36"/>
  <c r="J478" i="36"/>
  <c r="J477" i="36"/>
  <c r="K477" i="36" s="1"/>
  <c r="J476" i="36"/>
  <c r="K476" i="36" s="1"/>
  <c r="K475" i="36"/>
  <c r="J475" i="36"/>
  <c r="K474" i="36"/>
  <c r="J474" i="36"/>
  <c r="J473" i="36"/>
  <c r="K473" i="36" s="1"/>
  <c r="J472" i="36"/>
  <c r="K472" i="36" s="1"/>
  <c r="J471" i="36"/>
  <c r="K471" i="36" s="1"/>
  <c r="K470" i="36"/>
  <c r="J470" i="36"/>
  <c r="J469" i="36"/>
  <c r="K469" i="36" s="1"/>
  <c r="J468" i="36"/>
  <c r="K468" i="36" s="1"/>
  <c r="K467" i="36"/>
  <c r="J467" i="36"/>
  <c r="J466" i="36"/>
  <c r="K466" i="36" s="1"/>
  <c r="J465" i="36"/>
  <c r="K465" i="36" s="1"/>
  <c r="J464" i="36"/>
  <c r="K464" i="36" s="1"/>
  <c r="K463" i="36"/>
  <c r="J463" i="36"/>
  <c r="K462" i="36"/>
  <c r="J462" i="36"/>
  <c r="J461" i="36"/>
  <c r="K461" i="36" s="1"/>
  <c r="J460" i="36"/>
  <c r="K460" i="36" s="1"/>
  <c r="K459" i="36"/>
  <c r="J459" i="36"/>
  <c r="K458" i="36"/>
  <c r="J458" i="36"/>
  <c r="J457" i="36"/>
  <c r="K457" i="36" s="1"/>
  <c r="J456" i="36"/>
  <c r="K456" i="36" s="1"/>
  <c r="J455" i="36"/>
  <c r="K455" i="36" s="1"/>
  <c r="K454" i="36"/>
  <c r="J454" i="36"/>
  <c r="J453" i="36"/>
  <c r="K453" i="36" s="1"/>
  <c r="J452" i="36"/>
  <c r="K452" i="36" s="1"/>
  <c r="K451" i="36"/>
  <c r="J451" i="36"/>
  <c r="J450" i="36"/>
  <c r="K450" i="36" s="1"/>
  <c r="J449" i="36"/>
  <c r="K449" i="36" s="1"/>
  <c r="J448" i="36"/>
  <c r="K448" i="36" s="1"/>
  <c r="J447" i="36"/>
  <c r="K447" i="36" s="1"/>
  <c r="K446" i="36"/>
  <c r="J446" i="36"/>
  <c r="J445" i="36"/>
  <c r="K445" i="36" s="1"/>
  <c r="J444" i="36"/>
  <c r="K444" i="36" s="1"/>
  <c r="K443" i="36"/>
  <c r="J443" i="36"/>
  <c r="J442" i="36"/>
  <c r="K442" i="36" s="1"/>
  <c r="J441" i="36"/>
  <c r="K441" i="36" s="1"/>
  <c r="J440" i="36"/>
  <c r="K440" i="36" s="1"/>
  <c r="J439" i="36"/>
  <c r="K439" i="36" s="1"/>
  <c r="K438" i="36"/>
  <c r="J438" i="36"/>
  <c r="J437" i="36"/>
  <c r="K437" i="36" s="1"/>
  <c r="J436" i="36"/>
  <c r="K436" i="36" s="1"/>
  <c r="K435" i="36"/>
  <c r="J435" i="36"/>
  <c r="J434" i="36"/>
  <c r="K434" i="36" s="1"/>
  <c r="J433" i="36"/>
  <c r="K433" i="36" s="1"/>
  <c r="J432" i="36"/>
  <c r="K432" i="36" s="1"/>
  <c r="K431" i="36"/>
  <c r="J431" i="36"/>
  <c r="K430" i="36"/>
  <c r="J430" i="36"/>
  <c r="J429" i="36"/>
  <c r="K429" i="36" s="1"/>
  <c r="J428" i="36"/>
  <c r="K428" i="36" s="1"/>
  <c r="K427" i="36"/>
  <c r="J427" i="36"/>
  <c r="K426" i="36"/>
  <c r="J426" i="36"/>
  <c r="J425" i="36"/>
  <c r="K425" i="36" s="1"/>
  <c r="J424" i="36"/>
  <c r="K424" i="36" s="1"/>
  <c r="J423" i="36"/>
  <c r="K423" i="36" s="1"/>
  <c r="K422" i="36"/>
  <c r="J422" i="36"/>
  <c r="J421" i="36"/>
  <c r="K421" i="36" s="1"/>
  <c r="J420" i="36"/>
  <c r="K420" i="36" s="1"/>
  <c r="K419" i="36"/>
  <c r="J419" i="36"/>
  <c r="J418" i="36"/>
  <c r="K418" i="36" s="1"/>
  <c r="J417" i="36"/>
  <c r="K417" i="36" s="1"/>
  <c r="J416" i="36"/>
  <c r="K416" i="36" s="1"/>
  <c r="K415" i="36"/>
  <c r="J415" i="36"/>
  <c r="K414" i="36"/>
  <c r="J414" i="36"/>
  <c r="J413" i="36"/>
  <c r="K413" i="36" s="1"/>
  <c r="J412" i="36"/>
  <c r="K412" i="36" s="1"/>
  <c r="K411" i="36"/>
  <c r="J411" i="36"/>
  <c r="K410" i="36"/>
  <c r="J410" i="36"/>
  <c r="J409" i="36"/>
  <c r="K409" i="36" s="1"/>
  <c r="J408" i="36"/>
  <c r="K408" i="36" s="1"/>
  <c r="J407" i="36"/>
  <c r="K407" i="36" s="1"/>
  <c r="K406" i="36"/>
  <c r="J406" i="36"/>
  <c r="J405" i="36"/>
  <c r="K405" i="36" s="1"/>
  <c r="J404" i="36"/>
  <c r="K404" i="36" s="1"/>
  <c r="K403" i="36"/>
  <c r="J403" i="36"/>
  <c r="J402" i="36"/>
  <c r="K402" i="36" s="1"/>
  <c r="J401" i="36"/>
  <c r="K401" i="36" s="1"/>
  <c r="J400" i="36"/>
  <c r="K400" i="36" s="1"/>
  <c r="K399" i="36"/>
  <c r="J399" i="36"/>
  <c r="K398" i="36"/>
  <c r="J398" i="36"/>
  <c r="J397" i="36"/>
  <c r="K397" i="36" s="1"/>
  <c r="J396" i="36"/>
  <c r="K396" i="36" s="1"/>
  <c r="K395" i="36"/>
  <c r="J395" i="36"/>
  <c r="K394" i="36"/>
  <c r="J394" i="36"/>
  <c r="J393" i="36"/>
  <c r="K393" i="36" s="1"/>
  <c r="J392" i="36"/>
  <c r="K392" i="36" s="1"/>
  <c r="J391" i="36"/>
  <c r="K391" i="36" s="1"/>
  <c r="K390" i="36"/>
  <c r="J390" i="36"/>
  <c r="J389" i="36"/>
  <c r="K389" i="36" s="1"/>
  <c r="J388" i="36"/>
  <c r="K388" i="36" s="1"/>
  <c r="K387" i="36"/>
  <c r="J387" i="36"/>
  <c r="J386" i="36"/>
  <c r="K386" i="36" s="1"/>
  <c r="J385" i="36"/>
  <c r="K385" i="36" s="1"/>
  <c r="J384" i="36"/>
  <c r="K384" i="36" s="1"/>
  <c r="J383" i="36"/>
  <c r="K383" i="36" s="1"/>
  <c r="K382" i="36"/>
  <c r="J382" i="36"/>
  <c r="J381" i="36"/>
  <c r="K381" i="36" s="1"/>
  <c r="J380" i="36"/>
  <c r="K380" i="36" s="1"/>
  <c r="K379" i="36"/>
  <c r="J379" i="36"/>
  <c r="J378" i="36"/>
  <c r="K378" i="36" s="1"/>
  <c r="J377" i="36"/>
  <c r="K377" i="36" s="1"/>
  <c r="J376" i="36"/>
  <c r="K376" i="36" s="1"/>
  <c r="J375" i="36"/>
  <c r="K375" i="36" s="1"/>
  <c r="K374" i="36"/>
  <c r="J374" i="36"/>
  <c r="J373" i="36"/>
  <c r="K373" i="36" s="1"/>
  <c r="J372" i="36"/>
  <c r="K372" i="36" s="1"/>
  <c r="K371" i="36"/>
  <c r="J371" i="36"/>
  <c r="J370" i="36"/>
  <c r="K370" i="36" s="1"/>
  <c r="J369" i="36"/>
  <c r="K369" i="36" s="1"/>
  <c r="J368" i="36"/>
  <c r="K368" i="36" s="1"/>
  <c r="K367" i="36"/>
  <c r="J367" i="36"/>
  <c r="K366" i="36"/>
  <c r="J366" i="36"/>
  <c r="J365" i="36"/>
  <c r="K365" i="36" s="1"/>
  <c r="J364" i="36"/>
  <c r="K364" i="36" s="1"/>
  <c r="K363" i="36"/>
  <c r="J363" i="36"/>
  <c r="K362" i="36"/>
  <c r="J362" i="36"/>
  <c r="J361" i="36"/>
  <c r="K361" i="36" s="1"/>
  <c r="J360" i="36"/>
  <c r="K360" i="36" s="1"/>
  <c r="J359" i="36"/>
  <c r="K359" i="36" s="1"/>
  <c r="K358" i="36"/>
  <c r="J358" i="36"/>
  <c r="J357" i="36"/>
  <c r="K357" i="36" s="1"/>
  <c r="J356" i="36"/>
  <c r="K356" i="36" s="1"/>
  <c r="K355" i="36"/>
  <c r="J355" i="36"/>
  <c r="J354" i="36"/>
  <c r="K354" i="36" s="1"/>
  <c r="J353" i="36"/>
  <c r="K353" i="36" s="1"/>
  <c r="J352" i="36"/>
  <c r="K352" i="36" s="1"/>
  <c r="K351" i="36"/>
  <c r="J351" i="36"/>
  <c r="K350" i="36"/>
  <c r="J350" i="36"/>
  <c r="J349" i="36"/>
  <c r="K349" i="36" s="1"/>
  <c r="K348" i="36"/>
  <c r="J348" i="36"/>
  <c r="J347" i="36"/>
  <c r="K347" i="36" s="1"/>
  <c r="K346" i="36"/>
  <c r="J346" i="36"/>
  <c r="J345" i="36"/>
  <c r="K345" i="36" s="1"/>
  <c r="K344" i="36"/>
  <c r="J344" i="36"/>
  <c r="K343" i="36"/>
  <c r="J343" i="36"/>
  <c r="K342" i="36"/>
  <c r="J342" i="36"/>
  <c r="J341" i="36"/>
  <c r="K341" i="36" s="1"/>
  <c r="K340" i="36"/>
  <c r="J340" i="36"/>
  <c r="K339" i="36"/>
  <c r="J339" i="36"/>
  <c r="K338" i="36"/>
  <c r="J338" i="36"/>
  <c r="J337" i="36"/>
  <c r="K337" i="36" s="1"/>
  <c r="K336" i="36"/>
  <c r="J336" i="36"/>
  <c r="K335" i="36"/>
  <c r="J335" i="36"/>
  <c r="K334" i="36"/>
  <c r="J334" i="36"/>
  <c r="J333" i="36"/>
  <c r="K333" i="36" s="1"/>
  <c r="K332" i="36"/>
  <c r="J332" i="36"/>
  <c r="J331" i="36"/>
  <c r="K331" i="36" s="1"/>
  <c r="K330" i="36"/>
  <c r="J330" i="36"/>
  <c r="J329" i="36"/>
  <c r="K329" i="36" s="1"/>
  <c r="K328" i="36"/>
  <c r="J328" i="36"/>
  <c r="K327" i="36"/>
  <c r="J327" i="36"/>
  <c r="K326" i="36"/>
  <c r="J326" i="36"/>
  <c r="J325" i="36"/>
  <c r="K325" i="36" s="1"/>
  <c r="K324" i="36"/>
  <c r="J324" i="36"/>
  <c r="J323" i="36"/>
  <c r="K323" i="36" s="1"/>
  <c r="K322" i="36"/>
  <c r="J322" i="36"/>
  <c r="J321" i="36"/>
  <c r="K321" i="36" s="1"/>
  <c r="K320" i="36"/>
  <c r="J320" i="36"/>
  <c r="K319" i="36"/>
  <c r="J319" i="36"/>
  <c r="K318" i="36"/>
  <c r="J318" i="36"/>
  <c r="J317" i="36"/>
  <c r="K317" i="36" s="1"/>
  <c r="K316" i="36"/>
  <c r="J316" i="36"/>
  <c r="J315" i="36"/>
  <c r="K315" i="36" s="1"/>
  <c r="J314" i="36"/>
  <c r="K314" i="36" s="1"/>
  <c r="J313" i="36"/>
  <c r="K313" i="36" s="1"/>
  <c r="K312" i="36"/>
  <c r="J312" i="36"/>
  <c r="K311" i="36"/>
  <c r="J311" i="36"/>
  <c r="K310" i="36"/>
  <c r="J310" i="36"/>
  <c r="J309" i="36"/>
  <c r="K309" i="36" s="1"/>
  <c r="K308" i="36"/>
  <c r="J308" i="36"/>
  <c r="K307" i="36"/>
  <c r="J307" i="36"/>
  <c r="J306" i="36"/>
  <c r="K306" i="36" s="1"/>
  <c r="J305" i="36"/>
  <c r="K305" i="36" s="1"/>
  <c r="K304" i="36"/>
  <c r="J304" i="36"/>
  <c r="J303" i="36"/>
  <c r="K303" i="36" s="1"/>
  <c r="K302" i="36"/>
  <c r="J302" i="36"/>
  <c r="J301" i="36"/>
  <c r="K301" i="36" s="1"/>
  <c r="K300" i="36"/>
  <c r="J300" i="36"/>
  <c r="K299" i="36"/>
  <c r="J299" i="36"/>
  <c r="K298" i="36"/>
  <c r="J298" i="36"/>
  <c r="J297" i="36"/>
  <c r="K297" i="36" s="1"/>
  <c r="K296" i="36"/>
  <c r="J296" i="36"/>
  <c r="K295" i="36"/>
  <c r="J295" i="36"/>
  <c r="J294" i="36"/>
  <c r="K294" i="36" s="1"/>
  <c r="J293" i="36"/>
  <c r="K293" i="36" s="1"/>
  <c r="K292" i="36"/>
  <c r="J292" i="36"/>
  <c r="J291" i="36"/>
  <c r="K291" i="36" s="1"/>
  <c r="K290" i="36"/>
  <c r="J290" i="36"/>
  <c r="J289" i="36"/>
  <c r="K289" i="36" s="1"/>
  <c r="K288" i="36"/>
  <c r="J288" i="36"/>
  <c r="K287" i="36"/>
  <c r="J287" i="36"/>
  <c r="K286" i="36"/>
  <c r="J286" i="36"/>
  <c r="J285" i="36"/>
  <c r="K285" i="36" s="1"/>
  <c r="K284" i="36"/>
  <c r="J284" i="36"/>
  <c r="J283" i="36"/>
  <c r="K283" i="36" s="1"/>
  <c r="J282" i="36"/>
  <c r="K282" i="36" s="1"/>
  <c r="J281" i="36"/>
  <c r="K281" i="36" s="1"/>
  <c r="K280" i="36"/>
  <c r="J280" i="36"/>
  <c r="K279" i="36"/>
  <c r="J279" i="36"/>
  <c r="K278" i="36"/>
  <c r="J278" i="36"/>
  <c r="J277" i="36"/>
  <c r="K277" i="36" s="1"/>
  <c r="K276" i="36"/>
  <c r="J276" i="36"/>
  <c r="K275" i="36"/>
  <c r="J275" i="36"/>
  <c r="J274" i="36"/>
  <c r="K274" i="36" s="1"/>
  <c r="J273" i="36"/>
  <c r="K273" i="36" s="1"/>
  <c r="K272" i="36"/>
  <c r="J272" i="36"/>
  <c r="J271" i="36"/>
  <c r="K271" i="36" s="1"/>
  <c r="K270" i="36"/>
  <c r="J270" i="36"/>
  <c r="J269" i="36"/>
  <c r="K269" i="36" s="1"/>
  <c r="K268" i="36"/>
  <c r="J268" i="36"/>
  <c r="J267" i="36"/>
  <c r="K267" i="36" s="1"/>
  <c r="K266" i="36"/>
  <c r="J266" i="36"/>
  <c r="J265" i="36"/>
  <c r="K265" i="36" s="1"/>
  <c r="K264" i="36"/>
  <c r="J264" i="36"/>
  <c r="K263" i="36"/>
  <c r="J263" i="36"/>
  <c r="K262" i="36"/>
  <c r="J262" i="36"/>
  <c r="J261" i="36"/>
  <c r="K261" i="36" s="1"/>
  <c r="K260" i="36"/>
  <c r="J260" i="36"/>
  <c r="J259" i="36"/>
  <c r="K259" i="36" s="1"/>
  <c r="J258" i="36"/>
  <c r="K258" i="36" s="1"/>
  <c r="J257" i="36"/>
  <c r="K257" i="36" s="1"/>
  <c r="K256" i="36"/>
  <c r="J256" i="36"/>
  <c r="K255" i="36"/>
  <c r="J255" i="36"/>
  <c r="K254" i="36"/>
  <c r="J254" i="36"/>
  <c r="J253" i="36"/>
  <c r="K253" i="36" s="1"/>
  <c r="K252" i="36"/>
  <c r="J252" i="36"/>
  <c r="J251" i="36"/>
  <c r="K251" i="36" s="1"/>
  <c r="J250" i="36"/>
  <c r="K250" i="36" s="1"/>
  <c r="J249" i="36"/>
  <c r="K249" i="36" s="1"/>
  <c r="K248" i="36"/>
  <c r="J248" i="36"/>
  <c r="K247" i="36"/>
  <c r="J247" i="36"/>
  <c r="K246" i="36"/>
  <c r="J246" i="36"/>
  <c r="J245" i="36"/>
  <c r="K245" i="36" s="1"/>
  <c r="J244" i="36"/>
  <c r="K244" i="36" s="1"/>
  <c r="K243" i="36"/>
  <c r="J243" i="36"/>
  <c r="J242" i="36"/>
  <c r="K242" i="36" s="1"/>
  <c r="J241" i="36"/>
  <c r="K241" i="36" s="1"/>
  <c r="K240" i="36"/>
  <c r="J240" i="36"/>
  <c r="K239" i="36"/>
  <c r="J239" i="36"/>
  <c r="K238" i="36"/>
  <c r="J238" i="36"/>
  <c r="J237" i="36"/>
  <c r="K237" i="36" s="1"/>
  <c r="J236" i="36"/>
  <c r="K236" i="36" s="1"/>
  <c r="J235" i="36"/>
  <c r="K235" i="36" s="1"/>
  <c r="K234" i="36"/>
  <c r="J234" i="36"/>
  <c r="J233" i="36"/>
  <c r="K233" i="36" s="1"/>
  <c r="K232" i="36"/>
  <c r="J232" i="36"/>
  <c r="K231" i="36"/>
  <c r="J231" i="36"/>
  <c r="K230" i="36"/>
  <c r="J230" i="36"/>
  <c r="J229" i="36"/>
  <c r="K229" i="36" s="1"/>
  <c r="J228" i="36"/>
  <c r="K228" i="36" s="1"/>
  <c r="J227" i="36"/>
  <c r="K227" i="36" s="1"/>
  <c r="J226" i="36"/>
  <c r="K226" i="36" s="1"/>
  <c r="J225" i="36"/>
  <c r="K225" i="36" s="1"/>
  <c r="K224" i="36"/>
  <c r="J224" i="36"/>
  <c r="K223" i="36"/>
  <c r="J223" i="36"/>
  <c r="K222" i="36"/>
  <c r="J222" i="36"/>
  <c r="J221" i="36"/>
  <c r="K221" i="36" s="1"/>
  <c r="K220" i="36"/>
  <c r="J220" i="36"/>
  <c r="J219" i="36"/>
  <c r="K219" i="36" s="1"/>
  <c r="J218" i="36"/>
  <c r="K218" i="36" s="1"/>
  <c r="J217" i="36"/>
  <c r="K217" i="36" s="1"/>
  <c r="K216" i="36"/>
  <c r="J216" i="36"/>
  <c r="K215" i="36"/>
  <c r="J215" i="36"/>
  <c r="K214" i="36"/>
  <c r="J214" i="36"/>
  <c r="J213" i="36"/>
  <c r="K213" i="36" s="1"/>
  <c r="J212" i="36"/>
  <c r="K212" i="36" s="1"/>
  <c r="K211" i="36"/>
  <c r="J211" i="36"/>
  <c r="J210" i="36"/>
  <c r="K210" i="36" s="1"/>
  <c r="J209" i="36"/>
  <c r="K209" i="36" s="1"/>
  <c r="K208" i="36"/>
  <c r="J208" i="36"/>
  <c r="K207" i="36"/>
  <c r="J207" i="36"/>
  <c r="K206" i="36"/>
  <c r="J206" i="36"/>
  <c r="J205" i="36"/>
  <c r="K205" i="36" s="1"/>
  <c r="J204" i="36"/>
  <c r="K204" i="36" s="1"/>
  <c r="J203" i="36"/>
  <c r="K203" i="36" s="1"/>
  <c r="K202" i="36"/>
  <c r="J202" i="36"/>
  <c r="J201" i="36"/>
  <c r="K201" i="36" s="1"/>
  <c r="K200" i="36"/>
  <c r="J200" i="36"/>
  <c r="K199" i="36"/>
  <c r="J199" i="36"/>
  <c r="K198" i="36"/>
  <c r="J198" i="36"/>
  <c r="J197" i="36"/>
  <c r="K197" i="36" s="1"/>
  <c r="J196" i="36"/>
  <c r="K196" i="36" s="1"/>
  <c r="J195" i="36"/>
  <c r="K195" i="36" s="1"/>
  <c r="J194" i="36"/>
  <c r="K194" i="36" s="1"/>
  <c r="J193" i="36"/>
  <c r="K193" i="36" s="1"/>
  <c r="K192" i="36"/>
  <c r="J192" i="36"/>
  <c r="K191" i="36"/>
  <c r="J191" i="36"/>
  <c r="K190" i="36"/>
  <c r="J190" i="36"/>
  <c r="J189" i="36"/>
  <c r="K189" i="36" s="1"/>
  <c r="K188" i="36"/>
  <c r="J188" i="36"/>
  <c r="J187" i="36"/>
  <c r="K187" i="36" s="1"/>
  <c r="J186" i="36"/>
  <c r="K186" i="36" s="1"/>
  <c r="J185" i="36"/>
  <c r="K185" i="36" s="1"/>
  <c r="K184" i="36"/>
  <c r="J184" i="36"/>
  <c r="K183" i="36"/>
  <c r="J183" i="36"/>
  <c r="K182" i="36"/>
  <c r="J182" i="36"/>
  <c r="J181" i="36"/>
  <c r="K181" i="36" s="1"/>
  <c r="J180" i="36"/>
  <c r="K180" i="36" s="1"/>
  <c r="K179" i="36"/>
  <c r="J179" i="36"/>
  <c r="J178" i="36"/>
  <c r="K178" i="36" s="1"/>
  <c r="J177" i="36"/>
  <c r="K177" i="36" s="1"/>
  <c r="K176" i="36"/>
  <c r="J176" i="36"/>
  <c r="K175" i="36"/>
  <c r="J175" i="36"/>
  <c r="K174" i="36"/>
  <c r="J174" i="36"/>
  <c r="J173" i="36"/>
  <c r="K173" i="36" s="1"/>
  <c r="J172" i="36"/>
  <c r="K172" i="36" s="1"/>
  <c r="J171" i="36"/>
  <c r="K171" i="36" s="1"/>
  <c r="K170" i="36"/>
  <c r="J170" i="36"/>
  <c r="J169" i="36"/>
  <c r="K169" i="36" s="1"/>
  <c r="K168" i="36"/>
  <c r="J168" i="36"/>
  <c r="K167" i="36"/>
  <c r="J167" i="36"/>
  <c r="K166" i="36"/>
  <c r="J166" i="36"/>
  <c r="J165" i="36"/>
  <c r="K165" i="36" s="1"/>
  <c r="J164" i="36"/>
  <c r="K164" i="36" s="1"/>
  <c r="J163" i="36"/>
  <c r="K163" i="36" s="1"/>
  <c r="J162" i="36"/>
  <c r="K162" i="36" s="1"/>
  <c r="J161" i="36"/>
  <c r="K161" i="36" s="1"/>
  <c r="K160" i="36"/>
  <c r="J160" i="36"/>
  <c r="K159" i="36"/>
  <c r="J159" i="36"/>
  <c r="K158" i="36"/>
  <c r="J158" i="36"/>
  <c r="J157" i="36"/>
  <c r="K157" i="36" s="1"/>
  <c r="K156" i="36"/>
  <c r="J156" i="36"/>
  <c r="J155" i="36"/>
  <c r="K155" i="36" s="1"/>
  <c r="J154" i="36"/>
  <c r="K154" i="36" s="1"/>
  <c r="J153" i="36"/>
  <c r="K153" i="36" s="1"/>
  <c r="K152" i="36"/>
  <c r="J152" i="36"/>
  <c r="K151" i="36"/>
  <c r="J151" i="36"/>
  <c r="K150" i="36"/>
  <c r="J150" i="36"/>
  <c r="K149" i="36"/>
  <c r="J149" i="36"/>
  <c r="K148" i="36"/>
  <c r="J148" i="36"/>
  <c r="K147" i="36"/>
  <c r="J147" i="36"/>
  <c r="K146" i="36"/>
  <c r="J146" i="36"/>
  <c r="K145" i="36"/>
  <c r="J145" i="36"/>
  <c r="K144" i="36"/>
  <c r="J144" i="36"/>
  <c r="K143" i="36"/>
  <c r="J143" i="36"/>
  <c r="K142" i="36"/>
  <c r="J142" i="36"/>
  <c r="K141" i="36"/>
  <c r="J141" i="36"/>
  <c r="K140" i="36"/>
  <c r="J140" i="36"/>
  <c r="K139" i="36"/>
  <c r="J139" i="36"/>
  <c r="K138" i="36"/>
  <c r="J138" i="36"/>
  <c r="K137" i="36"/>
  <c r="J137" i="36"/>
  <c r="K136" i="36"/>
  <c r="J136" i="36"/>
  <c r="K135" i="36"/>
  <c r="J135" i="36"/>
  <c r="K134" i="36"/>
  <c r="J134" i="36"/>
  <c r="K133" i="36"/>
  <c r="J133" i="36"/>
  <c r="K132" i="36"/>
  <c r="J132" i="36"/>
  <c r="K131" i="36"/>
  <c r="J131" i="36"/>
  <c r="K130" i="36"/>
  <c r="J130" i="36"/>
  <c r="K129" i="36"/>
  <c r="J129" i="36"/>
  <c r="K128" i="36"/>
  <c r="J128" i="36"/>
  <c r="K127" i="36"/>
  <c r="J127" i="36"/>
  <c r="K126" i="36"/>
  <c r="J126" i="36"/>
  <c r="K125" i="36"/>
  <c r="J125" i="36"/>
  <c r="K124" i="36"/>
  <c r="J124" i="36"/>
  <c r="K123" i="36"/>
  <c r="J123" i="36"/>
  <c r="K122" i="36"/>
  <c r="J122" i="36"/>
  <c r="K121" i="36"/>
  <c r="J121" i="36"/>
  <c r="K120" i="36"/>
  <c r="J120" i="36"/>
  <c r="J119" i="36"/>
  <c r="K119" i="36" s="1"/>
  <c r="K118" i="36"/>
  <c r="J118" i="36"/>
  <c r="K117" i="36"/>
  <c r="J117" i="36"/>
  <c r="K116" i="36"/>
  <c r="J116" i="36"/>
  <c r="J115" i="36"/>
  <c r="K115" i="36" s="1"/>
  <c r="K114" i="36"/>
  <c r="J114" i="36"/>
  <c r="K113" i="36"/>
  <c r="J113" i="36"/>
  <c r="K112" i="36"/>
  <c r="J112" i="36"/>
  <c r="J111" i="36"/>
  <c r="K111" i="36" s="1"/>
  <c r="K110" i="36"/>
  <c r="J110" i="36"/>
  <c r="K109" i="36"/>
  <c r="J109" i="36"/>
  <c r="K108" i="36"/>
  <c r="J108" i="36"/>
  <c r="J107" i="36"/>
  <c r="K107" i="36" s="1"/>
  <c r="K106" i="36"/>
  <c r="J106" i="36"/>
  <c r="K105" i="36"/>
  <c r="J105" i="36"/>
  <c r="K104" i="36"/>
  <c r="J104" i="36"/>
  <c r="J103" i="36"/>
  <c r="K103" i="36" s="1"/>
  <c r="K102" i="36"/>
  <c r="J102" i="36"/>
  <c r="K101" i="36"/>
  <c r="J101" i="36"/>
  <c r="K100" i="36"/>
  <c r="J100" i="36"/>
  <c r="J99" i="36"/>
  <c r="K99" i="36" s="1"/>
  <c r="K98" i="36"/>
  <c r="J98" i="36"/>
  <c r="K97" i="36"/>
  <c r="J97" i="36"/>
  <c r="K96" i="36"/>
  <c r="J96" i="36"/>
  <c r="J95" i="36"/>
  <c r="K95" i="36" s="1"/>
  <c r="K94" i="36"/>
  <c r="J94" i="36"/>
  <c r="K93" i="36"/>
  <c r="J93" i="36"/>
  <c r="K92" i="36"/>
  <c r="J92" i="36"/>
  <c r="J91" i="36"/>
  <c r="K91" i="36" s="1"/>
  <c r="K90" i="36"/>
  <c r="J90" i="36"/>
  <c r="K89" i="36"/>
  <c r="J89" i="36"/>
  <c r="K88" i="36"/>
  <c r="J88" i="36"/>
  <c r="J87" i="36"/>
  <c r="K87" i="36" s="1"/>
  <c r="K86" i="36"/>
  <c r="J86" i="36"/>
  <c r="K85" i="36"/>
  <c r="J85" i="36"/>
  <c r="K84" i="36"/>
  <c r="J84" i="36"/>
  <c r="J83" i="36"/>
  <c r="K83" i="36" s="1"/>
  <c r="K82" i="36"/>
  <c r="J82" i="36"/>
  <c r="K81" i="36"/>
  <c r="J81" i="36"/>
  <c r="K80" i="36"/>
  <c r="J80" i="36"/>
  <c r="J79" i="36"/>
  <c r="K79" i="36" s="1"/>
  <c r="K78" i="36"/>
  <c r="J78" i="36"/>
  <c r="K77" i="36"/>
  <c r="J77" i="36"/>
  <c r="K76" i="36"/>
  <c r="J76" i="36"/>
  <c r="J75" i="36"/>
  <c r="K75" i="36" s="1"/>
  <c r="K74" i="36"/>
  <c r="J74" i="36"/>
  <c r="K73" i="36"/>
  <c r="J73" i="36"/>
  <c r="K72" i="36"/>
  <c r="J72" i="36"/>
  <c r="J71" i="36"/>
  <c r="K71" i="36" s="1"/>
  <c r="K70" i="36"/>
  <c r="J70" i="36"/>
  <c r="K69" i="36"/>
  <c r="J69" i="36"/>
  <c r="K68" i="36"/>
  <c r="J68" i="36"/>
  <c r="J67" i="36"/>
  <c r="K67" i="36" s="1"/>
  <c r="K66" i="36"/>
  <c r="J66" i="36"/>
  <c r="K65" i="36"/>
  <c r="J65" i="36"/>
  <c r="K64" i="36"/>
  <c r="J64" i="36"/>
  <c r="J63" i="36"/>
  <c r="K63" i="36" s="1"/>
  <c r="K62" i="36"/>
  <c r="J62" i="36"/>
  <c r="K61" i="36"/>
  <c r="J61" i="36"/>
  <c r="K60" i="36"/>
  <c r="J60" i="36"/>
  <c r="J59" i="36"/>
  <c r="K59" i="36" s="1"/>
  <c r="K58" i="36"/>
  <c r="J58" i="36"/>
  <c r="K57" i="36"/>
  <c r="J57" i="36"/>
  <c r="K56" i="36"/>
  <c r="J56" i="36"/>
  <c r="J55" i="36"/>
  <c r="K55" i="36" s="1"/>
  <c r="K54" i="36"/>
  <c r="J54" i="36"/>
  <c r="K53" i="36"/>
  <c r="J53" i="36"/>
  <c r="K52" i="36"/>
  <c r="J52" i="36"/>
  <c r="J51" i="36"/>
  <c r="K51" i="36" s="1"/>
  <c r="K50" i="36"/>
  <c r="J50" i="36"/>
  <c r="K49" i="36"/>
  <c r="J49" i="36"/>
  <c r="K48" i="36"/>
  <c r="J48" i="36"/>
  <c r="J47" i="36"/>
  <c r="K47" i="36" s="1"/>
  <c r="K46" i="36"/>
  <c r="J46" i="36"/>
  <c r="K45" i="36"/>
  <c r="J45" i="36"/>
  <c r="K44" i="36"/>
  <c r="J44" i="36"/>
  <c r="J43" i="36"/>
  <c r="K43" i="36" s="1"/>
  <c r="K42" i="36"/>
  <c r="J42" i="36"/>
  <c r="K41" i="36"/>
  <c r="J41" i="36"/>
  <c r="K40" i="36"/>
  <c r="J40" i="36"/>
  <c r="J39" i="36"/>
  <c r="K39" i="36" s="1"/>
  <c r="K38" i="36"/>
  <c r="J38" i="36"/>
  <c r="K37" i="36"/>
  <c r="J37" i="36"/>
  <c r="K36" i="36"/>
  <c r="J36" i="36"/>
  <c r="J35" i="36"/>
  <c r="K35" i="36" s="1"/>
  <c r="K34" i="36"/>
  <c r="J34" i="36"/>
  <c r="K33" i="36"/>
  <c r="J33" i="36"/>
  <c r="K32" i="36"/>
  <c r="J32" i="36"/>
  <c r="J31" i="36"/>
  <c r="K31" i="36" s="1"/>
  <c r="J30" i="36"/>
  <c r="K30" i="36" s="1"/>
  <c r="K29" i="36"/>
  <c r="J29" i="36"/>
  <c r="K28" i="36"/>
  <c r="J28" i="36"/>
  <c r="J27" i="36"/>
  <c r="K27" i="36" s="1"/>
  <c r="J26" i="36"/>
  <c r="K26" i="36" s="1"/>
  <c r="K25" i="36"/>
  <c r="J25" i="36"/>
  <c r="K24" i="36"/>
  <c r="J24" i="36"/>
  <c r="J23" i="36"/>
  <c r="K23" i="36" s="1"/>
  <c r="J22" i="36"/>
  <c r="K22" i="36" s="1"/>
  <c r="K21" i="36"/>
  <c r="J21" i="36"/>
  <c r="K20" i="36"/>
  <c r="J20" i="36"/>
  <c r="J19" i="36"/>
  <c r="K19" i="36" s="1"/>
  <c r="J18" i="36"/>
  <c r="K18" i="36" s="1"/>
  <c r="K17" i="36"/>
  <c r="J17" i="36"/>
  <c r="K16" i="36"/>
  <c r="J16" i="36"/>
  <c r="J15" i="36"/>
  <c r="K15" i="36" s="1"/>
  <c r="J14" i="36"/>
  <c r="K14" i="36" s="1"/>
  <c r="K13" i="36"/>
  <c r="J13" i="36"/>
  <c r="K12" i="36"/>
  <c r="J12" i="36"/>
  <c r="J11" i="36"/>
  <c r="K11" i="36" s="1"/>
  <c r="J10" i="36"/>
  <c r="K10" i="36" s="1"/>
  <c r="K9" i="36"/>
  <c r="J9" i="36"/>
  <c r="J7" i="36" s="1"/>
  <c r="I7" i="36"/>
  <c r="H7" i="36"/>
  <c r="K7" i="36" l="1"/>
  <c r="I13" i="35" l="1"/>
  <c r="J13" i="35" s="1"/>
  <c r="I12" i="35"/>
  <c r="J12" i="35" s="1"/>
  <c r="I11" i="35"/>
  <c r="J11" i="35" s="1"/>
  <c r="I10" i="35"/>
  <c r="J10" i="35" s="1"/>
  <c r="I9" i="35"/>
  <c r="J9" i="35" s="1"/>
  <c r="I8" i="35"/>
  <c r="J8" i="35" s="1"/>
  <c r="I7" i="35"/>
  <c r="J7" i="35" s="1"/>
  <c r="H6" i="35"/>
  <c r="H6" i="34"/>
  <c r="I74" i="34"/>
  <c r="J74" i="34" s="1"/>
  <c r="I73" i="34"/>
  <c r="J73" i="34" s="1"/>
  <c r="I72" i="34"/>
  <c r="J72" i="34" s="1"/>
  <c r="I71" i="34"/>
  <c r="J71" i="34" s="1"/>
  <c r="I70" i="34"/>
  <c r="J70" i="34" s="1"/>
  <c r="I69" i="34"/>
  <c r="J69" i="34" s="1"/>
  <c r="I68" i="34"/>
  <c r="J68" i="34" s="1"/>
  <c r="I67" i="34"/>
  <c r="J67" i="34" s="1"/>
  <c r="I66" i="34"/>
  <c r="J66" i="34" s="1"/>
  <c r="I65" i="34"/>
  <c r="J65" i="34" s="1"/>
  <c r="I64" i="34"/>
  <c r="J64" i="34" s="1"/>
  <c r="I63" i="34"/>
  <c r="J63" i="34" s="1"/>
  <c r="I62" i="34"/>
  <c r="J62" i="34" s="1"/>
  <c r="I61" i="34"/>
  <c r="J61" i="34" s="1"/>
  <c r="I60" i="34"/>
  <c r="J60" i="34" s="1"/>
  <c r="I59" i="34"/>
  <c r="J59" i="34" s="1"/>
  <c r="I58" i="34"/>
  <c r="J58" i="34" s="1"/>
  <c r="I57" i="34"/>
  <c r="J57" i="34" s="1"/>
  <c r="I56" i="34"/>
  <c r="J56" i="34" s="1"/>
  <c r="I55" i="34"/>
  <c r="J55" i="34" s="1"/>
  <c r="I54" i="34"/>
  <c r="J54" i="34" s="1"/>
  <c r="I53" i="34"/>
  <c r="J53" i="34" s="1"/>
  <c r="I52" i="34"/>
  <c r="J52" i="34" s="1"/>
  <c r="I51" i="34"/>
  <c r="J51" i="34" s="1"/>
  <c r="I50" i="34"/>
  <c r="J50" i="34" s="1"/>
  <c r="I49" i="34"/>
  <c r="J49" i="34" s="1"/>
  <c r="I48" i="34"/>
  <c r="J48" i="34" s="1"/>
  <c r="I47" i="34"/>
  <c r="J47" i="34" s="1"/>
  <c r="I46" i="34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I34" i="34"/>
  <c r="J34" i="34" s="1"/>
  <c r="I33" i="34"/>
  <c r="J33" i="34" s="1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I7" i="34"/>
  <c r="J7" i="34" s="1"/>
  <c r="H6" i="25"/>
  <c r="I25" i="25"/>
  <c r="J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I11" i="25"/>
  <c r="J11" i="25" s="1"/>
  <c r="I10" i="25"/>
  <c r="J10" i="25" s="1"/>
  <c r="I9" i="25"/>
  <c r="J9" i="25" s="1"/>
  <c r="I8" i="25"/>
  <c r="J8" i="25" s="1"/>
  <c r="I7" i="25"/>
  <c r="J7" i="25" s="1"/>
  <c r="H7" i="33"/>
  <c r="I416" i="33"/>
  <c r="J416" i="33" s="1"/>
  <c r="I415" i="33"/>
  <c r="J415" i="33" s="1"/>
  <c r="J414" i="33"/>
  <c r="I414" i="33"/>
  <c r="I413" i="33"/>
  <c r="J413" i="33" s="1"/>
  <c r="I412" i="33"/>
  <c r="J412" i="33" s="1"/>
  <c r="I411" i="33"/>
  <c r="J411" i="33" s="1"/>
  <c r="I410" i="33"/>
  <c r="J410" i="33" s="1"/>
  <c r="I409" i="33"/>
  <c r="J409" i="33" s="1"/>
  <c r="I408" i="33"/>
  <c r="J408" i="33" s="1"/>
  <c r="I407" i="33"/>
  <c r="J407" i="33" s="1"/>
  <c r="I406" i="33"/>
  <c r="J406" i="33" s="1"/>
  <c r="I405" i="33"/>
  <c r="J405" i="33" s="1"/>
  <c r="I404" i="33"/>
  <c r="J404" i="33" s="1"/>
  <c r="I403" i="33"/>
  <c r="J403" i="33" s="1"/>
  <c r="I402" i="33"/>
  <c r="J402" i="33" s="1"/>
  <c r="I401" i="33"/>
  <c r="J401" i="33" s="1"/>
  <c r="I400" i="33"/>
  <c r="J400" i="33" s="1"/>
  <c r="I399" i="33"/>
  <c r="J399" i="33" s="1"/>
  <c r="I398" i="33"/>
  <c r="J398" i="33" s="1"/>
  <c r="I397" i="33"/>
  <c r="J397" i="33" s="1"/>
  <c r="I396" i="33"/>
  <c r="J396" i="33" s="1"/>
  <c r="I395" i="33"/>
  <c r="J395" i="33" s="1"/>
  <c r="J394" i="33"/>
  <c r="I394" i="33"/>
  <c r="I393" i="33"/>
  <c r="J393" i="33" s="1"/>
  <c r="I392" i="33"/>
  <c r="J392" i="33" s="1"/>
  <c r="I391" i="33"/>
  <c r="J391" i="33" s="1"/>
  <c r="I390" i="33"/>
  <c r="J390" i="33" s="1"/>
  <c r="I389" i="33"/>
  <c r="J389" i="33" s="1"/>
  <c r="I388" i="33"/>
  <c r="J388" i="33" s="1"/>
  <c r="I387" i="33"/>
  <c r="J387" i="33" s="1"/>
  <c r="I386" i="33"/>
  <c r="J386" i="33" s="1"/>
  <c r="I385" i="33"/>
  <c r="J385" i="33" s="1"/>
  <c r="I384" i="33"/>
  <c r="J384" i="33" s="1"/>
  <c r="I383" i="33"/>
  <c r="J383" i="33" s="1"/>
  <c r="J382" i="33"/>
  <c r="I382" i="33"/>
  <c r="I381" i="33"/>
  <c r="J381" i="33" s="1"/>
  <c r="I380" i="33"/>
  <c r="J380" i="33" s="1"/>
  <c r="I379" i="33"/>
  <c r="J379" i="33" s="1"/>
  <c r="I378" i="33"/>
  <c r="J378" i="33" s="1"/>
  <c r="I377" i="33"/>
  <c r="J377" i="33" s="1"/>
  <c r="I376" i="33"/>
  <c r="J376" i="33" s="1"/>
  <c r="I375" i="33"/>
  <c r="J375" i="33" s="1"/>
  <c r="I374" i="33"/>
  <c r="J374" i="33" s="1"/>
  <c r="I373" i="33"/>
  <c r="J373" i="33" s="1"/>
  <c r="I372" i="33"/>
  <c r="J372" i="33" s="1"/>
  <c r="I371" i="33"/>
  <c r="J371" i="33" s="1"/>
  <c r="I370" i="33"/>
  <c r="J370" i="33" s="1"/>
  <c r="I369" i="33"/>
  <c r="J369" i="33" s="1"/>
  <c r="I368" i="33"/>
  <c r="J368" i="33" s="1"/>
  <c r="I367" i="33"/>
  <c r="J367" i="33" s="1"/>
  <c r="I366" i="33"/>
  <c r="J366" i="33" s="1"/>
  <c r="I365" i="33"/>
  <c r="J365" i="33" s="1"/>
  <c r="I364" i="33"/>
  <c r="J364" i="33" s="1"/>
  <c r="I363" i="33"/>
  <c r="J363" i="33" s="1"/>
  <c r="J362" i="33"/>
  <c r="I362" i="33"/>
  <c r="I361" i="33"/>
  <c r="J361" i="33" s="1"/>
  <c r="I360" i="33"/>
  <c r="J360" i="33" s="1"/>
  <c r="I359" i="33"/>
  <c r="J359" i="33" s="1"/>
  <c r="I358" i="33"/>
  <c r="J358" i="33" s="1"/>
  <c r="I357" i="33"/>
  <c r="J357" i="33" s="1"/>
  <c r="I356" i="33"/>
  <c r="J356" i="33" s="1"/>
  <c r="I355" i="33"/>
  <c r="J355" i="33" s="1"/>
  <c r="I354" i="33"/>
  <c r="J354" i="33" s="1"/>
  <c r="I353" i="33"/>
  <c r="J353" i="33" s="1"/>
  <c r="I352" i="33"/>
  <c r="J352" i="33" s="1"/>
  <c r="I351" i="33"/>
  <c r="J351" i="33" s="1"/>
  <c r="J350" i="33"/>
  <c r="I350" i="33"/>
  <c r="I349" i="33"/>
  <c r="J349" i="33" s="1"/>
  <c r="I348" i="33"/>
  <c r="J348" i="33" s="1"/>
  <c r="I347" i="33"/>
  <c r="J347" i="33" s="1"/>
  <c r="I346" i="33"/>
  <c r="J346" i="33" s="1"/>
  <c r="I345" i="33"/>
  <c r="J345" i="33" s="1"/>
  <c r="I344" i="33"/>
  <c r="J344" i="33" s="1"/>
  <c r="I343" i="33"/>
  <c r="J343" i="33" s="1"/>
  <c r="I342" i="33"/>
  <c r="J342" i="33" s="1"/>
  <c r="I341" i="33"/>
  <c r="J341" i="33" s="1"/>
  <c r="I340" i="33"/>
  <c r="J340" i="33" s="1"/>
  <c r="I339" i="33"/>
  <c r="J339" i="33" s="1"/>
  <c r="I338" i="33"/>
  <c r="J338" i="33" s="1"/>
  <c r="I337" i="33"/>
  <c r="J337" i="33" s="1"/>
  <c r="I336" i="33"/>
  <c r="J336" i="33" s="1"/>
  <c r="I335" i="33"/>
  <c r="J335" i="33" s="1"/>
  <c r="I334" i="33"/>
  <c r="J334" i="33" s="1"/>
  <c r="I333" i="33"/>
  <c r="J333" i="33" s="1"/>
  <c r="I332" i="33"/>
  <c r="J332" i="33" s="1"/>
  <c r="I331" i="33"/>
  <c r="J331" i="33" s="1"/>
  <c r="I330" i="33"/>
  <c r="J330" i="33" s="1"/>
  <c r="I329" i="33"/>
  <c r="J329" i="33" s="1"/>
  <c r="I328" i="33"/>
  <c r="J328" i="33" s="1"/>
  <c r="I327" i="33"/>
  <c r="J327" i="33" s="1"/>
  <c r="I326" i="33"/>
  <c r="J326" i="33" s="1"/>
  <c r="I325" i="33"/>
  <c r="J325" i="33" s="1"/>
  <c r="I324" i="33"/>
  <c r="J324" i="33" s="1"/>
  <c r="I323" i="33"/>
  <c r="J323" i="33" s="1"/>
  <c r="J322" i="33"/>
  <c r="I322" i="33"/>
  <c r="I321" i="33"/>
  <c r="J321" i="33" s="1"/>
  <c r="I320" i="33"/>
  <c r="J320" i="33" s="1"/>
  <c r="I319" i="33"/>
  <c r="J319" i="33" s="1"/>
  <c r="I318" i="33"/>
  <c r="J318" i="33" s="1"/>
  <c r="I317" i="33"/>
  <c r="J317" i="33" s="1"/>
  <c r="I316" i="33"/>
  <c r="J316" i="33" s="1"/>
  <c r="I315" i="33"/>
  <c r="J315" i="33" s="1"/>
  <c r="I314" i="33"/>
  <c r="J314" i="33" s="1"/>
  <c r="I313" i="33"/>
  <c r="J313" i="33" s="1"/>
  <c r="I312" i="33"/>
  <c r="J312" i="33" s="1"/>
  <c r="I311" i="33"/>
  <c r="J311" i="33" s="1"/>
  <c r="I310" i="33"/>
  <c r="J310" i="33" s="1"/>
  <c r="I309" i="33"/>
  <c r="J309" i="33" s="1"/>
  <c r="J308" i="33"/>
  <c r="I308" i="33"/>
  <c r="I307" i="33"/>
  <c r="J307" i="33" s="1"/>
  <c r="I306" i="33"/>
  <c r="J306" i="33" s="1"/>
  <c r="I305" i="33"/>
  <c r="J305" i="33" s="1"/>
  <c r="I304" i="33"/>
  <c r="J304" i="33" s="1"/>
  <c r="I303" i="33"/>
  <c r="J303" i="33" s="1"/>
  <c r="I302" i="33"/>
  <c r="J302" i="33" s="1"/>
  <c r="I301" i="33"/>
  <c r="J301" i="33" s="1"/>
  <c r="I300" i="33"/>
  <c r="J300" i="33" s="1"/>
  <c r="I299" i="33"/>
  <c r="J299" i="33" s="1"/>
  <c r="I298" i="33"/>
  <c r="J298" i="33" s="1"/>
  <c r="I297" i="33"/>
  <c r="J297" i="33" s="1"/>
  <c r="I296" i="33"/>
  <c r="J296" i="33" s="1"/>
  <c r="I295" i="33"/>
  <c r="J295" i="33" s="1"/>
  <c r="I294" i="33"/>
  <c r="J294" i="33" s="1"/>
  <c r="I293" i="33"/>
  <c r="J293" i="33" s="1"/>
  <c r="I292" i="33"/>
  <c r="J292" i="33" s="1"/>
  <c r="I291" i="33"/>
  <c r="J291" i="33" s="1"/>
  <c r="I290" i="33"/>
  <c r="J290" i="33" s="1"/>
  <c r="I289" i="33"/>
  <c r="J289" i="33" s="1"/>
  <c r="I288" i="33"/>
  <c r="J288" i="33" s="1"/>
  <c r="I287" i="33"/>
  <c r="J287" i="33" s="1"/>
  <c r="I286" i="33"/>
  <c r="J286" i="33" s="1"/>
  <c r="I285" i="33"/>
  <c r="J285" i="33" s="1"/>
  <c r="I284" i="33"/>
  <c r="J284" i="33" s="1"/>
  <c r="I283" i="33"/>
  <c r="J283" i="33" s="1"/>
  <c r="I282" i="33"/>
  <c r="J282" i="33" s="1"/>
  <c r="I281" i="33"/>
  <c r="J281" i="33" s="1"/>
  <c r="I280" i="33"/>
  <c r="J280" i="33" s="1"/>
  <c r="I279" i="33"/>
  <c r="J279" i="33" s="1"/>
  <c r="I278" i="33"/>
  <c r="J278" i="33" s="1"/>
  <c r="I277" i="33"/>
  <c r="J277" i="33" s="1"/>
  <c r="I276" i="33"/>
  <c r="J276" i="33" s="1"/>
  <c r="I275" i="33"/>
  <c r="J275" i="33" s="1"/>
  <c r="I274" i="33"/>
  <c r="J274" i="33" s="1"/>
  <c r="I273" i="33"/>
  <c r="J273" i="33" s="1"/>
  <c r="I272" i="33"/>
  <c r="J272" i="33" s="1"/>
  <c r="I271" i="33"/>
  <c r="J271" i="33" s="1"/>
  <c r="I270" i="33"/>
  <c r="J270" i="33" s="1"/>
  <c r="I269" i="33"/>
  <c r="J269" i="33" s="1"/>
  <c r="I268" i="33"/>
  <c r="J268" i="33" s="1"/>
  <c r="I267" i="33"/>
  <c r="J267" i="33" s="1"/>
  <c r="I266" i="33"/>
  <c r="J266" i="33" s="1"/>
  <c r="I265" i="33"/>
  <c r="J265" i="33" s="1"/>
  <c r="J264" i="33"/>
  <c r="I264" i="33"/>
  <c r="I263" i="33"/>
  <c r="J263" i="33" s="1"/>
  <c r="I262" i="33"/>
  <c r="J262" i="33" s="1"/>
  <c r="I261" i="33"/>
  <c r="J261" i="33" s="1"/>
  <c r="I260" i="33"/>
  <c r="J260" i="33" s="1"/>
  <c r="I259" i="33"/>
  <c r="J259" i="33" s="1"/>
  <c r="I258" i="33"/>
  <c r="J258" i="33" s="1"/>
  <c r="I257" i="33"/>
  <c r="J257" i="33" s="1"/>
  <c r="I256" i="33"/>
  <c r="J256" i="33" s="1"/>
  <c r="I255" i="33"/>
  <c r="J255" i="33" s="1"/>
  <c r="I254" i="33"/>
  <c r="J254" i="33" s="1"/>
  <c r="I253" i="33"/>
  <c r="J253" i="33" s="1"/>
  <c r="I252" i="33"/>
  <c r="J252" i="33" s="1"/>
  <c r="I251" i="33"/>
  <c r="J251" i="33" s="1"/>
  <c r="I250" i="33"/>
  <c r="J250" i="33" s="1"/>
  <c r="I249" i="33"/>
  <c r="J249" i="33" s="1"/>
  <c r="I248" i="33"/>
  <c r="J248" i="33" s="1"/>
  <c r="I247" i="33"/>
  <c r="J247" i="33" s="1"/>
  <c r="I246" i="33"/>
  <c r="J246" i="33" s="1"/>
  <c r="K246" i="33" s="1"/>
  <c r="I245" i="33"/>
  <c r="J245" i="33" s="1"/>
  <c r="I244" i="33"/>
  <c r="J244" i="33" s="1"/>
  <c r="J243" i="33"/>
  <c r="I243" i="33"/>
  <c r="I242" i="33"/>
  <c r="J242" i="33" s="1"/>
  <c r="K242" i="33" s="1"/>
  <c r="I241" i="33"/>
  <c r="J241" i="33" s="1"/>
  <c r="K241" i="33" s="1"/>
  <c r="I240" i="33"/>
  <c r="J240" i="33" s="1"/>
  <c r="I239" i="33"/>
  <c r="J239" i="33" s="1"/>
  <c r="K239" i="33" s="1"/>
  <c r="I238" i="33"/>
  <c r="J238" i="33" s="1"/>
  <c r="K238" i="33" s="1"/>
  <c r="I237" i="33"/>
  <c r="J237" i="33" s="1"/>
  <c r="K237" i="33" s="1"/>
  <c r="L236" i="33"/>
  <c r="I236" i="33"/>
  <c r="J236" i="33" s="1"/>
  <c r="K236" i="33" s="1"/>
  <c r="I235" i="33"/>
  <c r="J235" i="33" s="1"/>
  <c r="I234" i="33"/>
  <c r="J234" i="33" s="1"/>
  <c r="K234" i="33" s="1"/>
  <c r="I233" i="33"/>
  <c r="J233" i="33" s="1"/>
  <c r="K233" i="33" s="1"/>
  <c r="I232" i="33"/>
  <c r="J232" i="33" s="1"/>
  <c r="K232" i="33" s="1"/>
  <c r="I231" i="33"/>
  <c r="J231" i="33" s="1"/>
  <c r="I230" i="33"/>
  <c r="J230" i="33" s="1"/>
  <c r="K230" i="33" s="1"/>
  <c r="I229" i="33"/>
  <c r="J229" i="33" s="1"/>
  <c r="I228" i="33"/>
  <c r="J228" i="33" s="1"/>
  <c r="J227" i="33"/>
  <c r="I227" i="33"/>
  <c r="I226" i="33"/>
  <c r="J226" i="33" s="1"/>
  <c r="K226" i="33" s="1"/>
  <c r="I225" i="33"/>
  <c r="J225" i="33" s="1"/>
  <c r="I224" i="33"/>
  <c r="J224" i="33" s="1"/>
  <c r="I223" i="33"/>
  <c r="J223" i="33" s="1"/>
  <c r="K223" i="33" s="1"/>
  <c r="I222" i="33"/>
  <c r="J222" i="33" s="1"/>
  <c r="K222" i="33" s="1"/>
  <c r="I221" i="33"/>
  <c r="J221" i="33" s="1"/>
  <c r="K221" i="33" s="1"/>
  <c r="I220" i="33"/>
  <c r="J220" i="33" s="1"/>
  <c r="K220" i="33" s="1"/>
  <c r="I219" i="33"/>
  <c r="J219" i="33" s="1"/>
  <c r="I218" i="33"/>
  <c r="J218" i="33" s="1"/>
  <c r="K218" i="33" s="1"/>
  <c r="I217" i="33"/>
  <c r="J217" i="33" s="1"/>
  <c r="K217" i="33" s="1"/>
  <c r="I216" i="33"/>
  <c r="J216" i="33" s="1"/>
  <c r="K216" i="33" s="1"/>
  <c r="J215" i="33"/>
  <c r="I215" i="33"/>
  <c r="I214" i="33"/>
  <c r="J214" i="33" s="1"/>
  <c r="K214" i="33" s="1"/>
  <c r="I213" i="33"/>
  <c r="J213" i="33" s="1"/>
  <c r="I212" i="33"/>
  <c r="J212" i="33" s="1"/>
  <c r="I211" i="33"/>
  <c r="J211" i="33" s="1"/>
  <c r="I210" i="33"/>
  <c r="J210" i="33" s="1"/>
  <c r="K210" i="33" s="1"/>
  <c r="I209" i="33"/>
  <c r="J209" i="33" s="1"/>
  <c r="I208" i="33"/>
  <c r="J208" i="33" s="1"/>
  <c r="I207" i="33"/>
  <c r="J207" i="33" s="1"/>
  <c r="K207" i="33" s="1"/>
  <c r="I206" i="33"/>
  <c r="J206" i="33" s="1"/>
  <c r="I205" i="33"/>
  <c r="J205" i="33" s="1"/>
  <c r="K205" i="33" s="1"/>
  <c r="I204" i="33"/>
  <c r="J204" i="33" s="1"/>
  <c r="K204" i="33" s="1"/>
  <c r="I203" i="33"/>
  <c r="J203" i="33" s="1"/>
  <c r="L202" i="33"/>
  <c r="I202" i="33"/>
  <c r="J202" i="33" s="1"/>
  <c r="K202" i="33" s="1"/>
  <c r="I201" i="33"/>
  <c r="J201" i="33" s="1"/>
  <c r="K201" i="33" s="1"/>
  <c r="I200" i="33"/>
  <c r="J200" i="33" s="1"/>
  <c r="K200" i="33" s="1"/>
  <c r="I199" i="33"/>
  <c r="J199" i="33" s="1"/>
  <c r="K199" i="33" s="1"/>
  <c r="I198" i="33"/>
  <c r="J198" i="33" s="1"/>
  <c r="K198" i="33" s="1"/>
  <c r="I197" i="33"/>
  <c r="J197" i="33" s="1"/>
  <c r="I196" i="33"/>
  <c r="J196" i="33" s="1"/>
  <c r="K196" i="33" s="1"/>
  <c r="I195" i="33"/>
  <c r="J195" i="33" s="1"/>
  <c r="I194" i="33"/>
  <c r="J194" i="33" s="1"/>
  <c r="K194" i="33" s="1"/>
  <c r="I193" i="33"/>
  <c r="J193" i="33" s="1"/>
  <c r="I192" i="33"/>
  <c r="J192" i="33" s="1"/>
  <c r="I191" i="33"/>
  <c r="J191" i="33" s="1"/>
  <c r="K191" i="33" s="1"/>
  <c r="I190" i="33"/>
  <c r="J190" i="33" s="1"/>
  <c r="I189" i="33"/>
  <c r="J189" i="33" s="1"/>
  <c r="K189" i="33" s="1"/>
  <c r="I188" i="33"/>
  <c r="J188" i="33" s="1"/>
  <c r="K188" i="33" s="1"/>
  <c r="I187" i="33"/>
  <c r="J187" i="33" s="1"/>
  <c r="I186" i="33"/>
  <c r="J186" i="33" s="1"/>
  <c r="K186" i="33" s="1"/>
  <c r="J185" i="33"/>
  <c r="K185" i="33" s="1"/>
  <c r="I185" i="33"/>
  <c r="I184" i="33"/>
  <c r="J184" i="33" s="1"/>
  <c r="K184" i="33" s="1"/>
  <c r="I183" i="33"/>
  <c r="J183" i="33" s="1"/>
  <c r="K183" i="33" s="1"/>
  <c r="I182" i="33"/>
  <c r="J182" i="33" s="1"/>
  <c r="K182" i="33" s="1"/>
  <c r="I181" i="33"/>
  <c r="J181" i="33" s="1"/>
  <c r="I180" i="33"/>
  <c r="J180" i="33" s="1"/>
  <c r="K180" i="33" s="1"/>
  <c r="J179" i="33"/>
  <c r="I179" i="33"/>
  <c r="I178" i="33"/>
  <c r="J178" i="33" s="1"/>
  <c r="K178" i="33" s="1"/>
  <c r="I177" i="33"/>
  <c r="J177" i="33" s="1"/>
  <c r="I176" i="33"/>
  <c r="J176" i="33" s="1"/>
  <c r="I175" i="33"/>
  <c r="J175" i="33" s="1"/>
  <c r="K175" i="33" s="1"/>
  <c r="I174" i="33"/>
  <c r="J174" i="33" s="1"/>
  <c r="I173" i="33"/>
  <c r="J173" i="33" s="1"/>
  <c r="K173" i="33" s="1"/>
  <c r="I172" i="33"/>
  <c r="J172" i="33" s="1"/>
  <c r="K172" i="33" s="1"/>
  <c r="I171" i="33"/>
  <c r="J171" i="33" s="1"/>
  <c r="I170" i="33"/>
  <c r="J170" i="33" s="1"/>
  <c r="K170" i="33" s="1"/>
  <c r="I169" i="33"/>
  <c r="J169" i="33" s="1"/>
  <c r="K169" i="33" s="1"/>
  <c r="I168" i="33"/>
  <c r="J168" i="33" s="1"/>
  <c r="K168" i="33" s="1"/>
  <c r="J167" i="33"/>
  <c r="K167" i="33" s="1"/>
  <c r="I167" i="33"/>
  <c r="I166" i="33"/>
  <c r="J166" i="33" s="1"/>
  <c r="K166" i="33" s="1"/>
  <c r="I165" i="33"/>
  <c r="J165" i="33" s="1"/>
  <c r="I164" i="33"/>
  <c r="J164" i="33" s="1"/>
  <c r="K164" i="33" s="1"/>
  <c r="I163" i="33"/>
  <c r="J163" i="33" s="1"/>
  <c r="I162" i="33"/>
  <c r="J162" i="33" s="1"/>
  <c r="K162" i="33" s="1"/>
  <c r="J161" i="33"/>
  <c r="I161" i="33"/>
  <c r="I160" i="33"/>
  <c r="J160" i="33" s="1"/>
  <c r="I159" i="33"/>
  <c r="J159" i="33" s="1"/>
  <c r="I158" i="33"/>
  <c r="J158" i="33" s="1"/>
  <c r="I157" i="33"/>
  <c r="J157" i="33" s="1"/>
  <c r="K157" i="33" s="1"/>
  <c r="I156" i="33"/>
  <c r="J156" i="33" s="1"/>
  <c r="K156" i="33" s="1"/>
  <c r="I155" i="33"/>
  <c r="J155" i="33" s="1"/>
  <c r="I154" i="33"/>
  <c r="J154" i="33" s="1"/>
  <c r="K154" i="33" s="1"/>
  <c r="I153" i="33"/>
  <c r="J153" i="33" s="1"/>
  <c r="K153" i="33" s="1"/>
  <c r="I152" i="33"/>
  <c r="J152" i="33" s="1"/>
  <c r="K152" i="33" s="1"/>
  <c r="I151" i="33"/>
  <c r="J151" i="33" s="1"/>
  <c r="K151" i="33" s="1"/>
  <c r="I150" i="33"/>
  <c r="J150" i="33" s="1"/>
  <c r="K150" i="33" s="1"/>
  <c r="I149" i="33"/>
  <c r="J149" i="33" s="1"/>
  <c r="I148" i="33"/>
  <c r="J148" i="33" s="1"/>
  <c r="K148" i="33" s="1"/>
  <c r="I147" i="33"/>
  <c r="J147" i="33" s="1"/>
  <c r="I146" i="33"/>
  <c r="J146" i="33" s="1"/>
  <c r="K146" i="33" s="1"/>
  <c r="I145" i="33"/>
  <c r="J145" i="33" s="1"/>
  <c r="I144" i="33"/>
  <c r="J144" i="33" s="1"/>
  <c r="I143" i="33"/>
  <c r="J143" i="33" s="1"/>
  <c r="I142" i="33"/>
  <c r="J142" i="33" s="1"/>
  <c r="I141" i="33"/>
  <c r="J141" i="33" s="1"/>
  <c r="K141" i="33" s="1"/>
  <c r="I140" i="33"/>
  <c r="J140" i="33" s="1"/>
  <c r="K140" i="33" s="1"/>
  <c r="I139" i="33"/>
  <c r="J139" i="33" s="1"/>
  <c r="I138" i="33"/>
  <c r="J138" i="33" s="1"/>
  <c r="K138" i="33" s="1"/>
  <c r="I137" i="33"/>
  <c r="J137" i="33" s="1"/>
  <c r="K137" i="33" s="1"/>
  <c r="I136" i="33"/>
  <c r="J136" i="33" s="1"/>
  <c r="K136" i="33" s="1"/>
  <c r="I135" i="33"/>
  <c r="J135" i="33" s="1"/>
  <c r="K135" i="33" s="1"/>
  <c r="I134" i="33"/>
  <c r="J134" i="33" s="1"/>
  <c r="K134" i="33" s="1"/>
  <c r="I133" i="33"/>
  <c r="J133" i="33" s="1"/>
  <c r="I132" i="33"/>
  <c r="J132" i="33" s="1"/>
  <c r="K132" i="33" s="1"/>
  <c r="I131" i="33"/>
  <c r="J131" i="33" s="1"/>
  <c r="I130" i="33"/>
  <c r="J130" i="33" s="1"/>
  <c r="K130" i="33" s="1"/>
  <c r="I129" i="33"/>
  <c r="J129" i="33" s="1"/>
  <c r="I128" i="33"/>
  <c r="J128" i="33" s="1"/>
  <c r="I127" i="33"/>
  <c r="J127" i="33" s="1"/>
  <c r="I126" i="33"/>
  <c r="J126" i="33" s="1"/>
  <c r="I125" i="33"/>
  <c r="J125" i="33" s="1"/>
  <c r="K125" i="33" s="1"/>
  <c r="I124" i="33"/>
  <c r="J124" i="33" s="1"/>
  <c r="K124" i="33" s="1"/>
  <c r="I123" i="33"/>
  <c r="J123" i="33" s="1"/>
  <c r="L122" i="33"/>
  <c r="I122" i="33"/>
  <c r="J122" i="33" s="1"/>
  <c r="K122" i="33" s="1"/>
  <c r="J121" i="33"/>
  <c r="K121" i="33" s="1"/>
  <c r="I121" i="33"/>
  <c r="I120" i="33"/>
  <c r="J120" i="33" s="1"/>
  <c r="K120" i="33" s="1"/>
  <c r="I119" i="33"/>
  <c r="J119" i="33" s="1"/>
  <c r="I118" i="33"/>
  <c r="J118" i="33" s="1"/>
  <c r="K118" i="33" s="1"/>
  <c r="I117" i="33"/>
  <c r="J117" i="33" s="1"/>
  <c r="I116" i="33"/>
  <c r="J116" i="33" s="1"/>
  <c r="K116" i="33" s="1"/>
  <c r="I115" i="33"/>
  <c r="J115" i="33" s="1"/>
  <c r="I114" i="33"/>
  <c r="J114" i="33" s="1"/>
  <c r="K114" i="33" s="1"/>
  <c r="I113" i="33"/>
  <c r="J113" i="33" s="1"/>
  <c r="I112" i="33"/>
  <c r="J112" i="33" s="1"/>
  <c r="I111" i="33"/>
  <c r="J111" i="33" s="1"/>
  <c r="I110" i="33"/>
  <c r="J110" i="33" s="1"/>
  <c r="I109" i="33"/>
  <c r="J109" i="33" s="1"/>
  <c r="K109" i="33" s="1"/>
  <c r="I108" i="33"/>
  <c r="J108" i="33" s="1"/>
  <c r="K108" i="33" s="1"/>
  <c r="I107" i="33"/>
  <c r="J107" i="33" s="1"/>
  <c r="I106" i="33"/>
  <c r="J106" i="33" s="1"/>
  <c r="K106" i="33" s="1"/>
  <c r="I105" i="33"/>
  <c r="J105" i="33" s="1"/>
  <c r="K105" i="33" s="1"/>
  <c r="I104" i="33"/>
  <c r="J104" i="33" s="1"/>
  <c r="I103" i="33"/>
  <c r="J103" i="33" s="1"/>
  <c r="I102" i="33"/>
  <c r="J102" i="33" s="1"/>
  <c r="I101" i="33"/>
  <c r="J101" i="33" s="1"/>
  <c r="I100" i="33"/>
  <c r="J100" i="33" s="1"/>
  <c r="I99" i="33"/>
  <c r="J99" i="33" s="1"/>
  <c r="K99" i="33" s="1"/>
  <c r="L99" i="33" s="1"/>
  <c r="I98" i="33"/>
  <c r="J98" i="33" s="1"/>
  <c r="I97" i="33"/>
  <c r="J97" i="33" s="1"/>
  <c r="K97" i="33" s="1"/>
  <c r="I96" i="33"/>
  <c r="J96" i="33" s="1"/>
  <c r="I95" i="33"/>
  <c r="J95" i="33" s="1"/>
  <c r="K95" i="33" s="1"/>
  <c r="L95" i="33" s="1"/>
  <c r="I94" i="33"/>
  <c r="J94" i="33" s="1"/>
  <c r="I93" i="33"/>
  <c r="J93" i="33" s="1"/>
  <c r="I92" i="33"/>
  <c r="J92" i="33" s="1"/>
  <c r="I91" i="33"/>
  <c r="J91" i="33" s="1"/>
  <c r="K91" i="33" s="1"/>
  <c r="L91" i="33" s="1"/>
  <c r="I90" i="33"/>
  <c r="J90" i="33" s="1"/>
  <c r="I89" i="33"/>
  <c r="J89" i="33" s="1"/>
  <c r="I88" i="33"/>
  <c r="J88" i="33" s="1"/>
  <c r="I87" i="33"/>
  <c r="J87" i="33" s="1"/>
  <c r="K87" i="33" s="1"/>
  <c r="L87" i="33" s="1"/>
  <c r="I86" i="33"/>
  <c r="J86" i="33" s="1"/>
  <c r="K85" i="33"/>
  <c r="I85" i="33"/>
  <c r="J85" i="33" s="1"/>
  <c r="I84" i="33"/>
  <c r="J84" i="33" s="1"/>
  <c r="I83" i="33"/>
  <c r="J83" i="33" s="1"/>
  <c r="K83" i="33" s="1"/>
  <c r="L83" i="33" s="1"/>
  <c r="I82" i="33"/>
  <c r="J82" i="33" s="1"/>
  <c r="I81" i="33"/>
  <c r="J81" i="33" s="1"/>
  <c r="K81" i="33" s="1"/>
  <c r="I80" i="33"/>
  <c r="J80" i="33" s="1"/>
  <c r="I79" i="33"/>
  <c r="J79" i="33" s="1"/>
  <c r="K79" i="33" s="1"/>
  <c r="L79" i="33" s="1"/>
  <c r="I78" i="33"/>
  <c r="J78" i="33" s="1"/>
  <c r="I77" i="33"/>
  <c r="J77" i="33" s="1"/>
  <c r="K77" i="33" s="1"/>
  <c r="I76" i="33"/>
  <c r="J76" i="33" s="1"/>
  <c r="I75" i="33"/>
  <c r="J75" i="33" s="1"/>
  <c r="K75" i="33" s="1"/>
  <c r="L75" i="33" s="1"/>
  <c r="I74" i="33"/>
  <c r="J74" i="33" s="1"/>
  <c r="I73" i="33"/>
  <c r="J73" i="33" s="1"/>
  <c r="I72" i="33"/>
  <c r="J72" i="33" s="1"/>
  <c r="I71" i="33"/>
  <c r="J71" i="33" s="1"/>
  <c r="K71" i="33" s="1"/>
  <c r="L71" i="33" s="1"/>
  <c r="I70" i="33"/>
  <c r="J70" i="33" s="1"/>
  <c r="I69" i="33"/>
  <c r="J69" i="33" s="1"/>
  <c r="I68" i="33"/>
  <c r="J68" i="33" s="1"/>
  <c r="I67" i="33"/>
  <c r="J67" i="33" s="1"/>
  <c r="K67" i="33" s="1"/>
  <c r="L67" i="33" s="1"/>
  <c r="I66" i="33"/>
  <c r="J66" i="33" s="1"/>
  <c r="I65" i="33"/>
  <c r="J65" i="33" s="1"/>
  <c r="K65" i="33" s="1"/>
  <c r="I64" i="33"/>
  <c r="J64" i="33" s="1"/>
  <c r="I63" i="33"/>
  <c r="J63" i="33" s="1"/>
  <c r="K63" i="33" s="1"/>
  <c r="L63" i="33" s="1"/>
  <c r="I62" i="33"/>
  <c r="J62" i="33" s="1"/>
  <c r="I61" i="33"/>
  <c r="J61" i="33" s="1"/>
  <c r="I60" i="33"/>
  <c r="J60" i="33" s="1"/>
  <c r="I59" i="33"/>
  <c r="J59" i="33" s="1"/>
  <c r="K59" i="33" s="1"/>
  <c r="L59" i="33" s="1"/>
  <c r="I58" i="33"/>
  <c r="J58" i="33" s="1"/>
  <c r="I57" i="33"/>
  <c r="J57" i="33" s="1"/>
  <c r="I56" i="33"/>
  <c r="J56" i="33" s="1"/>
  <c r="I55" i="33"/>
  <c r="J55" i="33" s="1"/>
  <c r="K55" i="33" s="1"/>
  <c r="L55" i="33" s="1"/>
  <c r="I54" i="33"/>
  <c r="J54" i="33" s="1"/>
  <c r="I53" i="33"/>
  <c r="J53" i="33" s="1"/>
  <c r="K53" i="33" s="1"/>
  <c r="I52" i="33"/>
  <c r="J52" i="33" s="1"/>
  <c r="I51" i="33"/>
  <c r="J51" i="33" s="1"/>
  <c r="K51" i="33" s="1"/>
  <c r="L51" i="33" s="1"/>
  <c r="I50" i="33"/>
  <c r="J50" i="33" s="1"/>
  <c r="K49" i="33"/>
  <c r="I49" i="33"/>
  <c r="J49" i="33" s="1"/>
  <c r="I48" i="33"/>
  <c r="J48" i="33" s="1"/>
  <c r="I47" i="33"/>
  <c r="J47" i="33" s="1"/>
  <c r="K47" i="33" s="1"/>
  <c r="L47" i="33" s="1"/>
  <c r="I46" i="33"/>
  <c r="J46" i="33" s="1"/>
  <c r="I45" i="33"/>
  <c r="J45" i="33" s="1"/>
  <c r="K45" i="33" s="1"/>
  <c r="I44" i="33"/>
  <c r="J44" i="33" s="1"/>
  <c r="I43" i="33"/>
  <c r="J43" i="33" s="1"/>
  <c r="K43" i="33" s="1"/>
  <c r="L43" i="33" s="1"/>
  <c r="I42" i="33"/>
  <c r="J42" i="33" s="1"/>
  <c r="I41" i="33"/>
  <c r="J41" i="33" s="1"/>
  <c r="I40" i="33"/>
  <c r="J40" i="33" s="1"/>
  <c r="I39" i="33"/>
  <c r="J39" i="33" s="1"/>
  <c r="K39" i="33" s="1"/>
  <c r="L39" i="33" s="1"/>
  <c r="I38" i="33"/>
  <c r="J38" i="33" s="1"/>
  <c r="I37" i="33"/>
  <c r="J37" i="33" s="1"/>
  <c r="I36" i="33"/>
  <c r="J36" i="33" s="1"/>
  <c r="I35" i="33"/>
  <c r="J35" i="33" s="1"/>
  <c r="K35" i="33" s="1"/>
  <c r="L35" i="33" s="1"/>
  <c r="I34" i="33"/>
  <c r="J34" i="33" s="1"/>
  <c r="I33" i="33"/>
  <c r="J33" i="33" s="1"/>
  <c r="K33" i="33" s="1"/>
  <c r="I32" i="33"/>
  <c r="J32" i="33" s="1"/>
  <c r="I31" i="33"/>
  <c r="J31" i="33" s="1"/>
  <c r="K31" i="33" s="1"/>
  <c r="L31" i="33" s="1"/>
  <c r="I30" i="33"/>
  <c r="J30" i="33" s="1"/>
  <c r="I29" i="33"/>
  <c r="J29" i="33" s="1"/>
  <c r="I28" i="33"/>
  <c r="J28" i="33" s="1"/>
  <c r="I27" i="33"/>
  <c r="J27" i="33" s="1"/>
  <c r="K27" i="33" s="1"/>
  <c r="L27" i="33" s="1"/>
  <c r="I26" i="33"/>
  <c r="J26" i="33" s="1"/>
  <c r="I25" i="33"/>
  <c r="J25" i="33" s="1"/>
  <c r="I24" i="33"/>
  <c r="J24" i="33" s="1"/>
  <c r="I23" i="33"/>
  <c r="J23" i="33" s="1"/>
  <c r="K23" i="33" s="1"/>
  <c r="L23" i="33" s="1"/>
  <c r="I22" i="33"/>
  <c r="J22" i="33" s="1"/>
  <c r="I21" i="33"/>
  <c r="J21" i="33" s="1"/>
  <c r="K21" i="33" s="1"/>
  <c r="I20" i="33"/>
  <c r="J20" i="33" s="1"/>
  <c r="I19" i="33"/>
  <c r="J19" i="33" s="1"/>
  <c r="K19" i="33" s="1"/>
  <c r="L19" i="33" s="1"/>
  <c r="I18" i="33"/>
  <c r="J18" i="33" s="1"/>
  <c r="I17" i="33"/>
  <c r="J17" i="33" s="1"/>
  <c r="K17" i="33" s="1"/>
  <c r="I16" i="33"/>
  <c r="J16" i="33" s="1"/>
  <c r="I15" i="33"/>
  <c r="J15" i="33" s="1"/>
  <c r="K15" i="33" s="1"/>
  <c r="L15" i="33" s="1"/>
  <c r="I14" i="33"/>
  <c r="J14" i="33" s="1"/>
  <c r="K13" i="33"/>
  <c r="I13" i="33"/>
  <c r="J13" i="33" s="1"/>
  <c r="I12" i="33"/>
  <c r="J12" i="33" s="1"/>
  <c r="I11" i="33"/>
  <c r="J11" i="33" s="1"/>
  <c r="I10" i="33"/>
  <c r="J10" i="33" s="1"/>
  <c r="I9" i="33"/>
  <c r="J9" i="33" s="1"/>
  <c r="I8" i="33"/>
  <c r="J8" i="33" s="1"/>
  <c r="I8" i="27"/>
  <c r="J8" i="27" s="1"/>
  <c r="I9" i="27"/>
  <c r="J9" i="27" s="1"/>
  <c r="I10" i="27"/>
  <c r="J10" i="27" s="1"/>
  <c r="I11" i="27"/>
  <c r="J11" i="27" s="1"/>
  <c r="K11" i="27" s="1"/>
  <c r="L11" i="27" s="1"/>
  <c r="I12" i="27"/>
  <c r="J12" i="27" s="1"/>
  <c r="I13" i="27"/>
  <c r="J13" i="27" s="1"/>
  <c r="I14" i="27"/>
  <c r="J14" i="27" s="1"/>
  <c r="I15" i="27"/>
  <c r="J15" i="27" s="1"/>
  <c r="I16" i="27"/>
  <c r="J16" i="27" s="1"/>
  <c r="I17" i="27"/>
  <c r="J17" i="27" s="1"/>
  <c r="K17" i="27" s="1"/>
  <c r="L17" i="27" s="1"/>
  <c r="I18" i="27"/>
  <c r="J18" i="27" s="1"/>
  <c r="I19" i="27"/>
  <c r="J19" i="27"/>
  <c r="K19" i="27" s="1"/>
  <c r="L19" i="27" s="1"/>
  <c r="I20" i="27"/>
  <c r="J20" i="27" s="1"/>
  <c r="I21" i="27"/>
  <c r="J21" i="27" s="1"/>
  <c r="I22" i="27"/>
  <c r="J22" i="27" s="1"/>
  <c r="I23" i="27"/>
  <c r="J23" i="27" s="1"/>
  <c r="I24" i="27"/>
  <c r="J24" i="27" s="1"/>
  <c r="I25" i="27"/>
  <c r="J25" i="27"/>
  <c r="K25" i="27" s="1"/>
  <c r="I26" i="27"/>
  <c r="J26" i="27" s="1"/>
  <c r="I27" i="27"/>
  <c r="J27" i="27" s="1"/>
  <c r="K27" i="27" s="1"/>
  <c r="L27" i="27" s="1"/>
  <c r="I28" i="27"/>
  <c r="J28" i="27" s="1"/>
  <c r="I29" i="27"/>
  <c r="J29" i="27" s="1"/>
  <c r="I30" i="27"/>
  <c r="J30" i="27" s="1"/>
  <c r="I31" i="27"/>
  <c r="J31" i="27"/>
  <c r="L31" i="27" s="1"/>
  <c r="K31" i="27"/>
  <c r="I32" i="27"/>
  <c r="J32" i="27" s="1"/>
  <c r="I33" i="27"/>
  <c r="J33" i="27" s="1"/>
  <c r="K33" i="27" s="1"/>
  <c r="L33" i="27" s="1"/>
  <c r="I34" i="27"/>
  <c r="J34" i="27" s="1"/>
  <c r="I35" i="27"/>
  <c r="J35" i="27"/>
  <c r="K35" i="27"/>
  <c r="L35" i="27" s="1"/>
  <c r="I36" i="27"/>
  <c r="J36" i="27" s="1"/>
  <c r="I37" i="27"/>
  <c r="J37" i="27" s="1"/>
  <c r="K37" i="27" s="1"/>
  <c r="L37" i="27" s="1"/>
  <c r="I38" i="27"/>
  <c r="J38" i="27" s="1"/>
  <c r="I39" i="27"/>
  <c r="J39" i="27"/>
  <c r="K39" i="27"/>
  <c r="I40" i="27"/>
  <c r="J40" i="27" s="1"/>
  <c r="I41" i="27"/>
  <c r="J41" i="27" s="1"/>
  <c r="I42" i="27"/>
  <c r="J42" i="27" s="1"/>
  <c r="I43" i="27"/>
  <c r="J43" i="27" s="1"/>
  <c r="K43" i="27" s="1"/>
  <c r="L43" i="27" s="1"/>
  <c r="I44" i="27"/>
  <c r="J44" i="27" s="1"/>
  <c r="I45" i="27"/>
  <c r="J45" i="27"/>
  <c r="K45" i="27" s="1"/>
  <c r="L45" i="27" s="1"/>
  <c r="I46" i="27"/>
  <c r="J46" i="27" s="1"/>
  <c r="I47" i="27"/>
  <c r="J47" i="27"/>
  <c r="K47" i="27" s="1"/>
  <c r="I48" i="27"/>
  <c r="J48" i="27" s="1"/>
  <c r="I49" i="27"/>
  <c r="J49" i="27" s="1"/>
  <c r="K49" i="27" s="1"/>
  <c r="L49" i="27" s="1"/>
  <c r="I50" i="27"/>
  <c r="J50" i="27" s="1"/>
  <c r="I51" i="27"/>
  <c r="J51" i="27" s="1"/>
  <c r="K51" i="27" s="1"/>
  <c r="L51" i="27" s="1"/>
  <c r="I52" i="27"/>
  <c r="J52" i="27" s="1"/>
  <c r="I53" i="27"/>
  <c r="J53" i="27"/>
  <c r="K53" i="27" s="1"/>
  <c r="L53" i="27" s="1"/>
  <c r="I54" i="27"/>
  <c r="J54" i="27" s="1"/>
  <c r="I55" i="27"/>
  <c r="J55" i="27" s="1"/>
  <c r="I56" i="27"/>
  <c r="J56" i="27" s="1"/>
  <c r="I57" i="27"/>
  <c r="J57" i="27"/>
  <c r="K57" i="27" s="1"/>
  <c r="I58" i="27"/>
  <c r="J58" i="27" s="1"/>
  <c r="I59" i="27"/>
  <c r="J59" i="27" s="1"/>
  <c r="K59" i="27" s="1"/>
  <c r="L59" i="27" s="1"/>
  <c r="I60" i="27"/>
  <c r="J60" i="27" s="1"/>
  <c r="I61" i="27"/>
  <c r="J61" i="27" s="1"/>
  <c r="I62" i="27"/>
  <c r="J62" i="27" s="1"/>
  <c r="I63" i="27"/>
  <c r="J63" i="27"/>
  <c r="K63" i="27"/>
  <c r="L63" i="27" s="1"/>
  <c r="I64" i="27"/>
  <c r="J64" i="27" s="1"/>
  <c r="I65" i="27"/>
  <c r="J65" i="27" s="1"/>
  <c r="K65" i="27" s="1"/>
  <c r="L65" i="27" s="1"/>
  <c r="I66" i="27"/>
  <c r="J66" i="27" s="1"/>
  <c r="I67" i="27"/>
  <c r="J67" i="27"/>
  <c r="K67" i="27"/>
  <c r="L67" i="27" s="1"/>
  <c r="I68" i="27"/>
  <c r="J68" i="27" s="1"/>
  <c r="I69" i="27"/>
  <c r="J69" i="27" s="1"/>
  <c r="K69" i="27" s="1"/>
  <c r="I70" i="27"/>
  <c r="J70" i="27" s="1"/>
  <c r="I71" i="27"/>
  <c r="J71" i="27"/>
  <c r="K71" i="27"/>
  <c r="I72" i="27"/>
  <c r="J72" i="27" s="1"/>
  <c r="I73" i="27"/>
  <c r="J73" i="27" s="1"/>
  <c r="I74" i="27"/>
  <c r="J74" i="27" s="1"/>
  <c r="I75" i="27"/>
  <c r="J75" i="27" s="1"/>
  <c r="I76" i="27"/>
  <c r="J76" i="27" s="1"/>
  <c r="I77" i="27"/>
  <c r="J77" i="27" s="1"/>
  <c r="K77" i="27" s="1"/>
  <c r="L77" i="27" s="1"/>
  <c r="I78" i="27"/>
  <c r="J78" i="27" s="1"/>
  <c r="I79" i="27"/>
  <c r="J79" i="27"/>
  <c r="K79" i="27"/>
  <c r="I80" i="27"/>
  <c r="J80" i="27" s="1"/>
  <c r="I81" i="27"/>
  <c r="J81" i="27" s="1"/>
  <c r="I82" i="27"/>
  <c r="J82" i="27" s="1"/>
  <c r="I83" i="27"/>
  <c r="J83" i="27"/>
  <c r="I84" i="27"/>
  <c r="J84" i="27" s="1"/>
  <c r="I85" i="27"/>
  <c r="J85" i="27" s="1"/>
  <c r="K85" i="27" s="1"/>
  <c r="I86" i="27"/>
  <c r="J86" i="27" s="1"/>
  <c r="I87" i="27"/>
  <c r="J87" i="27" s="1"/>
  <c r="I88" i="27"/>
  <c r="J88" i="27" s="1"/>
  <c r="I89" i="27"/>
  <c r="J89" i="27" s="1"/>
  <c r="I90" i="27"/>
  <c r="J90" i="27" s="1"/>
  <c r="I91" i="27"/>
  <c r="J91" i="27" s="1"/>
  <c r="I92" i="27"/>
  <c r="J92" i="27" s="1"/>
  <c r="I93" i="27"/>
  <c r="J93" i="27" s="1"/>
  <c r="K93" i="27" s="1"/>
  <c r="L93" i="27" s="1"/>
  <c r="I94" i="27"/>
  <c r="J94" i="27" s="1"/>
  <c r="I95" i="27"/>
  <c r="J95" i="27"/>
  <c r="K95" i="27"/>
  <c r="I96" i="27"/>
  <c r="J96" i="27" s="1"/>
  <c r="I97" i="27"/>
  <c r="J97" i="27" s="1"/>
  <c r="K97" i="27" s="1"/>
  <c r="I98" i="27"/>
  <c r="J98" i="27" s="1"/>
  <c r="I99" i="27"/>
  <c r="J99" i="27" s="1"/>
  <c r="I100" i="27"/>
  <c r="J100" i="27" s="1"/>
  <c r="I101" i="27"/>
  <c r="J101" i="27" s="1"/>
  <c r="I102" i="27"/>
  <c r="J102" i="27" s="1"/>
  <c r="I103" i="27"/>
  <c r="J103" i="27"/>
  <c r="K103" i="27" s="1"/>
  <c r="I104" i="27"/>
  <c r="J104" i="27" s="1"/>
  <c r="I105" i="27"/>
  <c r="J105" i="27" s="1"/>
  <c r="I106" i="27"/>
  <c r="J106" i="27" s="1"/>
  <c r="I107" i="27"/>
  <c r="J107" i="27"/>
  <c r="I108" i="27"/>
  <c r="J108" i="27" s="1"/>
  <c r="I109" i="27"/>
  <c r="J109" i="27" s="1"/>
  <c r="K109" i="27" s="1"/>
  <c r="L109" i="27" s="1"/>
  <c r="I110" i="27"/>
  <c r="J110" i="27" s="1"/>
  <c r="I111" i="27"/>
  <c r="J111" i="27" s="1"/>
  <c r="I112" i="27"/>
  <c r="J112" i="27" s="1"/>
  <c r="I113" i="27"/>
  <c r="J113" i="27"/>
  <c r="K113" i="27" s="1"/>
  <c r="I114" i="27"/>
  <c r="J114" i="27" s="1"/>
  <c r="I115" i="27"/>
  <c r="J115" i="27" s="1"/>
  <c r="K115" i="27" s="1"/>
  <c r="I116" i="27"/>
  <c r="J116" i="27" s="1"/>
  <c r="I117" i="27"/>
  <c r="J117" i="27" s="1"/>
  <c r="I118" i="27"/>
  <c r="J118" i="27" s="1"/>
  <c r="I119" i="27"/>
  <c r="J119" i="27"/>
  <c r="I120" i="27"/>
  <c r="J120" i="27" s="1"/>
  <c r="I121" i="27"/>
  <c r="J121" i="27" s="1"/>
  <c r="K121" i="27" s="1"/>
  <c r="I122" i="27"/>
  <c r="J122" i="27" s="1"/>
  <c r="I123" i="27"/>
  <c r="J123" i="27" s="1"/>
  <c r="I124" i="27"/>
  <c r="J124" i="27"/>
  <c r="I125" i="27"/>
  <c r="J125" i="27" s="1"/>
  <c r="I126" i="27"/>
  <c r="J126" i="27" s="1"/>
  <c r="I127" i="27"/>
  <c r="J127" i="27"/>
  <c r="I128" i="27"/>
  <c r="J128" i="27" s="1"/>
  <c r="I129" i="27"/>
  <c r="J129" i="27" s="1"/>
  <c r="K129" i="27" s="1"/>
  <c r="I130" i="27"/>
  <c r="J130" i="27" s="1"/>
  <c r="I131" i="27"/>
  <c r="J131" i="27" s="1"/>
  <c r="I132" i="27"/>
  <c r="J132" i="27" s="1"/>
  <c r="I133" i="27"/>
  <c r="J133" i="27" s="1"/>
  <c r="I134" i="27"/>
  <c r="J134" i="27" s="1"/>
  <c r="I135" i="27"/>
  <c r="J135" i="27"/>
  <c r="I136" i="27"/>
  <c r="J136" i="27"/>
  <c r="I137" i="27"/>
  <c r="J137" i="27" s="1"/>
  <c r="K137" i="27" s="1"/>
  <c r="I138" i="27"/>
  <c r="J138" i="27" s="1"/>
  <c r="I139" i="27"/>
  <c r="J139" i="27" s="1"/>
  <c r="K139" i="27" s="1"/>
  <c r="I140" i="27"/>
  <c r="J140" i="27"/>
  <c r="I141" i="27"/>
  <c r="J141" i="27" s="1"/>
  <c r="I142" i="27"/>
  <c r="J142" i="27" s="1"/>
  <c r="I143" i="27"/>
  <c r="J143" i="27" s="1"/>
  <c r="I144" i="27"/>
  <c r="J144" i="27" s="1"/>
  <c r="I145" i="27"/>
  <c r="J145" i="27" s="1"/>
  <c r="K145" i="27" s="1"/>
  <c r="L145" i="27"/>
  <c r="I146" i="27"/>
  <c r="J146" i="27" s="1"/>
  <c r="I147" i="27"/>
  <c r="J147" i="27"/>
  <c r="K147" i="27" s="1"/>
  <c r="I148" i="27"/>
  <c r="J148" i="27" s="1"/>
  <c r="I149" i="27"/>
  <c r="J149" i="27" s="1"/>
  <c r="I150" i="27"/>
  <c r="J150" i="27" s="1"/>
  <c r="I151" i="27"/>
  <c r="J151" i="27" s="1"/>
  <c r="I152" i="27"/>
  <c r="J152" i="27" s="1"/>
  <c r="I153" i="27"/>
  <c r="J153" i="27" s="1"/>
  <c r="K153" i="27" s="1"/>
  <c r="I154" i="27"/>
  <c r="J154" i="27" s="1"/>
  <c r="I155" i="27"/>
  <c r="J155" i="27" s="1"/>
  <c r="K155" i="27" s="1"/>
  <c r="I156" i="27"/>
  <c r="J156" i="27"/>
  <c r="I157" i="27"/>
  <c r="J157" i="27" s="1"/>
  <c r="I158" i="27"/>
  <c r="J158" i="27" s="1"/>
  <c r="I159" i="27"/>
  <c r="J159" i="27" s="1"/>
  <c r="I160" i="27"/>
  <c r="J160" i="27" s="1"/>
  <c r="I161" i="27"/>
  <c r="J161" i="27" s="1"/>
  <c r="K161" i="27" s="1"/>
  <c r="I162" i="27"/>
  <c r="J162" i="27" s="1"/>
  <c r="I163" i="27"/>
  <c r="J163" i="27"/>
  <c r="I164" i="27"/>
  <c r="J164" i="27" s="1"/>
  <c r="I165" i="27"/>
  <c r="J165" i="27" s="1"/>
  <c r="I166" i="27"/>
  <c r="J166" i="27" s="1"/>
  <c r="I167" i="27"/>
  <c r="J167" i="27" s="1"/>
  <c r="I168" i="27"/>
  <c r="J168" i="27" s="1"/>
  <c r="I169" i="27"/>
  <c r="J169" i="27" s="1"/>
  <c r="K169" i="27" s="1"/>
  <c r="L169" i="27" s="1"/>
  <c r="I170" i="27"/>
  <c r="J170" i="27" s="1"/>
  <c r="I171" i="27"/>
  <c r="J171" i="27"/>
  <c r="K171" i="27" s="1"/>
  <c r="I172" i="27"/>
  <c r="J172" i="27"/>
  <c r="I173" i="27"/>
  <c r="J173" i="27" s="1"/>
  <c r="K173" i="27" s="1"/>
  <c r="I174" i="27"/>
  <c r="J174" i="27" s="1"/>
  <c r="I175" i="27"/>
  <c r="J175" i="27" s="1"/>
  <c r="I176" i="27"/>
  <c r="J176" i="27" s="1"/>
  <c r="I177" i="27"/>
  <c r="J177" i="27" s="1"/>
  <c r="I178" i="27"/>
  <c r="J178" i="27" s="1"/>
  <c r="K178" i="27" s="1"/>
  <c r="L178" i="27" s="1"/>
  <c r="I179" i="27"/>
  <c r="J179" i="27" s="1"/>
  <c r="I180" i="27"/>
  <c r="J180" i="27" s="1"/>
  <c r="K180" i="27" s="1"/>
  <c r="L180" i="27" s="1"/>
  <c r="I181" i="27"/>
  <c r="J181" i="27" s="1"/>
  <c r="I182" i="27"/>
  <c r="J182" i="27"/>
  <c r="K182" i="27" s="1"/>
  <c r="L182" i="27" s="1"/>
  <c r="I183" i="27"/>
  <c r="J183" i="27" s="1"/>
  <c r="I184" i="27"/>
  <c r="J184" i="27"/>
  <c r="K184" i="27" s="1"/>
  <c r="L184" i="27" s="1"/>
  <c r="I185" i="27"/>
  <c r="J185" i="27" s="1"/>
  <c r="I186" i="27"/>
  <c r="J186" i="27"/>
  <c r="K186" i="27" s="1"/>
  <c r="L186" i="27" s="1"/>
  <c r="I187" i="27"/>
  <c r="J187" i="27" s="1"/>
  <c r="I188" i="27"/>
  <c r="J188" i="27" s="1"/>
  <c r="K188" i="27" s="1"/>
  <c r="L188" i="27" s="1"/>
  <c r="I189" i="27"/>
  <c r="J189" i="27" s="1"/>
  <c r="I190" i="27"/>
  <c r="J190" i="27" s="1"/>
  <c r="K190" i="27" s="1"/>
  <c r="L190" i="27" s="1"/>
  <c r="I191" i="27"/>
  <c r="J191" i="27" s="1"/>
  <c r="I192" i="27"/>
  <c r="J192" i="27" s="1"/>
  <c r="K192" i="27" s="1"/>
  <c r="L192" i="27" s="1"/>
  <c r="I193" i="27"/>
  <c r="J193" i="27" s="1"/>
  <c r="I194" i="27"/>
  <c r="J194" i="27" s="1"/>
  <c r="K194" i="27" s="1"/>
  <c r="L194" i="27" s="1"/>
  <c r="I195" i="27"/>
  <c r="J195" i="27" s="1"/>
  <c r="I196" i="27"/>
  <c r="J196" i="27"/>
  <c r="K196" i="27" s="1"/>
  <c r="L196" i="27" s="1"/>
  <c r="I197" i="27"/>
  <c r="J197" i="27" s="1"/>
  <c r="I198" i="27"/>
  <c r="J198" i="27" s="1"/>
  <c r="K198" i="27" s="1"/>
  <c r="L198" i="27" s="1"/>
  <c r="I199" i="27"/>
  <c r="J199" i="27" s="1"/>
  <c r="I200" i="27"/>
  <c r="J200" i="27"/>
  <c r="K200" i="27" s="1"/>
  <c r="L200" i="27" s="1"/>
  <c r="I201" i="27"/>
  <c r="J201" i="27" s="1"/>
  <c r="I202" i="27"/>
  <c r="J202" i="27"/>
  <c r="K202" i="27" s="1"/>
  <c r="L202" i="27" s="1"/>
  <c r="I203" i="27"/>
  <c r="J203" i="27" s="1"/>
  <c r="I204" i="27"/>
  <c r="J204" i="27" s="1"/>
  <c r="K204" i="27" s="1"/>
  <c r="L204" i="27" s="1"/>
  <c r="I205" i="27"/>
  <c r="J205" i="27" s="1"/>
  <c r="I206" i="27"/>
  <c r="J206" i="27" s="1"/>
  <c r="K206" i="27" s="1"/>
  <c r="L206" i="27" s="1"/>
  <c r="I207" i="27"/>
  <c r="J207" i="27" s="1"/>
  <c r="I208" i="27"/>
  <c r="J208" i="27" s="1"/>
  <c r="K208" i="27" s="1"/>
  <c r="L208" i="27" s="1"/>
  <c r="I209" i="27"/>
  <c r="J209" i="27" s="1"/>
  <c r="I210" i="27"/>
  <c r="J210" i="27" s="1"/>
  <c r="I211" i="27"/>
  <c r="J211" i="27" s="1"/>
  <c r="I212" i="27"/>
  <c r="J212" i="27" s="1"/>
  <c r="K212" i="27" s="1"/>
  <c r="L212" i="27" s="1"/>
  <c r="I213" i="27"/>
  <c r="J213" i="27" s="1"/>
  <c r="I214" i="27"/>
  <c r="J214" i="27" s="1"/>
  <c r="I215" i="27"/>
  <c r="J215" i="27" s="1"/>
  <c r="I216" i="27"/>
  <c r="J216" i="27"/>
  <c r="K216" i="27" s="1"/>
  <c r="L216" i="27" s="1"/>
  <c r="I217" i="27"/>
  <c r="J217" i="27" s="1"/>
  <c r="I218" i="27"/>
  <c r="J218" i="27" s="1"/>
  <c r="K218" i="27" s="1"/>
  <c r="I219" i="27"/>
  <c r="J219" i="27" s="1"/>
  <c r="I220" i="27"/>
  <c r="J220" i="27" s="1"/>
  <c r="K220" i="27" s="1"/>
  <c r="L220" i="27" s="1"/>
  <c r="I221" i="27"/>
  <c r="J221" i="27" s="1"/>
  <c r="I222" i="27"/>
  <c r="J222" i="27" s="1"/>
  <c r="I223" i="27"/>
  <c r="J223" i="27" s="1"/>
  <c r="I224" i="27"/>
  <c r="J224" i="27" s="1"/>
  <c r="K224" i="27" s="1"/>
  <c r="L224" i="27" s="1"/>
  <c r="I225" i="27"/>
  <c r="J225" i="27" s="1"/>
  <c r="I226" i="27"/>
  <c r="J226" i="27"/>
  <c r="K226" i="27" s="1"/>
  <c r="I227" i="27"/>
  <c r="J227" i="27" s="1"/>
  <c r="I228" i="27"/>
  <c r="J228" i="27" s="1"/>
  <c r="K228" i="27" s="1"/>
  <c r="L228" i="27" s="1"/>
  <c r="I229" i="27"/>
  <c r="J229" i="27" s="1"/>
  <c r="I230" i="27"/>
  <c r="J230" i="27" s="1"/>
  <c r="I231" i="27"/>
  <c r="J231" i="27" s="1"/>
  <c r="I232" i="27"/>
  <c r="J232" i="27" s="1"/>
  <c r="K232" i="27" s="1"/>
  <c r="L232" i="27" s="1"/>
  <c r="I233" i="27"/>
  <c r="J233" i="27" s="1"/>
  <c r="I234" i="27"/>
  <c r="J234" i="27" s="1"/>
  <c r="I235" i="27"/>
  <c r="J235" i="27" s="1"/>
  <c r="I236" i="27"/>
  <c r="J236" i="27" s="1"/>
  <c r="K236" i="27" s="1"/>
  <c r="L236" i="27" s="1"/>
  <c r="I237" i="27"/>
  <c r="J237" i="27" s="1"/>
  <c r="I238" i="27"/>
  <c r="J238" i="27"/>
  <c r="K238" i="27" s="1"/>
  <c r="I239" i="27"/>
  <c r="J239" i="27" s="1"/>
  <c r="I240" i="27"/>
  <c r="J240" i="27" s="1"/>
  <c r="K240" i="27" s="1"/>
  <c r="L240" i="27" s="1"/>
  <c r="I241" i="27"/>
  <c r="J241" i="27" s="1"/>
  <c r="I242" i="27"/>
  <c r="J242" i="27" s="1"/>
  <c r="I243" i="27"/>
  <c r="J243" i="27" s="1"/>
  <c r="I244" i="27"/>
  <c r="J244" i="27"/>
  <c r="K244" i="27" s="1"/>
  <c r="L244" i="27" s="1"/>
  <c r="I245" i="27"/>
  <c r="J245" i="27" s="1"/>
  <c r="I246" i="27"/>
  <c r="J246" i="27" s="1"/>
  <c r="I247" i="27"/>
  <c r="J247" i="27" s="1"/>
  <c r="I248" i="27"/>
  <c r="J248" i="27"/>
  <c r="K248" i="27" s="1"/>
  <c r="L248" i="27" s="1"/>
  <c r="I249" i="27"/>
  <c r="J249" i="27" s="1"/>
  <c r="I250" i="27"/>
  <c r="J250" i="27"/>
  <c r="K250" i="27" s="1"/>
  <c r="I251" i="27"/>
  <c r="J251" i="27" s="1"/>
  <c r="I252" i="27"/>
  <c r="J252" i="27" s="1"/>
  <c r="K252" i="27" s="1"/>
  <c r="L252" i="27" s="1"/>
  <c r="I253" i="27"/>
  <c r="J253" i="27" s="1"/>
  <c r="I254" i="27"/>
  <c r="J254" i="27" s="1"/>
  <c r="I255" i="27"/>
  <c r="J255" i="27" s="1"/>
  <c r="I256" i="27"/>
  <c r="J256" i="27"/>
  <c r="K256" i="27" s="1"/>
  <c r="L256" i="27" s="1"/>
  <c r="I257" i="27"/>
  <c r="J257" i="27" s="1"/>
  <c r="I258" i="27"/>
  <c r="J258" i="27"/>
  <c r="K258" i="27" s="1"/>
  <c r="I259" i="27"/>
  <c r="J259" i="27" s="1"/>
  <c r="I260" i="27"/>
  <c r="J260" i="27" s="1"/>
  <c r="K260" i="27" s="1"/>
  <c r="L260" i="27" s="1"/>
  <c r="I261" i="27"/>
  <c r="J261" i="27" s="1"/>
  <c r="I262" i="27"/>
  <c r="J262" i="27"/>
  <c r="K262" i="27" s="1"/>
  <c r="L262" i="27"/>
  <c r="I263" i="27"/>
  <c r="J263" i="27" s="1"/>
  <c r="I264" i="27"/>
  <c r="J264" i="27" s="1"/>
  <c r="K264" i="27" s="1"/>
  <c r="L264" i="27" s="1"/>
  <c r="K21" i="27" l="1"/>
  <c r="L21" i="27" s="1"/>
  <c r="K230" i="27"/>
  <c r="L230" i="27"/>
  <c r="K105" i="27"/>
  <c r="L105" i="27"/>
  <c r="K87" i="27"/>
  <c r="L87" i="27" s="1"/>
  <c r="L79" i="27"/>
  <c r="L71" i="27"/>
  <c r="L124" i="33"/>
  <c r="J6" i="34"/>
  <c r="D22" i="26" s="1"/>
  <c r="L118" i="33"/>
  <c r="L95" i="27"/>
  <c r="L39" i="27"/>
  <c r="L198" i="33"/>
  <c r="L154" i="33"/>
  <c r="L166" i="33"/>
  <c r="L161" i="27"/>
  <c r="L134" i="33"/>
  <c r="K8" i="35"/>
  <c r="L8" i="35" s="1"/>
  <c r="K10" i="35"/>
  <c r="L10" i="35" s="1"/>
  <c r="K12" i="35"/>
  <c r="L12" i="35" s="1"/>
  <c r="K7" i="35"/>
  <c r="L7" i="35" s="1"/>
  <c r="K9" i="35"/>
  <c r="L9" i="35" s="1"/>
  <c r="K11" i="35"/>
  <c r="L11" i="35" s="1"/>
  <c r="K13" i="35"/>
  <c r="L13" i="35" s="1"/>
  <c r="J6" i="35"/>
  <c r="D23" i="26" s="1"/>
  <c r="K11" i="34"/>
  <c r="L11" i="34" s="1"/>
  <c r="K19" i="34"/>
  <c r="L19" i="34" s="1"/>
  <c r="K27" i="34"/>
  <c r="L27" i="34" s="1"/>
  <c r="K35" i="34"/>
  <c r="L35" i="34" s="1"/>
  <c r="K43" i="34"/>
  <c r="L43" i="34" s="1"/>
  <c r="K51" i="34"/>
  <c r="L51" i="34" s="1"/>
  <c r="K59" i="34"/>
  <c r="L59" i="34" s="1"/>
  <c r="K67" i="34"/>
  <c r="L67" i="34" s="1"/>
  <c r="K12" i="34"/>
  <c r="L12" i="34" s="1"/>
  <c r="L20" i="34"/>
  <c r="K20" i="34"/>
  <c r="K28" i="34"/>
  <c r="L28" i="34" s="1"/>
  <c r="K36" i="34"/>
  <c r="L36" i="34" s="1"/>
  <c r="K44" i="34"/>
  <c r="L44" i="34" s="1"/>
  <c r="K52" i="34"/>
  <c r="L52" i="34" s="1"/>
  <c r="K60" i="34"/>
  <c r="L60" i="34" s="1"/>
  <c r="K68" i="34"/>
  <c r="L68" i="34" s="1"/>
  <c r="K13" i="34"/>
  <c r="L13" i="34" s="1"/>
  <c r="L29" i="34"/>
  <c r="K29" i="34"/>
  <c r="K37" i="34"/>
  <c r="L37" i="34" s="1"/>
  <c r="K45" i="34"/>
  <c r="L45" i="34" s="1"/>
  <c r="K53" i="34"/>
  <c r="L53" i="34" s="1"/>
  <c r="K69" i="34"/>
  <c r="L69" i="34" s="1"/>
  <c r="K21" i="34"/>
  <c r="L21" i="34" s="1"/>
  <c r="K61" i="34"/>
  <c r="L61" i="34" s="1"/>
  <c r="K14" i="34"/>
  <c r="L14" i="34" s="1"/>
  <c r="K22" i="34"/>
  <c r="L22" i="34" s="1"/>
  <c r="K30" i="34"/>
  <c r="L30" i="34" s="1"/>
  <c r="K38" i="34"/>
  <c r="L38" i="34" s="1"/>
  <c r="K46" i="34"/>
  <c r="L46" i="34" s="1"/>
  <c r="K54" i="34"/>
  <c r="L54" i="34" s="1"/>
  <c r="K62" i="34"/>
  <c r="L62" i="34" s="1"/>
  <c r="K70" i="34"/>
  <c r="L70" i="34" s="1"/>
  <c r="K7" i="34"/>
  <c r="K15" i="34"/>
  <c r="L15" i="34" s="1"/>
  <c r="K23" i="34"/>
  <c r="L23" i="34" s="1"/>
  <c r="K31" i="34"/>
  <c r="L31" i="34" s="1"/>
  <c r="K39" i="34"/>
  <c r="L39" i="34" s="1"/>
  <c r="K55" i="34"/>
  <c r="L55" i="34" s="1"/>
  <c r="K63" i="34"/>
  <c r="L63" i="34" s="1"/>
  <c r="K71" i="34"/>
  <c r="L71" i="34" s="1"/>
  <c r="K47" i="34"/>
  <c r="L47" i="34" s="1"/>
  <c r="K8" i="34"/>
  <c r="L8" i="34" s="1"/>
  <c r="K16" i="34"/>
  <c r="L16" i="34" s="1"/>
  <c r="K24" i="34"/>
  <c r="L24" i="34" s="1"/>
  <c r="K32" i="34"/>
  <c r="L32" i="34" s="1"/>
  <c r="K40" i="34"/>
  <c r="L40" i="34" s="1"/>
  <c r="K48" i="34"/>
  <c r="L48" i="34" s="1"/>
  <c r="K56" i="34"/>
  <c r="L56" i="34" s="1"/>
  <c r="K64" i="34"/>
  <c r="L64" i="34" s="1"/>
  <c r="L72" i="34"/>
  <c r="K72" i="34"/>
  <c r="K9" i="34"/>
  <c r="L9" i="34" s="1"/>
  <c r="K17" i="34"/>
  <c r="L17" i="34" s="1"/>
  <c r="K25" i="34"/>
  <c r="L25" i="34" s="1"/>
  <c r="K33" i="34"/>
  <c r="L33" i="34" s="1"/>
  <c r="K41" i="34"/>
  <c r="L41" i="34" s="1"/>
  <c r="K49" i="34"/>
  <c r="L49" i="34" s="1"/>
  <c r="K57" i="34"/>
  <c r="L57" i="34" s="1"/>
  <c r="K65" i="34"/>
  <c r="L65" i="34" s="1"/>
  <c r="K73" i="34"/>
  <c r="L73" i="34" s="1"/>
  <c r="K10" i="34"/>
  <c r="L10" i="34" s="1"/>
  <c r="K18" i="34"/>
  <c r="L18" i="34" s="1"/>
  <c r="K26" i="34"/>
  <c r="L26" i="34" s="1"/>
  <c r="K34" i="34"/>
  <c r="L34" i="34" s="1"/>
  <c r="K42" i="34"/>
  <c r="L42" i="34" s="1"/>
  <c r="K50" i="34"/>
  <c r="L50" i="34" s="1"/>
  <c r="K58" i="34"/>
  <c r="L58" i="34" s="1"/>
  <c r="K66" i="34"/>
  <c r="L66" i="34" s="1"/>
  <c r="K74" i="34"/>
  <c r="L74" i="34" s="1"/>
  <c r="J6" i="25"/>
  <c r="D21" i="26" s="1"/>
  <c r="K16" i="25"/>
  <c r="L16" i="25" s="1"/>
  <c r="K18" i="25"/>
  <c r="L18" i="25" s="1"/>
  <c r="K10" i="25"/>
  <c r="L10" i="25" s="1"/>
  <c r="K8" i="25"/>
  <c r="L8" i="25" s="1"/>
  <c r="K24" i="25"/>
  <c r="L24" i="25" s="1"/>
  <c r="K12" i="25"/>
  <c r="L12" i="25" s="1"/>
  <c r="K14" i="25"/>
  <c r="L14" i="25" s="1"/>
  <c r="K22" i="25"/>
  <c r="L22" i="25" s="1"/>
  <c r="K20" i="25"/>
  <c r="L20" i="25" s="1"/>
  <c r="K7" i="25"/>
  <c r="L7" i="25" s="1"/>
  <c r="K9" i="25"/>
  <c r="L9" i="25" s="1"/>
  <c r="K11" i="25"/>
  <c r="L11" i="25" s="1"/>
  <c r="K13" i="25"/>
  <c r="L13" i="25" s="1"/>
  <c r="K15" i="25"/>
  <c r="L15" i="25" s="1"/>
  <c r="K17" i="25"/>
  <c r="L17" i="25" s="1"/>
  <c r="K19" i="25"/>
  <c r="L19" i="25" s="1"/>
  <c r="K21" i="25"/>
  <c r="L21" i="25" s="1"/>
  <c r="K23" i="25"/>
  <c r="L23" i="25" s="1"/>
  <c r="K25" i="25"/>
  <c r="L25" i="25" s="1"/>
  <c r="J7" i="33"/>
  <c r="D20" i="26" s="1"/>
  <c r="L21" i="33"/>
  <c r="L53" i="33"/>
  <c r="L85" i="33"/>
  <c r="L108" i="33"/>
  <c r="L140" i="33"/>
  <c r="L204" i="33"/>
  <c r="L230" i="33"/>
  <c r="L234" i="33"/>
  <c r="L33" i="33"/>
  <c r="L97" i="33"/>
  <c r="K9" i="33"/>
  <c r="L9" i="33" s="1"/>
  <c r="K41" i="33"/>
  <c r="L41" i="33" s="1"/>
  <c r="K73" i="33"/>
  <c r="L73" i="33" s="1"/>
  <c r="L156" i="33"/>
  <c r="L170" i="33"/>
  <c r="L188" i="33"/>
  <c r="L214" i="33"/>
  <c r="L218" i="33"/>
  <c r="L65" i="33"/>
  <c r="L17" i="33"/>
  <c r="K29" i="33"/>
  <c r="L29" i="33" s="1"/>
  <c r="L49" i="33"/>
  <c r="K61" i="33"/>
  <c r="L61" i="33" s="1"/>
  <c r="L81" i="33"/>
  <c r="K93" i="33"/>
  <c r="L93" i="33" s="1"/>
  <c r="L138" i="33"/>
  <c r="L172" i="33"/>
  <c r="L25" i="33"/>
  <c r="K37" i="33"/>
  <c r="L37" i="33" s="1"/>
  <c r="K69" i="33"/>
  <c r="L69" i="33" s="1"/>
  <c r="K101" i="33"/>
  <c r="L101" i="33" s="1"/>
  <c r="L106" i="33"/>
  <c r="L13" i="33"/>
  <c r="K25" i="33"/>
  <c r="L45" i="33"/>
  <c r="K57" i="33"/>
  <c r="L57" i="33" s="1"/>
  <c r="L77" i="33"/>
  <c r="K89" i="33"/>
  <c r="L89" i="33" s="1"/>
  <c r="L150" i="33"/>
  <c r="L164" i="33"/>
  <c r="L182" i="33"/>
  <c r="L186" i="33"/>
  <c r="L220" i="33"/>
  <c r="L246" i="33"/>
  <c r="K113" i="33"/>
  <c r="L113" i="33" s="1"/>
  <c r="K129" i="33"/>
  <c r="L129" i="33" s="1"/>
  <c r="K107" i="33"/>
  <c r="L107" i="33" s="1"/>
  <c r="K126" i="33"/>
  <c r="L126" i="33" s="1"/>
  <c r="K160" i="33"/>
  <c r="L160" i="33" s="1"/>
  <c r="K165" i="33"/>
  <c r="L165" i="33" s="1"/>
  <c r="K227" i="33"/>
  <c r="L227" i="33" s="1"/>
  <c r="K317" i="33"/>
  <c r="L317" i="33" s="1"/>
  <c r="K11" i="33"/>
  <c r="L11" i="33" s="1"/>
  <c r="K103" i="33"/>
  <c r="L103" i="33" s="1"/>
  <c r="K127" i="33"/>
  <c r="L127" i="33" s="1"/>
  <c r="L132" i="33"/>
  <c r="L141" i="33"/>
  <c r="L151" i="33"/>
  <c r="K155" i="33"/>
  <c r="L155" i="33" s="1"/>
  <c r="K174" i="33"/>
  <c r="L174" i="33" s="1"/>
  <c r="K190" i="33"/>
  <c r="L190" i="33" s="1"/>
  <c r="K206" i="33"/>
  <c r="L206" i="33" s="1"/>
  <c r="K215" i="33"/>
  <c r="L215" i="33" s="1"/>
  <c r="K228" i="33"/>
  <c r="L228" i="33" s="1"/>
  <c r="K240" i="33"/>
  <c r="L240" i="33" s="1"/>
  <c r="K285" i="33"/>
  <c r="L285" i="33" s="1"/>
  <c r="K305" i="33"/>
  <c r="L305" i="33" s="1"/>
  <c r="K310" i="33"/>
  <c r="L310" i="33" s="1"/>
  <c r="K128" i="33"/>
  <c r="L128" i="33" s="1"/>
  <c r="K179" i="33"/>
  <c r="L179" i="33" s="1"/>
  <c r="K211" i="33"/>
  <c r="L211" i="33" s="1"/>
  <c r="K349" i="33"/>
  <c r="L349" i="33" s="1"/>
  <c r="K381" i="33"/>
  <c r="L381" i="33" s="1"/>
  <c r="K20" i="33"/>
  <c r="L20" i="33" s="1"/>
  <c r="K36" i="33"/>
  <c r="L36" i="33" s="1"/>
  <c r="K48" i="33"/>
  <c r="L48" i="33" s="1"/>
  <c r="K64" i="33"/>
  <c r="L64" i="33" s="1"/>
  <c r="K76" i="33"/>
  <c r="L76" i="33" s="1"/>
  <c r="K88" i="33"/>
  <c r="L88" i="33" s="1"/>
  <c r="K100" i="33"/>
  <c r="L100" i="33" s="1"/>
  <c r="K212" i="33"/>
  <c r="L212" i="33" s="1"/>
  <c r="K224" i="33"/>
  <c r="L224" i="33" s="1"/>
  <c r="K312" i="33"/>
  <c r="L312" i="33" s="1"/>
  <c r="K115" i="33"/>
  <c r="L115" i="33" s="1"/>
  <c r="K119" i="33"/>
  <c r="L119" i="33" s="1"/>
  <c r="K143" i="33"/>
  <c r="L143" i="33" s="1"/>
  <c r="L148" i="33"/>
  <c r="L157" i="33"/>
  <c r="L167" i="33"/>
  <c r="K171" i="33"/>
  <c r="L171" i="33" s="1"/>
  <c r="L180" i="33"/>
  <c r="L196" i="33"/>
  <c r="K274" i="33"/>
  <c r="L274" i="33" s="1"/>
  <c r="K280" i="33"/>
  <c r="L280" i="33" s="1"/>
  <c r="K195" i="33"/>
  <c r="L195" i="33" s="1"/>
  <c r="K253" i="33"/>
  <c r="L253" i="33" s="1"/>
  <c r="K278" i="33"/>
  <c r="L278" i="33" s="1"/>
  <c r="K354" i="33"/>
  <c r="L354" i="33" s="1"/>
  <c r="K370" i="33"/>
  <c r="L370" i="33" s="1"/>
  <c r="L413" i="33"/>
  <c r="K413" i="33"/>
  <c r="K8" i="33"/>
  <c r="K24" i="33"/>
  <c r="L24" i="33" s="1"/>
  <c r="L28" i="33"/>
  <c r="K28" i="33"/>
  <c r="K40" i="33"/>
  <c r="L40" i="33" s="1"/>
  <c r="K52" i="33"/>
  <c r="L52" i="33" s="1"/>
  <c r="K68" i="33"/>
  <c r="L68" i="33" s="1"/>
  <c r="K84" i="33"/>
  <c r="L84" i="33" s="1"/>
  <c r="L109" i="33"/>
  <c r="K142" i="33"/>
  <c r="L142" i="33" s="1"/>
  <c r="K306" i="33"/>
  <c r="L306" i="33" s="1"/>
  <c r="K110" i="33"/>
  <c r="L110" i="33" s="1"/>
  <c r="K144" i="33"/>
  <c r="L144" i="33" s="1"/>
  <c r="K149" i="33"/>
  <c r="L149" i="33" s="1"/>
  <c r="K176" i="33"/>
  <c r="L176" i="33" s="1"/>
  <c r="K192" i="33"/>
  <c r="L192" i="33"/>
  <c r="K208" i="33"/>
  <c r="L208" i="33" s="1"/>
  <c r="K248" i="33"/>
  <c r="L248" i="33" s="1"/>
  <c r="K104" i="33"/>
  <c r="L104" i="33" s="1"/>
  <c r="K133" i="33"/>
  <c r="L133" i="33" s="1"/>
  <c r="K161" i="33"/>
  <c r="L161" i="33" s="1"/>
  <c r="L199" i="33"/>
  <c r="K338" i="33"/>
  <c r="L338" i="33" s="1"/>
  <c r="K365" i="33"/>
  <c r="L365" i="33" s="1"/>
  <c r="K16" i="33"/>
  <c r="L16" i="33" s="1"/>
  <c r="K56" i="33"/>
  <c r="L56" i="33" s="1"/>
  <c r="K72" i="33"/>
  <c r="L72" i="33" s="1"/>
  <c r="K80" i="33"/>
  <c r="L80" i="33" s="1"/>
  <c r="K92" i="33"/>
  <c r="L92" i="33" s="1"/>
  <c r="K123" i="33"/>
  <c r="L123" i="33" s="1"/>
  <c r="K163" i="33"/>
  <c r="L163" i="33" s="1"/>
  <c r="K111" i="33"/>
  <c r="L111" i="33" s="1"/>
  <c r="L116" i="33"/>
  <c r="L125" i="33"/>
  <c r="L135" i="33"/>
  <c r="L139" i="33"/>
  <c r="K139" i="33"/>
  <c r="K158" i="33"/>
  <c r="L158" i="33" s="1"/>
  <c r="K243" i="33"/>
  <c r="L243" i="33" s="1"/>
  <c r="K147" i="33"/>
  <c r="L147" i="33" s="1"/>
  <c r="L183" i="33"/>
  <c r="K273" i="33"/>
  <c r="L273" i="33" s="1"/>
  <c r="L397" i="33"/>
  <c r="K397" i="33"/>
  <c r="K12" i="33"/>
  <c r="L12" i="33" s="1"/>
  <c r="K32" i="33"/>
  <c r="L32" i="33" s="1"/>
  <c r="K44" i="33"/>
  <c r="L44" i="33" s="1"/>
  <c r="K60" i="33"/>
  <c r="L60" i="33" s="1"/>
  <c r="K96" i="33"/>
  <c r="L96" i="33" s="1"/>
  <c r="K10" i="33"/>
  <c r="L10" i="33" s="1"/>
  <c r="K14" i="33"/>
  <c r="L14" i="33" s="1"/>
  <c r="K18" i="33"/>
  <c r="L18" i="33" s="1"/>
  <c r="K22" i="33"/>
  <c r="L22" i="33" s="1"/>
  <c r="K26" i="33"/>
  <c r="L26" i="33" s="1"/>
  <c r="K30" i="33"/>
  <c r="L30" i="33" s="1"/>
  <c r="K34" i="33"/>
  <c r="L34" i="33" s="1"/>
  <c r="K38" i="33"/>
  <c r="L38" i="33" s="1"/>
  <c r="K42" i="33"/>
  <c r="L42" i="33" s="1"/>
  <c r="K46" i="33"/>
  <c r="L46" i="33" s="1"/>
  <c r="L50" i="33"/>
  <c r="K50" i="33"/>
  <c r="K54" i="33"/>
  <c r="L54" i="33" s="1"/>
  <c r="K58" i="33"/>
  <c r="L58" i="33" s="1"/>
  <c r="K62" i="33"/>
  <c r="L62" i="33" s="1"/>
  <c r="K66" i="33"/>
  <c r="L66" i="33" s="1"/>
  <c r="L70" i="33"/>
  <c r="K70" i="33"/>
  <c r="K74" i="33"/>
  <c r="L74" i="33" s="1"/>
  <c r="K78" i="33"/>
  <c r="L78" i="33" s="1"/>
  <c r="K82" i="33"/>
  <c r="L82" i="33" s="1"/>
  <c r="K86" i="33"/>
  <c r="L86" i="33" s="1"/>
  <c r="K90" i="33"/>
  <c r="L90" i="33" s="1"/>
  <c r="K94" i="33"/>
  <c r="L94" i="33" s="1"/>
  <c r="K98" i="33"/>
  <c r="L98" i="33" s="1"/>
  <c r="K102" i="33"/>
  <c r="L102" i="33" s="1"/>
  <c r="K112" i="33"/>
  <c r="L112" i="33" s="1"/>
  <c r="K117" i="33"/>
  <c r="L117" i="33" s="1"/>
  <c r="K131" i="33"/>
  <c r="L131" i="33" s="1"/>
  <c r="K145" i="33"/>
  <c r="L145" i="33" s="1"/>
  <c r="K159" i="33"/>
  <c r="L159" i="33" s="1"/>
  <c r="L173" i="33"/>
  <c r="K177" i="33"/>
  <c r="L177" i="33" s="1"/>
  <c r="K193" i="33"/>
  <c r="L193" i="33" s="1"/>
  <c r="K209" i="33"/>
  <c r="L209" i="33" s="1"/>
  <c r="K231" i="33"/>
  <c r="L231" i="33" s="1"/>
  <c r="K244" i="33"/>
  <c r="L244" i="33" s="1"/>
  <c r="K337" i="33"/>
  <c r="L337" i="33" s="1"/>
  <c r="L342" i="33"/>
  <c r="K342" i="33"/>
  <c r="K353" i="33"/>
  <c r="L353" i="33" s="1"/>
  <c r="K358" i="33"/>
  <c r="L358" i="33" s="1"/>
  <c r="K369" i="33"/>
  <c r="L369" i="33" s="1"/>
  <c r="K385" i="33"/>
  <c r="L385" i="33" s="1"/>
  <c r="K401" i="33"/>
  <c r="L401" i="33" s="1"/>
  <c r="L189" i="33"/>
  <c r="L205" i="33"/>
  <c r="L221" i="33"/>
  <c r="L237" i="33"/>
  <c r="K254" i="33"/>
  <c r="L254" i="33" s="1"/>
  <c r="K266" i="33"/>
  <c r="L266" i="33" s="1"/>
  <c r="K286" i="33"/>
  <c r="L286" i="33" s="1"/>
  <c r="K298" i="33"/>
  <c r="L298" i="33" s="1"/>
  <c r="K318" i="33"/>
  <c r="L318" i="33" s="1"/>
  <c r="K330" i="33"/>
  <c r="L330" i="33" s="1"/>
  <c r="K268" i="33"/>
  <c r="L268" i="33" s="1"/>
  <c r="K307" i="33"/>
  <c r="L307" i="33" s="1"/>
  <c r="K371" i="33"/>
  <c r="L371" i="33" s="1"/>
  <c r="L203" i="33"/>
  <c r="L222" i="33"/>
  <c r="K225" i="33"/>
  <c r="L225" i="33" s="1"/>
  <c r="L238" i="33"/>
  <c r="K257" i="33"/>
  <c r="L257" i="33" s="1"/>
  <c r="K262" i="33"/>
  <c r="L262" i="33" s="1"/>
  <c r="K269" i="33"/>
  <c r="L269" i="33" s="1"/>
  <c r="K289" i="33"/>
  <c r="L289" i="33" s="1"/>
  <c r="K294" i="33"/>
  <c r="L294" i="33" s="1"/>
  <c r="K301" i="33"/>
  <c r="L301" i="33" s="1"/>
  <c r="L321" i="33"/>
  <c r="K321" i="33"/>
  <c r="K326" i="33"/>
  <c r="L326" i="33" s="1"/>
  <c r="K333" i="33"/>
  <c r="L333" i="33" s="1"/>
  <c r="K256" i="33"/>
  <c r="L256" i="33" s="1"/>
  <c r="K300" i="33"/>
  <c r="L300" i="33" s="1"/>
  <c r="L332" i="33"/>
  <c r="K332" i="33"/>
  <c r="K355" i="33"/>
  <c r="L355" i="33" s="1"/>
  <c r="K387" i="33"/>
  <c r="L387" i="33" s="1"/>
  <c r="L120" i="33"/>
  <c r="L136" i="33"/>
  <c r="L152" i="33"/>
  <c r="L168" i="33"/>
  <c r="L181" i="33"/>
  <c r="L184" i="33"/>
  <c r="K187" i="33"/>
  <c r="L187" i="33" s="1"/>
  <c r="L200" i="33"/>
  <c r="K203" i="33"/>
  <c r="L216" i="33"/>
  <c r="K219" i="33"/>
  <c r="L219" i="33" s="1"/>
  <c r="L232" i="33"/>
  <c r="K235" i="33"/>
  <c r="L235" i="33" s="1"/>
  <c r="K250" i="33"/>
  <c r="L250" i="33" s="1"/>
  <c r="K270" i="33"/>
  <c r="L270" i="33" s="1"/>
  <c r="K282" i="33"/>
  <c r="L282" i="33" s="1"/>
  <c r="K302" i="33"/>
  <c r="L302" i="33" s="1"/>
  <c r="K314" i="33"/>
  <c r="L314" i="33" s="1"/>
  <c r="K334" i="33"/>
  <c r="L334" i="33" s="1"/>
  <c r="L241" i="33"/>
  <c r="K339" i="33"/>
  <c r="L339" i="33" s="1"/>
  <c r="K403" i="33"/>
  <c r="L403" i="33" s="1"/>
  <c r="L114" i="33"/>
  <c r="L130" i="33"/>
  <c r="L146" i="33"/>
  <c r="L162" i="33"/>
  <c r="L175" i="33"/>
  <c r="L178" i="33"/>
  <c r="K181" i="33"/>
  <c r="L191" i="33"/>
  <c r="L194" i="33"/>
  <c r="K197" i="33"/>
  <c r="L197" i="33" s="1"/>
  <c r="L207" i="33"/>
  <c r="L210" i="33"/>
  <c r="K213" i="33"/>
  <c r="L213" i="33" s="1"/>
  <c r="L223" i="33"/>
  <c r="L226" i="33"/>
  <c r="K229" i="33"/>
  <c r="L229" i="33" s="1"/>
  <c r="L239" i="33"/>
  <c r="L242" i="33"/>
  <c r="K245" i="33"/>
  <c r="L245" i="33" s="1"/>
  <c r="K258" i="33"/>
  <c r="L258" i="33" s="1"/>
  <c r="K290" i="33"/>
  <c r="L290" i="33" s="1"/>
  <c r="K322" i="33"/>
  <c r="L322" i="33" s="1"/>
  <c r="K275" i="33"/>
  <c r="L275" i="33" s="1"/>
  <c r="K288" i="33"/>
  <c r="L288" i="33" s="1"/>
  <c r="L320" i="33"/>
  <c r="K320" i="33"/>
  <c r="K344" i="33"/>
  <c r="L344" i="33" s="1"/>
  <c r="K360" i="33"/>
  <c r="L360" i="33" s="1"/>
  <c r="L105" i="33"/>
  <c r="L121" i="33"/>
  <c r="L137" i="33"/>
  <c r="L153" i="33"/>
  <c r="L169" i="33"/>
  <c r="L185" i="33"/>
  <c r="L201" i="33"/>
  <c r="L217" i="33"/>
  <c r="L233" i="33"/>
  <c r="K252" i="33"/>
  <c r="L252" i="33" s="1"/>
  <c r="K259" i="33"/>
  <c r="L259" i="33" s="1"/>
  <c r="K264" i="33"/>
  <c r="L264" i="33" s="1"/>
  <c r="K272" i="33"/>
  <c r="L272" i="33" s="1"/>
  <c r="K284" i="33"/>
  <c r="L284" i="33" s="1"/>
  <c r="K291" i="33"/>
  <c r="L291" i="33" s="1"/>
  <c r="L296" i="33"/>
  <c r="K296" i="33"/>
  <c r="L304" i="33"/>
  <c r="K304" i="33"/>
  <c r="K316" i="33"/>
  <c r="L316" i="33" s="1"/>
  <c r="K323" i="33"/>
  <c r="L323" i="33" s="1"/>
  <c r="K328" i="33"/>
  <c r="L328" i="33" s="1"/>
  <c r="L336" i="33"/>
  <c r="K336" i="33"/>
  <c r="K247" i="33"/>
  <c r="L247" i="33" s="1"/>
  <c r="K263" i="33"/>
  <c r="L263" i="33" s="1"/>
  <c r="K279" i="33"/>
  <c r="L279" i="33" s="1"/>
  <c r="K295" i="33"/>
  <c r="L295" i="33" s="1"/>
  <c r="K311" i="33"/>
  <c r="L311" i="33" s="1"/>
  <c r="K327" i="33"/>
  <c r="L327" i="33" s="1"/>
  <c r="L343" i="33"/>
  <c r="K343" i="33"/>
  <c r="K348" i="33"/>
  <c r="L348" i="33" s="1"/>
  <c r="K359" i="33"/>
  <c r="L359" i="33" s="1"/>
  <c r="K364" i="33"/>
  <c r="L364" i="33" s="1"/>
  <c r="K375" i="33"/>
  <c r="L375" i="33" s="1"/>
  <c r="L380" i="33"/>
  <c r="L391" i="33"/>
  <c r="K391" i="33"/>
  <c r="K407" i="33"/>
  <c r="L407" i="33" s="1"/>
  <c r="K249" i="33"/>
  <c r="L249" i="33" s="1"/>
  <c r="K265" i="33"/>
  <c r="L265" i="33" s="1"/>
  <c r="K281" i="33"/>
  <c r="L281" i="33" s="1"/>
  <c r="K297" i="33"/>
  <c r="L297" i="33" s="1"/>
  <c r="K313" i="33"/>
  <c r="L313" i="33" s="1"/>
  <c r="K329" i="33"/>
  <c r="L329" i="33" s="1"/>
  <c r="K345" i="33"/>
  <c r="L345" i="33" s="1"/>
  <c r="K350" i="33"/>
  <c r="L350" i="33" s="1"/>
  <c r="K361" i="33"/>
  <c r="L361" i="33" s="1"/>
  <c r="K366" i="33"/>
  <c r="L366" i="33" s="1"/>
  <c r="L377" i="33"/>
  <c r="K377" i="33"/>
  <c r="L393" i="33"/>
  <c r="K393" i="33"/>
  <c r="K409" i="33"/>
  <c r="L409" i="33" s="1"/>
  <c r="K255" i="33"/>
  <c r="L255" i="33" s="1"/>
  <c r="K260" i="33"/>
  <c r="L260" i="33" s="1"/>
  <c r="K271" i="33"/>
  <c r="L271" i="33" s="1"/>
  <c r="K276" i="33"/>
  <c r="L276" i="33" s="1"/>
  <c r="K287" i="33"/>
  <c r="L287" i="33" s="1"/>
  <c r="K292" i="33"/>
  <c r="L292" i="33" s="1"/>
  <c r="K303" i="33"/>
  <c r="L303" i="33" s="1"/>
  <c r="K308" i="33"/>
  <c r="L308" i="33" s="1"/>
  <c r="K319" i="33"/>
  <c r="L319" i="33" s="1"/>
  <c r="K324" i="33"/>
  <c r="L324" i="33" s="1"/>
  <c r="K335" i="33"/>
  <c r="L335" i="33" s="1"/>
  <c r="K340" i="33"/>
  <c r="L340" i="33" s="1"/>
  <c r="K351" i="33"/>
  <c r="L351" i="33" s="1"/>
  <c r="K356" i="33"/>
  <c r="L356" i="33" s="1"/>
  <c r="K367" i="33"/>
  <c r="L367" i="33" s="1"/>
  <c r="K372" i="33"/>
  <c r="L372" i="33" s="1"/>
  <c r="K383" i="33"/>
  <c r="L383" i="33" s="1"/>
  <c r="K399" i="33"/>
  <c r="L399" i="33" s="1"/>
  <c r="K415" i="33"/>
  <c r="L415" i="33" s="1"/>
  <c r="K261" i="33"/>
  <c r="L261" i="33" s="1"/>
  <c r="K277" i="33"/>
  <c r="L277" i="33" s="1"/>
  <c r="K293" i="33"/>
  <c r="L293" i="33" s="1"/>
  <c r="K309" i="33"/>
  <c r="L309" i="33" s="1"/>
  <c r="K325" i="33"/>
  <c r="L325" i="33" s="1"/>
  <c r="K341" i="33"/>
  <c r="L341" i="33" s="1"/>
  <c r="K346" i="33"/>
  <c r="L346" i="33" s="1"/>
  <c r="K357" i="33"/>
  <c r="L357" i="33" s="1"/>
  <c r="K362" i="33"/>
  <c r="L362" i="33" s="1"/>
  <c r="K373" i="33"/>
  <c r="L373" i="33" s="1"/>
  <c r="L389" i="33"/>
  <c r="K389" i="33"/>
  <c r="K405" i="33"/>
  <c r="L405" i="33" s="1"/>
  <c r="K251" i="33"/>
  <c r="L251" i="33" s="1"/>
  <c r="K267" i="33"/>
  <c r="L267" i="33" s="1"/>
  <c r="K283" i="33"/>
  <c r="L283" i="33" s="1"/>
  <c r="K299" i="33"/>
  <c r="L299" i="33" s="1"/>
  <c r="K315" i="33"/>
  <c r="L315" i="33" s="1"/>
  <c r="L331" i="33"/>
  <c r="K331" i="33"/>
  <c r="K347" i="33"/>
  <c r="L347" i="33" s="1"/>
  <c r="K352" i="33"/>
  <c r="L352" i="33" s="1"/>
  <c r="K363" i="33"/>
  <c r="L363" i="33" s="1"/>
  <c r="K368" i="33"/>
  <c r="L368" i="33" s="1"/>
  <c r="L379" i="33"/>
  <c r="K379" i="33"/>
  <c r="K395" i="33"/>
  <c r="L395" i="33" s="1"/>
  <c r="K411" i="33"/>
  <c r="L411" i="33" s="1"/>
  <c r="L416" i="33"/>
  <c r="K374" i="33"/>
  <c r="L374" i="33" s="1"/>
  <c r="K376" i="33"/>
  <c r="L376" i="33" s="1"/>
  <c r="K378" i="33"/>
  <c r="L378" i="33" s="1"/>
  <c r="K380" i="33"/>
  <c r="K382" i="33"/>
  <c r="L382" i="33" s="1"/>
  <c r="K384" i="33"/>
  <c r="L384" i="33" s="1"/>
  <c r="K386" i="33"/>
  <c r="L386" i="33" s="1"/>
  <c r="K388" i="33"/>
  <c r="L388" i="33" s="1"/>
  <c r="K390" i="33"/>
  <c r="L390" i="33" s="1"/>
  <c r="K392" i="33"/>
  <c r="L392" i="33" s="1"/>
  <c r="K394" i="33"/>
  <c r="L394" i="33" s="1"/>
  <c r="K396" i="33"/>
  <c r="L396" i="33" s="1"/>
  <c r="K398" i="33"/>
  <c r="L398" i="33" s="1"/>
  <c r="K400" i="33"/>
  <c r="L400" i="33" s="1"/>
  <c r="K402" i="33"/>
  <c r="L402" i="33" s="1"/>
  <c r="K404" i="33"/>
  <c r="L404" i="33" s="1"/>
  <c r="K406" i="33"/>
  <c r="L406" i="33" s="1"/>
  <c r="K408" i="33"/>
  <c r="L408" i="33" s="1"/>
  <c r="K410" i="33"/>
  <c r="L410" i="33" s="1"/>
  <c r="K412" i="33"/>
  <c r="L412" i="33" s="1"/>
  <c r="K414" i="33"/>
  <c r="L414" i="33" s="1"/>
  <c r="K416" i="33"/>
  <c r="K89" i="27"/>
  <c r="L89" i="27" s="1"/>
  <c r="K214" i="27"/>
  <c r="L214" i="27" s="1"/>
  <c r="K101" i="27"/>
  <c r="L101" i="27" s="1"/>
  <c r="K61" i="27"/>
  <c r="L61" i="27" s="1"/>
  <c r="K29" i="27"/>
  <c r="L29" i="27" s="1"/>
  <c r="K222" i="27"/>
  <c r="L222" i="27" s="1"/>
  <c r="L123" i="27"/>
  <c r="K123" i="27"/>
  <c r="K23" i="27"/>
  <c r="L23" i="27"/>
  <c r="K174" i="27"/>
  <c r="L174" i="27" s="1"/>
  <c r="K55" i="27"/>
  <c r="L55" i="27" s="1"/>
  <c r="K234" i="27"/>
  <c r="L234" i="27" s="1"/>
  <c r="K246" i="27"/>
  <c r="L246" i="27"/>
  <c r="K13" i="27"/>
  <c r="L13" i="27" s="1"/>
  <c r="K81" i="27"/>
  <c r="L81" i="27" s="1"/>
  <c r="K242" i="27"/>
  <c r="L242" i="27" s="1"/>
  <c r="K73" i="27"/>
  <c r="L73" i="27" s="1"/>
  <c r="K9" i="27"/>
  <c r="L9" i="27" s="1"/>
  <c r="K254" i="27"/>
  <c r="L254" i="27" s="1"/>
  <c r="K210" i="27"/>
  <c r="L210" i="27" s="1"/>
  <c r="K131" i="27"/>
  <c r="L131" i="27" s="1"/>
  <c r="K41" i="27"/>
  <c r="L41" i="27" s="1"/>
  <c r="K15" i="27"/>
  <c r="L15" i="27" s="1"/>
  <c r="L139" i="27"/>
  <c r="L238" i="27"/>
  <c r="L129" i="27"/>
  <c r="L115" i="27"/>
  <c r="L171" i="27"/>
  <c r="L147" i="27"/>
  <c r="L173" i="27"/>
  <c r="L137" i="27"/>
  <c r="L69" i="27"/>
  <c r="L47" i="27"/>
  <c r="L250" i="27"/>
  <c r="L218" i="27"/>
  <c r="L155" i="27"/>
  <c r="L103" i="27"/>
  <c r="L57" i="27"/>
  <c r="L25" i="27"/>
  <c r="L258" i="27"/>
  <c r="L226" i="27"/>
  <c r="K163" i="27"/>
  <c r="L163" i="27" s="1"/>
  <c r="K99" i="27"/>
  <c r="L99" i="27" s="1"/>
  <c r="K83" i="27"/>
  <c r="L83" i="27" s="1"/>
  <c r="K205" i="27"/>
  <c r="L205" i="27" s="1"/>
  <c r="K189" i="27"/>
  <c r="L189" i="27" s="1"/>
  <c r="K166" i="27"/>
  <c r="L166" i="27" s="1"/>
  <c r="K156" i="27"/>
  <c r="L156" i="27"/>
  <c r="K143" i="27"/>
  <c r="L143" i="27"/>
  <c r="K134" i="27"/>
  <c r="L134" i="27" s="1"/>
  <c r="K124" i="27"/>
  <c r="L124" i="27" s="1"/>
  <c r="K111" i="27"/>
  <c r="L111" i="27" s="1"/>
  <c r="K14" i="27"/>
  <c r="L14" i="27" s="1"/>
  <c r="K162" i="27"/>
  <c r="L162" i="27"/>
  <c r="K125" i="27"/>
  <c r="L125" i="27" s="1"/>
  <c r="K46" i="27"/>
  <c r="L46" i="27" s="1"/>
  <c r="K199" i="27"/>
  <c r="L199" i="27" s="1"/>
  <c r="K183" i="27"/>
  <c r="L183" i="27" s="1"/>
  <c r="K170" i="27"/>
  <c r="L170" i="27" s="1"/>
  <c r="K165" i="27"/>
  <c r="L165" i="27" s="1"/>
  <c r="K138" i="27"/>
  <c r="L138" i="27" s="1"/>
  <c r="K133" i="27"/>
  <c r="L133" i="27" s="1"/>
  <c r="K110" i="27"/>
  <c r="L110" i="27" s="1"/>
  <c r="K195" i="27"/>
  <c r="L195" i="27" s="1"/>
  <c r="K157" i="27"/>
  <c r="L157" i="27" s="1"/>
  <c r="K130" i="27"/>
  <c r="L130" i="27"/>
  <c r="K261" i="27"/>
  <c r="L261" i="27" s="1"/>
  <c r="K257" i="27"/>
  <c r="L257" i="27" s="1"/>
  <c r="K253" i="27"/>
  <c r="L253" i="27" s="1"/>
  <c r="K249" i="27"/>
  <c r="L249" i="27" s="1"/>
  <c r="K245" i="27"/>
  <c r="L245" i="27" s="1"/>
  <c r="K241" i="27"/>
  <c r="L241" i="27"/>
  <c r="K237" i="27"/>
  <c r="L237" i="27" s="1"/>
  <c r="K233" i="27"/>
  <c r="L233" i="27" s="1"/>
  <c r="K229" i="27"/>
  <c r="L229" i="27" s="1"/>
  <c r="K225" i="27"/>
  <c r="L225" i="27" s="1"/>
  <c r="K221" i="27"/>
  <c r="L221" i="27" s="1"/>
  <c r="K217" i="27"/>
  <c r="L217" i="27" s="1"/>
  <c r="K213" i="27"/>
  <c r="L213" i="27" s="1"/>
  <c r="K209" i="27"/>
  <c r="L209" i="27"/>
  <c r="K193" i="27"/>
  <c r="L193" i="27" s="1"/>
  <c r="K177" i="27"/>
  <c r="L177" i="27" s="1"/>
  <c r="K164" i="27"/>
  <c r="L164" i="27" s="1"/>
  <c r="K151" i="27"/>
  <c r="L151" i="27" s="1"/>
  <c r="K142" i="27"/>
  <c r="L142" i="27" s="1"/>
  <c r="K132" i="27"/>
  <c r="L132" i="27" s="1"/>
  <c r="K119" i="27"/>
  <c r="L119" i="27" s="1"/>
  <c r="K94" i="27"/>
  <c r="L94" i="27" s="1"/>
  <c r="K78" i="27"/>
  <c r="L78" i="27" s="1"/>
  <c r="K203" i="27"/>
  <c r="L203" i="27" s="1"/>
  <c r="K187" i="27"/>
  <c r="L187" i="27" s="1"/>
  <c r="K176" i="27"/>
  <c r="L176" i="27" s="1"/>
  <c r="K146" i="27"/>
  <c r="L146" i="27" s="1"/>
  <c r="K141" i="27"/>
  <c r="L141" i="27" s="1"/>
  <c r="L97" i="27"/>
  <c r="K62" i="27"/>
  <c r="L62" i="27" s="1"/>
  <c r="K30" i="27"/>
  <c r="L30" i="27" s="1"/>
  <c r="K197" i="27"/>
  <c r="L197" i="27" s="1"/>
  <c r="K181" i="27"/>
  <c r="L181" i="27" s="1"/>
  <c r="K175" i="27"/>
  <c r="L175" i="27" s="1"/>
  <c r="K172" i="27"/>
  <c r="L172" i="27" s="1"/>
  <c r="K159" i="27"/>
  <c r="L159" i="27" s="1"/>
  <c r="K150" i="27"/>
  <c r="L150" i="27"/>
  <c r="K140" i="27"/>
  <c r="L140" i="27"/>
  <c r="K127" i="27"/>
  <c r="L127" i="27" s="1"/>
  <c r="K118" i="27"/>
  <c r="L118" i="27" s="1"/>
  <c r="K207" i="27"/>
  <c r="L207" i="27" s="1"/>
  <c r="K191" i="27"/>
  <c r="L191" i="27" s="1"/>
  <c r="K154" i="27"/>
  <c r="L154" i="27" s="1"/>
  <c r="K149" i="27"/>
  <c r="L149" i="27"/>
  <c r="K122" i="27"/>
  <c r="L122" i="27"/>
  <c r="K117" i="27"/>
  <c r="L117" i="27" s="1"/>
  <c r="L113" i="27"/>
  <c r="K107" i="27"/>
  <c r="L107" i="27" s="1"/>
  <c r="K179" i="27"/>
  <c r="L179" i="27"/>
  <c r="K263" i="27"/>
  <c r="L263" i="27" s="1"/>
  <c r="K259" i="27"/>
  <c r="L259" i="27" s="1"/>
  <c r="K255" i="27"/>
  <c r="L255" i="27" s="1"/>
  <c r="K251" i="27"/>
  <c r="L251" i="27" s="1"/>
  <c r="K247" i="27"/>
  <c r="L247" i="27" s="1"/>
  <c r="K243" i="27"/>
  <c r="L243" i="27"/>
  <c r="K239" i="27"/>
  <c r="L239" i="27" s="1"/>
  <c r="K235" i="27"/>
  <c r="L235" i="27" s="1"/>
  <c r="K231" i="27"/>
  <c r="L231" i="27" s="1"/>
  <c r="K227" i="27"/>
  <c r="L227" i="27" s="1"/>
  <c r="K223" i="27"/>
  <c r="L223" i="27" s="1"/>
  <c r="K219" i="27"/>
  <c r="L219" i="27" s="1"/>
  <c r="K215" i="27"/>
  <c r="L215" i="27" s="1"/>
  <c r="K211" i="27"/>
  <c r="L211" i="27" s="1"/>
  <c r="K201" i="27"/>
  <c r="L201" i="27" s="1"/>
  <c r="K185" i="27"/>
  <c r="L185" i="27" s="1"/>
  <c r="K167" i="27"/>
  <c r="L167" i="27" s="1"/>
  <c r="K158" i="27"/>
  <c r="L158" i="27"/>
  <c r="L153" i="27"/>
  <c r="K148" i="27"/>
  <c r="L148" i="27" s="1"/>
  <c r="K135" i="27"/>
  <c r="L135" i="27" s="1"/>
  <c r="K126" i="27"/>
  <c r="L126" i="27" s="1"/>
  <c r="L121" i="27"/>
  <c r="K116" i="27"/>
  <c r="L116" i="27" s="1"/>
  <c r="K91" i="27"/>
  <c r="L91" i="27" s="1"/>
  <c r="K75" i="27"/>
  <c r="L75" i="27" s="1"/>
  <c r="K36" i="27"/>
  <c r="L36" i="27" s="1"/>
  <c r="K106" i="27"/>
  <c r="L106" i="27" s="1"/>
  <c r="K90" i="27"/>
  <c r="L90" i="27" s="1"/>
  <c r="K74" i="27"/>
  <c r="L74" i="27" s="1"/>
  <c r="K58" i="27"/>
  <c r="L58" i="27" s="1"/>
  <c r="K42" i="27"/>
  <c r="L42" i="27" s="1"/>
  <c r="K26" i="27"/>
  <c r="L26" i="27" s="1"/>
  <c r="K10" i="27"/>
  <c r="L10" i="27" s="1"/>
  <c r="K68" i="27"/>
  <c r="L68" i="27" s="1"/>
  <c r="K112" i="27"/>
  <c r="L112" i="27" s="1"/>
  <c r="K96" i="27"/>
  <c r="L96" i="27" s="1"/>
  <c r="K80" i="27"/>
  <c r="L80" i="27" s="1"/>
  <c r="K64" i="27"/>
  <c r="L64" i="27" s="1"/>
  <c r="K48" i="27"/>
  <c r="L48" i="27" s="1"/>
  <c r="K32" i="27"/>
  <c r="L32" i="27" s="1"/>
  <c r="K16" i="27"/>
  <c r="L16" i="27" s="1"/>
  <c r="K168" i="27"/>
  <c r="L168" i="27"/>
  <c r="K160" i="27"/>
  <c r="L160" i="27" s="1"/>
  <c r="K152" i="27"/>
  <c r="L152" i="27" s="1"/>
  <c r="K144" i="27"/>
  <c r="L144" i="27" s="1"/>
  <c r="K136" i="27"/>
  <c r="L136" i="27" s="1"/>
  <c r="K128" i="27"/>
  <c r="L128" i="27" s="1"/>
  <c r="K120" i="27"/>
  <c r="L120" i="27" s="1"/>
  <c r="K102" i="27"/>
  <c r="L102" i="27" s="1"/>
  <c r="K86" i="27"/>
  <c r="L86" i="27" s="1"/>
  <c r="K70" i="27"/>
  <c r="L70" i="27" s="1"/>
  <c r="K54" i="27"/>
  <c r="L54" i="27" s="1"/>
  <c r="K38" i="27"/>
  <c r="L38" i="27" s="1"/>
  <c r="K22" i="27"/>
  <c r="L22" i="27"/>
  <c r="K84" i="27"/>
  <c r="L84" i="27" s="1"/>
  <c r="K108" i="27"/>
  <c r="L108" i="27" s="1"/>
  <c r="K92" i="27"/>
  <c r="L92" i="27" s="1"/>
  <c r="L85" i="27"/>
  <c r="K76" i="27"/>
  <c r="L76" i="27" s="1"/>
  <c r="K60" i="27"/>
  <c r="L60" i="27" s="1"/>
  <c r="K44" i="27"/>
  <c r="L44" i="27"/>
  <c r="K28" i="27"/>
  <c r="L28" i="27" s="1"/>
  <c r="K12" i="27"/>
  <c r="L12" i="27" s="1"/>
  <c r="K100" i="27"/>
  <c r="L100" i="27" s="1"/>
  <c r="K52" i="27"/>
  <c r="L52" i="27" s="1"/>
  <c r="K114" i="27"/>
  <c r="L114" i="27" s="1"/>
  <c r="K98" i="27"/>
  <c r="L98" i="27" s="1"/>
  <c r="K82" i="27"/>
  <c r="L82" i="27" s="1"/>
  <c r="K66" i="27"/>
  <c r="L66" i="27" s="1"/>
  <c r="K50" i="27"/>
  <c r="L50" i="27" s="1"/>
  <c r="K34" i="27"/>
  <c r="L34" i="27" s="1"/>
  <c r="K18" i="27"/>
  <c r="L18" i="27" s="1"/>
  <c r="K20" i="27"/>
  <c r="L20" i="27"/>
  <c r="K104" i="27"/>
  <c r="L104" i="27" s="1"/>
  <c r="K88" i="27"/>
  <c r="L88" i="27" s="1"/>
  <c r="K72" i="27"/>
  <c r="L72" i="27" s="1"/>
  <c r="K56" i="27"/>
  <c r="L56" i="27" s="1"/>
  <c r="K40" i="27"/>
  <c r="L40" i="27" s="1"/>
  <c r="K24" i="27"/>
  <c r="L24" i="27" s="1"/>
  <c r="K8" i="27"/>
  <c r="L8" i="27"/>
  <c r="K6" i="35" l="1"/>
  <c r="L6" i="35"/>
  <c r="L7" i="34"/>
  <c r="L6" i="34" s="1"/>
  <c r="K6" i="34"/>
  <c r="L6" i="25"/>
  <c r="K6" i="25"/>
  <c r="L8" i="33"/>
  <c r="L7" i="33" s="1"/>
  <c r="K7" i="33"/>
  <c r="H7" i="27" l="1"/>
  <c r="J7" i="27" l="1"/>
  <c r="D19" i="26" s="1"/>
  <c r="L7" i="27" l="1"/>
  <c r="K7" i="27"/>
  <c r="D16" i="26" l="1"/>
  <c r="D29" i="26" l="1"/>
  <c r="D27" i="26" s="1"/>
  <c r="D15" i="26"/>
  <c r="D12" i="26"/>
  <c r="D26" i="26" l="1"/>
  <c r="D10" i="26" s="1"/>
  <c r="D13" i="26"/>
  <c r="D11" i="26" s="1"/>
</calcChain>
</file>

<file path=xl/sharedStrings.xml><?xml version="1.0" encoding="utf-8"?>
<sst xmlns="http://schemas.openxmlformats.org/spreadsheetml/2006/main" count="5895" uniqueCount="545">
  <si>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</si>
  <si>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</si>
  <si>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</si>
  <si>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</si>
  <si>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</si>
  <si>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</si>
  <si>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</si>
  <si>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</si>
  <si>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</si>
  <si>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pārvaldes priekšnieka vietnieks (Kriminālizmeklēšanas dienesta priekšnieks)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</si>
  <si>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</si>
  <si>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</si>
  <si>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</si>
  <si>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</si>
  <si>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</si>
  <si>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</si>
  <si>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20303</t>
  </si>
  <si>
    <t xml:space="preserve">Iesaistes stundas </t>
  </si>
  <si>
    <t>Nr. p.k.</t>
  </si>
  <si>
    <t>Mērķa piemaksa (EKK1149)</t>
  </si>
  <si>
    <t>VRS AVIĀCIJAS PĀRVALDE</t>
  </si>
  <si>
    <t>dienesta priekšnieks</t>
  </si>
  <si>
    <t>17172</t>
  </si>
  <si>
    <t>16914</t>
  </si>
  <si>
    <t>19589</t>
  </si>
  <si>
    <t>pārvaldes priekšnieks</t>
  </si>
  <si>
    <t>nodaļas priekšnieks</t>
  </si>
  <si>
    <t>17481</t>
  </si>
  <si>
    <t>20717</t>
  </si>
  <si>
    <t>dienesta priekšnieka vietnieks (Pirmās taktiskās nodaļas priekšnieks)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</si>
  <si>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</si>
  <si>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</si>
  <si>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</si>
  <si>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</si>
  <si>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</si>
  <si>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</si>
  <si>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1)    Izdevumi saistībā ar rīkojuma Nr. 518 izpildei nepieciešamo pasākumu īstenošanu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</si>
  <si>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</si>
  <si>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</si>
  <si>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</si>
  <si>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</si>
  <si>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</si>
  <si>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</si>
  <si>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</si>
  <si>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</si>
  <si>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</si>
  <si>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</si>
  <si>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</si>
  <si>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</si>
  <si>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</si>
  <si>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</si>
  <si>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</si>
  <si>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</si>
  <si>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</si>
  <si>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</si>
  <si>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</si>
  <si>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</si>
  <si>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</si>
  <si>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</si>
  <si>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</si>
  <si>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VRS VIĻAKAS PĀRVALDES VIĻAKAS II KATEGORIJAS DIENESTS</t>
  </si>
  <si>
    <t>inspektors (kinologs)</t>
  </si>
  <si>
    <t>16896</t>
  </si>
  <si>
    <t>robežapsardzības nodaļas priekšnieks</t>
  </si>
  <si>
    <t>17517</t>
  </si>
  <si>
    <t>16767</t>
  </si>
  <si>
    <t>36310</t>
  </si>
  <si>
    <t>30418</t>
  </si>
  <si>
    <t>26477</t>
  </si>
  <si>
    <t>35367</t>
  </si>
  <si>
    <t>32610</t>
  </si>
  <si>
    <t>16800</t>
  </si>
  <si>
    <t>18434</t>
  </si>
  <si>
    <t>VRS LUDZAS PĀRVALDE</t>
  </si>
  <si>
    <t>vecākais inspektors (operatīvajā darbā)</t>
  </si>
  <si>
    <t>18437</t>
  </si>
  <si>
    <t>27752</t>
  </si>
  <si>
    <t>18438</t>
  </si>
  <si>
    <t>26546</t>
  </si>
  <si>
    <t>37219</t>
  </si>
  <si>
    <t>34317</t>
  </si>
  <si>
    <t>30412</t>
  </si>
  <si>
    <t>17525</t>
  </si>
  <si>
    <t>16865</t>
  </si>
  <si>
    <t>17733</t>
  </si>
  <si>
    <t>galvenais inspektors (operatīvajā darbā)</t>
  </si>
  <si>
    <t>17662</t>
  </si>
  <si>
    <t>37246</t>
  </si>
  <si>
    <t>37881</t>
  </si>
  <si>
    <t>18444</t>
  </si>
  <si>
    <t>37882</t>
  </si>
  <si>
    <t>17228</t>
  </si>
  <si>
    <t>33130</t>
  </si>
  <si>
    <t>37208</t>
  </si>
  <si>
    <t>27729</t>
  </si>
  <si>
    <t>17608</t>
  </si>
  <si>
    <t>16893</t>
  </si>
  <si>
    <t>20712</t>
  </si>
  <si>
    <t>33897</t>
  </si>
  <si>
    <t>16831</t>
  </si>
  <si>
    <t>19228</t>
  </si>
  <si>
    <t>20379</t>
  </si>
  <si>
    <t>VRS DAUGAVPILS PĀRVALDES DAUGAVPILS I KATEGORIJAS DIENESTS</t>
  </si>
  <si>
    <t>31339</t>
  </si>
  <si>
    <t>33113</t>
  </si>
  <si>
    <t>37216</t>
  </si>
  <si>
    <t>36674</t>
  </si>
  <si>
    <t>19242</t>
  </si>
  <si>
    <t>34324</t>
  </si>
  <si>
    <t>35345</t>
  </si>
  <si>
    <t>16944</t>
  </si>
  <si>
    <t>19455</t>
  </si>
  <si>
    <t>35780</t>
  </si>
  <si>
    <t>37597</t>
  </si>
  <si>
    <t>33891</t>
  </si>
  <si>
    <t>34890</t>
  </si>
  <si>
    <t>37249</t>
  </si>
  <si>
    <t>19462</t>
  </si>
  <si>
    <t>VRS VENTSPILS PĀRVALDE</t>
  </si>
  <si>
    <t>VRS VENTSPILS PĀRVALDES KURZEMES I KATEGORIJAS DIENESTS</t>
  </si>
  <si>
    <t>31887</t>
  </si>
  <si>
    <t>36324</t>
  </si>
  <si>
    <t>28444</t>
  </si>
  <si>
    <t>37159</t>
  </si>
  <si>
    <t>37602</t>
  </si>
  <si>
    <t>18460</t>
  </si>
  <si>
    <t>33227</t>
  </si>
  <si>
    <t>31868</t>
  </si>
  <si>
    <t>28442</t>
  </si>
  <si>
    <t>robežapsardzības nodaļas priekšnieka vietnieks</t>
  </si>
  <si>
    <t>16763</t>
  </si>
  <si>
    <t>36668</t>
  </si>
  <si>
    <t>16777</t>
  </si>
  <si>
    <t>VRS DAUGAVPILS PĀRVALDES KRIMINĀLIZMEKLĒŠANAS DIENESTS</t>
  </si>
  <si>
    <t>galvenais inspektors (izmeklēšanas darbā)</t>
  </si>
  <si>
    <t>20034</t>
  </si>
  <si>
    <t>33233</t>
  </si>
  <si>
    <t>36671</t>
  </si>
  <si>
    <t>35787</t>
  </si>
  <si>
    <t>17402</t>
  </si>
  <si>
    <t>26541</t>
  </si>
  <si>
    <t>35791</t>
  </si>
  <si>
    <t>29593</t>
  </si>
  <si>
    <t>17565</t>
  </si>
  <si>
    <t>37205</t>
  </si>
  <si>
    <t>30706</t>
  </si>
  <si>
    <t>16783</t>
  </si>
  <si>
    <t>26491</t>
  </si>
  <si>
    <t>20279</t>
  </si>
  <si>
    <t>19270</t>
  </si>
  <si>
    <t>16872</t>
  </si>
  <si>
    <t>vecākais inspektors (robežuzraudzības tehnisko līdzekļu jomā)</t>
  </si>
  <si>
    <t>37940</t>
  </si>
  <si>
    <t>17013</t>
  </si>
  <si>
    <t>20293</t>
  </si>
  <si>
    <t>20294</t>
  </si>
  <si>
    <t>20295</t>
  </si>
  <si>
    <t>17371</t>
  </si>
  <si>
    <t>33122</t>
  </si>
  <si>
    <t>27963</t>
  </si>
  <si>
    <t>26490</t>
  </si>
  <si>
    <t>17121</t>
  </si>
  <si>
    <t>17353</t>
  </si>
  <si>
    <t>37201</t>
  </si>
  <si>
    <t>33118</t>
  </si>
  <si>
    <t>33896</t>
  </si>
  <si>
    <t>33159</t>
  </si>
  <si>
    <t>34356</t>
  </si>
  <si>
    <t>31827</t>
  </si>
  <si>
    <t>17658</t>
  </si>
  <si>
    <t>37935</t>
  </si>
  <si>
    <t>16900</t>
  </si>
  <si>
    <t>37929</t>
  </si>
  <si>
    <t>17366</t>
  </si>
  <si>
    <t>32592</t>
  </si>
  <si>
    <t>16885</t>
  </si>
  <si>
    <t>posma komandieris</t>
  </si>
  <si>
    <t>16786</t>
  </si>
  <si>
    <t>29598</t>
  </si>
  <si>
    <t>20316</t>
  </si>
  <si>
    <t>33901</t>
  </si>
  <si>
    <t>36306</t>
  </si>
  <si>
    <t>27727</t>
  </si>
  <si>
    <t>17300</t>
  </si>
  <si>
    <t>20319</t>
  </si>
  <si>
    <t>30392</t>
  </si>
  <si>
    <t>36342</t>
  </si>
  <si>
    <t>30438</t>
  </si>
  <si>
    <t>31839</t>
  </si>
  <si>
    <t>16171</t>
  </si>
  <si>
    <t>19458</t>
  </si>
  <si>
    <t>20329</t>
  </si>
  <si>
    <t>31883</t>
  </si>
  <si>
    <t>35380</t>
  </si>
  <si>
    <t>20337</t>
  </si>
  <si>
    <t>27721</t>
  </si>
  <si>
    <t>27448</t>
  </si>
  <si>
    <t>37596</t>
  </si>
  <si>
    <t>37217</t>
  </si>
  <si>
    <t>37598</t>
  </si>
  <si>
    <t>17386</t>
  </si>
  <si>
    <t>20349</t>
  </si>
  <si>
    <t>33074</t>
  </si>
  <si>
    <t>17740</t>
  </si>
  <si>
    <t>17500</t>
  </si>
  <si>
    <t>28932</t>
  </si>
  <si>
    <t>36678</t>
  </si>
  <si>
    <t>28447</t>
  </si>
  <si>
    <t>27051</t>
  </si>
  <si>
    <t>33165</t>
  </si>
  <si>
    <t>37594</t>
  </si>
  <si>
    <t>17304</t>
  </si>
  <si>
    <t>25886</t>
  </si>
  <si>
    <t>37936</t>
  </si>
  <si>
    <t>20106</t>
  </si>
  <si>
    <t>34116</t>
  </si>
  <si>
    <t>27758</t>
  </si>
  <si>
    <t>20078</t>
  </si>
  <si>
    <t>36308</t>
  </si>
  <si>
    <t>29603</t>
  </si>
  <si>
    <t>37599</t>
  </si>
  <si>
    <t>30454</t>
  </si>
  <si>
    <t>35776</t>
  </si>
  <si>
    <t>36323</t>
  </si>
  <si>
    <t>16926</t>
  </si>
  <si>
    <t>38271</t>
  </si>
  <si>
    <t>36305</t>
  </si>
  <si>
    <t>19740</t>
  </si>
  <si>
    <t>30347</t>
  </si>
  <si>
    <t>19591</t>
  </si>
  <si>
    <t>37883</t>
  </si>
  <si>
    <t>33167</t>
  </si>
  <si>
    <t>19215</t>
  </si>
  <si>
    <t>31876</t>
  </si>
  <si>
    <t>37595</t>
  </si>
  <si>
    <t>19755</t>
  </si>
  <si>
    <t>16863</t>
  </si>
  <si>
    <t>37153</t>
  </si>
  <si>
    <t>20280</t>
  </si>
  <si>
    <t>19760</t>
  </si>
  <si>
    <t>19019</t>
  </si>
  <si>
    <t>31226</t>
  </si>
  <si>
    <t>35811</t>
  </si>
  <si>
    <t>19769</t>
  </si>
  <si>
    <t>28838</t>
  </si>
  <si>
    <t>17361</t>
  </si>
  <si>
    <t>20923</t>
  </si>
  <si>
    <t>27173</t>
  </si>
  <si>
    <t>Piemaksa par darbu īpašos apstākļos, speciālās piemaksas</t>
  </si>
  <si>
    <t>Citas normatīvajos aktos noteiktās piemaksas, kas nav iepriekš klasificētas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</si>
  <si>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</si>
  <si>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</si>
  <si>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</si>
  <si>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</si>
  <si>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18447</t>
  </si>
  <si>
    <t>19216</t>
  </si>
  <si>
    <t>30443</t>
  </si>
  <si>
    <t>37934</t>
  </si>
  <si>
    <t>16858</t>
  </si>
  <si>
    <t>36677</t>
  </si>
  <si>
    <t>37147</t>
  </si>
  <si>
    <t>38458</t>
  </si>
  <si>
    <t>17403</t>
  </si>
  <si>
    <t>20311</t>
  </si>
  <si>
    <t>17406</t>
  </si>
  <si>
    <t>38459</t>
  </si>
  <si>
    <t>helikoptera pilots</t>
  </si>
  <si>
    <t>19582</t>
  </si>
  <si>
    <t>38460</t>
  </si>
  <si>
    <t>36675</t>
  </si>
  <si>
    <t>VRS LUDZAS PĀRVALDES ZILUPES I KATEGORIJAS DZ RKP</t>
  </si>
  <si>
    <t>38456</t>
  </si>
  <si>
    <t>35810</t>
  </si>
  <si>
    <t>31867</t>
  </si>
  <si>
    <t>35395</t>
  </si>
  <si>
    <t>28879</t>
  </si>
  <si>
    <t>38457</t>
  </si>
  <si>
    <t>33214</t>
  </si>
  <si>
    <t>VRS DAUGAVPILS PĀRVALDES ROBEŽKONTROLES UN IMIGRĀCIJAS KONTROLES DIENESTS (RIKD)</t>
  </si>
  <si>
    <t>16955</t>
  </si>
  <si>
    <t>19642</t>
  </si>
  <si>
    <t>VRS LUDZAS PĀRVALDES PASIENES ROBEŽAPSARDZĪBAS NODAĻA</t>
  </si>
  <si>
    <t>inspektors (glābējs)</t>
  </si>
  <si>
    <t>32593</t>
  </si>
  <si>
    <t>31649</t>
  </si>
  <si>
    <t>17634</t>
  </si>
  <si>
    <t>27168</t>
  </si>
  <si>
    <t>33125</t>
  </si>
  <si>
    <t>29659</t>
  </si>
  <si>
    <t>19784</t>
  </si>
  <si>
    <t>28494</t>
  </si>
  <si>
    <t>35375</t>
  </si>
  <si>
    <t>28883</t>
  </si>
  <si>
    <t>34391</t>
  </si>
  <si>
    <t>33249</t>
  </si>
  <si>
    <t>31323</t>
  </si>
  <si>
    <t>19584</t>
  </si>
  <si>
    <t>17245</t>
  </si>
  <si>
    <t>31343</t>
  </si>
  <si>
    <t>19587</t>
  </si>
  <si>
    <t>35406</t>
  </si>
  <si>
    <t>31340</t>
  </si>
  <si>
    <t>36346</t>
  </si>
  <si>
    <t>35788</t>
  </si>
  <si>
    <t>31885</t>
  </si>
  <si>
    <t>37890</t>
  </si>
  <si>
    <t>17289</t>
  </si>
  <si>
    <t>28916</t>
  </si>
  <si>
    <t>16768</t>
  </si>
  <si>
    <t>VRS AVIĀCIJAS UN SPECIĀLO OPERĀCIJU PĀRVALDES SPECIĀLO OPERĀCIJU DIENESTA "SIGMA" II TAKTISKĀ NODAĻA</t>
  </si>
  <si>
    <t>VRS AVIĀCIJAS UN SPECIĀLO OPERĀCIJU PĀRVALDES SOD "SIGMA" TAKTISKĀ ATBALSTA NODAĻA</t>
  </si>
  <si>
    <t>VRS LUDZAS PĀRVALDES GREBŅEVAS ROBEŽAPSARDZĪBAS NODAĻA</t>
  </si>
  <si>
    <t>20369</t>
  </si>
  <si>
    <t>VRS AVIĀCIJAS UN SPECIĀLO OPERĀCIJU PĀRVALDES SPECIĀLO OPERĀCIJU DIENESTA "SIGMA" I TAKTISKĀ NODAĻA</t>
  </si>
  <si>
    <t>17631</t>
  </si>
  <si>
    <t>34296</t>
  </si>
  <si>
    <t>38462</t>
  </si>
  <si>
    <t>28907</t>
  </si>
  <si>
    <t>20065</t>
  </si>
  <si>
    <t>VRS AVIĀCIJAS UN SPECIĀLO OPERĀCIJU PĀRVALDES AVIĀCIJAS DIENESTA PIRMAIS HELIKOPTERU POSMS</t>
  </si>
  <si>
    <t>VRS AVIĀCIJAS UN SPECIĀLO OPERĀCIJU PĀRVALDES AVIĀCIJAS DIENESTA OTRAIS HELIKOPTERU POSMS</t>
  </si>
  <si>
    <t>19853</t>
  </si>
  <si>
    <t>37965</t>
  </si>
  <si>
    <t>35378</t>
  </si>
  <si>
    <t>37227</t>
  </si>
  <si>
    <t>20125</t>
  </si>
  <si>
    <t>30401</t>
  </si>
  <si>
    <t>17660</t>
  </si>
  <si>
    <t>26227</t>
  </si>
  <si>
    <t>37241</t>
  </si>
  <si>
    <t>VRS RĪGAS PĀRVALDE</t>
  </si>
  <si>
    <t>VRS RĪGAS PĀRVALDES ATGRIEŠANAS UN PATVĒRUMA MEKLĒTĀJU DIENESTS</t>
  </si>
  <si>
    <t>34340</t>
  </si>
  <si>
    <t>38801</t>
  </si>
  <si>
    <t>VRS LUDZAS PĀRVALDES AIZGĀRŠAS ROBEŽAPSARDZĪBAS NODAĻA</t>
  </si>
  <si>
    <t>27199</t>
  </si>
  <si>
    <t>VRS AVIĀCIJAS UN SPECIĀLO OPERĀCIJU PĀRVALDES AD SPECIĀLĀ APRIKOJUMA OPERATORU UN GLĀBĒJU POSMS</t>
  </si>
  <si>
    <t>VRS RĪGAS PĀRVALDES RĪGAS OSTAS II KATEGORIJAS RKP</t>
  </si>
  <si>
    <t>20627</t>
  </si>
  <si>
    <t>VRS VENTSPILS PĀRVALDES VENTSPILS I KATEGORIJAS NODAĻA</t>
  </si>
  <si>
    <t>19018</t>
  </si>
  <si>
    <t>38842</t>
  </si>
  <si>
    <t>19002</t>
  </si>
  <si>
    <t>18439</t>
  </si>
  <si>
    <t>VRS VENTSPILS PĀRVALDES JRUD LĪČA NODAĻA</t>
  </si>
  <si>
    <t>kutera kapteinis</t>
  </si>
  <si>
    <t>31841</t>
  </si>
  <si>
    <t>VRS LUDZAS PĀRVALDES GREBŅEVAS I KATEGORIJAS RKP</t>
  </si>
  <si>
    <t>35357</t>
  </si>
  <si>
    <t>VRS VIĻAKAS PĀRVALDES ŠĶILBĒNU ROBEŽAPSARDZĪBAS NODAĻA</t>
  </si>
  <si>
    <t>37193</t>
  </si>
  <si>
    <t>19232</t>
  </si>
  <si>
    <t>VRS AVIĀCIJAS UN SPECIĀLO OPERĀCIJU PĀRVALDES AVIĀCIJAS DIENESTA BEZPILOTA GAISA KUĢU POSMS</t>
  </si>
  <si>
    <t>inspektors (bezpilota gaisa kuģu pilots-operators)</t>
  </si>
  <si>
    <t>38615</t>
  </si>
  <si>
    <t>30390</t>
  </si>
  <si>
    <t>17472</t>
  </si>
  <si>
    <t>17382</t>
  </si>
  <si>
    <t>VRS DAUGAVPILS PĀRVALDES SILENES I KATEGORIJAS RKP</t>
  </si>
  <si>
    <t>37215</t>
  </si>
  <si>
    <t>38825</t>
  </si>
  <si>
    <t>38820</t>
  </si>
  <si>
    <t>18758</t>
  </si>
  <si>
    <t>38803</t>
  </si>
  <si>
    <t>33406</t>
  </si>
  <si>
    <t>17107</t>
  </si>
  <si>
    <t>20049</t>
  </si>
  <si>
    <t>20053</t>
  </si>
  <si>
    <t>VRS VIĻAKAS PĀRVALDES PUNDURU ROBEŽAPSARDZĪBAS NODAĻA</t>
  </si>
  <si>
    <t>25928</t>
  </si>
  <si>
    <t>36680</t>
  </si>
  <si>
    <t>20305</t>
  </si>
  <si>
    <t>VRS VENTSPILS PĀRVALDES JRUD JŪRAS NODAĻA</t>
  </si>
  <si>
    <t>kutera elektromehāniķis</t>
  </si>
  <si>
    <t>35765</t>
  </si>
  <si>
    <t>VRS AVIĀCIJAS UN SPECIĀLO OPERĀCIJU PĀRVALDES SPECIĀLO OPERĀCIJU DIENESTS "SIGMA"</t>
  </si>
  <si>
    <t>19844</t>
  </si>
  <si>
    <t>VRS VIĻAKAS PĀRVALDES PEDEDZES ROBEŽAPSARDZĪBAS NODAĻA</t>
  </si>
  <si>
    <t>29585</t>
  </si>
  <si>
    <t>VRS AVIĀCIJAS UN SPECIĀLO OPERĀCIJU PĀRVALDES AVIĀCIJAS DIENESTS</t>
  </si>
  <si>
    <t>37903</t>
  </si>
  <si>
    <t>38826</t>
  </si>
  <si>
    <t>36663</t>
  </si>
  <si>
    <t>31908</t>
  </si>
  <si>
    <t>17303</t>
  </si>
  <si>
    <t>vecākais inspektors (speciālā aprīkojuma operators un glābējs)</t>
  </si>
  <si>
    <t>16784</t>
  </si>
  <si>
    <t>27756</t>
  </si>
  <si>
    <t>19600</t>
  </si>
  <si>
    <t>09870</t>
  </si>
  <si>
    <t>VRS VENTSPILS PĀRVALDES JRUD KUĢIS RK-20 "RĀNDA"</t>
  </si>
  <si>
    <t>kuģa elektromehāniķis</t>
  </si>
  <si>
    <t>27101</t>
  </si>
  <si>
    <t>26524</t>
  </si>
  <si>
    <t>26483</t>
  </si>
  <si>
    <t>31344</t>
  </si>
  <si>
    <t>27732</t>
  </si>
  <si>
    <t>30389</t>
  </si>
  <si>
    <t>20135</t>
  </si>
  <si>
    <t>37966</t>
  </si>
  <si>
    <t>17151</t>
  </si>
  <si>
    <t>38616</t>
  </si>
  <si>
    <t>17743</t>
  </si>
  <si>
    <t>20158</t>
  </si>
  <si>
    <t>VRS AVIĀCIJAS UN SPECIĀLO OPERĀCIJU PĀRVALDE (VADĪBA)</t>
  </si>
  <si>
    <t>20596</t>
  </si>
  <si>
    <t>19268</t>
  </si>
  <si>
    <t>18659</t>
  </si>
  <si>
    <t>20847</t>
  </si>
  <si>
    <t>17277</t>
  </si>
  <si>
    <t>20557</t>
  </si>
  <si>
    <t>VRS DAP DAUGAVPILS I KAT.DIEN. AIZTURĒTO ĀRZEMNIEKU IZMITINĀŠANAS CENTRS "DAUGAVPILS"</t>
  </si>
  <si>
    <t>17036</t>
  </si>
  <si>
    <t>17632</t>
  </si>
  <si>
    <t>17098</t>
  </si>
  <si>
    <t>16769</t>
  </si>
  <si>
    <t>27155</t>
  </si>
  <si>
    <t>19775</t>
  </si>
  <si>
    <t>28437</t>
  </si>
  <si>
    <t>17501</t>
  </si>
  <si>
    <t>17281</t>
  </si>
  <si>
    <t>17115</t>
  </si>
  <si>
    <t>26476</t>
  </si>
  <si>
    <t>19245</t>
  </si>
  <si>
    <t>I kategorijas dienesta priekšnieka vietnieks (Aizturēto ārzemnieku izmitināšanas centra "Daugavpils" priekšnieks)</t>
  </si>
  <si>
    <t>19246</t>
  </si>
  <si>
    <t>29591</t>
  </si>
  <si>
    <t>19459</t>
  </si>
  <si>
    <t>17516</t>
  </si>
  <si>
    <t>20033</t>
  </si>
  <si>
    <t>17414</t>
  </si>
  <si>
    <t>17556</t>
  </si>
  <si>
    <t>30405</t>
  </si>
  <si>
    <t>17015</t>
  </si>
  <si>
    <t>20841</t>
  </si>
  <si>
    <t>20336</t>
  </si>
  <si>
    <t>20338</t>
  </si>
  <si>
    <t>16878</t>
  </si>
  <si>
    <t>29600</t>
  </si>
  <si>
    <t>16964</t>
  </si>
  <si>
    <t>19553</t>
  </si>
  <si>
    <t>20025</t>
  </si>
  <si>
    <t>16637</t>
  </si>
  <si>
    <t>18734</t>
  </si>
  <si>
    <t>20689</t>
  </si>
  <si>
    <t>17296</t>
  </si>
  <si>
    <t>20925</t>
  </si>
  <si>
    <t>31869</t>
  </si>
  <si>
    <t>Piemaksa par darbu paaugstināta riska un slodzes apstākļos amatpersonām laika periodā no 2023.gada 11.augusta līdz 31.augustam</t>
  </si>
  <si>
    <t xml:space="preserve">Piemaksas par nozīmīgu ieguldījumu attiecīgās institūcijas stratēģisko mērķu sasniegšanā amatpersonām ar speciālajām dienesta pakāpēm laika periodā no 2023.gada 1.augusta līdz 10.augustam </t>
  </si>
  <si>
    <t xml:space="preserve">Precizējums_Piemaksas par nozīmīgu ieguldījumu attiecīgās institūcijas stratēģisko mērķu sasniegšanā amatpersonām ar speciālajām dienesta pakāpēm laika periodā no 2023.gada 1.jūlija līdz 31.jūlijam </t>
  </si>
  <si>
    <t xml:space="preserve">Piemaksas par nozīmīgu ieguldījumu attiecīgās institūcijas stratēģisko mērķu sasniegšanā amatpersonām ar speciālajām dienesta pakāpēm laika periodā no 2023.gada 11.augusta līdz 31.augustam </t>
  </si>
  <si>
    <t>sākotnējās ietekmes novērtējuma ziņojumam (anotācijai)</t>
  </si>
  <si>
    <t>KOPĀ</t>
  </si>
  <si>
    <t>N.p.k.</t>
  </si>
  <si>
    <t>Teritoriālā pārvalde</t>
  </si>
  <si>
    <t>Amata nosaukums</t>
  </si>
  <si>
    <t>Mēnesis</t>
  </si>
  <si>
    <t>Mēnešalga*</t>
  </si>
  <si>
    <t>Stundas likme*</t>
  </si>
  <si>
    <t>Virstundas</t>
  </si>
  <si>
    <t>Samaksa par virsstundu darbu</t>
  </si>
  <si>
    <t xml:space="preserve"> DD VSAOI </t>
  </si>
  <si>
    <t>05.2023.</t>
  </si>
  <si>
    <t>07.2023.</t>
  </si>
  <si>
    <t>05977</t>
  </si>
  <si>
    <t>06.2023.</t>
  </si>
  <si>
    <t>06518</t>
  </si>
  <si>
    <t>VRS AVIĀCIJAS PĀRVALDES SPECIĀLO OPERĀCIJU DIENESTS "SIGMA" (BIJUŠ)</t>
  </si>
  <si>
    <t>08497</t>
  </si>
  <si>
    <t>16724</t>
  </si>
  <si>
    <t>16726</t>
  </si>
  <si>
    <t>08.2023.</t>
  </si>
  <si>
    <t>16787</t>
  </si>
  <si>
    <t>VRS AVIĀCIJAS PĀRVALDE (BIJUŠ)</t>
  </si>
  <si>
    <t>VRS LUDZAS PĀRVALDES KRIMINĀLIZMEKLĒŠANAS DIENESTS</t>
  </si>
  <si>
    <t>17018</t>
  </si>
  <si>
    <t>17081</t>
  </si>
  <si>
    <t>17232</t>
  </si>
  <si>
    <t>17237</t>
  </si>
  <si>
    <t>17464</t>
  </si>
  <si>
    <t>17486</t>
  </si>
  <si>
    <t>I kategorijas dienesta priekšnieka vietnieks</t>
  </si>
  <si>
    <t>17496</t>
  </si>
  <si>
    <t>17555</t>
  </si>
  <si>
    <t>17575</t>
  </si>
  <si>
    <t>17628</t>
  </si>
  <si>
    <t>18462</t>
  </si>
  <si>
    <t>18493</t>
  </si>
  <si>
    <t>18496</t>
  </si>
  <si>
    <t>18974</t>
  </si>
  <si>
    <t>18981</t>
  </si>
  <si>
    <t>19218</t>
  </si>
  <si>
    <t>19303</t>
  </si>
  <si>
    <t>19314</t>
  </si>
  <si>
    <t>19498</t>
  </si>
  <si>
    <t>19558</t>
  </si>
  <si>
    <t>19577</t>
  </si>
  <si>
    <t>19804</t>
  </si>
  <si>
    <t>20031</t>
  </si>
  <si>
    <t>20032</t>
  </si>
  <si>
    <t>20045</t>
  </si>
  <si>
    <t>20085</t>
  </si>
  <si>
    <t>20110</t>
  </si>
  <si>
    <t>20410</t>
  </si>
  <si>
    <t>20415</t>
  </si>
  <si>
    <t>26522</t>
  </si>
  <si>
    <t>27162</t>
  </si>
  <si>
    <t>28918</t>
  </si>
  <si>
    <t>29601</t>
  </si>
  <si>
    <t>30356</t>
  </si>
  <si>
    <t>30446</t>
  </si>
  <si>
    <t>31341</t>
  </si>
  <si>
    <t>31917</t>
  </si>
  <si>
    <t>31921</t>
  </si>
  <si>
    <t>32596</t>
  </si>
  <si>
    <t>33129</t>
  </si>
  <si>
    <t>33253</t>
  </si>
  <si>
    <t>34301</t>
  </si>
  <si>
    <t>34346</t>
  </si>
  <si>
    <t>34357</t>
  </si>
  <si>
    <t>34872</t>
  </si>
  <si>
    <t>36454</t>
  </si>
  <si>
    <t>36681</t>
  </si>
  <si>
    <t>37891</t>
  </si>
  <si>
    <t>37941</t>
  </si>
  <si>
    <t>* mēnešalgai un stundas likmei ir informatīvs raksturs, tā kā izmantoti aprēķina dati, ko veic grāmatvedības programma. Veicot aprēķinu manuāli, vairākos gadījumos rezultāts var atšķirties saistībā ar - mēnešalgu izmaiņām mēneša vidū, darba samaksas veida izmaiņām.</t>
  </si>
  <si>
    <t xml:space="preserve">Detalizēts aprēķins par laika periodu no 2023.gada 1. maija līdz 31. augustam 1.tabulā.
Iesaistītas 683 amatpersonas, iesaistes laiks 25 146,25 stundas. </t>
  </si>
  <si>
    <t>Precizējums_Detalizēts aprēķins piemaksām par nozīmīgu ieguldījumu attiecīgās institūcijas stratēģisko mērķu sasniegšanā par laika periodu  no 2023.gada 1. jūlija līdz 31. jūlijam  6.tabulā.
Iesaistītas 7 amatpersonas, iesaistes laiks -696 stundas.
*nebija iekļauts finansējuma pieprasījumā par 2023. gada jūliju (Ministru kabineta 2023. gada 13. septembra rīkojums Nr.586 "Par finanšu līdzekļu piešķiršanu no valsts budžeta programmas “Līdzekļi neparedzētiem gadījumiem"").</t>
  </si>
  <si>
    <t>Detalizēts aprēķins piemaksām par nozīmīgu ieguldījumu attiecīgās institūcijas stratēģisko mērķu sasniegšanā par laika periodu  no 2023.gada 11. augusta līdz 31. augustam  5.tabulā.
Iesaistītas 68 amatpersonas, iesaistes laiks -7264 stundas.</t>
  </si>
  <si>
    <t>Detalizēts aprēķins piemaksām par nozīmīgu ieguldījumu attiecīgās institūcijas stratēģisko mērķu sasniegšanā  par laika periodu no 2023.gada 1. augusta līdz 10. augustam 4.tabulā.
Iesaistītas 19 amatpersonas, iesaistes laiks -984 stundas.</t>
  </si>
  <si>
    <t>Detalizēts aprēķins par laika periodu no 2023.gada 11. augusta līdz 31. augustam 3.tabulā.
Iesaistītas 409 amatpersona, iesaistes laiks - 21 675,48 stundas.</t>
  </si>
  <si>
    <t>Detalizēts aprēķins par laika periodu no 2023.gada 1. augusta līdz 10. augustam 2.tabulā.
Iesaistītas 257 amatpersona, iesaistes laiks - 7841,79 stundas.</t>
  </si>
  <si>
    <t>1. tabula</t>
  </si>
  <si>
    <t>3.pielikums</t>
  </si>
  <si>
    <t>2.tabula</t>
  </si>
  <si>
    <t>3.tabula</t>
  </si>
  <si>
    <t>4.tabula</t>
  </si>
  <si>
    <t>5.tabula</t>
  </si>
  <si>
    <t>6.tabula</t>
  </si>
  <si>
    <t>Valsts robežsardzes izdevumi par laika periodu no 2023.gada 1.augusta līdz 31.augustam</t>
  </si>
  <si>
    <t xml:space="preserve">Amatpersonu ar speciālajām dienesta pakāpēm samaksa par virsstundu darbu laikposmam no 2023. gada 1. maija līdz 31. augustam saistībā ar situāciju uz Latvijas Republikas - Baltkrievijas Republikas valsts robežas </t>
  </si>
  <si>
    <t>Piemaksa par darbu paaugstināta riska un slodzes apstākļos amatpersonām ar speciālajām dienesta pakāpēm  laika periodā no 2023.gada 1.augusta līdz 10.augustam</t>
  </si>
  <si>
    <r>
      <t xml:space="preserve">490 196,6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 40 833,38 </t>
    </r>
    <r>
      <rPr>
        <i/>
        <sz val="11"/>
        <color theme="1"/>
        <rFont val="Times New Roman"/>
        <family val="1"/>
        <charset val="186"/>
      </rPr>
      <t>euro</t>
    </r>
  </si>
  <si>
    <t>“Par apropriācijas pārdali"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</si>
</sst>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5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4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499984740745262"/>
      </top>
      <bottom/>
      <diagonal/>
    </border>
  </borders>
  <cellStyleXfs count="80">
    <xf numFmtId="0" fontId="0" fillId="0" borderId="0"/>
    <xf numFmtId="0" fontId="19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6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0" fillId="0" borderId="0"/>
    <xf numFmtId="0" fontId="11" fillId="0" borderId="0"/>
    <xf numFmtId="0" fontId="11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7" fillId="0" borderId="0"/>
    <xf numFmtId="0" fontId="6" fillId="0" borderId="0"/>
    <xf numFmtId="0" fontId="20" fillId="0" borderId="0"/>
    <xf numFmtId="0" fontId="5" fillId="0" borderId="0"/>
    <xf numFmtId="9" fontId="5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0" fillId="0" borderId="0"/>
    <xf numFmtId="0" fontId="31" fillId="0" borderId="0" applyNumberFormat="0" applyFill="0" applyBorder="0" applyAlignment="0" applyProtection="0"/>
    <xf numFmtId="9" fontId="19" fillId="0" borderId="0" applyFont="0" applyFill="0" applyBorder="0" applyAlignment="0" applyProtection="0"/>
    <xf numFmtId="0" fontId="32" fillId="0" borderId="0"/>
    <xf numFmtId="0" fontId="33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20" fillId="0" borderId="0"/>
    <xf numFmtId="0" fontId="4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43" fillId="0" borderId="0"/>
    <xf numFmtId="9" fontId="43" fillId="0" borderId="0" applyFont="0" applyFill="0" applyBorder="0" applyAlignment="0" applyProtection="0"/>
    <xf numFmtId="0" fontId="1" fillId="0" borderId="0"/>
  </cellStyleXfs>
  <cellXfs count="129">
    <xf numFmtId="0" fontId="0" fillId="0" borderId="0" xfId="0"/>
    <xf numFmtId="1" fontId="21" fillId="2" borderId="0" xfId="0" applyNumberFormat="1" applyFont="1" applyFill="1" applyAlignment="1">
      <alignment horizontal="right"/>
    </xf>
    <xf numFmtId="0" fontId="28" fillId="0" borderId="0" xfId="0" applyFont="1" applyAlignment="1">
      <alignment vertical="center"/>
    </xf>
    <xf numFmtId="0" fontId="5" fillId="0" borderId="0" xfId="52"/>
    <xf numFmtId="0" fontId="5" fillId="0" borderId="0" xfId="52" applyAlignment="1">
      <alignment wrapText="1"/>
    </xf>
    <xf numFmtId="0" fontId="29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9" fillId="0" borderId="0" xfId="54" applyNumberFormat="1" applyFill="1" applyAlignment="1">
      <alignment vertical="top" wrapText="1"/>
    </xf>
    <xf numFmtId="4" fontId="27" fillId="3" borderId="1" xfId="48" applyNumberFormat="1" applyFont="1" applyFill="1" applyBorder="1" applyAlignment="1">
      <alignment horizontal="center" vertical="center"/>
    </xf>
    <xf numFmtId="0" fontId="26" fillId="0" borderId="0" xfId="58" applyFont="1" applyFill="1" applyAlignment="1">
      <alignment vertical="top"/>
    </xf>
    <xf numFmtId="0" fontId="26" fillId="0" borderId="0" xfId="58" applyFont="1" applyFill="1" applyAlignment="1">
      <alignment vertical="top" wrapText="1"/>
    </xf>
    <xf numFmtId="0" fontId="27" fillId="3" borderId="1" xfId="0" applyFont="1" applyFill="1" applyBorder="1" applyAlignment="1">
      <alignment vertical="top" wrapText="1"/>
    </xf>
    <xf numFmtId="9" fontId="27" fillId="3" borderId="1" xfId="57" applyFont="1" applyFill="1" applyBorder="1" applyAlignment="1">
      <alignment vertical="top" wrapText="1"/>
    </xf>
    <xf numFmtId="2" fontId="27" fillId="3" borderId="1" xfId="57" applyNumberFormat="1" applyFont="1" applyFill="1" applyBorder="1" applyAlignment="1">
      <alignment vertical="top" wrapText="1"/>
    </xf>
    <xf numFmtId="0" fontId="26" fillId="0" borderId="0" xfId="61" applyFont="1" applyAlignment="1">
      <alignment vertical="top"/>
    </xf>
    <xf numFmtId="0" fontId="26" fillId="0" borderId="0" xfId="61" applyFont="1" applyAlignment="1">
      <alignment vertical="top" wrapText="1"/>
    </xf>
    <xf numFmtId="2" fontId="26" fillId="0" borderId="0" xfId="61" applyNumberFormat="1" applyFont="1" applyAlignment="1">
      <alignment vertical="top"/>
    </xf>
    <xf numFmtId="1" fontId="26" fillId="0" borderId="0" xfId="61" applyNumberFormat="1" applyFont="1" applyAlignment="1">
      <alignment vertical="top"/>
    </xf>
    <xf numFmtId="0" fontId="26" fillId="0" borderId="0" xfId="61" applyFont="1"/>
    <xf numFmtId="0" fontId="34" fillId="0" borderId="0" xfId="52" applyFont="1" applyAlignment="1">
      <alignment horizontal="right"/>
    </xf>
    <xf numFmtId="0" fontId="4" fillId="0" borderId="0" xfId="63" applyAlignment="1">
      <alignment vertical="center"/>
    </xf>
    <xf numFmtId="3" fontId="35" fillId="0" borderId="1" xfId="63" applyNumberFormat="1" applyFont="1" applyBorder="1" applyAlignment="1">
      <alignment horizontal="center" vertical="center" wrapText="1"/>
    </xf>
    <xf numFmtId="0" fontId="35" fillId="0" borderId="1" xfId="63" applyFont="1" applyBorder="1" applyAlignment="1">
      <alignment horizontal="center" vertical="center"/>
    </xf>
    <xf numFmtId="0" fontId="4" fillId="0" borderId="0" xfId="63" applyFont="1" applyAlignment="1">
      <alignment vertical="center"/>
    </xf>
    <xf numFmtId="0" fontId="39" fillId="2" borderId="1" xfId="63" applyFont="1" applyFill="1" applyBorder="1" applyAlignment="1">
      <alignment horizontal="center" vertical="center"/>
    </xf>
    <xf numFmtId="0" fontId="39" fillId="2" borderId="1" xfId="63" applyFont="1" applyFill="1" applyBorder="1" applyAlignment="1">
      <alignment vertical="center"/>
    </xf>
    <xf numFmtId="0" fontId="35" fillId="2" borderId="1" xfId="63" applyFont="1" applyFill="1" applyBorder="1" applyAlignment="1">
      <alignment horizontal="center" vertical="center"/>
    </xf>
    <xf numFmtId="4" fontId="39" fillId="2" borderId="1" xfId="63" applyNumberFormat="1" applyFont="1" applyFill="1" applyBorder="1" applyAlignment="1">
      <alignment horizontal="center" vertical="center" wrapText="1"/>
    </xf>
    <xf numFmtId="0" fontId="26" fillId="2" borderId="1" xfId="63" applyFont="1" applyFill="1" applyBorder="1" applyAlignment="1">
      <alignment vertical="center" wrapText="1"/>
    </xf>
    <xf numFmtId="4" fontId="39" fillId="2" borderId="1" xfId="63" applyNumberFormat="1" applyFont="1" applyFill="1" applyBorder="1" applyAlignment="1">
      <alignment horizontal="right" vertical="center"/>
    </xf>
    <xf numFmtId="0" fontId="26" fillId="0" borderId="1" xfId="66" applyFont="1" applyFill="1" applyBorder="1" applyAlignment="1">
      <alignment vertical="center" wrapText="1"/>
    </xf>
    <xf numFmtId="4" fontId="26" fillId="2" borderId="1" xfId="63" applyNumberFormat="1" applyFont="1" applyFill="1" applyBorder="1" applyAlignment="1">
      <alignment horizontal="right" vertical="center"/>
    </xf>
    <xf numFmtId="0" fontId="39" fillId="2" borderId="1" xfId="63" applyFont="1" applyFill="1" applyBorder="1" applyAlignment="1">
      <alignment vertical="center" wrapText="1"/>
    </xf>
    <xf numFmtId="49" fontId="41" fillId="2" borderId="1" xfId="1" applyNumberFormat="1" applyFont="1" applyFill="1" applyBorder="1" applyAlignment="1">
      <alignment horizontal="left" vertical="top"/>
    </xf>
    <xf numFmtId="49" fontId="41" fillId="2" borderId="1" xfId="1" applyNumberFormat="1" applyFont="1" applyFill="1" applyBorder="1" applyAlignment="1">
      <alignment horizontal="left" vertical="top" wrapText="1"/>
    </xf>
    <xf numFmtId="0" fontId="34" fillId="0" borderId="1" xfId="1" applyFont="1" applyFill="1" applyBorder="1" applyAlignment="1">
      <alignment horizontal="left" vertical="top" wrapText="1"/>
    </xf>
    <xf numFmtId="0" fontId="34" fillId="0" borderId="0" xfId="52" applyFont="1"/>
    <xf numFmtId="0" fontId="26" fillId="0" borderId="0" xfId="0" applyFont="1" applyFill="1" applyAlignment="1">
      <alignment vertical="top"/>
    </xf>
    <xf numFmtId="0" fontId="26" fillId="0" borderId="0" xfId="0" applyFont="1" applyFill="1" applyAlignment="1">
      <alignment vertical="top" wrapText="1"/>
    </xf>
    <xf numFmtId="0" fontId="4" fillId="0" borderId="0" xfId="68"/>
    <xf numFmtId="2" fontId="20" fillId="0" borderId="0" xfId="69" applyNumberFormat="1" applyFill="1" applyAlignment="1">
      <alignment vertical="top"/>
    </xf>
    <xf numFmtId="0" fontId="26" fillId="0" borderId="0" xfId="70" applyFont="1"/>
    <xf numFmtId="0" fontId="28" fillId="0" borderId="0" xfId="0" applyFont="1" applyFill="1" applyAlignment="1">
      <alignment vertical="top"/>
    </xf>
    <xf numFmtId="0" fontId="20" fillId="0" borderId="0" xfId="69" applyFill="1" applyAlignment="1">
      <alignment vertical="top" wrapText="1"/>
    </xf>
    <xf numFmtId="0" fontId="20" fillId="0" borderId="0" xfId="69" applyFill="1" applyAlignment="1">
      <alignment vertical="top"/>
    </xf>
    <xf numFmtId="0" fontId="26" fillId="0" borderId="0" xfId="70" applyFont="1" applyAlignment="1">
      <alignment vertical="top"/>
    </xf>
    <xf numFmtId="0" fontId="26" fillId="0" borderId="0" xfId="70" applyFont="1" applyAlignment="1">
      <alignment vertical="top" wrapText="1"/>
    </xf>
    <xf numFmtId="2" fontId="26" fillId="0" borderId="0" xfId="70" applyNumberFormat="1" applyFont="1" applyAlignment="1">
      <alignment vertical="top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/>
    </xf>
    <xf numFmtId="4" fontId="34" fillId="2" borderId="1" xfId="1" applyNumberFormat="1" applyFont="1" applyFill="1" applyBorder="1" applyAlignment="1">
      <alignment vertical="top"/>
    </xf>
    <xf numFmtId="0" fontId="21" fillId="0" borderId="1" xfId="0" applyFont="1" applyFill="1" applyBorder="1" applyAlignment="1">
      <alignment vertical="center" wrapText="1"/>
    </xf>
    <xf numFmtId="0" fontId="35" fillId="4" borderId="1" xfId="63" applyFont="1" applyFill="1" applyBorder="1" applyAlignment="1">
      <alignment horizontal="left" vertical="center"/>
    </xf>
    <xf numFmtId="0" fontId="35" fillId="4" borderId="1" xfId="63" applyFont="1" applyFill="1" applyBorder="1" applyAlignment="1">
      <alignment vertical="center"/>
    </xf>
    <xf numFmtId="0" fontId="35" fillId="4" borderId="1" xfId="63" applyFont="1" applyFill="1" applyBorder="1" applyAlignment="1">
      <alignment horizontal="center" vertical="center"/>
    </xf>
    <xf numFmtId="0" fontId="34" fillId="0" borderId="1" xfId="63" applyFont="1" applyBorder="1" applyAlignment="1">
      <alignment vertical="center"/>
    </xf>
    <xf numFmtId="4" fontId="34" fillId="0" borderId="1" xfId="63" applyNumberFormat="1" applyFont="1" applyBorder="1" applyAlignment="1">
      <alignment vertical="center"/>
    </xf>
    <xf numFmtId="0" fontId="37" fillId="5" borderId="1" xfId="64" applyFont="1" applyFill="1" applyBorder="1" applyAlignment="1">
      <alignment vertical="center"/>
    </xf>
    <xf numFmtId="0" fontId="35" fillId="5" borderId="1" xfId="64" applyFont="1" applyFill="1" applyBorder="1" applyAlignment="1">
      <alignment horizontal="center" vertical="center"/>
    </xf>
    <xf numFmtId="4" fontId="35" fillId="5" borderId="1" xfId="64" applyNumberFormat="1" applyFont="1" applyFill="1" applyBorder="1" applyAlignment="1">
      <alignment horizontal="center" vertical="center" wrapText="1"/>
    </xf>
    <xf numFmtId="4" fontId="35" fillId="4" borderId="1" xfId="63" applyNumberFormat="1" applyFont="1" applyFill="1" applyBorder="1" applyAlignment="1">
      <alignment horizontal="center" vertical="center" wrapText="1"/>
    </xf>
    <xf numFmtId="4" fontId="4" fillId="0" borderId="0" xfId="63" applyNumberFormat="1" applyAlignment="1">
      <alignment vertical="center"/>
    </xf>
    <xf numFmtId="4" fontId="40" fillId="4" borderId="1" xfId="1" applyNumberFormat="1" applyFont="1" applyFill="1" applyBorder="1" applyAlignment="1">
      <alignment vertical="top"/>
    </xf>
    <xf numFmtId="4" fontId="40" fillId="2" borderId="1" xfId="1" applyNumberFormat="1" applyFont="1" applyFill="1" applyBorder="1" applyAlignment="1">
      <alignment vertical="top"/>
    </xf>
    <xf numFmtId="1" fontId="21" fillId="2" borderId="0" xfId="72" applyNumberFormat="1" applyFont="1" applyFill="1" applyAlignment="1">
      <alignment horizontal="right"/>
    </xf>
    <xf numFmtId="0" fontId="21" fillId="2" borderId="0" xfId="72" applyFont="1" applyFill="1" applyAlignment="1">
      <alignment horizontal="right"/>
    </xf>
    <xf numFmtId="0" fontId="26" fillId="0" borderId="1" xfId="70" applyFont="1" applyBorder="1" applyAlignment="1">
      <alignment vertical="top"/>
    </xf>
    <xf numFmtId="0" fontId="26" fillId="0" borderId="1" xfId="61" applyFont="1" applyBorder="1" applyAlignment="1">
      <alignment vertical="top"/>
    </xf>
    <xf numFmtId="2" fontId="26" fillId="0" borderId="0" xfId="61" applyNumberFormat="1" applyFont="1"/>
    <xf numFmtId="0" fontId="26" fillId="0" borderId="3" xfId="0" applyFont="1" applyBorder="1" applyAlignment="1">
      <alignment vertical="top"/>
    </xf>
    <xf numFmtId="0" fontId="26" fillId="0" borderId="3" xfId="0" applyFont="1" applyBorder="1" applyAlignment="1">
      <alignment vertical="top" wrapText="1"/>
    </xf>
    <xf numFmtId="9" fontId="26" fillId="0" borderId="3" xfId="57" applyFont="1" applyFill="1" applyBorder="1" applyAlignment="1">
      <alignment vertical="top"/>
    </xf>
    <xf numFmtId="0" fontId="26" fillId="0" borderId="3" xfId="0" applyNumberFormat="1" applyFont="1" applyFill="1" applyBorder="1" applyAlignment="1">
      <alignment horizontal="center" vertical="top"/>
    </xf>
    <xf numFmtId="165" fontId="26" fillId="0" borderId="3" xfId="0" applyNumberFormat="1" applyFont="1" applyFill="1" applyBorder="1" applyAlignment="1">
      <alignment vertical="top"/>
    </xf>
    <xf numFmtId="2" fontId="26" fillId="0" borderId="3" xfId="0" applyNumberFormat="1" applyFont="1" applyBorder="1" applyAlignment="1">
      <alignment vertical="top"/>
    </xf>
    <xf numFmtId="0" fontId="26" fillId="0" borderId="1" xfId="0" applyFont="1" applyBorder="1" applyAlignment="1">
      <alignment vertical="top"/>
    </xf>
    <xf numFmtId="0" fontId="26" fillId="0" borderId="1" xfId="0" applyFont="1" applyBorder="1" applyAlignment="1">
      <alignment vertical="top" wrapText="1"/>
    </xf>
    <xf numFmtId="9" fontId="26" fillId="0" borderId="1" xfId="57" applyFont="1" applyFill="1" applyBorder="1" applyAlignment="1">
      <alignment vertical="top"/>
    </xf>
    <xf numFmtId="0" fontId="26" fillId="0" borderId="1" xfId="0" quotePrefix="1" applyNumberFormat="1" applyFont="1" applyFill="1" applyBorder="1" applyAlignment="1">
      <alignment horizontal="center" vertical="top"/>
    </xf>
    <xf numFmtId="0" fontId="26" fillId="0" borderId="1" xfId="0" applyNumberFormat="1" applyFont="1" applyFill="1" applyBorder="1" applyAlignment="1">
      <alignment horizontal="right" vertical="top"/>
    </xf>
    <xf numFmtId="4" fontId="41" fillId="3" borderId="1" xfId="71" applyNumberFormat="1" applyFont="1" applyFill="1" applyBorder="1" applyAlignment="1">
      <alignment horizontal="center" vertical="top" wrapText="1"/>
    </xf>
    <xf numFmtId="0" fontId="27" fillId="2" borderId="1" xfId="0" applyFont="1" applyFill="1" applyBorder="1" applyAlignment="1">
      <alignment horizontal="center" vertical="center" wrapText="1"/>
    </xf>
    <xf numFmtId="9" fontId="27" fillId="2" borderId="1" xfId="57" applyFont="1" applyFill="1" applyBorder="1" applyAlignment="1">
      <alignment horizontal="center" vertical="center" wrapText="1"/>
    </xf>
    <xf numFmtId="2" fontId="27" fillId="2" borderId="1" xfId="57" applyNumberFormat="1" applyFont="1" applyFill="1" applyBorder="1" applyAlignment="1">
      <alignment horizontal="center" vertical="center" wrapText="1"/>
    </xf>
    <xf numFmtId="164" fontId="27" fillId="2" borderId="1" xfId="57" applyNumberFormat="1" applyFont="1" applyFill="1" applyBorder="1" applyAlignment="1">
      <alignment horizontal="center" vertical="center" wrapText="1"/>
    </xf>
    <xf numFmtId="2" fontId="27" fillId="2" borderId="1" xfId="56" applyNumberFormat="1" applyFont="1" applyFill="1" applyBorder="1" applyAlignment="1">
      <alignment horizontal="center" vertical="center" wrapText="1"/>
    </xf>
    <xf numFmtId="0" fontId="27" fillId="0" borderId="1" xfId="70" applyFont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top"/>
    </xf>
    <xf numFmtId="2" fontId="26" fillId="0" borderId="1" xfId="0" applyNumberFormat="1" applyFont="1" applyFill="1" applyBorder="1" applyAlignment="1">
      <alignment vertical="top"/>
    </xf>
    <xf numFmtId="165" fontId="26" fillId="0" borderId="1" xfId="0" applyNumberFormat="1" applyFont="1" applyFill="1" applyBorder="1" applyAlignment="1">
      <alignment vertical="top"/>
    </xf>
    <xf numFmtId="2" fontId="26" fillId="0" borderId="1" xfId="0" applyNumberFormat="1" applyFont="1" applyBorder="1" applyAlignment="1">
      <alignment vertical="top"/>
    </xf>
    <xf numFmtId="2" fontId="27" fillId="0" borderId="1" xfId="61" applyNumberFormat="1" applyFont="1" applyBorder="1" applyAlignment="1">
      <alignment horizontal="center" vertical="center" wrapText="1"/>
    </xf>
    <xf numFmtId="0" fontId="2" fillId="0" borderId="0" xfId="63" applyFont="1" applyAlignment="1">
      <alignment vertical="center"/>
    </xf>
    <xf numFmtId="0" fontId="34" fillId="0" borderId="0" xfId="1" applyFont="1" applyAlignment="1">
      <alignment vertical="top" wrapText="1"/>
    </xf>
    <xf numFmtId="2" fontId="34" fillId="0" borderId="0" xfId="1" applyNumberFormat="1" applyFont="1" applyAlignment="1">
      <alignment vertical="top" wrapText="1"/>
    </xf>
    <xf numFmtId="0" fontId="34" fillId="0" borderId="0" xfId="1" applyFont="1"/>
    <xf numFmtId="2" fontId="34" fillId="0" borderId="0" xfId="1" applyNumberFormat="1" applyFont="1" applyAlignment="1">
      <alignment horizontal="right" vertical="top"/>
    </xf>
    <xf numFmtId="2" fontId="44" fillId="0" borderId="0" xfId="1" applyNumberFormat="1" applyFont="1" applyAlignment="1">
      <alignment horizontal="right" vertical="top"/>
    </xf>
    <xf numFmtId="0" fontId="34" fillId="0" borderId="0" xfId="1" applyFont="1" applyAlignment="1">
      <alignment vertical="top"/>
    </xf>
    <xf numFmtId="0" fontId="40" fillId="0" borderId="0" xfId="1" applyFont="1" applyAlignment="1">
      <alignment horizontal="right" vertical="top" wrapText="1"/>
    </xf>
    <xf numFmtId="4" fontId="40" fillId="0" borderId="1" xfId="1" applyNumberFormat="1" applyFont="1" applyBorder="1" applyAlignment="1">
      <alignment vertical="top" wrapText="1"/>
    </xf>
    <xf numFmtId="0" fontId="40" fillId="4" borderId="3" xfId="1" applyFont="1" applyFill="1" applyBorder="1" applyAlignment="1">
      <alignment horizontal="center" vertical="top" wrapText="1"/>
    </xf>
    <xf numFmtId="0" fontId="40" fillId="4" borderId="4" xfId="1" applyFont="1" applyFill="1" applyBorder="1" applyAlignment="1">
      <alignment horizontal="center" vertical="top" wrapText="1"/>
    </xf>
    <xf numFmtId="2" fontId="40" fillId="4" borderId="4" xfId="1" applyNumberFormat="1" applyFont="1" applyFill="1" applyBorder="1" applyAlignment="1">
      <alignment horizontal="center" vertical="top" wrapText="1"/>
    </xf>
    <xf numFmtId="0" fontId="34" fillId="0" borderId="3" xfId="1" applyFont="1" applyBorder="1" applyAlignment="1">
      <alignment vertical="top"/>
    </xf>
    <xf numFmtId="0" fontId="34" fillId="0" borderId="3" xfId="1" applyFont="1" applyBorder="1" applyAlignment="1">
      <alignment vertical="top" wrapText="1"/>
    </xf>
    <xf numFmtId="2" fontId="34" fillId="0" borderId="3" xfId="1" applyNumberFormat="1" applyFont="1" applyBorder="1" applyAlignment="1">
      <alignment vertical="top" wrapText="1"/>
    </xf>
    <xf numFmtId="0" fontId="39" fillId="2" borderId="2" xfId="79" applyFont="1" applyFill="1" applyBorder="1" applyAlignment="1">
      <alignment horizontal="center" vertical="center"/>
    </xf>
    <xf numFmtId="0" fontId="39" fillId="2" borderId="2" xfId="79" applyFont="1" applyFill="1" applyBorder="1" applyAlignment="1">
      <alignment horizontal="center" vertical="center" wrapText="1"/>
    </xf>
    <xf numFmtId="0" fontId="26" fillId="2" borderId="1" xfId="79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37" fillId="0" borderId="0" xfId="63" applyFont="1" applyAlignment="1">
      <alignment horizontal="center" vertical="center" wrapText="1"/>
    </xf>
    <xf numFmtId="0" fontId="40" fillId="4" borderId="1" xfId="1" applyFont="1" applyFill="1" applyBorder="1" applyAlignment="1">
      <alignment horizontal="left"/>
    </xf>
    <xf numFmtId="0" fontId="39" fillId="0" borderId="2" xfId="1" applyFont="1" applyFill="1" applyBorder="1" applyAlignment="1">
      <alignment horizontal="center" vertical="center" wrapText="1"/>
    </xf>
    <xf numFmtId="0" fontId="39" fillId="0" borderId="4" xfId="1" applyFont="1" applyFill="1" applyBorder="1" applyAlignment="1">
      <alignment horizontal="center" vertical="center" wrapText="1"/>
    </xf>
    <xf numFmtId="0" fontId="39" fillId="0" borderId="5" xfId="1" applyFont="1" applyFill="1" applyBorder="1" applyAlignment="1">
      <alignment horizontal="center" vertical="center" wrapText="1"/>
    </xf>
    <xf numFmtId="0" fontId="39" fillId="0" borderId="2" xfId="1" applyFont="1" applyFill="1" applyBorder="1" applyAlignment="1">
      <alignment horizontal="center" vertical="center"/>
    </xf>
    <xf numFmtId="0" fontId="39" fillId="0" borderId="4" xfId="1" applyFont="1" applyFill="1" applyBorder="1" applyAlignment="1">
      <alignment horizontal="center" vertical="center"/>
    </xf>
    <xf numFmtId="0" fontId="39" fillId="0" borderId="5" xfId="1" applyFont="1" applyFill="1" applyBorder="1" applyAlignment="1">
      <alignment horizontal="center" vertical="center"/>
    </xf>
    <xf numFmtId="0" fontId="39" fillId="2" borderId="2" xfId="63" applyFont="1" applyFill="1" applyBorder="1" applyAlignment="1">
      <alignment horizontal="center" vertical="center" wrapText="1"/>
    </xf>
    <xf numFmtId="0" fontId="39" fillId="2" borderId="5" xfId="63" applyFont="1" applyFill="1" applyBorder="1" applyAlignment="1">
      <alignment horizontal="center" vertical="center" wrapText="1"/>
    </xf>
    <xf numFmtId="0" fontId="39" fillId="2" borderId="2" xfId="63" applyFont="1" applyFill="1" applyBorder="1" applyAlignment="1">
      <alignment horizontal="center" vertical="center"/>
    </xf>
    <xf numFmtId="0" fontId="39" fillId="2" borderId="5" xfId="63" applyFont="1" applyFill="1" applyBorder="1" applyAlignment="1">
      <alignment horizontal="center" vertical="center"/>
    </xf>
    <xf numFmtId="0" fontId="37" fillId="0" borderId="0" xfId="1" applyFont="1" applyAlignment="1">
      <alignment horizontal="center" vertical="top" wrapText="1"/>
    </xf>
    <xf numFmtId="0" fontId="34" fillId="0" borderId="6" xfId="1" applyFont="1" applyBorder="1" applyAlignment="1">
      <alignment horizontal="left" vertical="top" wrapText="1"/>
    </xf>
    <xf numFmtId="0" fontId="34" fillId="0" borderId="0" xfId="1" applyFont="1" applyAlignment="1">
      <alignment horizontal="left" vertical="top" wrapText="1"/>
    </xf>
    <xf numFmtId="0" fontId="24" fillId="0" borderId="0" xfId="69" applyFont="1" applyAlignment="1">
      <alignment horizontal="center" vertical="top" wrapText="1"/>
    </xf>
    <xf numFmtId="0" fontId="24" fillId="0" borderId="0" xfId="51" applyFont="1" applyFill="1" applyBorder="1" applyAlignment="1">
      <alignment horizontal="center" vertical="center" wrapText="1"/>
    </xf>
  </cellXfs>
  <cellStyles count="80">
    <cellStyle name="Hyperlink 2 2" xfId="59" xr:uid="{00000000-0005-0000-0000-000000000000}"/>
    <cellStyle name="Normal" xfId="0" builtinId="0"/>
    <cellStyle name="Normal 10" xfId="4" xr:uid="{00000000-0005-0000-0000-000002000000}"/>
    <cellStyle name="Normal 11" xfId="5" xr:uid="{00000000-0005-0000-0000-000003000000}"/>
    <cellStyle name="Normal 11 10" xfId="41" xr:uid="{00000000-0005-0000-0000-000004000000}"/>
    <cellStyle name="Normal 11 11" xfId="47" xr:uid="{00000000-0005-0000-0000-000005000000}"/>
    <cellStyle name="Normal 11 2" xfId="7" xr:uid="{00000000-0005-0000-0000-000006000000}"/>
    <cellStyle name="Normal 11 3" xfId="8" xr:uid="{00000000-0005-0000-0000-000007000000}"/>
    <cellStyle name="Normal 11 4" xfId="12" xr:uid="{00000000-0005-0000-0000-000008000000}"/>
    <cellStyle name="Normal 11 5" xfId="16" xr:uid="{00000000-0005-0000-0000-000009000000}"/>
    <cellStyle name="Normal 11 6" xfId="20" xr:uid="{00000000-0005-0000-0000-00000A000000}"/>
    <cellStyle name="Normal 11 7" xfId="26" xr:uid="{00000000-0005-0000-0000-00000B000000}"/>
    <cellStyle name="Normal 11 8" xfId="28" xr:uid="{00000000-0005-0000-0000-00000C000000}"/>
    <cellStyle name="Normal 11 9" xfId="36" xr:uid="{00000000-0005-0000-0000-00000D000000}"/>
    <cellStyle name="Normal 12" xfId="9" xr:uid="{00000000-0005-0000-0000-00000E000000}"/>
    <cellStyle name="Normal 12 10" xfId="71" xr:uid="{7677E28C-0DDD-4982-A80E-424911623EF5}"/>
    <cellStyle name="Normal 12 2" xfId="13" xr:uid="{00000000-0005-0000-0000-00000F000000}"/>
    <cellStyle name="Normal 12 3" xfId="19" xr:uid="{00000000-0005-0000-0000-000010000000}"/>
    <cellStyle name="Normal 12 4" xfId="21" xr:uid="{00000000-0005-0000-0000-000011000000}"/>
    <cellStyle name="Normal 12 5" xfId="29" xr:uid="{00000000-0005-0000-0000-000012000000}"/>
    <cellStyle name="Normal 12 6" xfId="30" xr:uid="{00000000-0005-0000-0000-000013000000}"/>
    <cellStyle name="Normal 12 7" xfId="40" xr:uid="{00000000-0005-0000-0000-000014000000}"/>
    <cellStyle name="Normal 12 8" xfId="46" xr:uid="{00000000-0005-0000-0000-000015000000}"/>
    <cellStyle name="Normal 12 9" xfId="64" xr:uid="{C1332917-C737-44CC-9A93-19532DA22DE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3" xfId="24" xr:uid="{00000000-0005-0000-0000-000019000000}"/>
    <cellStyle name="Normal 14 4" xfId="34" xr:uid="{00000000-0005-0000-0000-00001A000000}"/>
    <cellStyle name="Normal 14 5" xfId="39" xr:uid="{00000000-0005-0000-0000-00001B000000}"/>
    <cellStyle name="Normal 14 6" xfId="44" xr:uid="{00000000-0005-0000-0000-00001C000000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3" xfId="35" xr:uid="{00000000-0005-0000-0000-000020000000}"/>
    <cellStyle name="Normal 17" xfId="22" xr:uid="{00000000-0005-0000-0000-000021000000}"/>
    <cellStyle name="Normal 17 2" xfId="37" xr:uid="{00000000-0005-0000-0000-000022000000}"/>
    <cellStyle name="Normal 17 3" xfId="45" xr:uid="{00000000-0005-0000-0000-000023000000}"/>
    <cellStyle name="Normal 17 4" xfId="67" xr:uid="{391879F5-69A8-420D-A3A7-9329532C6C36}"/>
    <cellStyle name="Normal 18" xfId="61" xr:uid="{00000000-0005-0000-0000-000024000000}"/>
    <cellStyle name="Normal 19" xfId="32" xr:uid="{00000000-0005-0000-0000-000025000000}"/>
    <cellStyle name="Normal 19 2" xfId="42" xr:uid="{00000000-0005-0000-0000-000026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1" xfId="62" xr:uid="{00000000-0005-0000-0000-00002A000000}"/>
    <cellStyle name="Normal 22" xfId="72" xr:uid="{00000000-0005-0000-0000-000075000000}"/>
    <cellStyle name="Normal 23" xfId="77" xr:uid="{857D2AAD-0EE4-46B6-9B9E-88D46CD6A8B9}"/>
    <cellStyle name="Normal 24" xfId="66" xr:uid="{63444D7B-6448-49F4-BD57-9581854DBD83}"/>
    <cellStyle name="Normal 3" xfId="2" xr:uid="{00000000-0005-0000-0000-00002B000000}"/>
    <cellStyle name="Normal 4" xfId="10" xr:uid="{00000000-0005-0000-0000-00002C000000}"/>
    <cellStyle name="Normal 5" xfId="31" xr:uid="{00000000-0005-0000-0000-00002D000000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3" xfId="11" xr:uid="{00000000-0005-0000-0000-000032000000}"/>
    <cellStyle name="Normal 7 4" xfId="15" xr:uid="{00000000-0005-0000-0000-000033000000}"/>
    <cellStyle name="Normal 7 5" xfId="23" xr:uid="{00000000-0005-0000-0000-000034000000}"/>
    <cellStyle name="Normal 7 6" xfId="33" xr:uid="{00000000-0005-0000-0000-000035000000}"/>
    <cellStyle name="Normal 7 7" xfId="63" xr:uid="{8C33678D-293D-407F-B5E5-D57969A3A288}"/>
    <cellStyle name="Normal 7 8" xfId="79" xr:uid="{B7BCB423-C89D-45AC-9D70-170AA5D1EB73}"/>
    <cellStyle name="Normal 8" xfId="52" xr:uid="{00000000-0005-0000-0000-000036000000}"/>
    <cellStyle name="Normal 8 2" xfId="68" xr:uid="{B5827FC1-E168-4CF5-8757-A6C0A567630A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3" xfId="73" xr:uid="{00000000-0005-0000-0000-000002000000}"/>
    <cellStyle name="Parasts 3" xfId="74" xr:uid="{00000000-0005-0000-0000-000004000000}"/>
    <cellStyle name="Parasts 4" xfId="76" xr:uid="{00000000-0005-0000-0000-000005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3" xfId="55" xr:uid="{00000000-0005-0000-0000-00003D000000}"/>
    <cellStyle name="Percent 4" xfId="60" xr:uid="{00000000-0005-0000-0000-00003E000000}"/>
    <cellStyle name="Percent 5" xfId="78" xr:uid="{205CD53D-67EA-402C-AFAC-211F411B49C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F29"/>
  <sheetViews>
    <sheetView tabSelected="1" workbookViewId="0">
      <selection activeCell="K8" sqref="K8"/>
    </sheetView>
  </sheetViews>
  <sheetFormatPr defaultColWidth="9.109375" defaultRowHeight="14.4"/>
  <cols>
    <col min="1" max="1" width="8.109375" style="20" customWidth="1"/>
    <col min="2" max="2" width="29.109375" style="20" customWidth="1"/>
    <col min="3" max="3" width="46" style="20" customWidth="1"/>
    <col min="4" max="4" width="15.44140625" style="20" customWidth="1"/>
    <col min="5" max="16384" width="9.109375" style="20"/>
  </cols>
  <sheetData>
    <row r="1" spans="1:6">
      <c r="A1" s="9"/>
      <c r="B1" s="10"/>
      <c r="C1" s="36"/>
      <c r="D1" s="64" t="s">
        <v>534</v>
      </c>
    </row>
    <row r="2" spans="1:6">
      <c r="A2" s="9"/>
      <c r="B2" s="10"/>
      <c r="C2" s="36"/>
      <c r="D2" s="65" t="s">
        <v>250</v>
      </c>
    </row>
    <row r="3" spans="1:6">
      <c r="A3" s="9"/>
      <c r="B3" s="10"/>
      <c r="C3" s="36"/>
      <c r="D3" s="65" t="s">
        <v>544</v>
      </c>
    </row>
    <row r="4" spans="1:6">
      <c r="A4" s="9"/>
      <c r="B4" s="10"/>
      <c r="C4" s="36"/>
      <c r="D4" s="65" t="s">
        <v>452</v>
      </c>
    </row>
    <row r="5" spans="1:6">
      <c r="A5" s="9"/>
      <c r="B5" s="10"/>
      <c r="C5" s="36"/>
      <c r="D5" s="19"/>
    </row>
    <row r="6" spans="1:6" ht="50.4" customHeight="1">
      <c r="A6" s="110" t="s">
        <v>540</v>
      </c>
      <c r="B6" s="110"/>
      <c r="C6" s="110"/>
      <c r="D6" s="110"/>
    </row>
    <row r="7" spans="1:6" ht="17.399999999999999">
      <c r="A7" s="111" t="s">
        <v>42</v>
      </c>
      <c r="B7" s="111"/>
      <c r="C7" s="111"/>
      <c r="D7" s="111"/>
    </row>
    <row r="8" spans="1:6" ht="15" customHeight="1">
      <c r="A8" s="112"/>
      <c r="B8" s="112"/>
      <c r="C8" s="112"/>
      <c r="D8" s="112"/>
    </row>
    <row r="9" spans="1:6">
      <c r="A9" s="22" t="s">
        <v>32</v>
      </c>
      <c r="B9" s="22" t="s">
        <v>33</v>
      </c>
      <c r="C9" s="22" t="s">
        <v>34</v>
      </c>
      <c r="D9" s="21" t="s">
        <v>30</v>
      </c>
    </row>
    <row r="10" spans="1:6" ht="15.6">
      <c r="A10" s="57" t="s">
        <v>35</v>
      </c>
      <c r="B10" s="58"/>
      <c r="C10" s="58"/>
      <c r="D10" s="59">
        <f>D15+D26</f>
        <v>656301</v>
      </c>
    </row>
    <row r="11" spans="1:6">
      <c r="A11" s="52">
        <v>1000</v>
      </c>
      <c r="B11" s="53" t="s">
        <v>31</v>
      </c>
      <c r="C11" s="54"/>
      <c r="D11" s="60">
        <f>ROUNDUP(D12+D13,0)</f>
        <v>656301</v>
      </c>
    </row>
    <row r="12" spans="1:6">
      <c r="A12" s="48">
        <v>1100</v>
      </c>
      <c r="B12" s="49" t="s">
        <v>37</v>
      </c>
      <c r="C12" s="55"/>
      <c r="D12" s="56">
        <f>D17+D28</f>
        <v>531029.98000000033</v>
      </c>
    </row>
    <row r="13" spans="1:6" ht="27.6">
      <c r="A13" s="48">
        <v>1210</v>
      </c>
      <c r="B13" s="51" t="s">
        <v>38</v>
      </c>
      <c r="C13" s="55"/>
      <c r="D13" s="56">
        <f>D24+D29</f>
        <v>125270.31999999983</v>
      </c>
    </row>
    <row r="14" spans="1:6">
      <c r="D14" s="61"/>
    </row>
    <row r="15" spans="1:6">
      <c r="A15" s="53" t="s">
        <v>36</v>
      </c>
      <c r="B15" s="53"/>
      <c r="C15" s="53"/>
      <c r="D15" s="60">
        <f>D16</f>
        <v>605835</v>
      </c>
    </row>
    <row r="16" spans="1:6">
      <c r="A16" s="52">
        <v>1000</v>
      </c>
      <c r="B16" s="53" t="s">
        <v>31</v>
      </c>
      <c r="C16" s="54"/>
      <c r="D16" s="60">
        <f>ROUNDUP(D17+D24,0)</f>
        <v>605835</v>
      </c>
      <c r="F16" s="61"/>
    </row>
    <row r="17" spans="1:6">
      <c r="A17" s="24">
        <v>1100</v>
      </c>
      <c r="B17" s="25" t="s">
        <v>37</v>
      </c>
      <c r="C17" s="26"/>
      <c r="D17" s="27">
        <f>SUM(D18:D23)</f>
        <v>490196.60000000033</v>
      </c>
    </row>
    <row r="18" spans="1:6" ht="52.8">
      <c r="A18" s="107">
        <v>1142</v>
      </c>
      <c r="B18" s="108" t="s">
        <v>461</v>
      </c>
      <c r="C18" s="109" t="s">
        <v>527</v>
      </c>
      <c r="D18" s="27">
        <f>'1.tabula'!I7</f>
        <v>428573.61000000039</v>
      </c>
    </row>
    <row r="19" spans="1:6" ht="57.6" customHeight="1">
      <c r="A19" s="122">
        <v>1145</v>
      </c>
      <c r="B19" s="120" t="s">
        <v>248</v>
      </c>
      <c r="C19" s="28" t="s">
        <v>532</v>
      </c>
      <c r="D19" s="29">
        <f>'2.tabula'!J7</f>
        <v>12163.519999999986</v>
      </c>
    </row>
    <row r="20" spans="1:6" ht="57.6" customHeight="1">
      <c r="A20" s="123"/>
      <c r="B20" s="121"/>
      <c r="C20" s="28" t="s">
        <v>531</v>
      </c>
      <c r="D20" s="29">
        <f>'3.tabula '!J7</f>
        <v>34832.179999999993</v>
      </c>
    </row>
    <row r="21" spans="1:6" ht="72" customHeight="1">
      <c r="A21" s="117">
        <v>1149</v>
      </c>
      <c r="B21" s="114" t="s">
        <v>249</v>
      </c>
      <c r="C21" s="30" t="s">
        <v>530</v>
      </c>
      <c r="D21" s="31">
        <f>'4.tabula'!J6</f>
        <v>2045.3300000000002</v>
      </c>
      <c r="F21" s="92"/>
    </row>
    <row r="22" spans="1:6" ht="72" customHeight="1">
      <c r="A22" s="118"/>
      <c r="B22" s="115"/>
      <c r="C22" s="30" t="s">
        <v>529</v>
      </c>
      <c r="D22" s="31">
        <f>'5.tabula'!J6</f>
        <v>11625.970000000001</v>
      </c>
    </row>
    <row r="23" spans="1:6" ht="133.80000000000001" customHeight="1">
      <c r="A23" s="119"/>
      <c r="B23" s="116"/>
      <c r="C23" s="30" t="s">
        <v>528</v>
      </c>
      <c r="D23" s="31">
        <f>'6.tabula '!J6</f>
        <v>955.99</v>
      </c>
    </row>
    <row r="24" spans="1:6" ht="26.4">
      <c r="A24" s="24">
        <v>1210</v>
      </c>
      <c r="B24" s="32" t="s">
        <v>38</v>
      </c>
      <c r="C24" s="32" t="s">
        <v>39</v>
      </c>
      <c r="D24" s="27">
        <f>'2.tabula'!K7+'3.tabula '!K7+'4.tabula'!K6+'5.tabula'!K6+'6.tabula '!K6+'1.tabula'!J7</f>
        <v>115637.72999999984</v>
      </c>
    </row>
    <row r="25" spans="1:6">
      <c r="A25" s="23"/>
      <c r="D25" s="61"/>
    </row>
    <row r="26" spans="1:6">
      <c r="A26" s="113" t="s">
        <v>40</v>
      </c>
      <c r="B26" s="113"/>
      <c r="C26" s="113"/>
      <c r="D26" s="62">
        <f>D27</f>
        <v>50466</v>
      </c>
    </row>
    <row r="27" spans="1:6">
      <c r="A27" s="33" t="s">
        <v>41</v>
      </c>
      <c r="B27" s="34" t="s">
        <v>31</v>
      </c>
      <c r="C27" s="35"/>
      <c r="D27" s="63">
        <f>ROUNDUP(D28+D29,0)</f>
        <v>50466</v>
      </c>
    </row>
    <row r="28" spans="1:6">
      <c r="A28" s="48">
        <v>1100</v>
      </c>
      <c r="B28" s="49" t="s">
        <v>37</v>
      </c>
      <c r="C28" s="35" t="s">
        <v>543</v>
      </c>
      <c r="D28" s="50">
        <f>ROUND(D17*0.0833,2)</f>
        <v>40833.379999999997</v>
      </c>
    </row>
    <row r="29" spans="1:6" ht="27.6">
      <c r="A29" s="48">
        <v>1210</v>
      </c>
      <c r="B29" s="51" t="s">
        <v>38</v>
      </c>
      <c r="C29" s="32" t="s">
        <v>39</v>
      </c>
      <c r="D29" s="56">
        <f>ROUND(D28*0.2359,2)</f>
        <v>9632.59</v>
      </c>
    </row>
  </sheetData>
  <mergeCells count="8">
    <mergeCell ref="A6:D6"/>
    <mergeCell ref="A7:D7"/>
    <mergeCell ref="A8:D8"/>
    <mergeCell ref="A26:C26"/>
    <mergeCell ref="B21:B23"/>
    <mergeCell ref="A21:A23"/>
    <mergeCell ref="B19:B20"/>
    <mergeCell ref="A19:A20"/>
  </mergeCells>
  <pageMargins left="0.7" right="0.7" top="0.75" bottom="0.75" header="0.3" footer="0.3"/>
  <pageSetup paperSize="9" scale="76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5F92B-1D30-4520-B836-1181EBAEF3A1}">
  <sheetPr>
    <tabColor theme="4" tint="0.79998168889431442"/>
  </sheetPr>
  <dimension ref="A1:K694"/>
  <sheetViews>
    <sheetView workbookViewId="0">
      <selection activeCell="A3" sqref="A3:K5"/>
    </sheetView>
  </sheetViews>
  <sheetFormatPr defaultColWidth="9.109375" defaultRowHeight="13.8"/>
  <cols>
    <col min="1" max="1" width="5.44140625" style="98" customWidth="1"/>
    <col min="2" max="2" width="32.5546875" style="93" customWidth="1"/>
    <col min="3" max="3" width="25.5546875" style="93" customWidth="1"/>
    <col min="4" max="4" width="9.44140625" style="98" customWidth="1"/>
    <col min="5" max="5" width="9.109375" style="98"/>
    <col min="6" max="6" width="8.5546875" style="98" customWidth="1"/>
    <col min="7" max="7" width="9.33203125" style="98" bestFit="1" customWidth="1"/>
    <col min="8" max="8" width="13.44140625" style="98" customWidth="1"/>
    <col min="9" max="9" width="12" style="98" customWidth="1"/>
    <col min="10" max="10" width="11.88671875" style="98" customWidth="1"/>
    <col min="11" max="11" width="16" style="98" customWidth="1"/>
    <col min="12" max="16384" width="9.109375" style="95"/>
  </cols>
  <sheetData>
    <row r="1" spans="1:11">
      <c r="A1" s="93"/>
      <c r="D1" s="93"/>
      <c r="E1" s="93"/>
      <c r="F1" s="93"/>
      <c r="G1" s="94"/>
      <c r="H1" s="94"/>
      <c r="I1" s="95"/>
      <c r="J1" s="94"/>
      <c r="K1" s="96" t="s">
        <v>533</v>
      </c>
    </row>
    <row r="2" spans="1:11" ht="17.399999999999999">
      <c r="A2" s="93"/>
      <c r="B2" s="42" t="s">
        <v>3</v>
      </c>
      <c r="D2" s="93"/>
      <c r="E2" s="93"/>
      <c r="F2" s="93"/>
      <c r="G2" s="94"/>
      <c r="H2" s="94"/>
      <c r="I2" s="94"/>
      <c r="J2" s="94"/>
      <c r="K2" s="97"/>
    </row>
    <row r="3" spans="1:11" ht="18.75" customHeight="1">
      <c r="A3" s="124" t="s">
        <v>541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</row>
    <row r="4" spans="1:11" ht="18.75" customHeight="1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</row>
    <row r="5" spans="1:11" ht="0.75" customHeight="1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</row>
    <row r="6" spans="1:11">
      <c r="A6" s="93"/>
      <c r="D6" s="93"/>
      <c r="E6" s="93"/>
      <c r="H6" s="93"/>
      <c r="I6" s="94"/>
      <c r="J6" s="94"/>
      <c r="K6" s="94"/>
    </row>
    <row r="7" spans="1:11">
      <c r="A7" s="93"/>
      <c r="D7" s="93"/>
      <c r="G7" s="99" t="s">
        <v>453</v>
      </c>
      <c r="H7" s="100">
        <f t="shared" ref="H7:J7" si="0">SUM(H9:H691)</f>
        <v>25146.25</v>
      </c>
      <c r="I7" s="100">
        <f t="shared" si="0"/>
        <v>428573.61000000039</v>
      </c>
      <c r="J7" s="100">
        <f t="shared" si="0"/>
        <v>101100.78999999983</v>
      </c>
      <c r="K7" s="100">
        <f>SUM(K9:K691)</f>
        <v>529674.40000000072</v>
      </c>
    </row>
    <row r="8" spans="1:11" ht="55.2">
      <c r="A8" s="101" t="s">
        <v>454</v>
      </c>
      <c r="B8" s="101" t="s">
        <v>455</v>
      </c>
      <c r="C8" s="101" t="s">
        <v>456</v>
      </c>
      <c r="D8" s="101" t="s">
        <v>11</v>
      </c>
      <c r="E8" s="101" t="s">
        <v>457</v>
      </c>
      <c r="F8" s="101" t="s">
        <v>458</v>
      </c>
      <c r="G8" s="101" t="s">
        <v>459</v>
      </c>
      <c r="H8" s="102" t="s">
        <v>460</v>
      </c>
      <c r="I8" s="103" t="s">
        <v>461</v>
      </c>
      <c r="J8" s="103" t="s">
        <v>462</v>
      </c>
      <c r="K8" s="103" t="s">
        <v>31</v>
      </c>
    </row>
    <row r="9" spans="1:11">
      <c r="A9" s="104">
        <v>1</v>
      </c>
      <c r="B9" s="105" t="s">
        <v>15</v>
      </c>
      <c r="C9" s="105" t="s">
        <v>55</v>
      </c>
      <c r="D9" s="104" t="s">
        <v>76</v>
      </c>
      <c r="E9" s="104" t="s">
        <v>463</v>
      </c>
      <c r="F9" s="104">
        <v>1225</v>
      </c>
      <c r="G9" s="104">
        <v>7.3650000000000002</v>
      </c>
      <c r="H9" s="104">
        <v>36</v>
      </c>
      <c r="I9" s="104">
        <v>528.12</v>
      </c>
      <c r="J9" s="106">
        <f t="shared" ref="J9:J72" si="1">ROUND(I9*0.2359,2)</f>
        <v>124.58</v>
      </c>
      <c r="K9" s="106">
        <f t="shared" ref="K9:K72" si="2">I9+J9</f>
        <v>652.70000000000005</v>
      </c>
    </row>
    <row r="10" spans="1:11">
      <c r="A10" s="104">
        <v>2</v>
      </c>
      <c r="B10" s="105" t="s">
        <v>15</v>
      </c>
      <c r="C10" s="105" t="s">
        <v>55</v>
      </c>
      <c r="D10" s="104" t="s">
        <v>76</v>
      </c>
      <c r="E10" s="104" t="s">
        <v>464</v>
      </c>
      <c r="F10" s="104">
        <v>1225</v>
      </c>
      <c r="G10" s="104">
        <v>7.3650000000000002</v>
      </c>
      <c r="H10" s="104">
        <v>24</v>
      </c>
      <c r="I10" s="104">
        <v>353.52</v>
      </c>
      <c r="J10" s="106">
        <f t="shared" si="1"/>
        <v>83.4</v>
      </c>
      <c r="K10" s="106">
        <f t="shared" si="2"/>
        <v>436.91999999999996</v>
      </c>
    </row>
    <row r="11" spans="1:11">
      <c r="A11" s="104">
        <v>3</v>
      </c>
      <c r="B11" s="105" t="s">
        <v>15</v>
      </c>
      <c r="C11" s="105" t="s">
        <v>47</v>
      </c>
      <c r="D11" s="104" t="s">
        <v>108</v>
      </c>
      <c r="E11" s="104" t="s">
        <v>464</v>
      </c>
      <c r="F11" s="104">
        <v>980</v>
      </c>
      <c r="G11" s="104">
        <v>5.8920000000000003</v>
      </c>
      <c r="H11" s="104">
        <v>24</v>
      </c>
      <c r="I11" s="104">
        <v>282.82</v>
      </c>
      <c r="J11" s="106">
        <f t="shared" si="1"/>
        <v>66.72</v>
      </c>
      <c r="K11" s="106">
        <f t="shared" si="2"/>
        <v>349.53999999999996</v>
      </c>
    </row>
    <row r="12" spans="1:11">
      <c r="A12" s="104">
        <v>4</v>
      </c>
      <c r="B12" s="105" t="s">
        <v>118</v>
      </c>
      <c r="C12" s="105" t="s">
        <v>47</v>
      </c>
      <c r="D12" s="104" t="s">
        <v>465</v>
      </c>
      <c r="E12" s="104" t="s">
        <v>463</v>
      </c>
      <c r="F12" s="104">
        <v>1060</v>
      </c>
      <c r="G12" s="104">
        <v>6.3730000000000002</v>
      </c>
      <c r="H12" s="104">
        <v>65</v>
      </c>
      <c r="I12" s="104">
        <v>826.51</v>
      </c>
      <c r="J12" s="106">
        <f t="shared" si="1"/>
        <v>194.97</v>
      </c>
      <c r="K12" s="106">
        <f t="shared" si="2"/>
        <v>1021.48</v>
      </c>
    </row>
    <row r="13" spans="1:11">
      <c r="A13" s="104">
        <v>5</v>
      </c>
      <c r="B13" s="105" t="s">
        <v>118</v>
      </c>
      <c r="C13" s="105" t="s">
        <v>47</v>
      </c>
      <c r="D13" s="104" t="s">
        <v>465</v>
      </c>
      <c r="E13" s="104" t="s">
        <v>466</v>
      </c>
      <c r="F13" s="104">
        <v>1060</v>
      </c>
      <c r="G13" s="104">
        <v>6.3730000000000002</v>
      </c>
      <c r="H13" s="104">
        <v>26</v>
      </c>
      <c r="I13" s="104">
        <v>331.4</v>
      </c>
      <c r="J13" s="106">
        <f t="shared" si="1"/>
        <v>78.180000000000007</v>
      </c>
      <c r="K13" s="106">
        <f t="shared" si="2"/>
        <v>409.58</v>
      </c>
    </row>
    <row r="14" spans="1:11" ht="27.6">
      <c r="A14" s="104">
        <v>6</v>
      </c>
      <c r="B14" s="105" t="s">
        <v>73</v>
      </c>
      <c r="C14" s="105" t="s">
        <v>134</v>
      </c>
      <c r="D14" s="104" t="s">
        <v>467</v>
      </c>
      <c r="E14" s="104" t="s">
        <v>466</v>
      </c>
      <c r="F14" s="104">
        <v>1600</v>
      </c>
      <c r="G14" s="104">
        <v>9.6189999999999998</v>
      </c>
      <c r="H14" s="104">
        <v>7.5</v>
      </c>
      <c r="I14" s="104">
        <v>144.29</v>
      </c>
      <c r="J14" s="106">
        <f t="shared" si="1"/>
        <v>34.04</v>
      </c>
      <c r="K14" s="106">
        <f t="shared" si="2"/>
        <v>178.32999999999998</v>
      </c>
    </row>
    <row r="15" spans="1:11" ht="27.6">
      <c r="A15" s="104">
        <v>7</v>
      </c>
      <c r="B15" s="105" t="s">
        <v>73</v>
      </c>
      <c r="C15" s="105" t="s">
        <v>134</v>
      </c>
      <c r="D15" s="104" t="s">
        <v>467</v>
      </c>
      <c r="E15" s="104" t="s">
        <v>464</v>
      </c>
      <c r="F15" s="104">
        <v>1640</v>
      </c>
      <c r="G15" s="104">
        <v>9.86</v>
      </c>
      <c r="H15" s="104">
        <v>7.5</v>
      </c>
      <c r="I15" s="104">
        <v>147.9</v>
      </c>
      <c r="J15" s="106">
        <f t="shared" si="1"/>
        <v>34.89</v>
      </c>
      <c r="K15" s="106">
        <f t="shared" si="2"/>
        <v>182.79000000000002</v>
      </c>
    </row>
    <row r="16" spans="1:11" ht="41.4">
      <c r="A16" s="104">
        <v>8</v>
      </c>
      <c r="B16" s="105" t="s">
        <v>468</v>
      </c>
      <c r="C16" s="105" t="s">
        <v>51</v>
      </c>
      <c r="D16" s="104" t="s">
        <v>469</v>
      </c>
      <c r="E16" s="104" t="s">
        <v>463</v>
      </c>
      <c r="F16" s="104">
        <v>1636.03</v>
      </c>
      <c r="G16" s="104">
        <v>9.8360000000000003</v>
      </c>
      <c r="H16" s="104">
        <v>55</v>
      </c>
      <c r="I16" s="104">
        <v>1080.01</v>
      </c>
      <c r="J16" s="106">
        <f t="shared" si="1"/>
        <v>254.77</v>
      </c>
      <c r="K16" s="106">
        <f t="shared" si="2"/>
        <v>1334.78</v>
      </c>
    </row>
    <row r="17" spans="1:11" ht="41.4">
      <c r="A17" s="104">
        <v>9</v>
      </c>
      <c r="B17" s="105" t="s">
        <v>468</v>
      </c>
      <c r="C17" s="105" t="s">
        <v>51</v>
      </c>
      <c r="D17" s="104" t="s">
        <v>469</v>
      </c>
      <c r="E17" s="104" t="s">
        <v>466</v>
      </c>
      <c r="F17" s="104">
        <v>1636.03</v>
      </c>
      <c r="G17" s="104">
        <v>9.8360000000000003</v>
      </c>
      <c r="H17" s="104">
        <v>108</v>
      </c>
      <c r="I17" s="104">
        <v>2124.58</v>
      </c>
      <c r="J17" s="106">
        <f t="shared" si="1"/>
        <v>501.19</v>
      </c>
      <c r="K17" s="106">
        <f t="shared" si="2"/>
        <v>2625.77</v>
      </c>
    </row>
    <row r="18" spans="1:11" ht="41.4">
      <c r="A18" s="104">
        <v>10</v>
      </c>
      <c r="B18" s="105" t="s">
        <v>468</v>
      </c>
      <c r="C18" s="105" t="s">
        <v>51</v>
      </c>
      <c r="D18" s="104" t="s">
        <v>469</v>
      </c>
      <c r="E18" s="104" t="s">
        <v>464</v>
      </c>
      <c r="F18" s="104">
        <v>1636.03</v>
      </c>
      <c r="G18" s="104">
        <v>9.8360000000000003</v>
      </c>
      <c r="H18" s="104">
        <v>154.5</v>
      </c>
      <c r="I18" s="104">
        <v>3039.32</v>
      </c>
      <c r="J18" s="106">
        <f t="shared" si="1"/>
        <v>716.98</v>
      </c>
      <c r="K18" s="106">
        <f t="shared" si="2"/>
        <v>3756.3</v>
      </c>
    </row>
    <row r="19" spans="1:11" ht="41.4">
      <c r="A19" s="104">
        <v>11</v>
      </c>
      <c r="B19" s="105" t="s">
        <v>102</v>
      </c>
      <c r="C19" s="105" t="s">
        <v>51</v>
      </c>
      <c r="D19" s="104" t="s">
        <v>442</v>
      </c>
      <c r="E19" s="104" t="s">
        <v>464</v>
      </c>
      <c r="F19" s="104">
        <v>1180</v>
      </c>
      <c r="G19" s="104">
        <v>7.0940000000000003</v>
      </c>
      <c r="H19" s="104">
        <v>12</v>
      </c>
      <c r="I19" s="104">
        <v>170.26</v>
      </c>
      <c r="J19" s="106">
        <f t="shared" si="1"/>
        <v>40.159999999999997</v>
      </c>
      <c r="K19" s="106">
        <f t="shared" si="2"/>
        <v>210.42</v>
      </c>
    </row>
    <row r="20" spans="1:11">
      <c r="A20" s="104">
        <v>12</v>
      </c>
      <c r="B20" s="105" t="s">
        <v>73</v>
      </c>
      <c r="C20" s="105" t="s">
        <v>51</v>
      </c>
      <c r="D20" s="104" t="s">
        <v>470</v>
      </c>
      <c r="E20" s="104" t="s">
        <v>463</v>
      </c>
      <c r="F20" s="104">
        <v>1100</v>
      </c>
      <c r="G20" s="104">
        <v>6.6130000000000004</v>
      </c>
      <c r="H20" s="104">
        <v>36</v>
      </c>
      <c r="I20" s="104">
        <v>474.26</v>
      </c>
      <c r="J20" s="106">
        <f t="shared" si="1"/>
        <v>111.88</v>
      </c>
      <c r="K20" s="106">
        <f t="shared" si="2"/>
        <v>586.14</v>
      </c>
    </row>
    <row r="21" spans="1:11">
      <c r="A21" s="104">
        <v>13</v>
      </c>
      <c r="B21" s="105" t="s">
        <v>73</v>
      </c>
      <c r="C21" s="105" t="s">
        <v>51</v>
      </c>
      <c r="D21" s="104" t="s">
        <v>470</v>
      </c>
      <c r="E21" s="104" t="s">
        <v>466</v>
      </c>
      <c r="F21" s="104">
        <v>1100</v>
      </c>
      <c r="G21" s="104">
        <v>6.6130000000000004</v>
      </c>
      <c r="H21" s="104">
        <v>24</v>
      </c>
      <c r="I21" s="104">
        <v>317.42</v>
      </c>
      <c r="J21" s="106">
        <f t="shared" si="1"/>
        <v>74.88</v>
      </c>
      <c r="K21" s="106">
        <f t="shared" si="2"/>
        <v>392.3</v>
      </c>
    </row>
    <row r="22" spans="1:11">
      <c r="A22" s="104">
        <v>14</v>
      </c>
      <c r="B22" s="105" t="s">
        <v>73</v>
      </c>
      <c r="C22" s="105" t="s">
        <v>51</v>
      </c>
      <c r="D22" s="104" t="s">
        <v>470</v>
      </c>
      <c r="E22" s="104" t="s">
        <v>464</v>
      </c>
      <c r="F22" s="104">
        <v>1100</v>
      </c>
      <c r="G22" s="104">
        <v>6.6130000000000004</v>
      </c>
      <c r="H22" s="104">
        <v>12</v>
      </c>
      <c r="I22" s="104">
        <v>158.71</v>
      </c>
      <c r="J22" s="106">
        <f t="shared" si="1"/>
        <v>37.44</v>
      </c>
      <c r="K22" s="106">
        <f t="shared" si="2"/>
        <v>196.15</v>
      </c>
    </row>
    <row r="23" spans="1:11">
      <c r="A23" s="104">
        <v>15</v>
      </c>
      <c r="B23" s="105" t="s">
        <v>73</v>
      </c>
      <c r="C23" s="105" t="s">
        <v>51</v>
      </c>
      <c r="D23" s="104" t="s">
        <v>471</v>
      </c>
      <c r="E23" s="104" t="s">
        <v>463</v>
      </c>
      <c r="F23" s="104">
        <v>1120</v>
      </c>
      <c r="G23" s="104">
        <v>6.734</v>
      </c>
      <c r="H23" s="104">
        <v>12</v>
      </c>
      <c r="I23" s="104">
        <v>160.97</v>
      </c>
      <c r="J23" s="106">
        <f t="shared" si="1"/>
        <v>37.97</v>
      </c>
      <c r="K23" s="106">
        <f t="shared" si="2"/>
        <v>198.94</v>
      </c>
    </row>
    <row r="24" spans="1:11">
      <c r="A24" s="104">
        <v>16</v>
      </c>
      <c r="B24" s="105" t="s">
        <v>73</v>
      </c>
      <c r="C24" s="105" t="s">
        <v>51</v>
      </c>
      <c r="D24" s="104" t="s">
        <v>471</v>
      </c>
      <c r="E24" s="104" t="s">
        <v>466</v>
      </c>
      <c r="F24" s="104">
        <v>1120</v>
      </c>
      <c r="G24" s="104">
        <v>6.734</v>
      </c>
      <c r="H24" s="104">
        <v>12</v>
      </c>
      <c r="I24" s="104">
        <v>161.62</v>
      </c>
      <c r="J24" s="106">
        <f t="shared" si="1"/>
        <v>38.130000000000003</v>
      </c>
      <c r="K24" s="106">
        <f t="shared" si="2"/>
        <v>199.75</v>
      </c>
    </row>
    <row r="25" spans="1:11">
      <c r="A25" s="104">
        <v>17</v>
      </c>
      <c r="B25" s="105" t="s">
        <v>73</v>
      </c>
      <c r="C25" s="105" t="s">
        <v>51</v>
      </c>
      <c r="D25" s="104" t="s">
        <v>471</v>
      </c>
      <c r="E25" s="104" t="s">
        <v>464</v>
      </c>
      <c r="F25" s="104">
        <v>1120</v>
      </c>
      <c r="G25" s="104">
        <v>6.734</v>
      </c>
      <c r="H25" s="104">
        <v>12</v>
      </c>
      <c r="I25" s="104">
        <v>161.62</v>
      </c>
      <c r="J25" s="106">
        <f t="shared" si="1"/>
        <v>38.130000000000003</v>
      </c>
      <c r="K25" s="106">
        <f t="shared" si="2"/>
        <v>199.75</v>
      </c>
    </row>
    <row r="26" spans="1:11">
      <c r="A26" s="104">
        <v>18</v>
      </c>
      <c r="B26" s="105" t="s">
        <v>73</v>
      </c>
      <c r="C26" s="105" t="s">
        <v>51</v>
      </c>
      <c r="D26" s="104" t="s">
        <v>471</v>
      </c>
      <c r="E26" s="104" t="s">
        <v>472</v>
      </c>
      <c r="F26" s="104">
        <v>1120</v>
      </c>
      <c r="G26" s="104">
        <v>6.734</v>
      </c>
      <c r="H26" s="104">
        <v>9</v>
      </c>
      <c r="I26" s="104">
        <v>121.21</v>
      </c>
      <c r="J26" s="106">
        <f t="shared" si="1"/>
        <v>28.59</v>
      </c>
      <c r="K26" s="106">
        <f t="shared" si="2"/>
        <v>149.79999999999998</v>
      </c>
    </row>
    <row r="27" spans="1:11">
      <c r="A27" s="104">
        <v>19</v>
      </c>
      <c r="B27" s="105" t="s">
        <v>15</v>
      </c>
      <c r="C27" s="105" t="s">
        <v>61</v>
      </c>
      <c r="D27" s="104" t="s">
        <v>130</v>
      </c>
      <c r="E27" s="104" t="s">
        <v>466</v>
      </c>
      <c r="F27" s="104">
        <v>1175</v>
      </c>
      <c r="G27" s="104">
        <v>7.0640000000000001</v>
      </c>
      <c r="H27" s="104">
        <v>12</v>
      </c>
      <c r="I27" s="104">
        <v>169.54</v>
      </c>
      <c r="J27" s="106">
        <f t="shared" si="1"/>
        <v>39.99</v>
      </c>
      <c r="K27" s="106">
        <f t="shared" si="2"/>
        <v>209.53</v>
      </c>
    </row>
    <row r="28" spans="1:11">
      <c r="A28" s="104">
        <v>20</v>
      </c>
      <c r="B28" s="105" t="s">
        <v>15</v>
      </c>
      <c r="C28" s="105" t="s">
        <v>61</v>
      </c>
      <c r="D28" s="104" t="s">
        <v>130</v>
      </c>
      <c r="E28" s="104" t="s">
        <v>464</v>
      </c>
      <c r="F28" s="104">
        <v>1175</v>
      </c>
      <c r="G28" s="104">
        <v>7.0640000000000001</v>
      </c>
      <c r="H28" s="104">
        <v>24</v>
      </c>
      <c r="I28" s="104">
        <v>339.07</v>
      </c>
      <c r="J28" s="106">
        <f t="shared" si="1"/>
        <v>79.989999999999995</v>
      </c>
      <c r="K28" s="106">
        <f t="shared" si="2"/>
        <v>419.06</v>
      </c>
    </row>
    <row r="29" spans="1:11" ht="41.4">
      <c r="A29" s="104">
        <v>21</v>
      </c>
      <c r="B29" s="105" t="s">
        <v>15</v>
      </c>
      <c r="C29" s="105" t="s">
        <v>151</v>
      </c>
      <c r="D29" s="104" t="s">
        <v>308</v>
      </c>
      <c r="E29" s="104" t="s">
        <v>466</v>
      </c>
      <c r="F29" s="104">
        <v>1265</v>
      </c>
      <c r="G29" s="104">
        <v>7.6050000000000004</v>
      </c>
      <c r="H29" s="104">
        <v>48</v>
      </c>
      <c r="I29" s="104">
        <v>730.08</v>
      </c>
      <c r="J29" s="106">
        <f t="shared" si="1"/>
        <v>172.23</v>
      </c>
      <c r="K29" s="106">
        <f t="shared" si="2"/>
        <v>902.31000000000006</v>
      </c>
    </row>
    <row r="30" spans="1:11" ht="41.4">
      <c r="A30" s="104">
        <v>22</v>
      </c>
      <c r="B30" s="105" t="s">
        <v>15</v>
      </c>
      <c r="C30" s="105" t="s">
        <v>151</v>
      </c>
      <c r="D30" s="104" t="s">
        <v>308</v>
      </c>
      <c r="E30" s="104" t="s">
        <v>472</v>
      </c>
      <c r="F30" s="104">
        <v>1265</v>
      </c>
      <c r="G30" s="104">
        <v>7.6050000000000004</v>
      </c>
      <c r="H30" s="104">
        <v>13</v>
      </c>
      <c r="I30" s="104">
        <v>197.73</v>
      </c>
      <c r="J30" s="106">
        <f t="shared" si="1"/>
        <v>46.64</v>
      </c>
      <c r="K30" s="106">
        <f t="shared" si="2"/>
        <v>244.37</v>
      </c>
    </row>
    <row r="31" spans="1:11" ht="41.4">
      <c r="A31" s="104">
        <v>23</v>
      </c>
      <c r="B31" s="105" t="s">
        <v>468</v>
      </c>
      <c r="C31" s="105" t="s">
        <v>51</v>
      </c>
      <c r="D31" s="104" t="s">
        <v>132</v>
      </c>
      <c r="E31" s="104" t="s">
        <v>463</v>
      </c>
      <c r="F31" s="104">
        <v>1636.03</v>
      </c>
      <c r="G31" s="104">
        <v>9.8360000000000003</v>
      </c>
      <c r="H31" s="104">
        <v>165</v>
      </c>
      <c r="I31" s="104">
        <v>3234.0600000000004</v>
      </c>
      <c r="J31" s="106">
        <f t="shared" si="1"/>
        <v>762.91</v>
      </c>
      <c r="K31" s="106">
        <f t="shared" si="2"/>
        <v>3996.9700000000003</v>
      </c>
    </row>
    <row r="32" spans="1:11" ht="41.4">
      <c r="A32" s="104">
        <v>24</v>
      </c>
      <c r="B32" s="105" t="s">
        <v>468</v>
      </c>
      <c r="C32" s="105" t="s">
        <v>51</v>
      </c>
      <c r="D32" s="104" t="s">
        <v>132</v>
      </c>
      <c r="E32" s="104" t="s">
        <v>466</v>
      </c>
      <c r="F32" s="104">
        <v>1636.03</v>
      </c>
      <c r="G32" s="104">
        <v>9.8360000000000003</v>
      </c>
      <c r="H32" s="104">
        <v>24</v>
      </c>
      <c r="I32" s="104">
        <v>472.13</v>
      </c>
      <c r="J32" s="106">
        <f t="shared" si="1"/>
        <v>111.38</v>
      </c>
      <c r="K32" s="106">
        <f t="shared" si="2"/>
        <v>583.51</v>
      </c>
    </row>
    <row r="33" spans="1:11" ht="41.4">
      <c r="A33" s="104">
        <v>25</v>
      </c>
      <c r="B33" s="105" t="s">
        <v>468</v>
      </c>
      <c r="C33" s="105" t="s">
        <v>51</v>
      </c>
      <c r="D33" s="104" t="s">
        <v>132</v>
      </c>
      <c r="E33" s="104" t="s">
        <v>464</v>
      </c>
      <c r="F33" s="104">
        <v>1636.03</v>
      </c>
      <c r="G33" s="104">
        <v>9.8360000000000003</v>
      </c>
      <c r="H33" s="104">
        <v>122</v>
      </c>
      <c r="I33" s="104">
        <v>2399.98</v>
      </c>
      <c r="J33" s="106">
        <f t="shared" si="1"/>
        <v>566.16</v>
      </c>
      <c r="K33" s="106">
        <f t="shared" si="2"/>
        <v>2966.14</v>
      </c>
    </row>
    <row r="34" spans="1:11" ht="41.4">
      <c r="A34" s="104">
        <v>26</v>
      </c>
      <c r="B34" s="105" t="s">
        <v>468</v>
      </c>
      <c r="C34" s="105" t="s">
        <v>51</v>
      </c>
      <c r="D34" s="104" t="s">
        <v>132</v>
      </c>
      <c r="E34" s="104" t="s">
        <v>472</v>
      </c>
      <c r="F34" s="104">
        <v>1636.03</v>
      </c>
      <c r="G34" s="104">
        <v>9.8360000000000003</v>
      </c>
      <c r="H34" s="104">
        <v>38</v>
      </c>
      <c r="I34" s="104">
        <v>747.54</v>
      </c>
      <c r="J34" s="106">
        <f t="shared" si="1"/>
        <v>176.34</v>
      </c>
      <c r="K34" s="106">
        <f t="shared" si="2"/>
        <v>923.88</v>
      </c>
    </row>
    <row r="35" spans="1:11" ht="41.4">
      <c r="A35" s="104">
        <v>27</v>
      </c>
      <c r="B35" s="105" t="s">
        <v>468</v>
      </c>
      <c r="C35" s="105" t="s">
        <v>7</v>
      </c>
      <c r="D35" s="104" t="s">
        <v>146</v>
      </c>
      <c r="E35" s="104" t="s">
        <v>463</v>
      </c>
      <c r="F35" s="104">
        <v>1850</v>
      </c>
      <c r="G35" s="104">
        <v>11.122</v>
      </c>
      <c r="H35" s="104">
        <v>116</v>
      </c>
      <c r="I35" s="104">
        <v>2571.5</v>
      </c>
      <c r="J35" s="106">
        <f t="shared" si="1"/>
        <v>606.62</v>
      </c>
      <c r="K35" s="106">
        <f t="shared" si="2"/>
        <v>3178.12</v>
      </c>
    </row>
    <row r="36" spans="1:11" ht="41.4">
      <c r="A36" s="104">
        <v>28</v>
      </c>
      <c r="B36" s="105" t="s">
        <v>468</v>
      </c>
      <c r="C36" s="105" t="s">
        <v>7</v>
      </c>
      <c r="D36" s="104" t="s">
        <v>146</v>
      </c>
      <c r="E36" s="104" t="s">
        <v>466</v>
      </c>
      <c r="F36" s="104">
        <v>1850</v>
      </c>
      <c r="G36" s="104">
        <v>11.122</v>
      </c>
      <c r="H36" s="104">
        <v>152</v>
      </c>
      <c r="I36" s="104">
        <v>3381.09</v>
      </c>
      <c r="J36" s="106">
        <f t="shared" si="1"/>
        <v>797.6</v>
      </c>
      <c r="K36" s="106">
        <f t="shared" si="2"/>
        <v>4178.6900000000005</v>
      </c>
    </row>
    <row r="37" spans="1:11" ht="41.4">
      <c r="A37" s="104">
        <v>29</v>
      </c>
      <c r="B37" s="105" t="s">
        <v>468</v>
      </c>
      <c r="C37" s="105" t="s">
        <v>7</v>
      </c>
      <c r="D37" s="104" t="s">
        <v>146</v>
      </c>
      <c r="E37" s="104" t="s">
        <v>464</v>
      </c>
      <c r="F37" s="104">
        <v>1850</v>
      </c>
      <c r="G37" s="104">
        <v>11.122</v>
      </c>
      <c r="H37" s="104">
        <v>78</v>
      </c>
      <c r="I37" s="104">
        <v>1735.03</v>
      </c>
      <c r="J37" s="106">
        <f t="shared" si="1"/>
        <v>409.29</v>
      </c>
      <c r="K37" s="106">
        <f t="shared" si="2"/>
        <v>2144.3200000000002</v>
      </c>
    </row>
    <row r="38" spans="1:11" ht="41.4">
      <c r="A38" s="104">
        <v>30</v>
      </c>
      <c r="B38" s="105" t="s">
        <v>468</v>
      </c>
      <c r="C38" s="105" t="s">
        <v>7</v>
      </c>
      <c r="D38" s="104" t="s">
        <v>146</v>
      </c>
      <c r="E38" s="104" t="s">
        <v>472</v>
      </c>
      <c r="F38" s="104">
        <v>1850</v>
      </c>
      <c r="G38" s="104">
        <v>11.122</v>
      </c>
      <c r="H38" s="104">
        <v>80.5</v>
      </c>
      <c r="I38" s="104">
        <v>1790.64</v>
      </c>
      <c r="J38" s="106">
        <f t="shared" si="1"/>
        <v>422.41</v>
      </c>
      <c r="K38" s="106">
        <f t="shared" si="2"/>
        <v>2213.0500000000002</v>
      </c>
    </row>
    <row r="39" spans="1:11">
      <c r="A39" s="104">
        <v>31</v>
      </c>
      <c r="B39" s="105" t="s">
        <v>118</v>
      </c>
      <c r="C39" s="105" t="s">
        <v>7</v>
      </c>
      <c r="D39" s="104" t="s">
        <v>473</v>
      </c>
      <c r="E39" s="104" t="s">
        <v>463</v>
      </c>
      <c r="F39" s="104">
        <v>1365</v>
      </c>
      <c r="G39" s="104">
        <v>8.2070000000000007</v>
      </c>
      <c r="H39" s="104">
        <v>25.5</v>
      </c>
      <c r="I39" s="104">
        <v>418.03000000000003</v>
      </c>
      <c r="J39" s="106">
        <f t="shared" si="1"/>
        <v>98.61</v>
      </c>
      <c r="K39" s="106">
        <f t="shared" si="2"/>
        <v>516.64</v>
      </c>
    </row>
    <row r="40" spans="1:11">
      <c r="A40" s="104">
        <v>32</v>
      </c>
      <c r="B40" s="105" t="s">
        <v>118</v>
      </c>
      <c r="C40" s="105" t="s">
        <v>7</v>
      </c>
      <c r="D40" s="104" t="s">
        <v>473</v>
      </c>
      <c r="E40" s="104" t="s">
        <v>466</v>
      </c>
      <c r="F40" s="104">
        <v>1365</v>
      </c>
      <c r="G40" s="104">
        <v>8.2070000000000007</v>
      </c>
      <c r="H40" s="104">
        <v>16</v>
      </c>
      <c r="I40" s="104">
        <v>262.62</v>
      </c>
      <c r="J40" s="106">
        <f t="shared" si="1"/>
        <v>61.95</v>
      </c>
      <c r="K40" s="106">
        <f t="shared" si="2"/>
        <v>324.57</v>
      </c>
    </row>
    <row r="41" spans="1:11">
      <c r="A41" s="104">
        <v>33</v>
      </c>
      <c r="B41" s="105" t="s">
        <v>15</v>
      </c>
      <c r="C41" s="105" t="s">
        <v>55</v>
      </c>
      <c r="D41" s="104" t="s">
        <v>71</v>
      </c>
      <c r="E41" s="104" t="s">
        <v>464</v>
      </c>
      <c r="F41" s="104">
        <v>1225</v>
      </c>
      <c r="G41" s="104">
        <v>7.3650000000000002</v>
      </c>
      <c r="H41" s="104">
        <v>36</v>
      </c>
      <c r="I41" s="104">
        <v>530.28</v>
      </c>
      <c r="J41" s="106">
        <f t="shared" si="1"/>
        <v>125.09</v>
      </c>
      <c r="K41" s="106">
        <f t="shared" si="2"/>
        <v>655.37</v>
      </c>
    </row>
    <row r="42" spans="1:11" ht="41.4">
      <c r="A42" s="104">
        <v>34</v>
      </c>
      <c r="B42" s="105" t="s">
        <v>133</v>
      </c>
      <c r="C42" s="105" t="s">
        <v>85</v>
      </c>
      <c r="D42" s="104" t="s">
        <v>99</v>
      </c>
      <c r="E42" s="104" t="s">
        <v>463</v>
      </c>
      <c r="F42" s="104">
        <v>1620</v>
      </c>
      <c r="G42" s="104">
        <v>9.74</v>
      </c>
      <c r="H42" s="104">
        <v>48</v>
      </c>
      <c r="I42" s="104">
        <v>939.8599999999999</v>
      </c>
      <c r="J42" s="106">
        <f t="shared" si="1"/>
        <v>221.71</v>
      </c>
      <c r="K42" s="106">
        <f t="shared" si="2"/>
        <v>1161.57</v>
      </c>
    </row>
    <row r="43" spans="1:11" ht="41.4">
      <c r="A43" s="104">
        <v>35</v>
      </c>
      <c r="B43" s="105" t="s">
        <v>133</v>
      </c>
      <c r="C43" s="105" t="s">
        <v>85</v>
      </c>
      <c r="D43" s="104" t="s">
        <v>99</v>
      </c>
      <c r="E43" s="104" t="s">
        <v>466</v>
      </c>
      <c r="F43" s="104">
        <v>1640</v>
      </c>
      <c r="G43" s="104">
        <v>9.86</v>
      </c>
      <c r="H43" s="104">
        <v>36</v>
      </c>
      <c r="I43" s="104">
        <v>709.92</v>
      </c>
      <c r="J43" s="106">
        <f t="shared" si="1"/>
        <v>167.47</v>
      </c>
      <c r="K43" s="106">
        <f t="shared" si="2"/>
        <v>877.39</v>
      </c>
    </row>
    <row r="44" spans="1:11" ht="41.4">
      <c r="A44" s="104">
        <v>36</v>
      </c>
      <c r="B44" s="105" t="s">
        <v>133</v>
      </c>
      <c r="C44" s="105" t="s">
        <v>85</v>
      </c>
      <c r="D44" s="104" t="s">
        <v>99</v>
      </c>
      <c r="E44" s="104" t="s">
        <v>464</v>
      </c>
      <c r="F44" s="104">
        <v>1680</v>
      </c>
      <c r="G44" s="104">
        <v>10.1</v>
      </c>
      <c r="H44" s="104">
        <v>60</v>
      </c>
      <c r="I44" s="104">
        <v>1212</v>
      </c>
      <c r="J44" s="106">
        <f t="shared" si="1"/>
        <v>285.91000000000003</v>
      </c>
      <c r="K44" s="106">
        <f t="shared" si="2"/>
        <v>1497.91</v>
      </c>
    </row>
    <row r="45" spans="1:11">
      <c r="A45" s="104">
        <v>37</v>
      </c>
      <c r="B45" s="105" t="s">
        <v>15</v>
      </c>
      <c r="C45" s="105" t="s">
        <v>55</v>
      </c>
      <c r="D45" s="104" t="s">
        <v>258</v>
      </c>
      <c r="E45" s="104" t="s">
        <v>463</v>
      </c>
      <c r="F45" s="104">
        <v>1270</v>
      </c>
      <c r="G45" s="104">
        <v>7.6349999999999998</v>
      </c>
      <c r="H45" s="104">
        <v>12</v>
      </c>
      <c r="I45" s="104">
        <v>182.52</v>
      </c>
      <c r="J45" s="106">
        <f t="shared" si="1"/>
        <v>43.06</v>
      </c>
      <c r="K45" s="106">
        <f t="shared" si="2"/>
        <v>225.58</v>
      </c>
    </row>
    <row r="46" spans="1:11">
      <c r="A46" s="104">
        <v>38</v>
      </c>
      <c r="B46" s="105" t="s">
        <v>15</v>
      </c>
      <c r="C46" s="105" t="s">
        <v>55</v>
      </c>
      <c r="D46" s="104" t="s">
        <v>258</v>
      </c>
      <c r="E46" s="104" t="s">
        <v>466</v>
      </c>
      <c r="F46" s="104">
        <v>1270</v>
      </c>
      <c r="G46" s="104">
        <v>7.6349999999999998</v>
      </c>
      <c r="H46" s="104">
        <v>12</v>
      </c>
      <c r="I46" s="104">
        <v>183.24</v>
      </c>
      <c r="J46" s="106">
        <f t="shared" si="1"/>
        <v>43.23</v>
      </c>
      <c r="K46" s="106">
        <f t="shared" si="2"/>
        <v>226.47</v>
      </c>
    </row>
    <row r="47" spans="1:11">
      <c r="A47" s="104">
        <v>39</v>
      </c>
      <c r="B47" s="105" t="s">
        <v>15</v>
      </c>
      <c r="C47" s="105" t="s">
        <v>55</v>
      </c>
      <c r="D47" s="104" t="s">
        <v>258</v>
      </c>
      <c r="E47" s="104" t="s">
        <v>464</v>
      </c>
      <c r="F47" s="104">
        <v>1270</v>
      </c>
      <c r="G47" s="104">
        <v>7.6349999999999998</v>
      </c>
      <c r="H47" s="104">
        <v>24</v>
      </c>
      <c r="I47" s="104">
        <v>366.48</v>
      </c>
      <c r="J47" s="106">
        <f t="shared" si="1"/>
        <v>86.45</v>
      </c>
      <c r="K47" s="106">
        <f t="shared" si="2"/>
        <v>452.93</v>
      </c>
    </row>
    <row r="48" spans="1:11" ht="41.4">
      <c r="A48" s="104">
        <v>40</v>
      </c>
      <c r="B48" s="105" t="s">
        <v>133</v>
      </c>
      <c r="C48" s="105" t="s">
        <v>85</v>
      </c>
      <c r="D48" s="104" t="s">
        <v>236</v>
      </c>
      <c r="E48" s="104" t="s">
        <v>463</v>
      </c>
      <c r="F48" s="104">
        <v>1640</v>
      </c>
      <c r="G48" s="104">
        <v>9.86</v>
      </c>
      <c r="H48" s="104">
        <v>48</v>
      </c>
      <c r="I48" s="104">
        <v>939.8599999999999</v>
      </c>
      <c r="J48" s="106">
        <f t="shared" si="1"/>
        <v>221.71</v>
      </c>
      <c r="K48" s="106">
        <f t="shared" si="2"/>
        <v>1161.57</v>
      </c>
    </row>
    <row r="49" spans="1:11" ht="41.4">
      <c r="A49" s="104">
        <v>41</v>
      </c>
      <c r="B49" s="105" t="s">
        <v>133</v>
      </c>
      <c r="C49" s="105" t="s">
        <v>85</v>
      </c>
      <c r="D49" s="104" t="s">
        <v>236</v>
      </c>
      <c r="E49" s="104" t="s">
        <v>466</v>
      </c>
      <c r="F49" s="104">
        <v>1640</v>
      </c>
      <c r="G49" s="104">
        <v>9.86</v>
      </c>
      <c r="H49" s="104">
        <v>60</v>
      </c>
      <c r="I49" s="104">
        <v>1183.2</v>
      </c>
      <c r="J49" s="106">
        <f t="shared" si="1"/>
        <v>279.12</v>
      </c>
      <c r="K49" s="106">
        <f t="shared" si="2"/>
        <v>1462.3200000000002</v>
      </c>
    </row>
    <row r="50" spans="1:11" ht="41.4">
      <c r="A50" s="104">
        <v>42</v>
      </c>
      <c r="B50" s="105" t="s">
        <v>133</v>
      </c>
      <c r="C50" s="105" t="s">
        <v>85</v>
      </c>
      <c r="D50" s="104" t="s">
        <v>236</v>
      </c>
      <c r="E50" s="104" t="s">
        <v>464</v>
      </c>
      <c r="F50" s="104">
        <v>1680</v>
      </c>
      <c r="G50" s="104">
        <v>10.1</v>
      </c>
      <c r="H50" s="104">
        <v>60</v>
      </c>
      <c r="I50" s="104">
        <v>1212</v>
      </c>
      <c r="J50" s="106">
        <f t="shared" si="1"/>
        <v>285.91000000000003</v>
      </c>
      <c r="K50" s="106">
        <f t="shared" si="2"/>
        <v>1497.91</v>
      </c>
    </row>
    <row r="51" spans="1:11" ht="41.4">
      <c r="A51" s="104">
        <v>43</v>
      </c>
      <c r="B51" s="105" t="s">
        <v>133</v>
      </c>
      <c r="C51" s="105" t="s">
        <v>85</v>
      </c>
      <c r="D51" s="104" t="s">
        <v>236</v>
      </c>
      <c r="E51" s="104" t="s">
        <v>472</v>
      </c>
      <c r="F51" s="104">
        <v>1680</v>
      </c>
      <c r="G51" s="104">
        <v>10.1</v>
      </c>
      <c r="H51" s="104">
        <v>16.5</v>
      </c>
      <c r="I51" s="104">
        <v>333.3</v>
      </c>
      <c r="J51" s="106">
        <f t="shared" si="1"/>
        <v>78.63</v>
      </c>
      <c r="K51" s="106">
        <f t="shared" si="2"/>
        <v>411.93</v>
      </c>
    </row>
    <row r="52" spans="1:11">
      <c r="A52" s="104">
        <v>44</v>
      </c>
      <c r="B52" s="105" t="s">
        <v>15</v>
      </c>
      <c r="C52" s="105" t="s">
        <v>51</v>
      </c>
      <c r="D52" s="104" t="s">
        <v>83</v>
      </c>
      <c r="E52" s="104" t="s">
        <v>466</v>
      </c>
      <c r="F52" s="104">
        <v>1120</v>
      </c>
      <c r="G52" s="104">
        <v>6.734</v>
      </c>
      <c r="H52" s="104">
        <v>12</v>
      </c>
      <c r="I52" s="104">
        <v>161.62</v>
      </c>
      <c r="J52" s="106">
        <f t="shared" si="1"/>
        <v>38.130000000000003</v>
      </c>
      <c r="K52" s="106">
        <f t="shared" si="2"/>
        <v>199.75</v>
      </c>
    </row>
    <row r="53" spans="1:11">
      <c r="A53" s="104">
        <v>45</v>
      </c>
      <c r="B53" s="105" t="s">
        <v>15</v>
      </c>
      <c r="C53" s="105" t="s">
        <v>51</v>
      </c>
      <c r="D53" s="104" t="s">
        <v>83</v>
      </c>
      <c r="E53" s="104" t="s">
        <v>464</v>
      </c>
      <c r="F53" s="104">
        <v>1120</v>
      </c>
      <c r="G53" s="104">
        <v>6.734</v>
      </c>
      <c r="H53" s="104">
        <v>24</v>
      </c>
      <c r="I53" s="104">
        <v>323.23</v>
      </c>
      <c r="J53" s="106">
        <f t="shared" si="1"/>
        <v>76.25</v>
      </c>
      <c r="K53" s="106">
        <f t="shared" si="2"/>
        <v>399.48</v>
      </c>
    </row>
    <row r="54" spans="1:11">
      <c r="A54" s="104">
        <v>46</v>
      </c>
      <c r="B54" s="105" t="s">
        <v>15</v>
      </c>
      <c r="C54" s="105" t="s">
        <v>7</v>
      </c>
      <c r="D54" s="104" t="s">
        <v>150</v>
      </c>
      <c r="E54" s="104" t="s">
        <v>463</v>
      </c>
      <c r="F54" s="104">
        <v>1365</v>
      </c>
      <c r="G54" s="104">
        <v>8.2070000000000007</v>
      </c>
      <c r="H54" s="104">
        <v>12</v>
      </c>
      <c r="I54" s="104">
        <v>196.97</v>
      </c>
      <c r="J54" s="106">
        <f t="shared" si="1"/>
        <v>46.47</v>
      </c>
      <c r="K54" s="106">
        <f t="shared" si="2"/>
        <v>243.44</v>
      </c>
    </row>
    <row r="55" spans="1:11">
      <c r="A55" s="104">
        <v>47</v>
      </c>
      <c r="B55" s="105" t="s">
        <v>15</v>
      </c>
      <c r="C55" s="105" t="s">
        <v>7</v>
      </c>
      <c r="D55" s="104" t="s">
        <v>150</v>
      </c>
      <c r="E55" s="104" t="s">
        <v>466</v>
      </c>
      <c r="F55" s="104">
        <v>1365</v>
      </c>
      <c r="G55" s="104">
        <v>8.2070000000000007</v>
      </c>
      <c r="H55" s="104">
        <v>12</v>
      </c>
      <c r="I55" s="104">
        <v>196.97</v>
      </c>
      <c r="J55" s="106">
        <f t="shared" si="1"/>
        <v>46.47</v>
      </c>
      <c r="K55" s="106">
        <f t="shared" si="2"/>
        <v>243.44</v>
      </c>
    </row>
    <row r="56" spans="1:11">
      <c r="A56" s="104">
        <v>48</v>
      </c>
      <c r="B56" s="105" t="s">
        <v>15</v>
      </c>
      <c r="C56" s="105" t="s">
        <v>7</v>
      </c>
      <c r="D56" s="104" t="s">
        <v>150</v>
      </c>
      <c r="E56" s="104" t="s">
        <v>464</v>
      </c>
      <c r="F56" s="104">
        <v>1365</v>
      </c>
      <c r="G56" s="104">
        <v>8.2070000000000007</v>
      </c>
      <c r="H56" s="104">
        <v>36</v>
      </c>
      <c r="I56" s="104">
        <v>590.9</v>
      </c>
      <c r="J56" s="106">
        <f t="shared" si="1"/>
        <v>139.38999999999999</v>
      </c>
      <c r="K56" s="106">
        <f t="shared" si="2"/>
        <v>730.29</v>
      </c>
    </row>
    <row r="57" spans="1:11" ht="41.4">
      <c r="A57" s="104">
        <v>49</v>
      </c>
      <c r="B57" s="105" t="s">
        <v>102</v>
      </c>
      <c r="C57" s="105" t="s">
        <v>7</v>
      </c>
      <c r="D57" s="104" t="s">
        <v>437</v>
      </c>
      <c r="E57" s="104" t="s">
        <v>464</v>
      </c>
      <c r="F57" s="104">
        <v>1390</v>
      </c>
      <c r="G57" s="104">
        <v>8.3569999999999993</v>
      </c>
      <c r="H57" s="104">
        <v>12</v>
      </c>
      <c r="I57" s="104">
        <v>200.57</v>
      </c>
      <c r="J57" s="106">
        <f t="shared" si="1"/>
        <v>47.31</v>
      </c>
      <c r="K57" s="106">
        <f t="shared" si="2"/>
        <v>247.88</v>
      </c>
    </row>
    <row r="58" spans="1:11">
      <c r="A58" s="104">
        <v>50</v>
      </c>
      <c r="B58" s="105" t="s">
        <v>15</v>
      </c>
      <c r="C58" s="105" t="s">
        <v>55</v>
      </c>
      <c r="D58" s="104" t="s">
        <v>175</v>
      </c>
      <c r="E58" s="104" t="s">
        <v>463</v>
      </c>
      <c r="F58" s="104">
        <v>1245</v>
      </c>
      <c r="G58" s="104">
        <v>7.4850000000000003</v>
      </c>
      <c r="H58" s="104">
        <v>38.5</v>
      </c>
      <c r="I58" s="104">
        <v>574.04</v>
      </c>
      <c r="J58" s="106">
        <f t="shared" si="1"/>
        <v>135.41999999999999</v>
      </c>
      <c r="K58" s="106">
        <f t="shared" si="2"/>
        <v>709.45999999999992</v>
      </c>
    </row>
    <row r="59" spans="1:11">
      <c r="A59" s="104">
        <v>51</v>
      </c>
      <c r="B59" s="105" t="s">
        <v>15</v>
      </c>
      <c r="C59" s="105" t="s">
        <v>55</v>
      </c>
      <c r="D59" s="104" t="s">
        <v>175</v>
      </c>
      <c r="E59" s="104" t="s">
        <v>466</v>
      </c>
      <c r="F59" s="104">
        <v>1245</v>
      </c>
      <c r="G59" s="104">
        <v>7.4850000000000003</v>
      </c>
      <c r="H59" s="104">
        <v>48</v>
      </c>
      <c r="I59" s="104">
        <v>718.56</v>
      </c>
      <c r="J59" s="106">
        <f t="shared" si="1"/>
        <v>169.51</v>
      </c>
      <c r="K59" s="106">
        <f t="shared" si="2"/>
        <v>888.06999999999994</v>
      </c>
    </row>
    <row r="60" spans="1:11">
      <c r="A60" s="104">
        <v>52</v>
      </c>
      <c r="B60" s="105" t="s">
        <v>15</v>
      </c>
      <c r="C60" s="105" t="s">
        <v>55</v>
      </c>
      <c r="D60" s="104" t="s">
        <v>175</v>
      </c>
      <c r="E60" s="104" t="s">
        <v>464</v>
      </c>
      <c r="F60" s="104">
        <v>1245</v>
      </c>
      <c r="G60" s="104">
        <v>7.4850000000000003</v>
      </c>
      <c r="H60" s="104">
        <v>29.5</v>
      </c>
      <c r="I60" s="104">
        <v>441.62</v>
      </c>
      <c r="J60" s="106">
        <f t="shared" si="1"/>
        <v>104.18</v>
      </c>
      <c r="K60" s="106">
        <f t="shared" si="2"/>
        <v>545.79999999999995</v>
      </c>
    </row>
    <row r="61" spans="1:11">
      <c r="A61" s="104">
        <v>53</v>
      </c>
      <c r="B61" s="105" t="s">
        <v>15</v>
      </c>
      <c r="C61" s="105" t="s">
        <v>51</v>
      </c>
      <c r="D61" s="104" t="s">
        <v>96</v>
      </c>
      <c r="E61" s="104" t="s">
        <v>463</v>
      </c>
      <c r="F61" s="104">
        <v>1120</v>
      </c>
      <c r="G61" s="104">
        <v>6.734</v>
      </c>
      <c r="H61" s="104">
        <v>24</v>
      </c>
      <c r="I61" s="104">
        <v>321.94</v>
      </c>
      <c r="J61" s="106">
        <f t="shared" si="1"/>
        <v>75.95</v>
      </c>
      <c r="K61" s="106">
        <f t="shared" si="2"/>
        <v>397.89</v>
      </c>
    </row>
    <row r="62" spans="1:11">
      <c r="A62" s="104">
        <v>54</v>
      </c>
      <c r="B62" s="105" t="s">
        <v>15</v>
      </c>
      <c r="C62" s="105" t="s">
        <v>51</v>
      </c>
      <c r="D62" s="104" t="s">
        <v>96</v>
      </c>
      <c r="E62" s="104" t="s">
        <v>466</v>
      </c>
      <c r="F62" s="104">
        <v>1120</v>
      </c>
      <c r="G62" s="104">
        <v>6.734</v>
      </c>
      <c r="H62" s="104">
        <v>24</v>
      </c>
      <c r="I62" s="104">
        <v>323.23</v>
      </c>
      <c r="J62" s="106">
        <f t="shared" si="1"/>
        <v>76.25</v>
      </c>
      <c r="K62" s="106">
        <f t="shared" si="2"/>
        <v>399.48</v>
      </c>
    </row>
    <row r="63" spans="1:11">
      <c r="A63" s="104">
        <v>55</v>
      </c>
      <c r="B63" s="105" t="s">
        <v>15</v>
      </c>
      <c r="C63" s="105" t="s">
        <v>51</v>
      </c>
      <c r="D63" s="104" t="s">
        <v>96</v>
      </c>
      <c r="E63" s="104" t="s">
        <v>464</v>
      </c>
      <c r="F63" s="104">
        <v>1120</v>
      </c>
      <c r="G63" s="104">
        <v>6.734</v>
      </c>
      <c r="H63" s="104">
        <v>24</v>
      </c>
      <c r="I63" s="104">
        <v>323.23</v>
      </c>
      <c r="J63" s="106">
        <f t="shared" si="1"/>
        <v>76.25</v>
      </c>
      <c r="K63" s="106">
        <f t="shared" si="2"/>
        <v>399.48</v>
      </c>
    </row>
    <row r="64" spans="1:11">
      <c r="A64" s="104">
        <v>56</v>
      </c>
      <c r="B64" s="105" t="s">
        <v>15</v>
      </c>
      <c r="C64" s="105" t="s">
        <v>61</v>
      </c>
      <c r="D64" s="104" t="s">
        <v>62</v>
      </c>
      <c r="E64" s="104" t="s">
        <v>463</v>
      </c>
      <c r="F64" s="104">
        <v>1215</v>
      </c>
      <c r="G64" s="104">
        <v>7.3049999999999997</v>
      </c>
      <c r="H64" s="104">
        <v>4</v>
      </c>
      <c r="I64" s="104">
        <v>58.2</v>
      </c>
      <c r="J64" s="106">
        <f t="shared" si="1"/>
        <v>13.73</v>
      </c>
      <c r="K64" s="106">
        <f t="shared" si="2"/>
        <v>71.930000000000007</v>
      </c>
    </row>
    <row r="65" spans="1:11">
      <c r="A65" s="104">
        <v>57</v>
      </c>
      <c r="B65" s="105" t="s">
        <v>15</v>
      </c>
      <c r="C65" s="105" t="s">
        <v>61</v>
      </c>
      <c r="D65" s="104" t="s">
        <v>62</v>
      </c>
      <c r="E65" s="104" t="s">
        <v>466</v>
      </c>
      <c r="F65" s="104">
        <v>1215</v>
      </c>
      <c r="G65" s="104">
        <v>7.3049999999999997</v>
      </c>
      <c r="H65" s="104">
        <v>19</v>
      </c>
      <c r="I65" s="104">
        <v>277.58999999999997</v>
      </c>
      <c r="J65" s="106">
        <f t="shared" si="1"/>
        <v>65.48</v>
      </c>
      <c r="K65" s="106">
        <f t="shared" si="2"/>
        <v>343.07</v>
      </c>
    </row>
    <row r="66" spans="1:11">
      <c r="A66" s="104">
        <v>58</v>
      </c>
      <c r="B66" s="105" t="s">
        <v>15</v>
      </c>
      <c r="C66" s="105" t="s">
        <v>61</v>
      </c>
      <c r="D66" s="104" t="s">
        <v>62</v>
      </c>
      <c r="E66" s="104" t="s">
        <v>464</v>
      </c>
      <c r="F66" s="104">
        <v>1215</v>
      </c>
      <c r="G66" s="104">
        <v>7.3049999999999997</v>
      </c>
      <c r="H66" s="104">
        <v>42</v>
      </c>
      <c r="I66" s="104">
        <v>613.62</v>
      </c>
      <c r="J66" s="106">
        <f t="shared" si="1"/>
        <v>144.75</v>
      </c>
      <c r="K66" s="106">
        <f t="shared" si="2"/>
        <v>758.37</v>
      </c>
    </row>
    <row r="67" spans="1:11" ht="27.6">
      <c r="A67" s="104">
        <v>59</v>
      </c>
      <c r="B67" s="105" t="s">
        <v>15</v>
      </c>
      <c r="C67" s="105" t="s">
        <v>134</v>
      </c>
      <c r="D67" s="104" t="s">
        <v>171</v>
      </c>
      <c r="E67" s="104" t="s">
        <v>463</v>
      </c>
      <c r="F67" s="104">
        <v>1640</v>
      </c>
      <c r="G67" s="104">
        <v>9.86</v>
      </c>
      <c r="H67" s="104">
        <v>48</v>
      </c>
      <c r="I67" s="104">
        <v>942.72</v>
      </c>
      <c r="J67" s="106">
        <f t="shared" si="1"/>
        <v>222.39</v>
      </c>
      <c r="K67" s="106">
        <f t="shared" si="2"/>
        <v>1165.1100000000001</v>
      </c>
    </row>
    <row r="68" spans="1:11" ht="27.6">
      <c r="A68" s="104">
        <v>60</v>
      </c>
      <c r="B68" s="105" t="s">
        <v>15</v>
      </c>
      <c r="C68" s="105" t="s">
        <v>134</v>
      </c>
      <c r="D68" s="104" t="s">
        <v>171</v>
      </c>
      <c r="E68" s="104" t="s">
        <v>466</v>
      </c>
      <c r="F68" s="104">
        <v>1640</v>
      </c>
      <c r="G68" s="104">
        <v>9.86</v>
      </c>
      <c r="H68" s="104">
        <v>24</v>
      </c>
      <c r="I68" s="104">
        <v>473.28</v>
      </c>
      <c r="J68" s="106">
        <f t="shared" si="1"/>
        <v>111.65</v>
      </c>
      <c r="K68" s="106">
        <f t="shared" si="2"/>
        <v>584.92999999999995</v>
      </c>
    </row>
    <row r="69" spans="1:11" ht="27.6">
      <c r="A69" s="104">
        <v>61</v>
      </c>
      <c r="B69" s="105" t="s">
        <v>15</v>
      </c>
      <c r="C69" s="105" t="s">
        <v>134</v>
      </c>
      <c r="D69" s="104" t="s">
        <v>171</v>
      </c>
      <c r="E69" s="104" t="s">
        <v>464</v>
      </c>
      <c r="F69" s="104">
        <v>1680</v>
      </c>
      <c r="G69" s="104">
        <v>10.1</v>
      </c>
      <c r="H69" s="104">
        <v>48</v>
      </c>
      <c r="I69" s="104">
        <v>969.6</v>
      </c>
      <c r="J69" s="106">
        <f t="shared" si="1"/>
        <v>228.73</v>
      </c>
      <c r="K69" s="106">
        <f t="shared" si="2"/>
        <v>1198.33</v>
      </c>
    </row>
    <row r="70" spans="1:11" ht="27.6">
      <c r="A70" s="104">
        <v>62</v>
      </c>
      <c r="B70" s="105" t="s">
        <v>474</v>
      </c>
      <c r="C70" s="105" t="s">
        <v>21</v>
      </c>
      <c r="D70" s="104" t="s">
        <v>23</v>
      </c>
      <c r="E70" s="104" t="s">
        <v>463</v>
      </c>
      <c r="F70" s="104">
        <v>2170</v>
      </c>
      <c r="G70" s="104">
        <v>13.045999999999999</v>
      </c>
      <c r="H70" s="104">
        <v>176</v>
      </c>
      <c r="I70" s="104">
        <v>4575.25</v>
      </c>
      <c r="J70" s="106">
        <f t="shared" si="1"/>
        <v>1079.3</v>
      </c>
      <c r="K70" s="106">
        <f t="shared" si="2"/>
        <v>5654.55</v>
      </c>
    </row>
    <row r="71" spans="1:11" ht="27.6">
      <c r="A71" s="104">
        <v>63</v>
      </c>
      <c r="B71" s="105" t="s">
        <v>474</v>
      </c>
      <c r="C71" s="105" t="s">
        <v>21</v>
      </c>
      <c r="D71" s="104" t="s">
        <v>23</v>
      </c>
      <c r="E71" s="104" t="s">
        <v>466</v>
      </c>
      <c r="F71" s="104">
        <v>2170</v>
      </c>
      <c r="G71" s="104">
        <v>13.045999999999999</v>
      </c>
      <c r="H71" s="104">
        <v>90</v>
      </c>
      <c r="I71" s="104">
        <v>2348.2800000000002</v>
      </c>
      <c r="J71" s="106">
        <f t="shared" si="1"/>
        <v>553.96</v>
      </c>
      <c r="K71" s="106">
        <f t="shared" si="2"/>
        <v>2902.2400000000002</v>
      </c>
    </row>
    <row r="72" spans="1:11" ht="27.6">
      <c r="A72" s="104">
        <v>64</v>
      </c>
      <c r="B72" s="105" t="s">
        <v>474</v>
      </c>
      <c r="C72" s="105" t="s">
        <v>21</v>
      </c>
      <c r="D72" s="104" t="s">
        <v>23</v>
      </c>
      <c r="E72" s="104" t="s">
        <v>464</v>
      </c>
      <c r="F72" s="104">
        <v>2290</v>
      </c>
      <c r="G72" s="104">
        <v>13.768000000000001</v>
      </c>
      <c r="H72" s="104">
        <v>56</v>
      </c>
      <c r="I72" s="104">
        <v>1542.02</v>
      </c>
      <c r="J72" s="106">
        <f t="shared" si="1"/>
        <v>363.76</v>
      </c>
      <c r="K72" s="106">
        <f t="shared" si="2"/>
        <v>1905.78</v>
      </c>
    </row>
    <row r="73" spans="1:11" ht="27.6">
      <c r="A73" s="104">
        <v>65</v>
      </c>
      <c r="B73" s="105" t="s">
        <v>474</v>
      </c>
      <c r="C73" s="105" t="s">
        <v>21</v>
      </c>
      <c r="D73" s="104" t="s">
        <v>23</v>
      </c>
      <c r="E73" s="104" t="s">
        <v>472</v>
      </c>
      <c r="F73" s="104">
        <v>2290</v>
      </c>
      <c r="G73" s="104">
        <v>13.768000000000001</v>
      </c>
      <c r="H73" s="104">
        <v>88</v>
      </c>
      <c r="I73" s="104">
        <v>2423.17</v>
      </c>
      <c r="J73" s="106">
        <f t="shared" ref="J73:J136" si="3">ROUND(I73*0.2359,2)</f>
        <v>571.63</v>
      </c>
      <c r="K73" s="106">
        <f t="shared" ref="K73:K136" si="4">I73+J73</f>
        <v>2994.8</v>
      </c>
    </row>
    <row r="74" spans="1:11" ht="41.4">
      <c r="A74" s="104">
        <v>66</v>
      </c>
      <c r="B74" s="105" t="s">
        <v>468</v>
      </c>
      <c r="C74" s="105" t="s">
        <v>51</v>
      </c>
      <c r="D74" s="104" t="s">
        <v>224</v>
      </c>
      <c r="E74" s="104" t="s">
        <v>463</v>
      </c>
      <c r="F74" s="104">
        <v>1464.48</v>
      </c>
      <c r="G74" s="104">
        <v>8.8049999999999997</v>
      </c>
      <c r="H74" s="104">
        <v>186</v>
      </c>
      <c r="I74" s="104">
        <v>3264.3</v>
      </c>
      <c r="J74" s="106">
        <f t="shared" si="3"/>
        <v>770.05</v>
      </c>
      <c r="K74" s="106">
        <f t="shared" si="4"/>
        <v>4034.3500000000004</v>
      </c>
    </row>
    <row r="75" spans="1:11" ht="41.4">
      <c r="A75" s="104">
        <v>67</v>
      </c>
      <c r="B75" s="105" t="s">
        <v>468</v>
      </c>
      <c r="C75" s="105" t="s">
        <v>51</v>
      </c>
      <c r="D75" s="104" t="s">
        <v>224</v>
      </c>
      <c r="E75" s="104" t="s">
        <v>466</v>
      </c>
      <c r="F75" s="104">
        <v>1464.48</v>
      </c>
      <c r="G75" s="104">
        <v>8.8049999999999997</v>
      </c>
      <c r="H75" s="104">
        <v>14</v>
      </c>
      <c r="I75" s="104">
        <v>246.54</v>
      </c>
      <c r="J75" s="106">
        <f t="shared" si="3"/>
        <v>58.16</v>
      </c>
      <c r="K75" s="106">
        <f t="shared" si="4"/>
        <v>304.7</v>
      </c>
    </row>
    <row r="76" spans="1:11" ht="41.4">
      <c r="A76" s="104">
        <v>68</v>
      </c>
      <c r="B76" s="105" t="s">
        <v>468</v>
      </c>
      <c r="C76" s="105" t="s">
        <v>51</v>
      </c>
      <c r="D76" s="104" t="s">
        <v>224</v>
      </c>
      <c r="E76" s="104" t="s">
        <v>464</v>
      </c>
      <c r="F76" s="104">
        <v>1464.48</v>
      </c>
      <c r="G76" s="104">
        <v>8.8049999999999997</v>
      </c>
      <c r="H76" s="104">
        <v>61.5</v>
      </c>
      <c r="I76" s="104">
        <v>1083.02</v>
      </c>
      <c r="J76" s="106">
        <f t="shared" si="3"/>
        <v>255.48</v>
      </c>
      <c r="K76" s="106">
        <f t="shared" si="4"/>
        <v>1338.5</v>
      </c>
    </row>
    <row r="77" spans="1:11" ht="41.4">
      <c r="A77" s="104">
        <v>69</v>
      </c>
      <c r="B77" s="105" t="s">
        <v>468</v>
      </c>
      <c r="C77" s="105" t="s">
        <v>51</v>
      </c>
      <c r="D77" s="104" t="s">
        <v>224</v>
      </c>
      <c r="E77" s="104" t="s">
        <v>472</v>
      </c>
      <c r="F77" s="104">
        <v>1464.48</v>
      </c>
      <c r="G77" s="104">
        <v>8.8049999999999997</v>
      </c>
      <c r="H77" s="104">
        <v>48</v>
      </c>
      <c r="I77" s="104">
        <v>845.28</v>
      </c>
      <c r="J77" s="106">
        <f t="shared" si="3"/>
        <v>199.4</v>
      </c>
      <c r="K77" s="106">
        <f t="shared" si="4"/>
        <v>1044.68</v>
      </c>
    </row>
    <row r="78" spans="1:11" ht="41.4">
      <c r="A78" s="104">
        <v>70</v>
      </c>
      <c r="B78" s="105" t="s">
        <v>133</v>
      </c>
      <c r="C78" s="105" t="s">
        <v>85</v>
      </c>
      <c r="D78" s="104" t="s">
        <v>110</v>
      </c>
      <c r="E78" s="104" t="s">
        <v>463</v>
      </c>
      <c r="F78" s="104">
        <v>1640</v>
      </c>
      <c r="G78" s="104">
        <v>9.86</v>
      </c>
      <c r="H78" s="104">
        <v>50</v>
      </c>
      <c r="I78" s="104">
        <v>982</v>
      </c>
      <c r="J78" s="106">
        <f t="shared" si="3"/>
        <v>231.65</v>
      </c>
      <c r="K78" s="106">
        <f t="shared" si="4"/>
        <v>1213.6500000000001</v>
      </c>
    </row>
    <row r="79" spans="1:11" ht="41.4">
      <c r="A79" s="104">
        <v>71</v>
      </c>
      <c r="B79" s="105" t="s">
        <v>133</v>
      </c>
      <c r="C79" s="105" t="s">
        <v>85</v>
      </c>
      <c r="D79" s="104" t="s">
        <v>110</v>
      </c>
      <c r="E79" s="104" t="s">
        <v>466</v>
      </c>
      <c r="F79" s="104">
        <v>1640</v>
      </c>
      <c r="G79" s="104">
        <v>9.86</v>
      </c>
      <c r="H79" s="104">
        <v>48</v>
      </c>
      <c r="I79" s="104">
        <v>946.56</v>
      </c>
      <c r="J79" s="106">
        <f t="shared" si="3"/>
        <v>223.29</v>
      </c>
      <c r="K79" s="106">
        <f t="shared" si="4"/>
        <v>1169.8499999999999</v>
      </c>
    </row>
    <row r="80" spans="1:11" ht="41.4">
      <c r="A80" s="104">
        <v>72</v>
      </c>
      <c r="B80" s="105" t="s">
        <v>133</v>
      </c>
      <c r="C80" s="105" t="s">
        <v>85</v>
      </c>
      <c r="D80" s="104" t="s">
        <v>110</v>
      </c>
      <c r="E80" s="104" t="s">
        <v>464</v>
      </c>
      <c r="F80" s="104">
        <v>1680</v>
      </c>
      <c r="G80" s="104">
        <v>10.1</v>
      </c>
      <c r="H80" s="104">
        <v>36</v>
      </c>
      <c r="I80" s="104">
        <v>727.2</v>
      </c>
      <c r="J80" s="106">
        <f t="shared" si="3"/>
        <v>171.55</v>
      </c>
      <c r="K80" s="106">
        <f t="shared" si="4"/>
        <v>898.75</v>
      </c>
    </row>
    <row r="81" spans="1:11" ht="41.4">
      <c r="A81" s="104">
        <v>73</v>
      </c>
      <c r="B81" s="105" t="s">
        <v>15</v>
      </c>
      <c r="C81" s="105" t="s">
        <v>151</v>
      </c>
      <c r="D81" s="104" t="s">
        <v>153</v>
      </c>
      <c r="E81" s="104" t="s">
        <v>463</v>
      </c>
      <c r="F81" s="104">
        <v>1245</v>
      </c>
      <c r="G81" s="104">
        <v>7.4850000000000003</v>
      </c>
      <c r="H81" s="104">
        <v>24</v>
      </c>
      <c r="I81" s="104">
        <v>357.84</v>
      </c>
      <c r="J81" s="106">
        <f t="shared" si="3"/>
        <v>84.41</v>
      </c>
      <c r="K81" s="106">
        <f t="shared" si="4"/>
        <v>442.25</v>
      </c>
    </row>
    <row r="82" spans="1:11" ht="41.4">
      <c r="A82" s="104">
        <v>74</v>
      </c>
      <c r="B82" s="105" t="s">
        <v>15</v>
      </c>
      <c r="C82" s="105" t="s">
        <v>151</v>
      </c>
      <c r="D82" s="104" t="s">
        <v>153</v>
      </c>
      <c r="E82" s="104" t="s">
        <v>466</v>
      </c>
      <c r="F82" s="104">
        <v>1245</v>
      </c>
      <c r="G82" s="104">
        <v>7.4850000000000003</v>
      </c>
      <c r="H82" s="104">
        <v>24</v>
      </c>
      <c r="I82" s="104">
        <v>359.28</v>
      </c>
      <c r="J82" s="106">
        <f t="shared" si="3"/>
        <v>84.75</v>
      </c>
      <c r="K82" s="106">
        <f t="shared" si="4"/>
        <v>444.03</v>
      </c>
    </row>
    <row r="83" spans="1:11" ht="41.4">
      <c r="A83" s="104">
        <v>75</v>
      </c>
      <c r="B83" s="105" t="s">
        <v>15</v>
      </c>
      <c r="C83" s="105" t="s">
        <v>151</v>
      </c>
      <c r="D83" s="104" t="s">
        <v>153</v>
      </c>
      <c r="E83" s="104" t="s">
        <v>464</v>
      </c>
      <c r="F83" s="104">
        <v>1245</v>
      </c>
      <c r="G83" s="104">
        <v>7.4850000000000003</v>
      </c>
      <c r="H83" s="104">
        <v>60</v>
      </c>
      <c r="I83" s="104">
        <v>898.2</v>
      </c>
      <c r="J83" s="106">
        <f t="shared" si="3"/>
        <v>211.89</v>
      </c>
      <c r="K83" s="106">
        <f t="shared" si="4"/>
        <v>1110.0900000000001</v>
      </c>
    </row>
    <row r="84" spans="1:11" ht="41.4">
      <c r="A84" s="104">
        <v>76</v>
      </c>
      <c r="B84" s="105" t="s">
        <v>475</v>
      </c>
      <c r="C84" s="105" t="s">
        <v>85</v>
      </c>
      <c r="D84" s="104" t="s">
        <v>476</v>
      </c>
      <c r="E84" s="104" t="s">
        <v>463</v>
      </c>
      <c r="F84" s="104">
        <v>1640</v>
      </c>
      <c r="G84" s="104">
        <v>9.86</v>
      </c>
      <c r="H84" s="104">
        <v>30</v>
      </c>
      <c r="I84" s="104">
        <v>589.20000000000005</v>
      </c>
      <c r="J84" s="106">
        <f t="shared" si="3"/>
        <v>138.99</v>
      </c>
      <c r="K84" s="106">
        <f t="shared" si="4"/>
        <v>728.19</v>
      </c>
    </row>
    <row r="85" spans="1:11" ht="41.4">
      <c r="A85" s="104">
        <v>77</v>
      </c>
      <c r="B85" s="105" t="s">
        <v>475</v>
      </c>
      <c r="C85" s="105" t="s">
        <v>85</v>
      </c>
      <c r="D85" s="104" t="s">
        <v>476</v>
      </c>
      <c r="E85" s="104" t="s">
        <v>466</v>
      </c>
      <c r="F85" s="104">
        <v>1640</v>
      </c>
      <c r="G85" s="104">
        <v>9.86</v>
      </c>
      <c r="H85" s="104">
        <v>30</v>
      </c>
      <c r="I85" s="104">
        <v>591.6</v>
      </c>
      <c r="J85" s="106">
        <f t="shared" si="3"/>
        <v>139.56</v>
      </c>
      <c r="K85" s="106">
        <f t="shared" si="4"/>
        <v>731.16000000000008</v>
      </c>
    </row>
    <row r="86" spans="1:11">
      <c r="A86" s="104">
        <v>78</v>
      </c>
      <c r="B86" s="105" t="s">
        <v>118</v>
      </c>
      <c r="C86" s="105" t="s">
        <v>55</v>
      </c>
      <c r="D86" s="104" t="s">
        <v>477</v>
      </c>
      <c r="E86" s="104" t="s">
        <v>463</v>
      </c>
      <c r="F86" s="104">
        <v>1290</v>
      </c>
      <c r="G86" s="104">
        <v>7.7560000000000002</v>
      </c>
      <c r="H86" s="104">
        <v>47</v>
      </c>
      <c r="I86" s="104">
        <v>726.15</v>
      </c>
      <c r="J86" s="106">
        <f t="shared" si="3"/>
        <v>171.3</v>
      </c>
      <c r="K86" s="106">
        <f t="shared" si="4"/>
        <v>897.45</v>
      </c>
    </row>
    <row r="87" spans="1:11">
      <c r="A87" s="104">
        <v>79</v>
      </c>
      <c r="B87" s="105" t="s">
        <v>118</v>
      </c>
      <c r="C87" s="105" t="s">
        <v>55</v>
      </c>
      <c r="D87" s="104" t="s">
        <v>477</v>
      </c>
      <c r="E87" s="104" t="s">
        <v>466</v>
      </c>
      <c r="F87" s="104">
        <v>1290</v>
      </c>
      <c r="G87" s="104">
        <v>7.7560000000000002</v>
      </c>
      <c r="H87" s="104">
        <v>1</v>
      </c>
      <c r="I87" s="104">
        <v>15.51</v>
      </c>
      <c r="J87" s="106">
        <f t="shared" si="3"/>
        <v>3.66</v>
      </c>
      <c r="K87" s="106">
        <f t="shared" si="4"/>
        <v>19.170000000000002</v>
      </c>
    </row>
    <row r="88" spans="1:11">
      <c r="A88" s="104">
        <v>80</v>
      </c>
      <c r="B88" s="105" t="s">
        <v>118</v>
      </c>
      <c r="C88" s="105" t="s">
        <v>55</v>
      </c>
      <c r="D88" s="104" t="s">
        <v>477</v>
      </c>
      <c r="E88" s="104" t="s">
        <v>464</v>
      </c>
      <c r="F88" s="104">
        <v>1290</v>
      </c>
      <c r="G88" s="104">
        <v>7.7560000000000002</v>
      </c>
      <c r="H88" s="104">
        <v>29</v>
      </c>
      <c r="I88" s="104">
        <v>449.85</v>
      </c>
      <c r="J88" s="106">
        <f t="shared" si="3"/>
        <v>106.12</v>
      </c>
      <c r="K88" s="106">
        <f t="shared" si="4"/>
        <v>555.97</v>
      </c>
    </row>
    <row r="89" spans="1:11" ht="41.4">
      <c r="A89" s="104">
        <v>81</v>
      </c>
      <c r="B89" s="105" t="s">
        <v>468</v>
      </c>
      <c r="C89" s="105" t="s">
        <v>7</v>
      </c>
      <c r="D89" s="104" t="s">
        <v>22</v>
      </c>
      <c r="E89" s="104" t="s">
        <v>463</v>
      </c>
      <c r="F89" s="104">
        <v>1870</v>
      </c>
      <c r="G89" s="104">
        <v>11.243</v>
      </c>
      <c r="H89" s="104">
        <v>161</v>
      </c>
      <c r="I89" s="104">
        <v>3607.2000000000003</v>
      </c>
      <c r="J89" s="106">
        <f t="shared" si="3"/>
        <v>850.94</v>
      </c>
      <c r="K89" s="106">
        <f t="shared" si="4"/>
        <v>4458.1400000000003</v>
      </c>
    </row>
    <row r="90" spans="1:11" ht="41.4">
      <c r="A90" s="104">
        <v>82</v>
      </c>
      <c r="B90" s="105" t="s">
        <v>468</v>
      </c>
      <c r="C90" s="105" t="s">
        <v>7</v>
      </c>
      <c r="D90" s="104" t="s">
        <v>22</v>
      </c>
      <c r="E90" s="104" t="s">
        <v>466</v>
      </c>
      <c r="F90" s="104">
        <v>1870</v>
      </c>
      <c r="G90" s="104">
        <v>11.243</v>
      </c>
      <c r="H90" s="104">
        <v>84</v>
      </c>
      <c r="I90" s="104">
        <v>1888.82</v>
      </c>
      <c r="J90" s="106">
        <f t="shared" si="3"/>
        <v>445.57</v>
      </c>
      <c r="K90" s="106">
        <f t="shared" si="4"/>
        <v>2334.39</v>
      </c>
    </row>
    <row r="91" spans="1:11" ht="41.4">
      <c r="A91" s="104">
        <v>83</v>
      </c>
      <c r="B91" s="105" t="s">
        <v>468</v>
      </c>
      <c r="C91" s="105" t="s">
        <v>7</v>
      </c>
      <c r="D91" s="104" t="s">
        <v>22</v>
      </c>
      <c r="E91" s="104" t="s">
        <v>464</v>
      </c>
      <c r="F91" s="104">
        <v>1870</v>
      </c>
      <c r="G91" s="104">
        <v>11.243</v>
      </c>
      <c r="H91" s="104">
        <v>135.5</v>
      </c>
      <c r="I91" s="104">
        <v>3046.85</v>
      </c>
      <c r="J91" s="106">
        <f t="shared" si="3"/>
        <v>718.75</v>
      </c>
      <c r="K91" s="106">
        <f t="shared" si="4"/>
        <v>3765.6</v>
      </c>
    </row>
    <row r="92" spans="1:11" ht="41.4">
      <c r="A92" s="104">
        <v>84</v>
      </c>
      <c r="B92" s="105" t="s">
        <v>468</v>
      </c>
      <c r="C92" s="105" t="s">
        <v>7</v>
      </c>
      <c r="D92" s="104" t="s">
        <v>22</v>
      </c>
      <c r="E92" s="104" t="s">
        <v>472</v>
      </c>
      <c r="F92" s="104">
        <v>1870</v>
      </c>
      <c r="G92" s="104">
        <v>11.243</v>
      </c>
      <c r="H92" s="104">
        <v>109</v>
      </c>
      <c r="I92" s="104">
        <v>2450.98</v>
      </c>
      <c r="J92" s="106">
        <f t="shared" si="3"/>
        <v>578.19000000000005</v>
      </c>
      <c r="K92" s="106">
        <f t="shared" si="4"/>
        <v>3029.17</v>
      </c>
    </row>
    <row r="93" spans="1:11">
      <c r="A93" s="104">
        <v>85</v>
      </c>
      <c r="B93" s="105" t="s">
        <v>15</v>
      </c>
      <c r="C93" s="105" t="s">
        <v>51</v>
      </c>
      <c r="D93" s="104" t="s">
        <v>91</v>
      </c>
      <c r="E93" s="104" t="s">
        <v>463</v>
      </c>
      <c r="F93" s="104">
        <v>1120</v>
      </c>
      <c r="G93" s="104">
        <v>6.734</v>
      </c>
      <c r="H93" s="104">
        <v>24</v>
      </c>
      <c r="I93" s="104">
        <v>321.94</v>
      </c>
      <c r="J93" s="106">
        <f t="shared" si="3"/>
        <v>75.95</v>
      </c>
      <c r="K93" s="106">
        <f t="shared" si="4"/>
        <v>397.89</v>
      </c>
    </row>
    <row r="94" spans="1:11">
      <c r="A94" s="104">
        <v>86</v>
      </c>
      <c r="B94" s="105" t="s">
        <v>15</v>
      </c>
      <c r="C94" s="105" t="s">
        <v>51</v>
      </c>
      <c r="D94" s="104" t="s">
        <v>91</v>
      </c>
      <c r="E94" s="104" t="s">
        <v>466</v>
      </c>
      <c r="F94" s="104">
        <v>1120</v>
      </c>
      <c r="G94" s="104">
        <v>6.734</v>
      </c>
      <c r="H94" s="104">
        <v>60</v>
      </c>
      <c r="I94" s="104">
        <v>808.08</v>
      </c>
      <c r="J94" s="106">
        <f t="shared" si="3"/>
        <v>190.63</v>
      </c>
      <c r="K94" s="106">
        <f t="shared" si="4"/>
        <v>998.71</v>
      </c>
    </row>
    <row r="95" spans="1:11">
      <c r="A95" s="104">
        <v>87</v>
      </c>
      <c r="B95" s="105" t="s">
        <v>15</v>
      </c>
      <c r="C95" s="105" t="s">
        <v>51</v>
      </c>
      <c r="D95" s="104" t="s">
        <v>91</v>
      </c>
      <c r="E95" s="104" t="s">
        <v>464</v>
      </c>
      <c r="F95" s="104">
        <v>1120</v>
      </c>
      <c r="G95" s="104">
        <v>6.734</v>
      </c>
      <c r="H95" s="104">
        <v>24</v>
      </c>
      <c r="I95" s="104">
        <v>323.23</v>
      </c>
      <c r="J95" s="106">
        <f t="shared" si="3"/>
        <v>76.25</v>
      </c>
      <c r="K95" s="106">
        <f t="shared" si="4"/>
        <v>399.48</v>
      </c>
    </row>
    <row r="96" spans="1:11">
      <c r="A96" s="104">
        <v>88</v>
      </c>
      <c r="B96" s="105" t="s">
        <v>73</v>
      </c>
      <c r="C96" s="105" t="s">
        <v>51</v>
      </c>
      <c r="D96" s="104" t="s">
        <v>478</v>
      </c>
      <c r="E96" s="104" t="s">
        <v>463</v>
      </c>
      <c r="F96" s="104">
        <v>1100</v>
      </c>
      <c r="G96" s="104">
        <v>6.6130000000000004</v>
      </c>
      <c r="H96" s="104">
        <v>24</v>
      </c>
      <c r="I96" s="104">
        <v>316.18</v>
      </c>
      <c r="J96" s="106">
        <f t="shared" si="3"/>
        <v>74.59</v>
      </c>
      <c r="K96" s="106">
        <f t="shared" si="4"/>
        <v>390.77</v>
      </c>
    </row>
    <row r="97" spans="1:11">
      <c r="A97" s="104">
        <v>89</v>
      </c>
      <c r="B97" s="105" t="s">
        <v>73</v>
      </c>
      <c r="C97" s="105" t="s">
        <v>51</v>
      </c>
      <c r="D97" s="104" t="s">
        <v>478</v>
      </c>
      <c r="E97" s="104" t="s">
        <v>464</v>
      </c>
      <c r="F97" s="104">
        <v>1100</v>
      </c>
      <c r="G97" s="104">
        <v>6.6130000000000004</v>
      </c>
      <c r="H97" s="104">
        <v>24</v>
      </c>
      <c r="I97" s="104">
        <v>317.42</v>
      </c>
      <c r="J97" s="106">
        <f t="shared" si="3"/>
        <v>74.88</v>
      </c>
      <c r="K97" s="106">
        <f t="shared" si="4"/>
        <v>392.3</v>
      </c>
    </row>
    <row r="98" spans="1:11">
      <c r="A98" s="104">
        <v>90</v>
      </c>
      <c r="B98" s="105" t="s">
        <v>73</v>
      </c>
      <c r="C98" s="105" t="s">
        <v>55</v>
      </c>
      <c r="D98" s="104" t="s">
        <v>479</v>
      </c>
      <c r="E98" s="104" t="s">
        <v>463</v>
      </c>
      <c r="F98" s="104">
        <v>1225</v>
      </c>
      <c r="G98" s="104">
        <v>7.3650000000000002</v>
      </c>
      <c r="H98" s="104">
        <v>9</v>
      </c>
      <c r="I98" s="104">
        <v>132.03</v>
      </c>
      <c r="J98" s="106">
        <f t="shared" si="3"/>
        <v>31.15</v>
      </c>
      <c r="K98" s="106">
        <f t="shared" si="4"/>
        <v>163.18</v>
      </c>
    </row>
    <row r="99" spans="1:11">
      <c r="A99" s="104">
        <v>91</v>
      </c>
      <c r="B99" s="105" t="s">
        <v>73</v>
      </c>
      <c r="C99" s="105" t="s">
        <v>55</v>
      </c>
      <c r="D99" s="104" t="s">
        <v>479</v>
      </c>
      <c r="E99" s="104" t="s">
        <v>464</v>
      </c>
      <c r="F99" s="104">
        <v>1225</v>
      </c>
      <c r="G99" s="104">
        <v>7.3650000000000002</v>
      </c>
      <c r="H99" s="104">
        <v>12</v>
      </c>
      <c r="I99" s="104">
        <v>176.76</v>
      </c>
      <c r="J99" s="106">
        <f t="shared" si="3"/>
        <v>41.7</v>
      </c>
      <c r="K99" s="106">
        <f t="shared" si="4"/>
        <v>218.45999999999998</v>
      </c>
    </row>
    <row r="100" spans="1:11" ht="41.4">
      <c r="A100" s="104">
        <v>92</v>
      </c>
      <c r="B100" s="105" t="s">
        <v>102</v>
      </c>
      <c r="C100" s="105" t="s">
        <v>7</v>
      </c>
      <c r="D100" s="104" t="s">
        <v>420</v>
      </c>
      <c r="E100" s="104" t="s">
        <v>464</v>
      </c>
      <c r="F100" s="104">
        <v>1390</v>
      </c>
      <c r="G100" s="104">
        <v>8.3569999999999993</v>
      </c>
      <c r="H100" s="104">
        <v>12</v>
      </c>
      <c r="I100" s="104">
        <v>200.57</v>
      </c>
      <c r="J100" s="106">
        <f t="shared" si="3"/>
        <v>47.31</v>
      </c>
      <c r="K100" s="106">
        <f t="shared" si="4"/>
        <v>247.88</v>
      </c>
    </row>
    <row r="101" spans="1:11">
      <c r="A101" s="104">
        <v>93</v>
      </c>
      <c r="B101" s="105" t="s">
        <v>15</v>
      </c>
      <c r="C101" s="105" t="s">
        <v>51</v>
      </c>
      <c r="D101" s="104" t="s">
        <v>306</v>
      </c>
      <c r="E101" s="104" t="s">
        <v>466</v>
      </c>
      <c r="F101" s="104">
        <v>1120</v>
      </c>
      <c r="G101" s="104">
        <v>6.734</v>
      </c>
      <c r="H101" s="104">
        <v>24</v>
      </c>
      <c r="I101" s="104">
        <v>323.23</v>
      </c>
      <c r="J101" s="106">
        <f t="shared" si="3"/>
        <v>76.25</v>
      </c>
      <c r="K101" s="106">
        <f t="shared" si="4"/>
        <v>399.48</v>
      </c>
    </row>
    <row r="102" spans="1:11">
      <c r="A102" s="104">
        <v>94</v>
      </c>
      <c r="B102" s="105" t="s">
        <v>15</v>
      </c>
      <c r="C102" s="105" t="s">
        <v>51</v>
      </c>
      <c r="D102" s="104" t="s">
        <v>183</v>
      </c>
      <c r="E102" s="104" t="s">
        <v>463</v>
      </c>
      <c r="F102" s="104">
        <v>1120</v>
      </c>
      <c r="G102" s="104">
        <v>6.734</v>
      </c>
      <c r="H102" s="104">
        <v>36</v>
      </c>
      <c r="I102" s="104">
        <v>482.9</v>
      </c>
      <c r="J102" s="106">
        <f t="shared" si="3"/>
        <v>113.92</v>
      </c>
      <c r="K102" s="106">
        <f t="shared" si="4"/>
        <v>596.81999999999994</v>
      </c>
    </row>
    <row r="103" spans="1:11">
      <c r="A103" s="104">
        <v>95</v>
      </c>
      <c r="B103" s="105" t="s">
        <v>15</v>
      </c>
      <c r="C103" s="105" t="s">
        <v>51</v>
      </c>
      <c r="D103" s="104" t="s">
        <v>183</v>
      </c>
      <c r="E103" s="104" t="s">
        <v>466</v>
      </c>
      <c r="F103" s="104">
        <v>1120</v>
      </c>
      <c r="G103" s="104">
        <v>6.734</v>
      </c>
      <c r="H103" s="104">
        <v>12</v>
      </c>
      <c r="I103" s="104">
        <v>161.62</v>
      </c>
      <c r="J103" s="106">
        <f t="shared" si="3"/>
        <v>38.130000000000003</v>
      </c>
      <c r="K103" s="106">
        <f t="shared" si="4"/>
        <v>199.75</v>
      </c>
    </row>
    <row r="104" spans="1:11">
      <c r="A104" s="104">
        <v>96</v>
      </c>
      <c r="B104" s="105" t="s">
        <v>15</v>
      </c>
      <c r="C104" s="105" t="s">
        <v>51</v>
      </c>
      <c r="D104" s="104" t="s">
        <v>183</v>
      </c>
      <c r="E104" s="104" t="s">
        <v>464</v>
      </c>
      <c r="F104" s="104">
        <v>1120</v>
      </c>
      <c r="G104" s="104">
        <v>6.734</v>
      </c>
      <c r="H104" s="104">
        <v>12</v>
      </c>
      <c r="I104" s="104">
        <v>161.62</v>
      </c>
      <c r="J104" s="106">
        <f t="shared" si="3"/>
        <v>38.130000000000003</v>
      </c>
      <c r="K104" s="106">
        <f t="shared" si="4"/>
        <v>199.75</v>
      </c>
    </row>
    <row r="105" spans="1:11">
      <c r="A105" s="104">
        <v>97</v>
      </c>
      <c r="B105" s="105" t="s">
        <v>15</v>
      </c>
      <c r="C105" s="105" t="s">
        <v>51</v>
      </c>
      <c r="D105" s="104" t="s">
        <v>211</v>
      </c>
      <c r="E105" s="104" t="s">
        <v>463</v>
      </c>
      <c r="F105" s="104">
        <v>1120</v>
      </c>
      <c r="G105" s="104">
        <v>6.734</v>
      </c>
      <c r="H105" s="104">
        <v>24</v>
      </c>
      <c r="I105" s="104">
        <v>321.94</v>
      </c>
      <c r="J105" s="106">
        <f t="shared" si="3"/>
        <v>75.95</v>
      </c>
      <c r="K105" s="106">
        <f t="shared" si="4"/>
        <v>397.89</v>
      </c>
    </row>
    <row r="106" spans="1:11">
      <c r="A106" s="104">
        <v>98</v>
      </c>
      <c r="B106" s="105" t="s">
        <v>15</v>
      </c>
      <c r="C106" s="105" t="s">
        <v>51</v>
      </c>
      <c r="D106" s="104" t="s">
        <v>211</v>
      </c>
      <c r="E106" s="104" t="s">
        <v>466</v>
      </c>
      <c r="F106" s="104">
        <v>1120</v>
      </c>
      <c r="G106" s="104">
        <v>6.734</v>
      </c>
      <c r="H106" s="104">
        <v>12</v>
      </c>
      <c r="I106" s="104">
        <v>161.62</v>
      </c>
      <c r="J106" s="106">
        <f t="shared" si="3"/>
        <v>38.130000000000003</v>
      </c>
      <c r="K106" s="106">
        <f t="shared" si="4"/>
        <v>199.75</v>
      </c>
    </row>
    <row r="107" spans="1:11">
      <c r="A107" s="104">
        <v>99</v>
      </c>
      <c r="B107" s="105" t="s">
        <v>15</v>
      </c>
      <c r="C107" s="105" t="s">
        <v>51</v>
      </c>
      <c r="D107" s="104" t="s">
        <v>211</v>
      </c>
      <c r="E107" s="104" t="s">
        <v>464</v>
      </c>
      <c r="F107" s="104">
        <v>1120</v>
      </c>
      <c r="G107" s="104">
        <v>6.734</v>
      </c>
      <c r="H107" s="104">
        <v>24</v>
      </c>
      <c r="I107" s="104">
        <v>323.23</v>
      </c>
      <c r="J107" s="106">
        <f t="shared" si="3"/>
        <v>76.25</v>
      </c>
      <c r="K107" s="106">
        <f t="shared" si="4"/>
        <v>399.48</v>
      </c>
    </row>
    <row r="108" spans="1:11" ht="41.4">
      <c r="A108" s="104">
        <v>100</v>
      </c>
      <c r="B108" s="105" t="s">
        <v>133</v>
      </c>
      <c r="C108" s="105" t="s">
        <v>85</v>
      </c>
      <c r="D108" s="104" t="s">
        <v>162</v>
      </c>
      <c r="E108" s="104" t="s">
        <v>463</v>
      </c>
      <c r="F108" s="104">
        <v>1620</v>
      </c>
      <c r="G108" s="104">
        <v>9.74</v>
      </c>
      <c r="H108" s="104">
        <v>60</v>
      </c>
      <c r="I108" s="104">
        <v>1164.1199999999999</v>
      </c>
      <c r="J108" s="106">
        <f t="shared" si="3"/>
        <v>274.62</v>
      </c>
      <c r="K108" s="106">
        <f t="shared" si="4"/>
        <v>1438.7399999999998</v>
      </c>
    </row>
    <row r="109" spans="1:11" ht="41.4">
      <c r="A109" s="104">
        <v>101</v>
      </c>
      <c r="B109" s="105" t="s">
        <v>133</v>
      </c>
      <c r="C109" s="105" t="s">
        <v>85</v>
      </c>
      <c r="D109" s="104" t="s">
        <v>162</v>
      </c>
      <c r="E109" s="104" t="s">
        <v>466</v>
      </c>
      <c r="F109" s="104">
        <v>1620</v>
      </c>
      <c r="G109" s="104">
        <v>9.74</v>
      </c>
      <c r="H109" s="104">
        <v>48</v>
      </c>
      <c r="I109" s="104">
        <v>935.04</v>
      </c>
      <c r="J109" s="106">
        <f t="shared" si="3"/>
        <v>220.58</v>
      </c>
      <c r="K109" s="106">
        <f t="shared" si="4"/>
        <v>1155.6199999999999</v>
      </c>
    </row>
    <row r="110" spans="1:11" ht="41.4">
      <c r="A110" s="104">
        <v>102</v>
      </c>
      <c r="B110" s="105" t="s">
        <v>133</v>
      </c>
      <c r="C110" s="105" t="s">
        <v>85</v>
      </c>
      <c r="D110" s="104" t="s">
        <v>162</v>
      </c>
      <c r="E110" s="104" t="s">
        <v>464</v>
      </c>
      <c r="F110" s="104">
        <v>1660</v>
      </c>
      <c r="G110" s="104">
        <v>9.98</v>
      </c>
      <c r="H110" s="104">
        <v>36</v>
      </c>
      <c r="I110" s="104">
        <v>718.56</v>
      </c>
      <c r="J110" s="106">
        <f t="shared" si="3"/>
        <v>169.51</v>
      </c>
      <c r="K110" s="106">
        <f t="shared" si="4"/>
        <v>888.06999999999994</v>
      </c>
    </row>
    <row r="111" spans="1:11" ht="41.4">
      <c r="A111" s="104">
        <v>103</v>
      </c>
      <c r="B111" s="105" t="s">
        <v>133</v>
      </c>
      <c r="C111" s="105" t="s">
        <v>85</v>
      </c>
      <c r="D111" s="104" t="s">
        <v>162</v>
      </c>
      <c r="E111" s="104" t="s">
        <v>472</v>
      </c>
      <c r="F111" s="104">
        <v>1660</v>
      </c>
      <c r="G111" s="104">
        <v>9.98</v>
      </c>
      <c r="H111" s="104">
        <v>36</v>
      </c>
      <c r="I111" s="104">
        <v>718.56</v>
      </c>
      <c r="J111" s="106">
        <f t="shared" si="3"/>
        <v>169.51</v>
      </c>
      <c r="K111" s="106">
        <f t="shared" si="4"/>
        <v>888.06999999999994</v>
      </c>
    </row>
    <row r="112" spans="1:11">
      <c r="A112" s="104">
        <v>104</v>
      </c>
      <c r="B112" s="105" t="s">
        <v>15</v>
      </c>
      <c r="C112" s="105" t="s">
        <v>55</v>
      </c>
      <c r="D112" s="104" t="s">
        <v>245</v>
      </c>
      <c r="E112" s="104" t="s">
        <v>463</v>
      </c>
      <c r="F112" s="104">
        <v>1245</v>
      </c>
      <c r="G112" s="104">
        <v>7.4850000000000003</v>
      </c>
      <c r="H112" s="104">
        <v>25</v>
      </c>
      <c r="I112" s="104">
        <v>372.75</v>
      </c>
      <c r="J112" s="106">
        <f t="shared" si="3"/>
        <v>87.93</v>
      </c>
      <c r="K112" s="106">
        <f t="shared" si="4"/>
        <v>460.68</v>
      </c>
    </row>
    <row r="113" spans="1:11">
      <c r="A113" s="104">
        <v>105</v>
      </c>
      <c r="B113" s="105" t="s">
        <v>15</v>
      </c>
      <c r="C113" s="105" t="s">
        <v>55</v>
      </c>
      <c r="D113" s="104" t="s">
        <v>245</v>
      </c>
      <c r="E113" s="104" t="s">
        <v>466</v>
      </c>
      <c r="F113" s="104">
        <v>1245</v>
      </c>
      <c r="G113" s="104">
        <v>7.4850000000000003</v>
      </c>
      <c r="H113" s="104">
        <v>13.5</v>
      </c>
      <c r="I113" s="104">
        <v>202.1</v>
      </c>
      <c r="J113" s="106">
        <f t="shared" si="3"/>
        <v>47.68</v>
      </c>
      <c r="K113" s="106">
        <f t="shared" si="4"/>
        <v>249.78</v>
      </c>
    </row>
    <row r="114" spans="1:11">
      <c r="A114" s="104">
        <v>106</v>
      </c>
      <c r="B114" s="105" t="s">
        <v>15</v>
      </c>
      <c r="C114" s="105" t="s">
        <v>55</v>
      </c>
      <c r="D114" s="104" t="s">
        <v>245</v>
      </c>
      <c r="E114" s="104" t="s">
        <v>464</v>
      </c>
      <c r="F114" s="104">
        <v>1245</v>
      </c>
      <c r="G114" s="104">
        <v>7.4850000000000003</v>
      </c>
      <c r="H114" s="104">
        <v>12</v>
      </c>
      <c r="I114" s="104">
        <v>179.64</v>
      </c>
      <c r="J114" s="106">
        <f t="shared" si="3"/>
        <v>42.38</v>
      </c>
      <c r="K114" s="106">
        <f t="shared" si="4"/>
        <v>222.01999999999998</v>
      </c>
    </row>
    <row r="115" spans="1:11" ht="41.4">
      <c r="A115" s="104">
        <v>107</v>
      </c>
      <c r="B115" s="105" t="s">
        <v>133</v>
      </c>
      <c r="C115" s="105" t="s">
        <v>85</v>
      </c>
      <c r="D115" s="104" t="s">
        <v>173</v>
      </c>
      <c r="E115" s="104" t="s">
        <v>463</v>
      </c>
      <c r="F115" s="104">
        <v>1640</v>
      </c>
      <c r="G115" s="104">
        <v>9.86</v>
      </c>
      <c r="H115" s="104">
        <v>53</v>
      </c>
      <c r="I115" s="104">
        <v>1042.28</v>
      </c>
      <c r="J115" s="106">
        <f t="shared" si="3"/>
        <v>245.87</v>
      </c>
      <c r="K115" s="106">
        <f t="shared" si="4"/>
        <v>1288.1500000000001</v>
      </c>
    </row>
    <row r="116" spans="1:11" ht="41.4">
      <c r="A116" s="104">
        <v>108</v>
      </c>
      <c r="B116" s="105" t="s">
        <v>133</v>
      </c>
      <c r="C116" s="105" t="s">
        <v>85</v>
      </c>
      <c r="D116" s="104" t="s">
        <v>173</v>
      </c>
      <c r="E116" s="104" t="s">
        <v>466</v>
      </c>
      <c r="F116" s="104">
        <v>1640</v>
      </c>
      <c r="G116" s="104">
        <v>9.86</v>
      </c>
      <c r="H116" s="104">
        <v>55.5</v>
      </c>
      <c r="I116" s="104">
        <v>1094.46</v>
      </c>
      <c r="J116" s="106">
        <f t="shared" si="3"/>
        <v>258.18</v>
      </c>
      <c r="K116" s="106">
        <f t="shared" si="4"/>
        <v>1352.64</v>
      </c>
    </row>
    <row r="117" spans="1:11" ht="41.4">
      <c r="A117" s="104">
        <v>109</v>
      </c>
      <c r="B117" s="105" t="s">
        <v>133</v>
      </c>
      <c r="C117" s="105" t="s">
        <v>85</v>
      </c>
      <c r="D117" s="104" t="s">
        <v>173</v>
      </c>
      <c r="E117" s="104" t="s">
        <v>464</v>
      </c>
      <c r="F117" s="104">
        <v>1680</v>
      </c>
      <c r="G117" s="104">
        <v>10.1</v>
      </c>
      <c r="H117" s="104">
        <v>36</v>
      </c>
      <c r="I117" s="104">
        <v>727.2</v>
      </c>
      <c r="J117" s="106">
        <f t="shared" si="3"/>
        <v>171.55</v>
      </c>
      <c r="K117" s="106">
        <f t="shared" si="4"/>
        <v>898.75</v>
      </c>
    </row>
    <row r="118" spans="1:11">
      <c r="A118" s="104">
        <v>110</v>
      </c>
      <c r="B118" s="105" t="s">
        <v>15</v>
      </c>
      <c r="C118" s="105" t="s">
        <v>61</v>
      </c>
      <c r="D118" s="104" t="s">
        <v>157</v>
      </c>
      <c r="E118" s="104" t="s">
        <v>464</v>
      </c>
      <c r="F118" s="104">
        <v>1215</v>
      </c>
      <c r="G118" s="104">
        <v>7.3049999999999997</v>
      </c>
      <c r="H118" s="104">
        <v>24</v>
      </c>
      <c r="I118" s="104">
        <v>350.64</v>
      </c>
      <c r="J118" s="106">
        <f t="shared" si="3"/>
        <v>82.72</v>
      </c>
      <c r="K118" s="106">
        <f t="shared" si="4"/>
        <v>433.36</v>
      </c>
    </row>
    <row r="119" spans="1:11">
      <c r="A119" s="104">
        <v>111</v>
      </c>
      <c r="B119" s="105" t="s">
        <v>15</v>
      </c>
      <c r="C119" s="105" t="s">
        <v>51</v>
      </c>
      <c r="D119" s="104" t="s">
        <v>357</v>
      </c>
      <c r="E119" s="104" t="s">
        <v>463</v>
      </c>
      <c r="F119" s="104">
        <v>1100</v>
      </c>
      <c r="G119" s="104">
        <v>6.6130000000000004</v>
      </c>
      <c r="H119" s="104">
        <v>12</v>
      </c>
      <c r="I119" s="104">
        <v>158.71</v>
      </c>
      <c r="J119" s="106">
        <f t="shared" si="3"/>
        <v>37.44</v>
      </c>
      <c r="K119" s="106">
        <f t="shared" si="4"/>
        <v>196.15</v>
      </c>
    </row>
    <row r="120" spans="1:11">
      <c r="A120" s="104">
        <v>112</v>
      </c>
      <c r="B120" s="105" t="s">
        <v>15</v>
      </c>
      <c r="C120" s="105" t="s">
        <v>7</v>
      </c>
      <c r="D120" s="104" t="s">
        <v>139</v>
      </c>
      <c r="E120" s="104" t="s">
        <v>463</v>
      </c>
      <c r="F120" s="104">
        <v>1365</v>
      </c>
      <c r="G120" s="104">
        <v>8.2070000000000007</v>
      </c>
      <c r="H120" s="104">
        <v>12</v>
      </c>
      <c r="I120" s="104">
        <v>196.18</v>
      </c>
      <c r="J120" s="106">
        <f t="shared" si="3"/>
        <v>46.28</v>
      </c>
      <c r="K120" s="106">
        <f t="shared" si="4"/>
        <v>242.46</v>
      </c>
    </row>
    <row r="121" spans="1:11">
      <c r="A121" s="104">
        <v>113</v>
      </c>
      <c r="B121" s="105" t="s">
        <v>15</v>
      </c>
      <c r="C121" s="105" t="s">
        <v>7</v>
      </c>
      <c r="D121" s="104" t="s">
        <v>139</v>
      </c>
      <c r="E121" s="104" t="s">
        <v>466</v>
      </c>
      <c r="F121" s="104">
        <v>1365</v>
      </c>
      <c r="G121" s="104">
        <v>8.2070000000000007</v>
      </c>
      <c r="H121" s="104">
        <v>12</v>
      </c>
      <c r="I121" s="104">
        <v>196.97</v>
      </c>
      <c r="J121" s="106">
        <f t="shared" si="3"/>
        <v>46.47</v>
      </c>
      <c r="K121" s="106">
        <f t="shared" si="4"/>
        <v>243.44</v>
      </c>
    </row>
    <row r="122" spans="1:11">
      <c r="A122" s="104">
        <v>114</v>
      </c>
      <c r="B122" s="105" t="s">
        <v>15</v>
      </c>
      <c r="C122" s="105" t="s">
        <v>7</v>
      </c>
      <c r="D122" s="104" t="s">
        <v>139</v>
      </c>
      <c r="E122" s="104" t="s">
        <v>464</v>
      </c>
      <c r="F122" s="104">
        <v>1365</v>
      </c>
      <c r="G122" s="104">
        <v>8.2070000000000007</v>
      </c>
      <c r="H122" s="104">
        <v>24</v>
      </c>
      <c r="I122" s="104">
        <v>393.94</v>
      </c>
      <c r="J122" s="106">
        <f t="shared" si="3"/>
        <v>92.93</v>
      </c>
      <c r="K122" s="106">
        <f t="shared" si="4"/>
        <v>486.87</v>
      </c>
    </row>
    <row r="123" spans="1:11">
      <c r="A123" s="104">
        <v>115</v>
      </c>
      <c r="B123" s="105" t="s">
        <v>15</v>
      </c>
      <c r="C123" s="105" t="s">
        <v>51</v>
      </c>
      <c r="D123" s="104" t="s">
        <v>262</v>
      </c>
      <c r="E123" s="104" t="s">
        <v>463</v>
      </c>
      <c r="F123" s="104">
        <v>1120</v>
      </c>
      <c r="G123" s="104">
        <v>6.734</v>
      </c>
      <c r="H123" s="104">
        <v>10</v>
      </c>
      <c r="I123" s="104">
        <v>134.13999999999999</v>
      </c>
      <c r="J123" s="106">
        <f t="shared" si="3"/>
        <v>31.64</v>
      </c>
      <c r="K123" s="106">
        <f t="shared" si="4"/>
        <v>165.77999999999997</v>
      </c>
    </row>
    <row r="124" spans="1:11">
      <c r="A124" s="104">
        <v>116</v>
      </c>
      <c r="B124" s="105" t="s">
        <v>15</v>
      </c>
      <c r="C124" s="105" t="s">
        <v>7</v>
      </c>
      <c r="D124" s="104" t="s">
        <v>264</v>
      </c>
      <c r="E124" s="104" t="s">
        <v>463</v>
      </c>
      <c r="F124" s="104">
        <v>1325</v>
      </c>
      <c r="G124" s="104">
        <v>7.9660000000000002</v>
      </c>
      <c r="H124" s="104">
        <v>12</v>
      </c>
      <c r="I124" s="104">
        <v>190.42</v>
      </c>
      <c r="J124" s="106">
        <f t="shared" si="3"/>
        <v>44.92</v>
      </c>
      <c r="K124" s="106">
        <f t="shared" si="4"/>
        <v>235.33999999999997</v>
      </c>
    </row>
    <row r="125" spans="1:11">
      <c r="A125" s="104">
        <v>117</v>
      </c>
      <c r="B125" s="105" t="s">
        <v>15</v>
      </c>
      <c r="C125" s="105" t="s">
        <v>7</v>
      </c>
      <c r="D125" s="104" t="s">
        <v>264</v>
      </c>
      <c r="E125" s="104" t="s">
        <v>466</v>
      </c>
      <c r="F125" s="104">
        <v>1325</v>
      </c>
      <c r="G125" s="104">
        <v>7.9660000000000002</v>
      </c>
      <c r="H125" s="104">
        <v>12</v>
      </c>
      <c r="I125" s="104">
        <v>191.18</v>
      </c>
      <c r="J125" s="106">
        <f t="shared" si="3"/>
        <v>45.1</v>
      </c>
      <c r="K125" s="106">
        <f t="shared" si="4"/>
        <v>236.28</v>
      </c>
    </row>
    <row r="126" spans="1:11">
      <c r="A126" s="104">
        <v>118</v>
      </c>
      <c r="B126" s="105" t="s">
        <v>15</v>
      </c>
      <c r="C126" s="105" t="s">
        <v>7</v>
      </c>
      <c r="D126" s="104" t="s">
        <v>264</v>
      </c>
      <c r="E126" s="104" t="s">
        <v>464</v>
      </c>
      <c r="F126" s="104">
        <v>1325</v>
      </c>
      <c r="G126" s="104">
        <v>7.9660000000000002</v>
      </c>
      <c r="H126" s="104">
        <v>36</v>
      </c>
      <c r="I126" s="104">
        <v>573.54999999999995</v>
      </c>
      <c r="J126" s="106">
        <f t="shared" si="3"/>
        <v>135.30000000000001</v>
      </c>
      <c r="K126" s="106">
        <f t="shared" si="4"/>
        <v>708.84999999999991</v>
      </c>
    </row>
    <row r="127" spans="1:11" ht="41.4">
      <c r="A127" s="104">
        <v>119</v>
      </c>
      <c r="B127" s="105" t="s">
        <v>475</v>
      </c>
      <c r="C127" s="105" t="s">
        <v>74</v>
      </c>
      <c r="D127" s="104" t="s">
        <v>480</v>
      </c>
      <c r="E127" s="104" t="s">
        <v>466</v>
      </c>
      <c r="F127" s="104">
        <v>1400</v>
      </c>
      <c r="G127" s="104">
        <v>8.4169999999999998</v>
      </c>
      <c r="H127" s="104">
        <v>7.5</v>
      </c>
      <c r="I127" s="104">
        <v>126.26</v>
      </c>
      <c r="J127" s="106">
        <f t="shared" si="3"/>
        <v>29.78</v>
      </c>
      <c r="K127" s="106">
        <f t="shared" si="4"/>
        <v>156.04000000000002</v>
      </c>
    </row>
    <row r="128" spans="1:11" ht="41.4">
      <c r="A128" s="104">
        <v>120</v>
      </c>
      <c r="B128" s="105" t="s">
        <v>475</v>
      </c>
      <c r="C128" s="105" t="s">
        <v>74</v>
      </c>
      <c r="D128" s="104" t="s">
        <v>480</v>
      </c>
      <c r="E128" s="104" t="s">
        <v>464</v>
      </c>
      <c r="F128" s="104">
        <v>1440</v>
      </c>
      <c r="G128" s="104">
        <v>8.657</v>
      </c>
      <c r="H128" s="104">
        <v>7.5</v>
      </c>
      <c r="I128" s="104">
        <v>129.86000000000001</v>
      </c>
      <c r="J128" s="106">
        <f t="shared" si="3"/>
        <v>30.63</v>
      </c>
      <c r="K128" s="106">
        <f t="shared" si="4"/>
        <v>160.49</v>
      </c>
    </row>
    <row r="129" spans="1:11" ht="41.4">
      <c r="A129" s="104">
        <v>121</v>
      </c>
      <c r="B129" s="105" t="s">
        <v>475</v>
      </c>
      <c r="C129" s="105" t="s">
        <v>74</v>
      </c>
      <c r="D129" s="104" t="s">
        <v>480</v>
      </c>
      <c r="E129" s="104" t="s">
        <v>472</v>
      </c>
      <c r="F129" s="104">
        <v>1460</v>
      </c>
      <c r="G129" s="104">
        <v>8.7780000000000005</v>
      </c>
      <c r="H129" s="104">
        <v>10</v>
      </c>
      <c r="I129" s="104">
        <v>175.56</v>
      </c>
      <c r="J129" s="106">
        <f t="shared" si="3"/>
        <v>41.41</v>
      </c>
      <c r="K129" s="106">
        <f t="shared" si="4"/>
        <v>216.97</v>
      </c>
    </row>
    <row r="130" spans="1:11">
      <c r="A130" s="104">
        <v>122</v>
      </c>
      <c r="B130" s="105" t="s">
        <v>73</v>
      </c>
      <c r="C130" s="105" t="s">
        <v>61</v>
      </c>
      <c r="D130" s="104" t="s">
        <v>356</v>
      </c>
      <c r="E130" s="104" t="s">
        <v>463</v>
      </c>
      <c r="F130" s="104">
        <v>1195</v>
      </c>
      <c r="G130" s="104">
        <v>7.1849999999999996</v>
      </c>
      <c r="H130" s="104">
        <v>12</v>
      </c>
      <c r="I130" s="104">
        <v>171.74</v>
      </c>
      <c r="J130" s="106">
        <f t="shared" si="3"/>
        <v>40.51</v>
      </c>
      <c r="K130" s="106">
        <f t="shared" si="4"/>
        <v>212.25</v>
      </c>
    </row>
    <row r="131" spans="1:11">
      <c r="A131" s="104">
        <v>123</v>
      </c>
      <c r="B131" s="105" t="s">
        <v>73</v>
      </c>
      <c r="C131" s="105" t="s">
        <v>61</v>
      </c>
      <c r="D131" s="104" t="s">
        <v>356</v>
      </c>
      <c r="E131" s="104" t="s">
        <v>466</v>
      </c>
      <c r="F131" s="104">
        <v>1195</v>
      </c>
      <c r="G131" s="104">
        <v>7.1849999999999996</v>
      </c>
      <c r="H131" s="104">
        <v>12</v>
      </c>
      <c r="I131" s="104">
        <v>172.44</v>
      </c>
      <c r="J131" s="106">
        <f t="shared" si="3"/>
        <v>40.68</v>
      </c>
      <c r="K131" s="106">
        <f t="shared" si="4"/>
        <v>213.12</v>
      </c>
    </row>
    <row r="132" spans="1:11">
      <c r="A132" s="104">
        <v>124</v>
      </c>
      <c r="B132" s="105" t="s">
        <v>73</v>
      </c>
      <c r="C132" s="105" t="s">
        <v>61</v>
      </c>
      <c r="D132" s="104" t="s">
        <v>356</v>
      </c>
      <c r="E132" s="104" t="s">
        <v>464</v>
      </c>
      <c r="F132" s="104">
        <v>1195</v>
      </c>
      <c r="G132" s="104">
        <v>7.1849999999999996</v>
      </c>
      <c r="H132" s="104">
        <v>12</v>
      </c>
      <c r="I132" s="104">
        <v>172.44</v>
      </c>
      <c r="J132" s="106">
        <f t="shared" si="3"/>
        <v>40.68</v>
      </c>
      <c r="K132" s="106">
        <f t="shared" si="4"/>
        <v>213.12</v>
      </c>
    </row>
    <row r="133" spans="1:11">
      <c r="A133" s="104">
        <v>125</v>
      </c>
      <c r="B133" s="105" t="s">
        <v>73</v>
      </c>
      <c r="C133" s="105" t="s">
        <v>61</v>
      </c>
      <c r="D133" s="104" t="s">
        <v>356</v>
      </c>
      <c r="E133" s="104" t="s">
        <v>472</v>
      </c>
      <c r="F133" s="104">
        <v>1195</v>
      </c>
      <c r="G133" s="104">
        <v>7.1849999999999996</v>
      </c>
      <c r="H133" s="104">
        <v>12</v>
      </c>
      <c r="I133" s="104">
        <v>172.44</v>
      </c>
      <c r="J133" s="106">
        <f t="shared" si="3"/>
        <v>40.68</v>
      </c>
      <c r="K133" s="106">
        <f t="shared" si="4"/>
        <v>213.12</v>
      </c>
    </row>
    <row r="134" spans="1:11" ht="41.4">
      <c r="A134" s="104">
        <v>126</v>
      </c>
      <c r="B134" s="105" t="s">
        <v>474</v>
      </c>
      <c r="C134" s="105" t="s">
        <v>29</v>
      </c>
      <c r="D134" s="104" t="s">
        <v>27</v>
      </c>
      <c r="E134" s="104" t="s">
        <v>463</v>
      </c>
      <c r="F134" s="104">
        <v>2080</v>
      </c>
      <c r="G134" s="104">
        <v>12.505000000000001</v>
      </c>
      <c r="H134" s="104">
        <v>57</v>
      </c>
      <c r="I134" s="104">
        <v>1419.87</v>
      </c>
      <c r="J134" s="106">
        <f t="shared" si="3"/>
        <v>334.95</v>
      </c>
      <c r="K134" s="106">
        <f t="shared" si="4"/>
        <v>1754.82</v>
      </c>
    </row>
    <row r="135" spans="1:11" ht="41.4">
      <c r="A135" s="104">
        <v>127</v>
      </c>
      <c r="B135" s="105" t="s">
        <v>474</v>
      </c>
      <c r="C135" s="105" t="s">
        <v>29</v>
      </c>
      <c r="D135" s="104" t="s">
        <v>27</v>
      </c>
      <c r="E135" s="104" t="s">
        <v>466</v>
      </c>
      <c r="F135" s="104">
        <v>2080</v>
      </c>
      <c r="G135" s="104">
        <v>12.505000000000001</v>
      </c>
      <c r="H135" s="104">
        <v>79</v>
      </c>
      <c r="I135" s="104">
        <v>1975.79</v>
      </c>
      <c r="J135" s="106">
        <f t="shared" si="3"/>
        <v>466.09</v>
      </c>
      <c r="K135" s="106">
        <f t="shared" si="4"/>
        <v>2441.88</v>
      </c>
    </row>
    <row r="136" spans="1:11" ht="41.4">
      <c r="A136" s="104">
        <v>128</v>
      </c>
      <c r="B136" s="105" t="s">
        <v>474</v>
      </c>
      <c r="C136" s="105" t="s">
        <v>29</v>
      </c>
      <c r="D136" s="104" t="s">
        <v>27</v>
      </c>
      <c r="E136" s="104" t="s">
        <v>464</v>
      </c>
      <c r="F136" s="104">
        <v>2180</v>
      </c>
      <c r="G136" s="104">
        <v>13.106</v>
      </c>
      <c r="H136" s="104">
        <v>155</v>
      </c>
      <c r="I136" s="104">
        <v>4062.86</v>
      </c>
      <c r="J136" s="106">
        <f t="shared" si="3"/>
        <v>958.43</v>
      </c>
      <c r="K136" s="106">
        <f t="shared" si="4"/>
        <v>5021.29</v>
      </c>
    </row>
    <row r="137" spans="1:11" ht="41.4">
      <c r="A137" s="104">
        <v>129</v>
      </c>
      <c r="B137" s="105" t="s">
        <v>474</v>
      </c>
      <c r="C137" s="105" t="s">
        <v>29</v>
      </c>
      <c r="D137" s="104" t="s">
        <v>27</v>
      </c>
      <c r="E137" s="104" t="s">
        <v>472</v>
      </c>
      <c r="F137" s="104">
        <v>2180</v>
      </c>
      <c r="G137" s="104">
        <v>13.106</v>
      </c>
      <c r="H137" s="104">
        <v>103</v>
      </c>
      <c r="I137" s="104">
        <v>2699.83</v>
      </c>
      <c r="J137" s="106">
        <f t="shared" ref="J137:J200" si="5">ROUND(I137*0.2359,2)</f>
        <v>636.89</v>
      </c>
      <c r="K137" s="106">
        <f t="shared" ref="K137:K200" si="6">I137+J137</f>
        <v>3336.72</v>
      </c>
    </row>
    <row r="138" spans="1:11">
      <c r="A138" s="104">
        <v>130</v>
      </c>
      <c r="B138" s="105" t="s">
        <v>73</v>
      </c>
      <c r="C138" s="105" t="s">
        <v>51</v>
      </c>
      <c r="D138" s="104" t="s">
        <v>481</v>
      </c>
      <c r="E138" s="104" t="s">
        <v>466</v>
      </c>
      <c r="F138" s="104">
        <v>1120</v>
      </c>
      <c r="G138" s="104">
        <v>6.734</v>
      </c>
      <c r="H138" s="104">
        <v>12</v>
      </c>
      <c r="I138" s="104">
        <v>161.62</v>
      </c>
      <c r="J138" s="106">
        <f t="shared" si="5"/>
        <v>38.130000000000003</v>
      </c>
      <c r="K138" s="106">
        <f t="shared" si="6"/>
        <v>199.75</v>
      </c>
    </row>
    <row r="139" spans="1:11">
      <c r="A139" s="104">
        <v>131</v>
      </c>
      <c r="B139" s="105" t="s">
        <v>73</v>
      </c>
      <c r="C139" s="105" t="s">
        <v>51</v>
      </c>
      <c r="D139" s="104" t="s">
        <v>481</v>
      </c>
      <c r="E139" s="104" t="s">
        <v>464</v>
      </c>
      <c r="F139" s="104">
        <v>1120</v>
      </c>
      <c r="G139" s="104">
        <v>6.734</v>
      </c>
      <c r="H139" s="104">
        <v>12</v>
      </c>
      <c r="I139" s="104">
        <v>161.62</v>
      </c>
      <c r="J139" s="106">
        <f t="shared" si="5"/>
        <v>38.130000000000003</v>
      </c>
      <c r="K139" s="106">
        <f t="shared" si="6"/>
        <v>199.75</v>
      </c>
    </row>
    <row r="140" spans="1:11">
      <c r="A140" s="104">
        <v>132</v>
      </c>
      <c r="B140" s="105" t="s">
        <v>73</v>
      </c>
      <c r="C140" s="105" t="s">
        <v>51</v>
      </c>
      <c r="D140" s="104" t="s">
        <v>481</v>
      </c>
      <c r="E140" s="104" t="s">
        <v>472</v>
      </c>
      <c r="F140" s="104">
        <v>1120</v>
      </c>
      <c r="G140" s="104">
        <v>6.734</v>
      </c>
      <c r="H140" s="104">
        <v>11</v>
      </c>
      <c r="I140" s="104">
        <v>148.15</v>
      </c>
      <c r="J140" s="106">
        <f t="shared" si="5"/>
        <v>34.950000000000003</v>
      </c>
      <c r="K140" s="106">
        <f t="shared" si="6"/>
        <v>183.10000000000002</v>
      </c>
    </row>
    <row r="141" spans="1:11" ht="27.6">
      <c r="A141" s="104">
        <v>133</v>
      </c>
      <c r="B141" s="105" t="s">
        <v>15</v>
      </c>
      <c r="C141" s="105" t="s">
        <v>482</v>
      </c>
      <c r="D141" s="104" t="s">
        <v>483</v>
      </c>
      <c r="E141" s="104" t="s">
        <v>466</v>
      </c>
      <c r="F141" s="104">
        <v>1630</v>
      </c>
      <c r="G141" s="104">
        <v>9.8000000000000007</v>
      </c>
      <c r="H141" s="104">
        <v>12</v>
      </c>
      <c r="I141" s="104">
        <v>235.2</v>
      </c>
      <c r="J141" s="106">
        <f t="shared" si="5"/>
        <v>55.48</v>
      </c>
      <c r="K141" s="106">
        <f t="shared" si="6"/>
        <v>290.68</v>
      </c>
    </row>
    <row r="142" spans="1:11" ht="27.6">
      <c r="A142" s="104">
        <v>134</v>
      </c>
      <c r="B142" s="105" t="s">
        <v>15</v>
      </c>
      <c r="C142" s="105" t="s">
        <v>482</v>
      </c>
      <c r="D142" s="104" t="s">
        <v>483</v>
      </c>
      <c r="E142" s="104" t="s">
        <v>464</v>
      </c>
      <c r="F142" s="104">
        <v>1710</v>
      </c>
      <c r="G142" s="104">
        <v>10.281000000000001</v>
      </c>
      <c r="H142" s="104">
        <v>12</v>
      </c>
      <c r="I142" s="104">
        <v>246.74</v>
      </c>
      <c r="J142" s="106">
        <f t="shared" si="5"/>
        <v>58.21</v>
      </c>
      <c r="K142" s="106">
        <f t="shared" si="6"/>
        <v>304.95</v>
      </c>
    </row>
    <row r="143" spans="1:11">
      <c r="A143" s="104">
        <v>135</v>
      </c>
      <c r="B143" s="105" t="s">
        <v>15</v>
      </c>
      <c r="C143" s="105" t="s">
        <v>55</v>
      </c>
      <c r="D143" s="104" t="s">
        <v>204</v>
      </c>
      <c r="E143" s="104" t="s">
        <v>464</v>
      </c>
      <c r="F143" s="104">
        <v>1205</v>
      </c>
      <c r="G143" s="104">
        <v>7.2450000000000001</v>
      </c>
      <c r="H143" s="104">
        <v>24</v>
      </c>
      <c r="I143" s="104">
        <v>347.76</v>
      </c>
      <c r="J143" s="106">
        <f t="shared" si="5"/>
        <v>82.04</v>
      </c>
      <c r="K143" s="106">
        <f t="shared" si="6"/>
        <v>429.8</v>
      </c>
    </row>
    <row r="144" spans="1:11" ht="41.4">
      <c r="A144" s="104">
        <v>136</v>
      </c>
      <c r="B144" s="105" t="s">
        <v>102</v>
      </c>
      <c r="C144" s="105" t="s">
        <v>55</v>
      </c>
      <c r="D144" s="104" t="s">
        <v>428</v>
      </c>
      <c r="E144" s="104" t="s">
        <v>464</v>
      </c>
      <c r="F144" s="104">
        <v>1255</v>
      </c>
      <c r="G144" s="104">
        <v>7.5449999999999999</v>
      </c>
      <c r="H144" s="104">
        <v>12</v>
      </c>
      <c r="I144" s="104">
        <v>181.08</v>
      </c>
      <c r="J144" s="106">
        <f t="shared" si="5"/>
        <v>42.72</v>
      </c>
      <c r="K144" s="106">
        <f t="shared" si="6"/>
        <v>223.8</v>
      </c>
    </row>
    <row r="145" spans="1:11" ht="27.6">
      <c r="A145" s="104">
        <v>137</v>
      </c>
      <c r="B145" s="105" t="s">
        <v>15</v>
      </c>
      <c r="C145" s="105" t="s">
        <v>63</v>
      </c>
      <c r="D145" s="104" t="s">
        <v>64</v>
      </c>
      <c r="E145" s="104" t="s">
        <v>463</v>
      </c>
      <c r="F145" s="104">
        <v>1740</v>
      </c>
      <c r="G145" s="104">
        <v>10.461</v>
      </c>
      <c r="H145" s="104">
        <v>10</v>
      </c>
      <c r="I145" s="104">
        <v>209.22</v>
      </c>
      <c r="J145" s="106">
        <f t="shared" si="5"/>
        <v>49.35</v>
      </c>
      <c r="K145" s="106">
        <f t="shared" si="6"/>
        <v>258.57</v>
      </c>
    </row>
    <row r="146" spans="1:11">
      <c r="A146" s="104">
        <v>138</v>
      </c>
      <c r="B146" s="105" t="s">
        <v>73</v>
      </c>
      <c r="C146" s="105" t="s">
        <v>55</v>
      </c>
      <c r="D146" s="104" t="s">
        <v>484</v>
      </c>
      <c r="E146" s="104" t="s">
        <v>463</v>
      </c>
      <c r="F146" s="104">
        <v>1205</v>
      </c>
      <c r="G146" s="104">
        <v>7.2450000000000001</v>
      </c>
      <c r="H146" s="104">
        <v>24</v>
      </c>
      <c r="I146" s="104">
        <v>346.37</v>
      </c>
      <c r="J146" s="106">
        <f t="shared" si="5"/>
        <v>81.709999999999994</v>
      </c>
      <c r="K146" s="106">
        <f t="shared" si="6"/>
        <v>428.08</v>
      </c>
    </row>
    <row r="147" spans="1:11">
      <c r="A147" s="104">
        <v>139</v>
      </c>
      <c r="B147" s="105" t="s">
        <v>73</v>
      </c>
      <c r="C147" s="105" t="s">
        <v>55</v>
      </c>
      <c r="D147" s="104" t="s">
        <v>484</v>
      </c>
      <c r="E147" s="104" t="s">
        <v>466</v>
      </c>
      <c r="F147" s="104">
        <v>1205</v>
      </c>
      <c r="G147" s="104">
        <v>7.2450000000000001</v>
      </c>
      <c r="H147" s="104">
        <v>6</v>
      </c>
      <c r="I147" s="104">
        <v>86.94</v>
      </c>
      <c r="J147" s="106">
        <f t="shared" si="5"/>
        <v>20.51</v>
      </c>
      <c r="K147" s="106">
        <f t="shared" si="6"/>
        <v>107.45</v>
      </c>
    </row>
    <row r="148" spans="1:11">
      <c r="A148" s="104">
        <v>140</v>
      </c>
      <c r="B148" s="105" t="s">
        <v>73</v>
      </c>
      <c r="C148" s="105" t="s">
        <v>55</v>
      </c>
      <c r="D148" s="104" t="s">
        <v>484</v>
      </c>
      <c r="E148" s="104" t="s">
        <v>464</v>
      </c>
      <c r="F148" s="104">
        <v>1205</v>
      </c>
      <c r="G148" s="104">
        <v>7.2450000000000001</v>
      </c>
      <c r="H148" s="104">
        <v>8</v>
      </c>
      <c r="I148" s="104">
        <v>115.92</v>
      </c>
      <c r="J148" s="106">
        <f t="shared" si="5"/>
        <v>27.35</v>
      </c>
      <c r="K148" s="106">
        <f t="shared" si="6"/>
        <v>143.27000000000001</v>
      </c>
    </row>
    <row r="149" spans="1:11">
      <c r="A149" s="104">
        <v>141</v>
      </c>
      <c r="B149" s="105" t="s">
        <v>15</v>
      </c>
      <c r="C149" s="105" t="s">
        <v>7</v>
      </c>
      <c r="D149" s="104" t="s">
        <v>143</v>
      </c>
      <c r="E149" s="104" t="s">
        <v>463</v>
      </c>
      <c r="F149" s="104">
        <v>1385</v>
      </c>
      <c r="G149" s="104">
        <v>8.327</v>
      </c>
      <c r="H149" s="104">
        <v>12</v>
      </c>
      <c r="I149" s="104">
        <v>199.85</v>
      </c>
      <c r="J149" s="106">
        <f t="shared" si="5"/>
        <v>47.14</v>
      </c>
      <c r="K149" s="106">
        <f t="shared" si="6"/>
        <v>246.99</v>
      </c>
    </row>
    <row r="150" spans="1:11">
      <c r="A150" s="104">
        <v>142</v>
      </c>
      <c r="B150" s="105" t="s">
        <v>15</v>
      </c>
      <c r="C150" s="105" t="s">
        <v>7</v>
      </c>
      <c r="D150" s="104" t="s">
        <v>143</v>
      </c>
      <c r="E150" s="104" t="s">
        <v>466</v>
      </c>
      <c r="F150" s="104">
        <v>1385</v>
      </c>
      <c r="G150" s="104">
        <v>8.327</v>
      </c>
      <c r="H150" s="104">
        <v>12</v>
      </c>
      <c r="I150" s="104">
        <v>199.85</v>
      </c>
      <c r="J150" s="106">
        <f t="shared" si="5"/>
        <v>47.14</v>
      </c>
      <c r="K150" s="106">
        <f t="shared" si="6"/>
        <v>246.99</v>
      </c>
    </row>
    <row r="151" spans="1:11">
      <c r="A151" s="104">
        <v>143</v>
      </c>
      <c r="B151" s="105" t="s">
        <v>15</v>
      </c>
      <c r="C151" s="105" t="s">
        <v>7</v>
      </c>
      <c r="D151" s="104" t="s">
        <v>143</v>
      </c>
      <c r="E151" s="104" t="s">
        <v>464</v>
      </c>
      <c r="F151" s="104">
        <v>1385</v>
      </c>
      <c r="G151" s="104">
        <v>8.327</v>
      </c>
      <c r="H151" s="104">
        <v>36</v>
      </c>
      <c r="I151" s="104">
        <v>599.54</v>
      </c>
      <c r="J151" s="106">
        <f t="shared" si="5"/>
        <v>141.43</v>
      </c>
      <c r="K151" s="106">
        <f t="shared" si="6"/>
        <v>740.97</v>
      </c>
    </row>
    <row r="152" spans="1:11" ht="41.4">
      <c r="A152" s="104">
        <v>144</v>
      </c>
      <c r="B152" s="105" t="s">
        <v>475</v>
      </c>
      <c r="C152" s="105" t="s">
        <v>85</v>
      </c>
      <c r="D152" s="104" t="s">
        <v>485</v>
      </c>
      <c r="E152" s="104" t="s">
        <v>466</v>
      </c>
      <c r="F152" s="104">
        <v>1640</v>
      </c>
      <c r="G152" s="104">
        <v>9.86</v>
      </c>
      <c r="H152" s="104">
        <v>30</v>
      </c>
      <c r="I152" s="104">
        <v>591.6</v>
      </c>
      <c r="J152" s="106">
        <f t="shared" si="5"/>
        <v>139.56</v>
      </c>
      <c r="K152" s="106">
        <f t="shared" si="6"/>
        <v>731.16000000000008</v>
      </c>
    </row>
    <row r="153" spans="1:11" ht="41.4">
      <c r="A153" s="104">
        <v>145</v>
      </c>
      <c r="B153" s="105" t="s">
        <v>475</v>
      </c>
      <c r="C153" s="105" t="s">
        <v>85</v>
      </c>
      <c r="D153" s="104" t="s">
        <v>485</v>
      </c>
      <c r="E153" s="104" t="s">
        <v>472</v>
      </c>
      <c r="F153" s="104">
        <v>1680</v>
      </c>
      <c r="G153" s="104">
        <v>10.1</v>
      </c>
      <c r="H153" s="104">
        <v>10</v>
      </c>
      <c r="I153" s="104">
        <v>202</v>
      </c>
      <c r="J153" s="106">
        <f t="shared" si="5"/>
        <v>47.65</v>
      </c>
      <c r="K153" s="106">
        <f t="shared" si="6"/>
        <v>249.65</v>
      </c>
    </row>
    <row r="154" spans="1:11" ht="41.4">
      <c r="A154" s="104">
        <v>146</v>
      </c>
      <c r="B154" s="105" t="s">
        <v>468</v>
      </c>
      <c r="C154" s="105" t="s">
        <v>51</v>
      </c>
      <c r="D154" s="104" t="s">
        <v>95</v>
      </c>
      <c r="E154" s="104" t="s">
        <v>463</v>
      </c>
      <c r="F154" s="104">
        <v>1636.03</v>
      </c>
      <c r="G154" s="104">
        <v>9.8360000000000003</v>
      </c>
      <c r="H154" s="104">
        <v>136</v>
      </c>
      <c r="I154" s="104">
        <v>2665.75</v>
      </c>
      <c r="J154" s="106">
        <f t="shared" si="5"/>
        <v>628.85</v>
      </c>
      <c r="K154" s="106">
        <f t="shared" si="6"/>
        <v>3294.6</v>
      </c>
    </row>
    <row r="155" spans="1:11" ht="41.4">
      <c r="A155" s="104">
        <v>147</v>
      </c>
      <c r="B155" s="105" t="s">
        <v>468</v>
      </c>
      <c r="C155" s="105" t="s">
        <v>51</v>
      </c>
      <c r="D155" s="104" t="s">
        <v>95</v>
      </c>
      <c r="E155" s="104" t="s">
        <v>466</v>
      </c>
      <c r="F155" s="104">
        <v>1636.03</v>
      </c>
      <c r="G155" s="104">
        <v>9.8360000000000003</v>
      </c>
      <c r="H155" s="104">
        <v>54</v>
      </c>
      <c r="I155" s="104">
        <v>1062.29</v>
      </c>
      <c r="J155" s="106">
        <f t="shared" si="5"/>
        <v>250.59</v>
      </c>
      <c r="K155" s="106">
        <f t="shared" si="6"/>
        <v>1312.8799999999999</v>
      </c>
    </row>
    <row r="156" spans="1:11" ht="41.4">
      <c r="A156" s="104">
        <v>148</v>
      </c>
      <c r="B156" s="105" t="s">
        <v>468</v>
      </c>
      <c r="C156" s="105" t="s">
        <v>51</v>
      </c>
      <c r="D156" s="104" t="s">
        <v>95</v>
      </c>
      <c r="E156" s="104" t="s">
        <v>464</v>
      </c>
      <c r="F156" s="104">
        <v>1636.03</v>
      </c>
      <c r="G156" s="104">
        <v>9.8360000000000003</v>
      </c>
      <c r="H156" s="104">
        <v>157</v>
      </c>
      <c r="I156" s="104">
        <v>3088.5</v>
      </c>
      <c r="J156" s="106">
        <f t="shared" si="5"/>
        <v>728.58</v>
      </c>
      <c r="K156" s="106">
        <f t="shared" si="6"/>
        <v>3817.08</v>
      </c>
    </row>
    <row r="157" spans="1:11" ht="41.4">
      <c r="A157" s="104">
        <v>149</v>
      </c>
      <c r="B157" s="105" t="s">
        <v>468</v>
      </c>
      <c r="C157" s="105" t="s">
        <v>51</v>
      </c>
      <c r="D157" s="104" t="s">
        <v>95</v>
      </c>
      <c r="E157" s="104" t="s">
        <v>472</v>
      </c>
      <c r="F157" s="104">
        <v>1636.03</v>
      </c>
      <c r="G157" s="104">
        <v>9.8360000000000003</v>
      </c>
      <c r="H157" s="104">
        <v>103</v>
      </c>
      <c r="I157" s="104">
        <v>2026.22</v>
      </c>
      <c r="J157" s="106">
        <f t="shared" si="5"/>
        <v>477.99</v>
      </c>
      <c r="K157" s="106">
        <f t="shared" si="6"/>
        <v>2504.21</v>
      </c>
    </row>
    <row r="158" spans="1:11" ht="41.4">
      <c r="A158" s="104">
        <v>150</v>
      </c>
      <c r="B158" s="105" t="s">
        <v>468</v>
      </c>
      <c r="C158" s="105" t="s">
        <v>51</v>
      </c>
      <c r="D158" s="104" t="s">
        <v>486</v>
      </c>
      <c r="E158" s="104" t="s">
        <v>463</v>
      </c>
      <c r="F158" s="104">
        <v>1636.03</v>
      </c>
      <c r="G158" s="104">
        <v>9.8360000000000003</v>
      </c>
      <c r="H158" s="104">
        <v>164</v>
      </c>
      <c r="I158" s="104">
        <v>3214.4700000000003</v>
      </c>
      <c r="J158" s="106">
        <f t="shared" si="5"/>
        <v>758.29</v>
      </c>
      <c r="K158" s="106">
        <f t="shared" si="6"/>
        <v>3972.76</v>
      </c>
    </row>
    <row r="159" spans="1:11" ht="41.4">
      <c r="A159" s="104">
        <v>151</v>
      </c>
      <c r="B159" s="105" t="s">
        <v>468</v>
      </c>
      <c r="C159" s="105" t="s">
        <v>51</v>
      </c>
      <c r="D159" s="104" t="s">
        <v>486</v>
      </c>
      <c r="E159" s="104" t="s">
        <v>466</v>
      </c>
      <c r="F159" s="104">
        <v>1636.03</v>
      </c>
      <c r="G159" s="104">
        <v>9.8360000000000003</v>
      </c>
      <c r="H159" s="104">
        <v>131.5</v>
      </c>
      <c r="I159" s="104">
        <v>2586.87</v>
      </c>
      <c r="J159" s="106">
        <f t="shared" si="5"/>
        <v>610.24</v>
      </c>
      <c r="K159" s="106">
        <f t="shared" si="6"/>
        <v>3197.1099999999997</v>
      </c>
    </row>
    <row r="160" spans="1:11">
      <c r="A160" s="104">
        <v>152</v>
      </c>
      <c r="B160" s="105" t="s">
        <v>15</v>
      </c>
      <c r="C160" s="105" t="s">
        <v>51</v>
      </c>
      <c r="D160" s="104" t="s">
        <v>314</v>
      </c>
      <c r="E160" s="104" t="s">
        <v>463</v>
      </c>
      <c r="F160" s="104">
        <v>1100</v>
      </c>
      <c r="G160" s="104">
        <v>6.6130000000000004</v>
      </c>
      <c r="H160" s="104">
        <v>12</v>
      </c>
      <c r="I160" s="104">
        <v>158.09</v>
      </c>
      <c r="J160" s="106">
        <f t="shared" si="5"/>
        <v>37.29</v>
      </c>
      <c r="K160" s="106">
        <f t="shared" si="6"/>
        <v>195.38</v>
      </c>
    </row>
    <row r="161" spans="1:11">
      <c r="A161" s="104">
        <v>153</v>
      </c>
      <c r="B161" s="105" t="s">
        <v>15</v>
      </c>
      <c r="C161" s="105" t="s">
        <v>51</v>
      </c>
      <c r="D161" s="104" t="s">
        <v>314</v>
      </c>
      <c r="E161" s="104" t="s">
        <v>466</v>
      </c>
      <c r="F161" s="104">
        <v>1100</v>
      </c>
      <c r="G161" s="104">
        <v>6.6130000000000004</v>
      </c>
      <c r="H161" s="104">
        <v>12</v>
      </c>
      <c r="I161" s="104">
        <v>158.71</v>
      </c>
      <c r="J161" s="106">
        <f t="shared" si="5"/>
        <v>37.44</v>
      </c>
      <c r="K161" s="106">
        <f t="shared" si="6"/>
        <v>196.15</v>
      </c>
    </row>
    <row r="162" spans="1:11">
      <c r="A162" s="104">
        <v>154</v>
      </c>
      <c r="B162" s="105" t="s">
        <v>15</v>
      </c>
      <c r="C162" s="105" t="s">
        <v>51</v>
      </c>
      <c r="D162" s="104" t="s">
        <v>285</v>
      </c>
      <c r="E162" s="104" t="s">
        <v>466</v>
      </c>
      <c r="F162" s="104">
        <v>1120</v>
      </c>
      <c r="G162" s="104">
        <v>6.734</v>
      </c>
      <c r="H162" s="104">
        <v>12</v>
      </c>
      <c r="I162" s="104">
        <v>161.62</v>
      </c>
      <c r="J162" s="106">
        <f t="shared" si="5"/>
        <v>38.130000000000003</v>
      </c>
      <c r="K162" s="106">
        <f t="shared" si="6"/>
        <v>199.75</v>
      </c>
    </row>
    <row r="163" spans="1:11">
      <c r="A163" s="104">
        <v>155</v>
      </c>
      <c r="B163" s="105" t="s">
        <v>15</v>
      </c>
      <c r="C163" s="105" t="s">
        <v>51</v>
      </c>
      <c r="D163" s="104" t="s">
        <v>285</v>
      </c>
      <c r="E163" s="104" t="s">
        <v>464</v>
      </c>
      <c r="F163" s="104">
        <v>1120</v>
      </c>
      <c r="G163" s="104">
        <v>6.734</v>
      </c>
      <c r="H163" s="104">
        <v>24</v>
      </c>
      <c r="I163" s="104">
        <v>323.23</v>
      </c>
      <c r="J163" s="106">
        <f t="shared" si="5"/>
        <v>76.25</v>
      </c>
      <c r="K163" s="106">
        <f t="shared" si="6"/>
        <v>399.48</v>
      </c>
    </row>
    <row r="164" spans="1:11">
      <c r="A164" s="104">
        <v>156</v>
      </c>
      <c r="B164" s="105" t="s">
        <v>15</v>
      </c>
      <c r="C164" s="105" t="s">
        <v>51</v>
      </c>
      <c r="D164" s="104" t="s">
        <v>169</v>
      </c>
      <c r="E164" s="104" t="s">
        <v>463</v>
      </c>
      <c r="F164" s="104">
        <v>1120</v>
      </c>
      <c r="G164" s="104">
        <v>6.734</v>
      </c>
      <c r="H164" s="104">
        <v>12</v>
      </c>
      <c r="I164" s="104">
        <v>160.97</v>
      </c>
      <c r="J164" s="106">
        <f t="shared" si="5"/>
        <v>37.97</v>
      </c>
      <c r="K164" s="106">
        <f t="shared" si="6"/>
        <v>198.94</v>
      </c>
    </row>
    <row r="165" spans="1:11" ht="41.4">
      <c r="A165" s="104">
        <v>157</v>
      </c>
      <c r="B165" s="105" t="s">
        <v>73</v>
      </c>
      <c r="C165" s="105" t="s">
        <v>151</v>
      </c>
      <c r="D165" s="104" t="s">
        <v>327</v>
      </c>
      <c r="E165" s="104" t="s">
        <v>463</v>
      </c>
      <c r="F165" s="104">
        <v>1245</v>
      </c>
      <c r="G165" s="104">
        <v>7.4850000000000003</v>
      </c>
      <c r="H165" s="104">
        <v>12</v>
      </c>
      <c r="I165" s="104">
        <v>178.92</v>
      </c>
      <c r="J165" s="106">
        <f t="shared" si="5"/>
        <v>42.21</v>
      </c>
      <c r="K165" s="106">
        <f t="shared" si="6"/>
        <v>221.13</v>
      </c>
    </row>
    <row r="166" spans="1:11" ht="41.4">
      <c r="A166" s="104">
        <v>158</v>
      </c>
      <c r="B166" s="105" t="s">
        <v>73</v>
      </c>
      <c r="C166" s="105" t="s">
        <v>151</v>
      </c>
      <c r="D166" s="104" t="s">
        <v>327</v>
      </c>
      <c r="E166" s="104" t="s">
        <v>472</v>
      </c>
      <c r="F166" s="104">
        <v>1245</v>
      </c>
      <c r="G166" s="104">
        <v>7.4850000000000003</v>
      </c>
      <c r="H166" s="104">
        <v>12</v>
      </c>
      <c r="I166" s="104">
        <v>179.64</v>
      </c>
      <c r="J166" s="106">
        <f t="shared" si="5"/>
        <v>42.38</v>
      </c>
      <c r="K166" s="106">
        <f t="shared" si="6"/>
        <v>222.01999999999998</v>
      </c>
    </row>
    <row r="167" spans="1:11" ht="41.4">
      <c r="A167" s="104">
        <v>159</v>
      </c>
      <c r="B167" s="105" t="s">
        <v>133</v>
      </c>
      <c r="C167" s="105" t="s">
        <v>85</v>
      </c>
      <c r="D167" s="104" t="s">
        <v>86</v>
      </c>
      <c r="E167" s="104" t="s">
        <v>463</v>
      </c>
      <c r="F167" s="104">
        <v>1620</v>
      </c>
      <c r="G167" s="104">
        <v>9.74</v>
      </c>
      <c r="H167" s="104">
        <v>61</v>
      </c>
      <c r="I167" s="104">
        <v>1180.6400000000001</v>
      </c>
      <c r="J167" s="106">
        <f t="shared" si="5"/>
        <v>278.51</v>
      </c>
      <c r="K167" s="106">
        <f t="shared" si="6"/>
        <v>1459.15</v>
      </c>
    </row>
    <row r="168" spans="1:11" ht="41.4">
      <c r="A168" s="104">
        <v>160</v>
      </c>
      <c r="B168" s="105" t="s">
        <v>133</v>
      </c>
      <c r="C168" s="105" t="s">
        <v>85</v>
      </c>
      <c r="D168" s="104" t="s">
        <v>86</v>
      </c>
      <c r="E168" s="104" t="s">
        <v>466</v>
      </c>
      <c r="F168" s="104">
        <v>1620</v>
      </c>
      <c r="G168" s="104">
        <v>9.74</v>
      </c>
      <c r="H168" s="104">
        <v>36</v>
      </c>
      <c r="I168" s="104">
        <v>701.28</v>
      </c>
      <c r="J168" s="106">
        <f t="shared" si="5"/>
        <v>165.43</v>
      </c>
      <c r="K168" s="106">
        <f t="shared" si="6"/>
        <v>866.71</v>
      </c>
    </row>
    <row r="169" spans="1:11" ht="41.4">
      <c r="A169" s="104">
        <v>161</v>
      </c>
      <c r="B169" s="105" t="s">
        <v>133</v>
      </c>
      <c r="C169" s="105" t="s">
        <v>85</v>
      </c>
      <c r="D169" s="104" t="s">
        <v>86</v>
      </c>
      <c r="E169" s="104" t="s">
        <v>464</v>
      </c>
      <c r="F169" s="104">
        <v>1660</v>
      </c>
      <c r="G169" s="104">
        <v>9.98</v>
      </c>
      <c r="H169" s="104">
        <v>24</v>
      </c>
      <c r="I169" s="104">
        <v>479.04</v>
      </c>
      <c r="J169" s="106">
        <f t="shared" si="5"/>
        <v>113.01</v>
      </c>
      <c r="K169" s="106">
        <f t="shared" si="6"/>
        <v>592.05000000000007</v>
      </c>
    </row>
    <row r="170" spans="1:11">
      <c r="A170" s="104">
        <v>162</v>
      </c>
      <c r="B170" s="105" t="s">
        <v>15</v>
      </c>
      <c r="C170" s="105" t="s">
        <v>51</v>
      </c>
      <c r="D170" s="104" t="s">
        <v>72</v>
      </c>
      <c r="E170" s="104" t="s">
        <v>463</v>
      </c>
      <c r="F170" s="104">
        <v>1100</v>
      </c>
      <c r="G170" s="104">
        <v>6.6130000000000004</v>
      </c>
      <c r="H170" s="104">
        <v>24</v>
      </c>
      <c r="I170" s="104">
        <v>316.18</v>
      </c>
      <c r="J170" s="106">
        <f t="shared" si="5"/>
        <v>74.59</v>
      </c>
      <c r="K170" s="106">
        <f t="shared" si="6"/>
        <v>390.77</v>
      </c>
    </row>
    <row r="171" spans="1:11">
      <c r="A171" s="104">
        <v>163</v>
      </c>
      <c r="B171" s="105" t="s">
        <v>15</v>
      </c>
      <c r="C171" s="105" t="s">
        <v>51</v>
      </c>
      <c r="D171" s="104" t="s">
        <v>72</v>
      </c>
      <c r="E171" s="104" t="s">
        <v>466</v>
      </c>
      <c r="F171" s="104">
        <v>1100</v>
      </c>
      <c r="G171" s="104">
        <v>6.6130000000000004</v>
      </c>
      <c r="H171" s="104">
        <v>24</v>
      </c>
      <c r="I171" s="104">
        <v>317.42</v>
      </c>
      <c r="J171" s="106">
        <f t="shared" si="5"/>
        <v>74.88</v>
      </c>
      <c r="K171" s="106">
        <f t="shared" si="6"/>
        <v>392.3</v>
      </c>
    </row>
    <row r="172" spans="1:11">
      <c r="A172" s="104">
        <v>164</v>
      </c>
      <c r="B172" s="105" t="s">
        <v>15</v>
      </c>
      <c r="C172" s="105" t="s">
        <v>51</v>
      </c>
      <c r="D172" s="104" t="s">
        <v>72</v>
      </c>
      <c r="E172" s="104" t="s">
        <v>464</v>
      </c>
      <c r="F172" s="104">
        <v>1100</v>
      </c>
      <c r="G172" s="104">
        <v>6.6130000000000004</v>
      </c>
      <c r="H172" s="104">
        <v>24</v>
      </c>
      <c r="I172" s="104">
        <v>317.42</v>
      </c>
      <c r="J172" s="106">
        <f t="shared" si="5"/>
        <v>74.88</v>
      </c>
      <c r="K172" s="106">
        <f t="shared" si="6"/>
        <v>392.3</v>
      </c>
    </row>
    <row r="173" spans="1:11">
      <c r="A173" s="104">
        <v>165</v>
      </c>
      <c r="B173" s="105" t="s">
        <v>15</v>
      </c>
      <c r="C173" s="105" t="s">
        <v>51</v>
      </c>
      <c r="D173" s="104" t="s">
        <v>75</v>
      </c>
      <c r="E173" s="104" t="s">
        <v>463</v>
      </c>
      <c r="F173" s="104">
        <v>1100</v>
      </c>
      <c r="G173" s="104">
        <v>6.6130000000000004</v>
      </c>
      <c r="H173" s="104">
        <v>24</v>
      </c>
      <c r="I173" s="104">
        <v>316.18</v>
      </c>
      <c r="J173" s="106">
        <f t="shared" si="5"/>
        <v>74.59</v>
      </c>
      <c r="K173" s="106">
        <f t="shared" si="6"/>
        <v>390.77</v>
      </c>
    </row>
    <row r="174" spans="1:11">
      <c r="A174" s="104">
        <v>166</v>
      </c>
      <c r="B174" s="105" t="s">
        <v>15</v>
      </c>
      <c r="C174" s="105" t="s">
        <v>51</v>
      </c>
      <c r="D174" s="104" t="s">
        <v>75</v>
      </c>
      <c r="E174" s="104" t="s">
        <v>466</v>
      </c>
      <c r="F174" s="104">
        <v>1100</v>
      </c>
      <c r="G174" s="104">
        <v>6.6130000000000004</v>
      </c>
      <c r="H174" s="104">
        <v>24</v>
      </c>
      <c r="I174" s="104">
        <v>317.42</v>
      </c>
      <c r="J174" s="106">
        <f t="shared" si="5"/>
        <v>74.88</v>
      </c>
      <c r="K174" s="106">
        <f t="shared" si="6"/>
        <v>392.3</v>
      </c>
    </row>
    <row r="175" spans="1:11">
      <c r="A175" s="104">
        <v>167</v>
      </c>
      <c r="B175" s="105" t="s">
        <v>15</v>
      </c>
      <c r="C175" s="105" t="s">
        <v>51</v>
      </c>
      <c r="D175" s="104" t="s">
        <v>77</v>
      </c>
      <c r="E175" s="104" t="s">
        <v>463</v>
      </c>
      <c r="F175" s="104">
        <v>1120</v>
      </c>
      <c r="G175" s="104">
        <v>6.734</v>
      </c>
      <c r="H175" s="104">
        <v>21.5</v>
      </c>
      <c r="I175" s="104">
        <v>288.39999999999998</v>
      </c>
      <c r="J175" s="106">
        <f t="shared" si="5"/>
        <v>68.03</v>
      </c>
      <c r="K175" s="106">
        <f t="shared" si="6"/>
        <v>356.42999999999995</v>
      </c>
    </row>
    <row r="176" spans="1:11">
      <c r="A176" s="104">
        <v>168</v>
      </c>
      <c r="B176" s="105" t="s">
        <v>15</v>
      </c>
      <c r="C176" s="105" t="s">
        <v>51</v>
      </c>
      <c r="D176" s="104" t="s">
        <v>77</v>
      </c>
      <c r="E176" s="104" t="s">
        <v>464</v>
      </c>
      <c r="F176" s="104">
        <v>1120</v>
      </c>
      <c r="G176" s="104">
        <v>6.734</v>
      </c>
      <c r="H176" s="104">
        <v>27</v>
      </c>
      <c r="I176" s="104">
        <v>363.64</v>
      </c>
      <c r="J176" s="106">
        <f t="shared" si="5"/>
        <v>85.78</v>
      </c>
      <c r="K176" s="106">
        <f t="shared" si="6"/>
        <v>449.41999999999996</v>
      </c>
    </row>
    <row r="177" spans="1:11">
      <c r="A177" s="104">
        <v>169</v>
      </c>
      <c r="B177" s="105" t="s">
        <v>15</v>
      </c>
      <c r="C177" s="105" t="s">
        <v>51</v>
      </c>
      <c r="D177" s="104" t="s">
        <v>89</v>
      </c>
      <c r="E177" s="104" t="s">
        <v>463</v>
      </c>
      <c r="F177" s="104">
        <v>1100</v>
      </c>
      <c r="G177" s="104">
        <v>6.6130000000000004</v>
      </c>
      <c r="H177" s="104">
        <v>24</v>
      </c>
      <c r="I177" s="104">
        <v>316.18</v>
      </c>
      <c r="J177" s="106">
        <f t="shared" si="5"/>
        <v>74.59</v>
      </c>
      <c r="K177" s="106">
        <f t="shared" si="6"/>
        <v>390.77</v>
      </c>
    </row>
    <row r="178" spans="1:11">
      <c r="A178" s="104">
        <v>170</v>
      </c>
      <c r="B178" s="105" t="s">
        <v>15</v>
      </c>
      <c r="C178" s="105" t="s">
        <v>51</v>
      </c>
      <c r="D178" s="104" t="s">
        <v>89</v>
      </c>
      <c r="E178" s="104" t="s">
        <v>464</v>
      </c>
      <c r="F178" s="104">
        <v>1100</v>
      </c>
      <c r="G178" s="104">
        <v>6.6130000000000004</v>
      </c>
      <c r="H178" s="104">
        <v>24</v>
      </c>
      <c r="I178" s="104">
        <v>317.42</v>
      </c>
      <c r="J178" s="106">
        <f t="shared" si="5"/>
        <v>74.88</v>
      </c>
      <c r="K178" s="106">
        <f t="shared" si="6"/>
        <v>392.3</v>
      </c>
    </row>
    <row r="179" spans="1:11">
      <c r="A179" s="104">
        <v>171</v>
      </c>
      <c r="B179" s="105" t="s">
        <v>15</v>
      </c>
      <c r="C179" s="105" t="s">
        <v>61</v>
      </c>
      <c r="D179" s="104" t="s">
        <v>254</v>
      </c>
      <c r="E179" s="104" t="s">
        <v>464</v>
      </c>
      <c r="F179" s="104">
        <v>1195</v>
      </c>
      <c r="G179" s="104">
        <v>7.1849999999999996</v>
      </c>
      <c r="H179" s="104">
        <v>24</v>
      </c>
      <c r="I179" s="104">
        <v>344.88</v>
      </c>
      <c r="J179" s="106">
        <f t="shared" si="5"/>
        <v>81.36</v>
      </c>
      <c r="K179" s="106">
        <f t="shared" si="6"/>
        <v>426.24</v>
      </c>
    </row>
    <row r="180" spans="1:11">
      <c r="A180" s="104">
        <v>172</v>
      </c>
      <c r="B180" s="105" t="s">
        <v>15</v>
      </c>
      <c r="C180" s="105" t="s">
        <v>7</v>
      </c>
      <c r="D180" s="104" t="s">
        <v>125</v>
      </c>
      <c r="E180" s="104" t="s">
        <v>463</v>
      </c>
      <c r="F180" s="104">
        <v>1420</v>
      </c>
      <c r="G180" s="104">
        <v>8.5370000000000008</v>
      </c>
      <c r="H180" s="104">
        <v>12</v>
      </c>
      <c r="I180" s="104">
        <v>204.07</v>
      </c>
      <c r="J180" s="106">
        <f t="shared" si="5"/>
        <v>48.14</v>
      </c>
      <c r="K180" s="106">
        <f t="shared" si="6"/>
        <v>252.20999999999998</v>
      </c>
    </row>
    <row r="181" spans="1:11">
      <c r="A181" s="104">
        <v>173</v>
      </c>
      <c r="B181" s="105" t="s">
        <v>15</v>
      </c>
      <c r="C181" s="105" t="s">
        <v>7</v>
      </c>
      <c r="D181" s="104" t="s">
        <v>125</v>
      </c>
      <c r="E181" s="104" t="s">
        <v>466</v>
      </c>
      <c r="F181" s="104">
        <v>1440</v>
      </c>
      <c r="G181" s="104">
        <v>8.657</v>
      </c>
      <c r="H181" s="104">
        <v>24</v>
      </c>
      <c r="I181" s="104">
        <v>415.53999999999996</v>
      </c>
      <c r="J181" s="106">
        <f t="shared" si="5"/>
        <v>98.03</v>
      </c>
      <c r="K181" s="106">
        <f t="shared" si="6"/>
        <v>513.56999999999994</v>
      </c>
    </row>
    <row r="182" spans="1:11">
      <c r="A182" s="104">
        <v>174</v>
      </c>
      <c r="B182" s="105" t="s">
        <v>15</v>
      </c>
      <c r="C182" s="105" t="s">
        <v>7</v>
      </c>
      <c r="D182" s="104" t="s">
        <v>125</v>
      </c>
      <c r="E182" s="104" t="s">
        <v>464</v>
      </c>
      <c r="F182" s="104">
        <v>1440</v>
      </c>
      <c r="G182" s="104">
        <v>8.657</v>
      </c>
      <c r="H182" s="104">
        <v>12</v>
      </c>
      <c r="I182" s="104">
        <v>213.54999999999998</v>
      </c>
      <c r="J182" s="106">
        <f t="shared" si="5"/>
        <v>50.38</v>
      </c>
      <c r="K182" s="106">
        <f t="shared" si="6"/>
        <v>263.93</v>
      </c>
    </row>
    <row r="183" spans="1:11" ht="41.4">
      <c r="A183" s="104">
        <v>175</v>
      </c>
      <c r="B183" s="105" t="s">
        <v>468</v>
      </c>
      <c r="C183" s="105" t="s">
        <v>7</v>
      </c>
      <c r="D183" s="104" t="s">
        <v>487</v>
      </c>
      <c r="E183" s="104" t="s">
        <v>463</v>
      </c>
      <c r="F183" s="104">
        <v>1790</v>
      </c>
      <c r="G183" s="104">
        <v>10.762</v>
      </c>
      <c r="H183" s="104">
        <v>209</v>
      </c>
      <c r="I183" s="104">
        <v>4481.66</v>
      </c>
      <c r="J183" s="106">
        <f t="shared" si="5"/>
        <v>1057.22</v>
      </c>
      <c r="K183" s="106">
        <f t="shared" si="6"/>
        <v>5538.88</v>
      </c>
    </row>
    <row r="184" spans="1:11" ht="41.4">
      <c r="A184" s="104">
        <v>176</v>
      </c>
      <c r="B184" s="105" t="s">
        <v>468</v>
      </c>
      <c r="C184" s="105" t="s">
        <v>7</v>
      </c>
      <c r="D184" s="104" t="s">
        <v>487</v>
      </c>
      <c r="E184" s="104" t="s">
        <v>466</v>
      </c>
      <c r="F184" s="104">
        <v>1790</v>
      </c>
      <c r="G184" s="104">
        <v>10.762</v>
      </c>
      <c r="H184" s="104">
        <v>95.5</v>
      </c>
      <c r="I184" s="104">
        <v>2055.54</v>
      </c>
      <c r="J184" s="106">
        <f t="shared" si="5"/>
        <v>484.9</v>
      </c>
      <c r="K184" s="106">
        <f t="shared" si="6"/>
        <v>2540.44</v>
      </c>
    </row>
    <row r="185" spans="1:11">
      <c r="A185" s="104">
        <v>177</v>
      </c>
      <c r="B185" s="105" t="s">
        <v>118</v>
      </c>
      <c r="C185" s="105" t="s">
        <v>7</v>
      </c>
      <c r="D185" s="104" t="s">
        <v>488</v>
      </c>
      <c r="E185" s="104" t="s">
        <v>463</v>
      </c>
      <c r="F185" s="104">
        <v>1365</v>
      </c>
      <c r="G185" s="104">
        <v>8.2070000000000007</v>
      </c>
      <c r="H185" s="104">
        <v>56</v>
      </c>
      <c r="I185" s="104">
        <v>915.49</v>
      </c>
      <c r="J185" s="106">
        <f t="shared" si="5"/>
        <v>215.96</v>
      </c>
      <c r="K185" s="106">
        <f t="shared" si="6"/>
        <v>1131.45</v>
      </c>
    </row>
    <row r="186" spans="1:11">
      <c r="A186" s="104">
        <v>178</v>
      </c>
      <c r="B186" s="105" t="s">
        <v>118</v>
      </c>
      <c r="C186" s="105" t="s">
        <v>55</v>
      </c>
      <c r="D186" s="104" t="s">
        <v>489</v>
      </c>
      <c r="E186" s="104" t="s">
        <v>463</v>
      </c>
      <c r="F186" s="104">
        <v>1270</v>
      </c>
      <c r="G186" s="104">
        <v>7.6349999999999998</v>
      </c>
      <c r="H186" s="104">
        <v>25.5</v>
      </c>
      <c r="I186" s="104">
        <v>388.91</v>
      </c>
      <c r="J186" s="106">
        <f t="shared" si="5"/>
        <v>91.74</v>
      </c>
      <c r="K186" s="106">
        <f t="shared" si="6"/>
        <v>480.65000000000003</v>
      </c>
    </row>
    <row r="187" spans="1:11">
      <c r="A187" s="104">
        <v>179</v>
      </c>
      <c r="B187" s="105" t="s">
        <v>118</v>
      </c>
      <c r="C187" s="105" t="s">
        <v>55</v>
      </c>
      <c r="D187" s="104" t="s">
        <v>489</v>
      </c>
      <c r="E187" s="104" t="s">
        <v>466</v>
      </c>
      <c r="F187" s="104">
        <v>1270</v>
      </c>
      <c r="G187" s="104">
        <v>7.6349999999999998</v>
      </c>
      <c r="H187" s="104">
        <v>16</v>
      </c>
      <c r="I187" s="104">
        <v>244.32</v>
      </c>
      <c r="J187" s="106">
        <f t="shared" si="5"/>
        <v>57.64</v>
      </c>
      <c r="K187" s="106">
        <f t="shared" si="6"/>
        <v>301.95999999999998</v>
      </c>
    </row>
    <row r="188" spans="1:11" ht="41.4">
      <c r="A188" s="104">
        <v>180</v>
      </c>
      <c r="B188" s="105" t="s">
        <v>475</v>
      </c>
      <c r="C188" s="105" t="s">
        <v>26</v>
      </c>
      <c r="D188" s="104" t="s">
        <v>490</v>
      </c>
      <c r="E188" s="104" t="s">
        <v>466</v>
      </c>
      <c r="F188" s="104">
        <v>2085</v>
      </c>
      <c r="G188" s="104">
        <v>12.535</v>
      </c>
      <c r="H188" s="104">
        <v>7.5</v>
      </c>
      <c r="I188" s="104">
        <v>188.03</v>
      </c>
      <c r="J188" s="106">
        <f t="shared" si="5"/>
        <v>44.36</v>
      </c>
      <c r="K188" s="106">
        <f t="shared" si="6"/>
        <v>232.39</v>
      </c>
    </row>
    <row r="189" spans="1:11" ht="41.4">
      <c r="A189" s="104">
        <v>181</v>
      </c>
      <c r="B189" s="105" t="s">
        <v>475</v>
      </c>
      <c r="C189" s="105" t="s">
        <v>26</v>
      </c>
      <c r="D189" s="104" t="s">
        <v>490</v>
      </c>
      <c r="E189" s="104" t="s">
        <v>464</v>
      </c>
      <c r="F189" s="104">
        <v>2185</v>
      </c>
      <c r="G189" s="104">
        <v>13.137</v>
      </c>
      <c r="H189" s="104">
        <v>13</v>
      </c>
      <c r="I189" s="104">
        <v>341.56</v>
      </c>
      <c r="J189" s="106">
        <f t="shared" si="5"/>
        <v>80.569999999999993</v>
      </c>
      <c r="K189" s="106">
        <f t="shared" si="6"/>
        <v>422.13</v>
      </c>
    </row>
    <row r="190" spans="1:11">
      <c r="A190" s="104">
        <v>182</v>
      </c>
      <c r="B190" s="105" t="s">
        <v>73</v>
      </c>
      <c r="C190" s="105" t="s">
        <v>51</v>
      </c>
      <c r="D190" s="104" t="s">
        <v>491</v>
      </c>
      <c r="E190" s="104" t="s">
        <v>463</v>
      </c>
      <c r="F190" s="104">
        <v>1080</v>
      </c>
      <c r="G190" s="104">
        <v>6.4930000000000003</v>
      </c>
      <c r="H190" s="104">
        <v>24</v>
      </c>
      <c r="I190" s="104">
        <v>310.84000000000003</v>
      </c>
      <c r="J190" s="106">
        <f t="shared" si="5"/>
        <v>73.33</v>
      </c>
      <c r="K190" s="106">
        <f t="shared" si="6"/>
        <v>384.17</v>
      </c>
    </row>
    <row r="191" spans="1:11">
      <c r="A191" s="104">
        <v>183</v>
      </c>
      <c r="B191" s="105" t="s">
        <v>73</v>
      </c>
      <c r="C191" s="105" t="s">
        <v>51</v>
      </c>
      <c r="D191" s="104" t="s">
        <v>491</v>
      </c>
      <c r="E191" s="104" t="s">
        <v>466</v>
      </c>
      <c r="F191" s="104">
        <v>1080</v>
      </c>
      <c r="G191" s="104">
        <v>6.4930000000000003</v>
      </c>
      <c r="H191" s="104">
        <v>12</v>
      </c>
      <c r="I191" s="104">
        <v>155.83000000000001</v>
      </c>
      <c r="J191" s="106">
        <f t="shared" si="5"/>
        <v>36.76</v>
      </c>
      <c r="K191" s="106">
        <f t="shared" si="6"/>
        <v>192.59</v>
      </c>
    </row>
    <row r="192" spans="1:11">
      <c r="A192" s="104">
        <v>184</v>
      </c>
      <c r="B192" s="105" t="s">
        <v>73</v>
      </c>
      <c r="C192" s="105" t="s">
        <v>51</v>
      </c>
      <c r="D192" s="104" t="s">
        <v>491</v>
      </c>
      <c r="E192" s="104" t="s">
        <v>464</v>
      </c>
      <c r="F192" s="104">
        <v>1080</v>
      </c>
      <c r="G192" s="104">
        <v>6.4930000000000003</v>
      </c>
      <c r="H192" s="104">
        <v>12</v>
      </c>
      <c r="I192" s="104">
        <v>155.83000000000001</v>
      </c>
      <c r="J192" s="106">
        <f t="shared" si="5"/>
        <v>36.76</v>
      </c>
      <c r="K192" s="106">
        <f t="shared" si="6"/>
        <v>192.59</v>
      </c>
    </row>
    <row r="193" spans="1:11">
      <c r="A193" s="104">
        <v>185</v>
      </c>
      <c r="B193" s="105" t="s">
        <v>73</v>
      </c>
      <c r="C193" s="105" t="s">
        <v>51</v>
      </c>
      <c r="D193" s="104" t="s">
        <v>491</v>
      </c>
      <c r="E193" s="104" t="s">
        <v>472</v>
      </c>
      <c r="F193" s="104">
        <v>1080</v>
      </c>
      <c r="G193" s="104">
        <v>6.4930000000000003</v>
      </c>
      <c r="H193" s="104">
        <v>7</v>
      </c>
      <c r="I193" s="104">
        <v>90.9</v>
      </c>
      <c r="J193" s="106">
        <f t="shared" si="5"/>
        <v>21.44</v>
      </c>
      <c r="K193" s="106">
        <f t="shared" si="6"/>
        <v>112.34</v>
      </c>
    </row>
    <row r="194" spans="1:11" ht="41.4">
      <c r="A194" s="104">
        <v>186</v>
      </c>
      <c r="B194" s="105" t="s">
        <v>468</v>
      </c>
      <c r="C194" s="105" t="s">
        <v>55</v>
      </c>
      <c r="D194" s="104" t="s">
        <v>240</v>
      </c>
      <c r="E194" s="104" t="s">
        <v>463</v>
      </c>
      <c r="F194" s="104">
        <v>1700</v>
      </c>
      <c r="G194" s="104">
        <v>10.221</v>
      </c>
      <c r="H194" s="104">
        <v>157</v>
      </c>
      <c r="I194" s="104">
        <v>3197.63</v>
      </c>
      <c r="J194" s="106">
        <f t="shared" si="5"/>
        <v>754.32</v>
      </c>
      <c r="K194" s="106">
        <f t="shared" si="6"/>
        <v>3951.9500000000003</v>
      </c>
    </row>
    <row r="195" spans="1:11" ht="41.4">
      <c r="A195" s="104">
        <v>187</v>
      </c>
      <c r="B195" s="105" t="s">
        <v>468</v>
      </c>
      <c r="C195" s="105" t="s">
        <v>55</v>
      </c>
      <c r="D195" s="104" t="s">
        <v>240</v>
      </c>
      <c r="E195" s="104" t="s">
        <v>466</v>
      </c>
      <c r="F195" s="104">
        <v>1700</v>
      </c>
      <c r="G195" s="104">
        <v>10.221</v>
      </c>
      <c r="H195" s="104">
        <v>35</v>
      </c>
      <c r="I195" s="104">
        <v>715.47</v>
      </c>
      <c r="J195" s="106">
        <f t="shared" si="5"/>
        <v>168.78</v>
      </c>
      <c r="K195" s="106">
        <f t="shared" si="6"/>
        <v>884.25</v>
      </c>
    </row>
    <row r="196" spans="1:11" ht="41.4">
      <c r="A196" s="104">
        <v>188</v>
      </c>
      <c r="B196" s="105" t="s">
        <v>468</v>
      </c>
      <c r="C196" s="105" t="s">
        <v>55</v>
      </c>
      <c r="D196" s="104" t="s">
        <v>240</v>
      </c>
      <c r="E196" s="104" t="s">
        <v>464</v>
      </c>
      <c r="F196" s="104">
        <v>1700</v>
      </c>
      <c r="G196" s="104">
        <v>10.221</v>
      </c>
      <c r="H196" s="104">
        <v>83</v>
      </c>
      <c r="I196" s="104">
        <v>1696.69</v>
      </c>
      <c r="J196" s="106">
        <f t="shared" si="5"/>
        <v>400.25</v>
      </c>
      <c r="K196" s="106">
        <f t="shared" si="6"/>
        <v>2096.94</v>
      </c>
    </row>
    <row r="197" spans="1:11" ht="41.4">
      <c r="A197" s="104">
        <v>189</v>
      </c>
      <c r="B197" s="105" t="s">
        <v>468</v>
      </c>
      <c r="C197" s="105" t="s">
        <v>55</v>
      </c>
      <c r="D197" s="104" t="s">
        <v>240</v>
      </c>
      <c r="E197" s="104" t="s">
        <v>472</v>
      </c>
      <c r="F197" s="104">
        <v>1700</v>
      </c>
      <c r="G197" s="104">
        <v>10.221</v>
      </c>
      <c r="H197" s="104">
        <v>150</v>
      </c>
      <c r="I197" s="104">
        <v>3066.3</v>
      </c>
      <c r="J197" s="106">
        <f t="shared" si="5"/>
        <v>723.34</v>
      </c>
      <c r="K197" s="106">
        <f t="shared" si="6"/>
        <v>3789.6400000000003</v>
      </c>
    </row>
    <row r="198" spans="1:11">
      <c r="A198" s="104">
        <v>190</v>
      </c>
      <c r="B198" s="105" t="s">
        <v>15</v>
      </c>
      <c r="C198" s="105" t="s">
        <v>51</v>
      </c>
      <c r="D198" s="104" t="s">
        <v>232</v>
      </c>
      <c r="E198" s="104" t="s">
        <v>463</v>
      </c>
      <c r="F198" s="104">
        <v>1080</v>
      </c>
      <c r="G198" s="104">
        <v>6.4930000000000003</v>
      </c>
      <c r="H198" s="104">
        <v>12</v>
      </c>
      <c r="I198" s="104">
        <v>155.21</v>
      </c>
      <c r="J198" s="106">
        <f t="shared" si="5"/>
        <v>36.61</v>
      </c>
      <c r="K198" s="106">
        <f t="shared" si="6"/>
        <v>191.82</v>
      </c>
    </row>
    <row r="199" spans="1:11">
      <c r="A199" s="104">
        <v>191</v>
      </c>
      <c r="B199" s="105" t="s">
        <v>15</v>
      </c>
      <c r="C199" s="105" t="s">
        <v>51</v>
      </c>
      <c r="D199" s="104" t="s">
        <v>232</v>
      </c>
      <c r="E199" s="104" t="s">
        <v>464</v>
      </c>
      <c r="F199" s="104">
        <v>1080</v>
      </c>
      <c r="G199" s="104">
        <v>6.4930000000000003</v>
      </c>
      <c r="H199" s="104">
        <v>24</v>
      </c>
      <c r="I199" s="104">
        <v>311.66000000000003</v>
      </c>
      <c r="J199" s="106">
        <f t="shared" si="5"/>
        <v>73.52</v>
      </c>
      <c r="K199" s="106">
        <f t="shared" si="6"/>
        <v>385.18</v>
      </c>
    </row>
    <row r="200" spans="1:11">
      <c r="A200" s="104">
        <v>192</v>
      </c>
      <c r="B200" s="105" t="s">
        <v>15</v>
      </c>
      <c r="C200" s="105" t="s">
        <v>51</v>
      </c>
      <c r="D200" s="104" t="s">
        <v>255</v>
      </c>
      <c r="E200" s="104" t="s">
        <v>463</v>
      </c>
      <c r="F200" s="104">
        <v>1100</v>
      </c>
      <c r="G200" s="104">
        <v>6.6130000000000004</v>
      </c>
      <c r="H200" s="104">
        <v>12</v>
      </c>
      <c r="I200" s="104">
        <v>158.09</v>
      </c>
      <c r="J200" s="106">
        <f t="shared" si="5"/>
        <v>37.29</v>
      </c>
      <c r="K200" s="106">
        <f t="shared" si="6"/>
        <v>195.38</v>
      </c>
    </row>
    <row r="201" spans="1:11">
      <c r="A201" s="104">
        <v>193</v>
      </c>
      <c r="B201" s="105" t="s">
        <v>15</v>
      </c>
      <c r="C201" s="105" t="s">
        <v>51</v>
      </c>
      <c r="D201" s="104" t="s">
        <v>492</v>
      </c>
      <c r="E201" s="104" t="s">
        <v>463</v>
      </c>
      <c r="F201" s="104">
        <v>1120</v>
      </c>
      <c r="G201" s="104">
        <v>6.734</v>
      </c>
      <c r="H201" s="104">
        <v>12</v>
      </c>
      <c r="I201" s="104">
        <v>160.97</v>
      </c>
      <c r="J201" s="106">
        <f t="shared" ref="J201:J264" si="7">ROUND(I201*0.2359,2)</f>
        <v>37.97</v>
      </c>
      <c r="K201" s="106">
        <f t="shared" ref="K201:K264" si="8">I201+J201</f>
        <v>198.94</v>
      </c>
    </row>
    <row r="202" spans="1:11">
      <c r="A202" s="104">
        <v>194</v>
      </c>
      <c r="B202" s="105" t="s">
        <v>15</v>
      </c>
      <c r="C202" s="105" t="s">
        <v>7</v>
      </c>
      <c r="D202" s="104" t="s">
        <v>100</v>
      </c>
      <c r="E202" s="104" t="s">
        <v>463</v>
      </c>
      <c r="F202" s="104">
        <v>1335</v>
      </c>
      <c r="G202" s="104">
        <v>8.0259999999999998</v>
      </c>
      <c r="H202" s="104">
        <v>24</v>
      </c>
      <c r="I202" s="104">
        <v>383.71</v>
      </c>
      <c r="J202" s="106">
        <f t="shared" si="7"/>
        <v>90.52</v>
      </c>
      <c r="K202" s="106">
        <f t="shared" si="8"/>
        <v>474.22999999999996</v>
      </c>
    </row>
    <row r="203" spans="1:11">
      <c r="A203" s="104">
        <v>195</v>
      </c>
      <c r="B203" s="105" t="s">
        <v>15</v>
      </c>
      <c r="C203" s="105" t="s">
        <v>7</v>
      </c>
      <c r="D203" s="104" t="s">
        <v>100</v>
      </c>
      <c r="E203" s="104" t="s">
        <v>466</v>
      </c>
      <c r="F203" s="104">
        <v>1335</v>
      </c>
      <c r="G203" s="104">
        <v>8.0259999999999998</v>
      </c>
      <c r="H203" s="104">
        <v>60</v>
      </c>
      <c r="I203" s="104">
        <v>963.12</v>
      </c>
      <c r="J203" s="106">
        <f t="shared" si="7"/>
        <v>227.2</v>
      </c>
      <c r="K203" s="106">
        <f t="shared" si="8"/>
        <v>1190.32</v>
      </c>
    </row>
    <row r="204" spans="1:11">
      <c r="A204" s="104">
        <v>196</v>
      </c>
      <c r="B204" s="105" t="s">
        <v>15</v>
      </c>
      <c r="C204" s="105" t="s">
        <v>51</v>
      </c>
      <c r="D204" s="104" t="s">
        <v>351</v>
      </c>
      <c r="E204" s="104" t="s">
        <v>466</v>
      </c>
      <c r="F204" s="104">
        <v>1100</v>
      </c>
      <c r="G204" s="104">
        <v>6.6130000000000004</v>
      </c>
      <c r="H204" s="104">
        <v>12</v>
      </c>
      <c r="I204" s="104">
        <v>158.71</v>
      </c>
      <c r="J204" s="106">
        <f t="shared" si="7"/>
        <v>37.44</v>
      </c>
      <c r="K204" s="106">
        <f t="shared" si="8"/>
        <v>196.15</v>
      </c>
    </row>
    <row r="205" spans="1:11">
      <c r="A205" s="104">
        <v>197</v>
      </c>
      <c r="B205" s="105" t="s">
        <v>15</v>
      </c>
      <c r="C205" s="105" t="s">
        <v>51</v>
      </c>
      <c r="D205" s="104" t="s">
        <v>149</v>
      </c>
      <c r="E205" s="104" t="s">
        <v>466</v>
      </c>
      <c r="F205" s="104">
        <v>1080</v>
      </c>
      <c r="G205" s="104">
        <v>6.4930000000000003</v>
      </c>
      <c r="H205" s="104">
        <v>12</v>
      </c>
      <c r="I205" s="104">
        <v>155.83000000000001</v>
      </c>
      <c r="J205" s="106">
        <f t="shared" si="7"/>
        <v>36.76</v>
      </c>
      <c r="K205" s="106">
        <f t="shared" si="8"/>
        <v>192.59</v>
      </c>
    </row>
    <row r="206" spans="1:11">
      <c r="A206" s="104">
        <v>198</v>
      </c>
      <c r="B206" s="105" t="s">
        <v>15</v>
      </c>
      <c r="C206" s="105" t="s">
        <v>7</v>
      </c>
      <c r="D206" s="104" t="s">
        <v>493</v>
      </c>
      <c r="E206" s="104" t="s">
        <v>463</v>
      </c>
      <c r="F206" s="104">
        <v>1345</v>
      </c>
      <c r="G206" s="104">
        <v>8.0860000000000003</v>
      </c>
      <c r="H206" s="104">
        <v>24</v>
      </c>
      <c r="I206" s="104">
        <v>386.59</v>
      </c>
      <c r="J206" s="106">
        <f t="shared" si="7"/>
        <v>91.2</v>
      </c>
      <c r="K206" s="106">
        <f t="shared" si="8"/>
        <v>477.78999999999996</v>
      </c>
    </row>
    <row r="207" spans="1:11">
      <c r="A207" s="104">
        <v>199</v>
      </c>
      <c r="B207" s="105" t="s">
        <v>73</v>
      </c>
      <c r="C207" s="105" t="s">
        <v>51</v>
      </c>
      <c r="D207" s="104" t="s">
        <v>494</v>
      </c>
      <c r="E207" s="104" t="s">
        <v>463</v>
      </c>
      <c r="F207" s="104">
        <v>1200</v>
      </c>
      <c r="G207" s="104">
        <v>7.2149999999999999</v>
      </c>
      <c r="H207" s="104">
        <v>24</v>
      </c>
      <c r="I207" s="104">
        <v>344.93</v>
      </c>
      <c r="J207" s="106">
        <f t="shared" si="7"/>
        <v>81.37</v>
      </c>
      <c r="K207" s="106">
        <f t="shared" si="8"/>
        <v>426.3</v>
      </c>
    </row>
    <row r="208" spans="1:11">
      <c r="A208" s="104">
        <v>200</v>
      </c>
      <c r="B208" s="105" t="s">
        <v>73</v>
      </c>
      <c r="C208" s="105" t="s">
        <v>51</v>
      </c>
      <c r="D208" s="104" t="s">
        <v>494</v>
      </c>
      <c r="E208" s="104" t="s">
        <v>466</v>
      </c>
      <c r="F208" s="104">
        <v>1200</v>
      </c>
      <c r="G208" s="104">
        <v>7.2149999999999999</v>
      </c>
      <c r="H208" s="104">
        <v>19</v>
      </c>
      <c r="I208" s="104">
        <v>274.17</v>
      </c>
      <c r="J208" s="106">
        <f t="shared" si="7"/>
        <v>64.680000000000007</v>
      </c>
      <c r="K208" s="106">
        <f t="shared" si="8"/>
        <v>338.85</v>
      </c>
    </row>
    <row r="209" spans="1:11">
      <c r="A209" s="104">
        <v>201</v>
      </c>
      <c r="B209" s="105" t="s">
        <v>73</v>
      </c>
      <c r="C209" s="105" t="s">
        <v>51</v>
      </c>
      <c r="D209" s="104" t="s">
        <v>494</v>
      </c>
      <c r="E209" s="104" t="s">
        <v>464</v>
      </c>
      <c r="F209" s="104">
        <v>1200</v>
      </c>
      <c r="G209" s="104">
        <v>7.2149999999999999</v>
      </c>
      <c r="H209" s="104">
        <v>8</v>
      </c>
      <c r="I209" s="104">
        <v>115.44</v>
      </c>
      <c r="J209" s="106">
        <f t="shared" si="7"/>
        <v>27.23</v>
      </c>
      <c r="K209" s="106">
        <f t="shared" si="8"/>
        <v>142.66999999999999</v>
      </c>
    </row>
    <row r="210" spans="1:11">
      <c r="A210" s="104">
        <v>202</v>
      </c>
      <c r="B210" s="105" t="s">
        <v>15</v>
      </c>
      <c r="C210" s="105" t="s">
        <v>51</v>
      </c>
      <c r="D210" s="104" t="s">
        <v>111</v>
      </c>
      <c r="E210" s="104" t="s">
        <v>463</v>
      </c>
      <c r="F210" s="104">
        <v>1120</v>
      </c>
      <c r="G210" s="104">
        <v>6.734</v>
      </c>
      <c r="H210" s="104">
        <v>24</v>
      </c>
      <c r="I210" s="104">
        <v>321.94</v>
      </c>
      <c r="J210" s="106">
        <f t="shared" si="7"/>
        <v>75.95</v>
      </c>
      <c r="K210" s="106">
        <f t="shared" si="8"/>
        <v>397.89</v>
      </c>
    </row>
    <row r="211" spans="1:11">
      <c r="A211" s="104">
        <v>203</v>
      </c>
      <c r="B211" s="105" t="s">
        <v>15</v>
      </c>
      <c r="C211" s="105" t="s">
        <v>51</v>
      </c>
      <c r="D211" s="104" t="s">
        <v>111</v>
      </c>
      <c r="E211" s="104" t="s">
        <v>466</v>
      </c>
      <c r="F211" s="104">
        <v>1120</v>
      </c>
      <c r="G211" s="104">
        <v>6.734</v>
      </c>
      <c r="H211" s="104">
        <v>12</v>
      </c>
      <c r="I211" s="104">
        <v>161.62</v>
      </c>
      <c r="J211" s="106">
        <f t="shared" si="7"/>
        <v>38.130000000000003</v>
      </c>
      <c r="K211" s="106">
        <f t="shared" si="8"/>
        <v>199.75</v>
      </c>
    </row>
    <row r="212" spans="1:11">
      <c r="A212" s="104">
        <v>204</v>
      </c>
      <c r="B212" s="105" t="s">
        <v>15</v>
      </c>
      <c r="C212" s="105" t="s">
        <v>51</v>
      </c>
      <c r="D212" s="104" t="s">
        <v>111</v>
      </c>
      <c r="E212" s="104" t="s">
        <v>464</v>
      </c>
      <c r="F212" s="104">
        <v>1120</v>
      </c>
      <c r="G212" s="104">
        <v>6.734</v>
      </c>
      <c r="H212" s="104">
        <v>36</v>
      </c>
      <c r="I212" s="104">
        <v>484.85</v>
      </c>
      <c r="J212" s="106">
        <f t="shared" si="7"/>
        <v>114.38</v>
      </c>
      <c r="K212" s="106">
        <f t="shared" si="8"/>
        <v>599.23</v>
      </c>
    </row>
    <row r="213" spans="1:11">
      <c r="A213" s="104">
        <v>205</v>
      </c>
      <c r="B213" s="105" t="s">
        <v>15</v>
      </c>
      <c r="C213" s="105" t="s">
        <v>51</v>
      </c>
      <c r="D213" s="104" t="s">
        <v>190</v>
      </c>
      <c r="E213" s="104" t="s">
        <v>466</v>
      </c>
      <c r="F213" s="104">
        <v>1080</v>
      </c>
      <c r="G213" s="104">
        <v>6.4930000000000003</v>
      </c>
      <c r="H213" s="104">
        <v>13</v>
      </c>
      <c r="I213" s="104">
        <v>168.82</v>
      </c>
      <c r="J213" s="106">
        <f t="shared" si="7"/>
        <v>39.82</v>
      </c>
      <c r="K213" s="106">
        <f t="shared" si="8"/>
        <v>208.64</v>
      </c>
    </row>
    <row r="214" spans="1:11">
      <c r="A214" s="104">
        <v>206</v>
      </c>
      <c r="B214" s="105" t="s">
        <v>15</v>
      </c>
      <c r="C214" s="105" t="s">
        <v>51</v>
      </c>
      <c r="D214" s="104" t="s">
        <v>117</v>
      </c>
      <c r="E214" s="104" t="s">
        <v>463</v>
      </c>
      <c r="F214" s="104">
        <v>1100</v>
      </c>
      <c r="G214" s="104">
        <v>6.6130000000000004</v>
      </c>
      <c r="H214" s="104">
        <v>24</v>
      </c>
      <c r="I214" s="104">
        <v>316.18</v>
      </c>
      <c r="J214" s="106">
        <f t="shared" si="7"/>
        <v>74.59</v>
      </c>
      <c r="K214" s="106">
        <f t="shared" si="8"/>
        <v>390.77</v>
      </c>
    </row>
    <row r="215" spans="1:11">
      <c r="A215" s="104">
        <v>207</v>
      </c>
      <c r="B215" s="105" t="s">
        <v>15</v>
      </c>
      <c r="C215" s="105" t="s">
        <v>51</v>
      </c>
      <c r="D215" s="104" t="s">
        <v>117</v>
      </c>
      <c r="E215" s="104" t="s">
        <v>464</v>
      </c>
      <c r="F215" s="104">
        <v>1100</v>
      </c>
      <c r="G215" s="104">
        <v>6.6130000000000004</v>
      </c>
      <c r="H215" s="104">
        <v>24</v>
      </c>
      <c r="I215" s="104">
        <v>317.42</v>
      </c>
      <c r="J215" s="106">
        <f t="shared" si="7"/>
        <v>74.88</v>
      </c>
      <c r="K215" s="106">
        <f t="shared" si="8"/>
        <v>392.3</v>
      </c>
    </row>
    <row r="216" spans="1:11">
      <c r="A216" s="104">
        <v>208</v>
      </c>
      <c r="B216" s="105" t="s">
        <v>48</v>
      </c>
      <c r="C216" s="105" t="s">
        <v>47</v>
      </c>
      <c r="D216" s="104" t="s">
        <v>495</v>
      </c>
      <c r="E216" s="104" t="s">
        <v>463</v>
      </c>
      <c r="F216" s="104">
        <v>1040</v>
      </c>
      <c r="G216" s="104">
        <v>6.2530000000000001</v>
      </c>
      <c r="H216" s="104">
        <v>30</v>
      </c>
      <c r="I216" s="104">
        <v>373.73</v>
      </c>
      <c r="J216" s="106">
        <f t="shared" si="7"/>
        <v>88.16</v>
      </c>
      <c r="K216" s="106">
        <f t="shared" si="8"/>
        <v>461.89</v>
      </c>
    </row>
    <row r="217" spans="1:11" ht="55.2">
      <c r="A217" s="104">
        <v>209</v>
      </c>
      <c r="B217" s="105" t="s">
        <v>375</v>
      </c>
      <c r="C217" s="105" t="s">
        <v>55</v>
      </c>
      <c r="D217" s="104" t="s">
        <v>440</v>
      </c>
      <c r="E217" s="104" t="s">
        <v>472</v>
      </c>
      <c r="F217" s="104">
        <v>1495</v>
      </c>
      <c r="G217" s="104">
        <v>8.9879999999999995</v>
      </c>
      <c r="H217" s="104">
        <v>41</v>
      </c>
      <c r="I217" s="104">
        <v>737.01</v>
      </c>
      <c r="J217" s="106">
        <f t="shared" si="7"/>
        <v>173.86</v>
      </c>
      <c r="K217" s="106">
        <f t="shared" si="8"/>
        <v>910.87</v>
      </c>
    </row>
    <row r="218" spans="1:11" ht="41.4">
      <c r="A218" s="104">
        <v>210</v>
      </c>
      <c r="B218" s="105" t="s">
        <v>468</v>
      </c>
      <c r="C218" s="105" t="s">
        <v>51</v>
      </c>
      <c r="D218" s="104" t="s">
        <v>496</v>
      </c>
      <c r="E218" s="104" t="s">
        <v>466</v>
      </c>
      <c r="F218" s="104">
        <v>1464.48</v>
      </c>
      <c r="G218" s="104">
        <v>8.8049999999999997</v>
      </c>
      <c r="H218" s="104">
        <v>194</v>
      </c>
      <c r="I218" s="104">
        <v>3416.34</v>
      </c>
      <c r="J218" s="106">
        <f t="shared" si="7"/>
        <v>805.91</v>
      </c>
      <c r="K218" s="106">
        <f t="shared" si="8"/>
        <v>4222.25</v>
      </c>
    </row>
    <row r="219" spans="1:11" ht="27.6">
      <c r="A219" s="104">
        <v>211</v>
      </c>
      <c r="B219" s="105" t="s">
        <v>15</v>
      </c>
      <c r="C219" s="105" t="s">
        <v>129</v>
      </c>
      <c r="D219" s="104" t="s">
        <v>497</v>
      </c>
      <c r="E219" s="104" t="s">
        <v>463</v>
      </c>
      <c r="F219" s="104">
        <v>1550</v>
      </c>
      <c r="G219" s="104">
        <v>9.3190000000000008</v>
      </c>
      <c r="H219" s="104">
        <v>12</v>
      </c>
      <c r="I219" s="104">
        <v>223.12</v>
      </c>
      <c r="J219" s="106">
        <f t="shared" si="7"/>
        <v>52.63</v>
      </c>
      <c r="K219" s="106">
        <f t="shared" si="8"/>
        <v>275.75</v>
      </c>
    </row>
    <row r="220" spans="1:11" ht="41.4">
      <c r="A220" s="104">
        <v>212</v>
      </c>
      <c r="B220" s="105" t="s">
        <v>133</v>
      </c>
      <c r="C220" s="105" t="s">
        <v>74</v>
      </c>
      <c r="D220" s="104" t="s">
        <v>296</v>
      </c>
      <c r="E220" s="104" t="s">
        <v>466</v>
      </c>
      <c r="F220" s="104">
        <v>1420</v>
      </c>
      <c r="G220" s="104">
        <v>8.5370000000000008</v>
      </c>
      <c r="H220" s="104">
        <v>24</v>
      </c>
      <c r="I220" s="104">
        <v>409.78</v>
      </c>
      <c r="J220" s="106">
        <f t="shared" si="7"/>
        <v>96.67</v>
      </c>
      <c r="K220" s="106">
        <f t="shared" si="8"/>
        <v>506.45</v>
      </c>
    </row>
    <row r="221" spans="1:11" ht="41.4">
      <c r="A221" s="104">
        <v>213</v>
      </c>
      <c r="B221" s="105" t="s">
        <v>133</v>
      </c>
      <c r="C221" s="105" t="s">
        <v>74</v>
      </c>
      <c r="D221" s="104" t="s">
        <v>296</v>
      </c>
      <c r="E221" s="104" t="s">
        <v>464</v>
      </c>
      <c r="F221" s="104">
        <v>1460</v>
      </c>
      <c r="G221" s="104">
        <v>8.7780000000000005</v>
      </c>
      <c r="H221" s="104">
        <v>48</v>
      </c>
      <c r="I221" s="104">
        <v>842.69</v>
      </c>
      <c r="J221" s="106">
        <f t="shared" si="7"/>
        <v>198.79</v>
      </c>
      <c r="K221" s="106">
        <f t="shared" si="8"/>
        <v>1041.48</v>
      </c>
    </row>
    <row r="222" spans="1:11" ht="41.4">
      <c r="A222" s="104">
        <v>214</v>
      </c>
      <c r="B222" s="105" t="s">
        <v>468</v>
      </c>
      <c r="C222" s="105" t="s">
        <v>51</v>
      </c>
      <c r="D222" s="104" t="s">
        <v>299</v>
      </c>
      <c r="E222" s="104" t="s">
        <v>466</v>
      </c>
      <c r="F222" s="104">
        <v>1574.87</v>
      </c>
      <c r="G222" s="104">
        <v>9.468</v>
      </c>
      <c r="H222" s="104">
        <v>119</v>
      </c>
      <c r="I222" s="104">
        <v>2253.38</v>
      </c>
      <c r="J222" s="106">
        <f t="shared" si="7"/>
        <v>531.57000000000005</v>
      </c>
      <c r="K222" s="106">
        <f t="shared" si="8"/>
        <v>2784.9500000000003</v>
      </c>
    </row>
    <row r="223" spans="1:11" ht="41.4">
      <c r="A223" s="104">
        <v>215</v>
      </c>
      <c r="B223" s="105" t="s">
        <v>468</v>
      </c>
      <c r="C223" s="105" t="s">
        <v>51</v>
      </c>
      <c r="D223" s="104" t="s">
        <v>299</v>
      </c>
      <c r="E223" s="104" t="s">
        <v>464</v>
      </c>
      <c r="F223" s="104">
        <v>1574.87</v>
      </c>
      <c r="G223" s="104">
        <v>9.468</v>
      </c>
      <c r="H223" s="104">
        <v>128</v>
      </c>
      <c r="I223" s="104">
        <v>2423.81</v>
      </c>
      <c r="J223" s="106">
        <f t="shared" si="7"/>
        <v>571.78</v>
      </c>
      <c r="K223" s="106">
        <f t="shared" si="8"/>
        <v>2995.59</v>
      </c>
    </row>
    <row r="224" spans="1:11" ht="41.4">
      <c r="A224" s="104">
        <v>216</v>
      </c>
      <c r="B224" s="105" t="s">
        <v>468</v>
      </c>
      <c r="C224" s="105" t="s">
        <v>51</v>
      </c>
      <c r="D224" s="104" t="s">
        <v>299</v>
      </c>
      <c r="E224" s="104" t="s">
        <v>472</v>
      </c>
      <c r="F224" s="104">
        <v>1574.87</v>
      </c>
      <c r="G224" s="104">
        <v>9.468</v>
      </c>
      <c r="H224" s="104">
        <v>88</v>
      </c>
      <c r="I224" s="104">
        <v>1666.37</v>
      </c>
      <c r="J224" s="106">
        <f t="shared" si="7"/>
        <v>393.1</v>
      </c>
      <c r="K224" s="106">
        <f t="shared" si="8"/>
        <v>2059.4699999999998</v>
      </c>
    </row>
    <row r="225" spans="1:11" ht="41.4">
      <c r="A225" s="104">
        <v>217</v>
      </c>
      <c r="B225" s="105" t="s">
        <v>468</v>
      </c>
      <c r="C225" s="105" t="s">
        <v>26</v>
      </c>
      <c r="D225" s="104" t="s">
        <v>24</v>
      </c>
      <c r="E225" s="104" t="s">
        <v>463</v>
      </c>
      <c r="F225" s="104">
        <v>1980</v>
      </c>
      <c r="G225" s="104">
        <v>11.904</v>
      </c>
      <c r="H225" s="104">
        <v>76</v>
      </c>
      <c r="I225" s="104">
        <v>1804.61</v>
      </c>
      <c r="J225" s="106">
        <f t="shared" si="7"/>
        <v>425.71</v>
      </c>
      <c r="K225" s="106">
        <f t="shared" si="8"/>
        <v>2230.3199999999997</v>
      </c>
    </row>
    <row r="226" spans="1:11" ht="41.4">
      <c r="A226" s="104">
        <v>218</v>
      </c>
      <c r="B226" s="105" t="s">
        <v>468</v>
      </c>
      <c r="C226" s="105" t="s">
        <v>26</v>
      </c>
      <c r="D226" s="104" t="s">
        <v>24</v>
      </c>
      <c r="E226" s="104" t="s">
        <v>466</v>
      </c>
      <c r="F226" s="104">
        <v>1980</v>
      </c>
      <c r="G226" s="104">
        <v>11.904</v>
      </c>
      <c r="H226" s="104">
        <v>176</v>
      </c>
      <c r="I226" s="104">
        <v>4190.21</v>
      </c>
      <c r="J226" s="106">
        <f t="shared" si="7"/>
        <v>988.47</v>
      </c>
      <c r="K226" s="106">
        <f t="shared" si="8"/>
        <v>5178.68</v>
      </c>
    </row>
    <row r="227" spans="1:11" ht="41.4">
      <c r="A227" s="104">
        <v>219</v>
      </c>
      <c r="B227" s="105" t="s">
        <v>468</v>
      </c>
      <c r="C227" s="105" t="s">
        <v>26</v>
      </c>
      <c r="D227" s="104" t="s">
        <v>24</v>
      </c>
      <c r="E227" s="104" t="s">
        <v>464</v>
      </c>
      <c r="F227" s="104">
        <v>1980</v>
      </c>
      <c r="G227" s="104">
        <v>11.904</v>
      </c>
      <c r="H227" s="104">
        <v>104</v>
      </c>
      <c r="I227" s="104">
        <v>2476.0300000000002</v>
      </c>
      <c r="J227" s="106">
        <f t="shared" si="7"/>
        <v>584.1</v>
      </c>
      <c r="K227" s="106">
        <f t="shared" si="8"/>
        <v>3060.13</v>
      </c>
    </row>
    <row r="228" spans="1:11" ht="41.4">
      <c r="A228" s="104">
        <v>220</v>
      </c>
      <c r="B228" s="105" t="s">
        <v>468</v>
      </c>
      <c r="C228" s="105" t="s">
        <v>26</v>
      </c>
      <c r="D228" s="104" t="s">
        <v>24</v>
      </c>
      <c r="E228" s="104" t="s">
        <v>472</v>
      </c>
      <c r="F228" s="104">
        <v>1980</v>
      </c>
      <c r="G228" s="104">
        <v>11.904</v>
      </c>
      <c r="H228" s="104">
        <v>123.5</v>
      </c>
      <c r="I228" s="104">
        <v>2940.29</v>
      </c>
      <c r="J228" s="106">
        <f t="shared" si="7"/>
        <v>693.61</v>
      </c>
      <c r="K228" s="106">
        <f t="shared" si="8"/>
        <v>3633.9</v>
      </c>
    </row>
    <row r="229" spans="1:11" ht="41.4">
      <c r="A229" s="104">
        <v>221</v>
      </c>
      <c r="B229" s="105" t="s">
        <v>133</v>
      </c>
      <c r="C229" s="105" t="s">
        <v>85</v>
      </c>
      <c r="D229" s="104" t="s">
        <v>227</v>
      </c>
      <c r="E229" s="104" t="s">
        <v>463</v>
      </c>
      <c r="F229" s="104">
        <v>1640</v>
      </c>
      <c r="G229" s="104">
        <v>9.86</v>
      </c>
      <c r="H229" s="104">
        <v>48</v>
      </c>
      <c r="I229" s="104">
        <v>942.72</v>
      </c>
      <c r="J229" s="106">
        <f t="shared" si="7"/>
        <v>222.39</v>
      </c>
      <c r="K229" s="106">
        <f t="shared" si="8"/>
        <v>1165.1100000000001</v>
      </c>
    </row>
    <row r="230" spans="1:11" ht="41.4">
      <c r="A230" s="104">
        <v>222</v>
      </c>
      <c r="B230" s="105" t="s">
        <v>133</v>
      </c>
      <c r="C230" s="105" t="s">
        <v>85</v>
      </c>
      <c r="D230" s="104" t="s">
        <v>227</v>
      </c>
      <c r="E230" s="104" t="s">
        <v>466</v>
      </c>
      <c r="F230" s="104">
        <v>1640</v>
      </c>
      <c r="G230" s="104">
        <v>9.86</v>
      </c>
      <c r="H230" s="104">
        <v>48</v>
      </c>
      <c r="I230" s="104">
        <v>946.56</v>
      </c>
      <c r="J230" s="106">
        <f t="shared" si="7"/>
        <v>223.29</v>
      </c>
      <c r="K230" s="106">
        <f t="shared" si="8"/>
        <v>1169.8499999999999</v>
      </c>
    </row>
    <row r="231" spans="1:11" ht="41.4">
      <c r="A231" s="104">
        <v>223</v>
      </c>
      <c r="B231" s="105" t="s">
        <v>133</v>
      </c>
      <c r="C231" s="105" t="s">
        <v>85</v>
      </c>
      <c r="D231" s="104" t="s">
        <v>227</v>
      </c>
      <c r="E231" s="104" t="s">
        <v>464</v>
      </c>
      <c r="F231" s="104">
        <v>1680</v>
      </c>
      <c r="G231" s="104">
        <v>10.1</v>
      </c>
      <c r="H231" s="104">
        <v>24</v>
      </c>
      <c r="I231" s="104">
        <v>484.8</v>
      </c>
      <c r="J231" s="106">
        <f t="shared" si="7"/>
        <v>114.36</v>
      </c>
      <c r="K231" s="106">
        <f t="shared" si="8"/>
        <v>599.16</v>
      </c>
    </row>
    <row r="232" spans="1:11" ht="41.4">
      <c r="A232" s="104">
        <v>224</v>
      </c>
      <c r="B232" s="105" t="s">
        <v>133</v>
      </c>
      <c r="C232" s="105" t="s">
        <v>85</v>
      </c>
      <c r="D232" s="104" t="s">
        <v>235</v>
      </c>
      <c r="E232" s="104" t="s">
        <v>463</v>
      </c>
      <c r="F232" s="104">
        <v>1620</v>
      </c>
      <c r="G232" s="104">
        <v>9.74</v>
      </c>
      <c r="H232" s="104">
        <v>60</v>
      </c>
      <c r="I232" s="104">
        <v>1164.1199999999999</v>
      </c>
      <c r="J232" s="106">
        <f t="shared" si="7"/>
        <v>274.62</v>
      </c>
      <c r="K232" s="106">
        <f t="shared" si="8"/>
        <v>1438.7399999999998</v>
      </c>
    </row>
    <row r="233" spans="1:11" ht="41.4">
      <c r="A233" s="104">
        <v>225</v>
      </c>
      <c r="B233" s="105" t="s">
        <v>133</v>
      </c>
      <c r="C233" s="105" t="s">
        <v>85</v>
      </c>
      <c r="D233" s="104" t="s">
        <v>235</v>
      </c>
      <c r="E233" s="104" t="s">
        <v>466</v>
      </c>
      <c r="F233" s="104">
        <v>1620</v>
      </c>
      <c r="G233" s="104">
        <v>9.74</v>
      </c>
      <c r="H233" s="104">
        <v>48</v>
      </c>
      <c r="I233" s="104">
        <v>935.04</v>
      </c>
      <c r="J233" s="106">
        <f t="shared" si="7"/>
        <v>220.58</v>
      </c>
      <c r="K233" s="106">
        <f t="shared" si="8"/>
        <v>1155.6199999999999</v>
      </c>
    </row>
    <row r="234" spans="1:11" ht="41.4">
      <c r="A234" s="104">
        <v>226</v>
      </c>
      <c r="B234" s="105" t="s">
        <v>133</v>
      </c>
      <c r="C234" s="105" t="s">
        <v>85</v>
      </c>
      <c r="D234" s="104" t="s">
        <v>235</v>
      </c>
      <c r="E234" s="104" t="s">
        <v>464</v>
      </c>
      <c r="F234" s="104">
        <v>1660</v>
      </c>
      <c r="G234" s="104">
        <v>9.98</v>
      </c>
      <c r="H234" s="104">
        <v>36</v>
      </c>
      <c r="I234" s="104">
        <v>718.56</v>
      </c>
      <c r="J234" s="106">
        <f t="shared" si="7"/>
        <v>169.51</v>
      </c>
      <c r="K234" s="106">
        <f t="shared" si="8"/>
        <v>888.06999999999994</v>
      </c>
    </row>
    <row r="235" spans="1:11">
      <c r="A235" s="104">
        <v>227</v>
      </c>
      <c r="B235" s="105" t="s">
        <v>15</v>
      </c>
      <c r="C235" s="105" t="s">
        <v>7</v>
      </c>
      <c r="D235" s="104" t="s">
        <v>239</v>
      </c>
      <c r="E235" s="104" t="s">
        <v>463</v>
      </c>
      <c r="F235" s="104">
        <v>1365</v>
      </c>
      <c r="G235" s="104">
        <v>8.2070000000000007</v>
      </c>
      <c r="H235" s="104">
        <v>12</v>
      </c>
      <c r="I235" s="104">
        <v>196.18</v>
      </c>
      <c r="J235" s="106">
        <f t="shared" si="7"/>
        <v>46.28</v>
      </c>
      <c r="K235" s="106">
        <f t="shared" si="8"/>
        <v>242.46</v>
      </c>
    </row>
    <row r="236" spans="1:11">
      <c r="A236" s="104">
        <v>228</v>
      </c>
      <c r="B236" s="105" t="s">
        <v>15</v>
      </c>
      <c r="C236" s="105" t="s">
        <v>7</v>
      </c>
      <c r="D236" s="104" t="s">
        <v>239</v>
      </c>
      <c r="E236" s="104" t="s">
        <v>466</v>
      </c>
      <c r="F236" s="104">
        <v>1365</v>
      </c>
      <c r="G236" s="104">
        <v>8.2070000000000007</v>
      </c>
      <c r="H236" s="104">
        <v>12</v>
      </c>
      <c r="I236" s="104">
        <v>196.97</v>
      </c>
      <c r="J236" s="106">
        <f t="shared" si="7"/>
        <v>46.47</v>
      </c>
      <c r="K236" s="106">
        <f t="shared" si="8"/>
        <v>243.44</v>
      </c>
    </row>
    <row r="237" spans="1:11">
      <c r="A237" s="104">
        <v>229</v>
      </c>
      <c r="B237" s="105" t="s">
        <v>15</v>
      </c>
      <c r="C237" s="105" t="s">
        <v>7</v>
      </c>
      <c r="D237" s="104" t="s">
        <v>239</v>
      </c>
      <c r="E237" s="104" t="s">
        <v>464</v>
      </c>
      <c r="F237" s="104">
        <v>1365</v>
      </c>
      <c r="G237" s="104">
        <v>8.2070000000000007</v>
      </c>
      <c r="H237" s="104">
        <v>36</v>
      </c>
      <c r="I237" s="104">
        <v>590.9</v>
      </c>
      <c r="J237" s="106">
        <f t="shared" si="7"/>
        <v>139.38999999999999</v>
      </c>
      <c r="K237" s="106">
        <f t="shared" si="8"/>
        <v>730.29</v>
      </c>
    </row>
    <row r="238" spans="1:11">
      <c r="A238" s="104">
        <v>230</v>
      </c>
      <c r="B238" s="105" t="s">
        <v>15</v>
      </c>
      <c r="C238" s="105" t="s">
        <v>51</v>
      </c>
      <c r="D238" s="104" t="s">
        <v>243</v>
      </c>
      <c r="E238" s="104" t="s">
        <v>463</v>
      </c>
      <c r="F238" s="104">
        <v>1120</v>
      </c>
      <c r="G238" s="104">
        <v>6.734</v>
      </c>
      <c r="H238" s="104">
        <v>36</v>
      </c>
      <c r="I238" s="104">
        <v>482.9</v>
      </c>
      <c r="J238" s="106">
        <f t="shared" si="7"/>
        <v>113.92</v>
      </c>
      <c r="K238" s="106">
        <f t="shared" si="8"/>
        <v>596.81999999999994</v>
      </c>
    </row>
    <row r="239" spans="1:11">
      <c r="A239" s="104">
        <v>231</v>
      </c>
      <c r="B239" s="105" t="s">
        <v>15</v>
      </c>
      <c r="C239" s="105" t="s">
        <v>51</v>
      </c>
      <c r="D239" s="104" t="s">
        <v>243</v>
      </c>
      <c r="E239" s="104" t="s">
        <v>466</v>
      </c>
      <c r="F239" s="104">
        <v>1120</v>
      </c>
      <c r="G239" s="104">
        <v>6.734</v>
      </c>
      <c r="H239" s="104">
        <v>12</v>
      </c>
      <c r="I239" s="104">
        <v>161.62</v>
      </c>
      <c r="J239" s="106">
        <f t="shared" si="7"/>
        <v>38.130000000000003</v>
      </c>
      <c r="K239" s="106">
        <f t="shared" si="8"/>
        <v>199.75</v>
      </c>
    </row>
    <row r="240" spans="1:11">
      <c r="A240" s="104">
        <v>232</v>
      </c>
      <c r="B240" s="105" t="s">
        <v>15</v>
      </c>
      <c r="C240" s="105" t="s">
        <v>51</v>
      </c>
      <c r="D240" s="104" t="s">
        <v>243</v>
      </c>
      <c r="E240" s="104" t="s">
        <v>464</v>
      </c>
      <c r="F240" s="104">
        <v>1120</v>
      </c>
      <c r="G240" s="104">
        <v>6.734</v>
      </c>
      <c r="H240" s="104">
        <v>12</v>
      </c>
      <c r="I240" s="104">
        <v>161.62</v>
      </c>
      <c r="J240" s="106">
        <f t="shared" si="7"/>
        <v>38.130000000000003</v>
      </c>
      <c r="K240" s="106">
        <f t="shared" si="8"/>
        <v>199.75</v>
      </c>
    </row>
    <row r="241" spans="1:11">
      <c r="A241" s="104">
        <v>233</v>
      </c>
      <c r="B241" s="105" t="s">
        <v>15</v>
      </c>
      <c r="C241" s="105" t="s">
        <v>51</v>
      </c>
      <c r="D241" s="104" t="s">
        <v>289</v>
      </c>
      <c r="E241" s="104" t="s">
        <v>466</v>
      </c>
      <c r="F241" s="104">
        <v>1100</v>
      </c>
      <c r="G241" s="104">
        <v>6.6130000000000004</v>
      </c>
      <c r="H241" s="104">
        <v>12</v>
      </c>
      <c r="I241" s="104">
        <v>158.71</v>
      </c>
      <c r="J241" s="106">
        <f t="shared" si="7"/>
        <v>37.44</v>
      </c>
      <c r="K241" s="106">
        <f t="shared" si="8"/>
        <v>196.15</v>
      </c>
    </row>
    <row r="242" spans="1:11">
      <c r="A242" s="104">
        <v>234</v>
      </c>
      <c r="B242" s="105" t="s">
        <v>15</v>
      </c>
      <c r="C242" s="105" t="s">
        <v>51</v>
      </c>
      <c r="D242" s="104" t="s">
        <v>289</v>
      </c>
      <c r="E242" s="104" t="s">
        <v>464</v>
      </c>
      <c r="F242" s="104">
        <v>1100</v>
      </c>
      <c r="G242" s="104">
        <v>6.6130000000000004</v>
      </c>
      <c r="H242" s="104">
        <v>24</v>
      </c>
      <c r="I242" s="104">
        <v>317.42</v>
      </c>
      <c r="J242" s="106">
        <f t="shared" si="7"/>
        <v>74.88</v>
      </c>
      <c r="K242" s="106">
        <f t="shared" si="8"/>
        <v>392.3</v>
      </c>
    </row>
    <row r="243" spans="1:11">
      <c r="A243" s="104">
        <v>235</v>
      </c>
      <c r="B243" s="105" t="s">
        <v>15</v>
      </c>
      <c r="C243" s="105" t="s">
        <v>51</v>
      </c>
      <c r="D243" s="104" t="s">
        <v>498</v>
      </c>
      <c r="E243" s="104" t="s">
        <v>463</v>
      </c>
      <c r="F243" s="104">
        <v>1120</v>
      </c>
      <c r="G243" s="104">
        <v>6.734</v>
      </c>
      <c r="H243" s="104">
        <v>12</v>
      </c>
      <c r="I243" s="104">
        <v>160.97</v>
      </c>
      <c r="J243" s="106">
        <f t="shared" si="7"/>
        <v>37.97</v>
      </c>
      <c r="K243" s="106">
        <f t="shared" si="8"/>
        <v>198.94</v>
      </c>
    </row>
    <row r="244" spans="1:11">
      <c r="A244" s="104">
        <v>236</v>
      </c>
      <c r="B244" s="105" t="s">
        <v>73</v>
      </c>
      <c r="C244" s="105" t="s">
        <v>51</v>
      </c>
      <c r="D244" s="104" t="s">
        <v>321</v>
      </c>
      <c r="E244" s="104" t="s">
        <v>463</v>
      </c>
      <c r="F244" s="104">
        <v>1120</v>
      </c>
      <c r="G244" s="104">
        <v>6.734</v>
      </c>
      <c r="H244" s="104">
        <v>24</v>
      </c>
      <c r="I244" s="104">
        <v>321.94</v>
      </c>
      <c r="J244" s="106">
        <f t="shared" si="7"/>
        <v>75.95</v>
      </c>
      <c r="K244" s="106">
        <f t="shared" si="8"/>
        <v>397.89</v>
      </c>
    </row>
    <row r="245" spans="1:11">
      <c r="A245" s="104">
        <v>237</v>
      </c>
      <c r="B245" s="105" t="s">
        <v>73</v>
      </c>
      <c r="C245" s="105" t="s">
        <v>51</v>
      </c>
      <c r="D245" s="104" t="s">
        <v>321</v>
      </c>
      <c r="E245" s="104" t="s">
        <v>464</v>
      </c>
      <c r="F245" s="104">
        <v>1120</v>
      </c>
      <c r="G245" s="104">
        <v>6.734</v>
      </c>
      <c r="H245" s="104">
        <v>12</v>
      </c>
      <c r="I245" s="104">
        <v>161.62</v>
      </c>
      <c r="J245" s="106">
        <f t="shared" si="7"/>
        <v>38.130000000000003</v>
      </c>
      <c r="K245" s="106">
        <f t="shared" si="8"/>
        <v>199.75</v>
      </c>
    </row>
    <row r="246" spans="1:11">
      <c r="A246" s="104">
        <v>238</v>
      </c>
      <c r="B246" s="105" t="s">
        <v>73</v>
      </c>
      <c r="C246" s="105" t="s">
        <v>51</v>
      </c>
      <c r="D246" s="104" t="s">
        <v>321</v>
      </c>
      <c r="E246" s="104" t="s">
        <v>472</v>
      </c>
      <c r="F246" s="104">
        <v>1120</v>
      </c>
      <c r="G246" s="104">
        <v>6.734</v>
      </c>
      <c r="H246" s="104">
        <v>23</v>
      </c>
      <c r="I246" s="104">
        <v>309.76</v>
      </c>
      <c r="J246" s="106">
        <f t="shared" si="7"/>
        <v>73.069999999999993</v>
      </c>
      <c r="K246" s="106">
        <f t="shared" si="8"/>
        <v>382.83</v>
      </c>
    </row>
    <row r="247" spans="1:11" ht="41.4">
      <c r="A247" s="104">
        <v>239</v>
      </c>
      <c r="B247" s="105" t="s">
        <v>102</v>
      </c>
      <c r="C247" s="105" t="s">
        <v>51</v>
      </c>
      <c r="D247" s="104" t="s">
        <v>441</v>
      </c>
      <c r="E247" s="104" t="s">
        <v>464</v>
      </c>
      <c r="F247" s="104">
        <v>1180</v>
      </c>
      <c r="G247" s="104">
        <v>7.0940000000000003</v>
      </c>
      <c r="H247" s="104">
        <v>12</v>
      </c>
      <c r="I247" s="104">
        <v>170.26</v>
      </c>
      <c r="J247" s="106">
        <f t="shared" si="7"/>
        <v>40.159999999999997</v>
      </c>
      <c r="K247" s="106">
        <f t="shared" si="8"/>
        <v>210.42</v>
      </c>
    </row>
    <row r="248" spans="1:11">
      <c r="A248" s="104">
        <v>240</v>
      </c>
      <c r="B248" s="105" t="s">
        <v>73</v>
      </c>
      <c r="C248" s="105" t="s">
        <v>51</v>
      </c>
      <c r="D248" s="104" t="s">
        <v>499</v>
      </c>
      <c r="E248" s="104" t="s">
        <v>463</v>
      </c>
      <c r="F248" s="104">
        <v>1080</v>
      </c>
      <c r="G248" s="104">
        <v>6.4930000000000003</v>
      </c>
      <c r="H248" s="104">
        <v>24</v>
      </c>
      <c r="I248" s="104">
        <v>310.42</v>
      </c>
      <c r="J248" s="106">
        <f t="shared" si="7"/>
        <v>73.23</v>
      </c>
      <c r="K248" s="106">
        <f t="shared" si="8"/>
        <v>383.65000000000003</v>
      </c>
    </row>
    <row r="249" spans="1:11">
      <c r="A249" s="104">
        <v>241</v>
      </c>
      <c r="B249" s="105" t="s">
        <v>73</v>
      </c>
      <c r="C249" s="105" t="s">
        <v>51</v>
      </c>
      <c r="D249" s="104" t="s">
        <v>499</v>
      </c>
      <c r="E249" s="104" t="s">
        <v>466</v>
      </c>
      <c r="F249" s="104">
        <v>1080</v>
      </c>
      <c r="G249" s="104">
        <v>6.4930000000000003</v>
      </c>
      <c r="H249" s="104">
        <v>9</v>
      </c>
      <c r="I249" s="104">
        <v>116.87</v>
      </c>
      <c r="J249" s="106">
        <f t="shared" si="7"/>
        <v>27.57</v>
      </c>
      <c r="K249" s="106">
        <f t="shared" si="8"/>
        <v>144.44</v>
      </c>
    </row>
    <row r="250" spans="1:11">
      <c r="A250" s="104">
        <v>242</v>
      </c>
      <c r="B250" s="105" t="s">
        <v>73</v>
      </c>
      <c r="C250" s="105" t="s">
        <v>51</v>
      </c>
      <c r="D250" s="104" t="s">
        <v>499</v>
      </c>
      <c r="E250" s="104" t="s">
        <v>472</v>
      </c>
      <c r="F250" s="104">
        <v>1080</v>
      </c>
      <c r="G250" s="104">
        <v>6.4930000000000003</v>
      </c>
      <c r="H250" s="104">
        <v>12</v>
      </c>
      <c r="I250" s="104">
        <v>155.83000000000001</v>
      </c>
      <c r="J250" s="106">
        <f t="shared" si="7"/>
        <v>36.76</v>
      </c>
      <c r="K250" s="106">
        <f t="shared" si="8"/>
        <v>192.59</v>
      </c>
    </row>
    <row r="251" spans="1:11">
      <c r="A251" s="104">
        <v>243</v>
      </c>
      <c r="B251" s="105" t="s">
        <v>73</v>
      </c>
      <c r="C251" s="105" t="s">
        <v>61</v>
      </c>
      <c r="D251" s="104" t="s">
        <v>500</v>
      </c>
      <c r="E251" s="104" t="s">
        <v>463</v>
      </c>
      <c r="F251" s="104">
        <v>1215</v>
      </c>
      <c r="G251" s="104">
        <v>7.3049999999999997</v>
      </c>
      <c r="H251" s="104">
        <v>13</v>
      </c>
      <c r="I251" s="104">
        <v>189.15</v>
      </c>
      <c r="J251" s="106">
        <f t="shared" si="7"/>
        <v>44.62</v>
      </c>
      <c r="K251" s="106">
        <f t="shared" si="8"/>
        <v>233.77</v>
      </c>
    </row>
    <row r="252" spans="1:11">
      <c r="A252" s="104">
        <v>244</v>
      </c>
      <c r="B252" s="105" t="s">
        <v>73</v>
      </c>
      <c r="C252" s="105" t="s">
        <v>61</v>
      </c>
      <c r="D252" s="104" t="s">
        <v>500</v>
      </c>
      <c r="E252" s="104" t="s">
        <v>472</v>
      </c>
      <c r="F252" s="104">
        <v>1215</v>
      </c>
      <c r="G252" s="104">
        <v>7.3049999999999997</v>
      </c>
      <c r="H252" s="104">
        <v>12</v>
      </c>
      <c r="I252" s="104">
        <v>175.32</v>
      </c>
      <c r="J252" s="106">
        <f t="shared" si="7"/>
        <v>41.36</v>
      </c>
      <c r="K252" s="106">
        <f t="shared" si="8"/>
        <v>216.68</v>
      </c>
    </row>
    <row r="253" spans="1:11" ht="27.6">
      <c r="A253" s="104">
        <v>245</v>
      </c>
      <c r="B253" s="105" t="s">
        <v>15</v>
      </c>
      <c r="C253" s="105" t="s">
        <v>134</v>
      </c>
      <c r="D253" s="104" t="s">
        <v>135</v>
      </c>
      <c r="E253" s="104" t="s">
        <v>463</v>
      </c>
      <c r="F253" s="104">
        <v>1640</v>
      </c>
      <c r="G253" s="104">
        <v>9.86</v>
      </c>
      <c r="H253" s="104">
        <v>48</v>
      </c>
      <c r="I253" s="104">
        <v>942.72</v>
      </c>
      <c r="J253" s="106">
        <f t="shared" si="7"/>
        <v>222.39</v>
      </c>
      <c r="K253" s="106">
        <f t="shared" si="8"/>
        <v>1165.1100000000001</v>
      </c>
    </row>
    <row r="254" spans="1:11" ht="27.6">
      <c r="A254" s="104">
        <v>246</v>
      </c>
      <c r="B254" s="105" t="s">
        <v>15</v>
      </c>
      <c r="C254" s="105" t="s">
        <v>134</v>
      </c>
      <c r="D254" s="104" t="s">
        <v>135</v>
      </c>
      <c r="E254" s="104" t="s">
        <v>466</v>
      </c>
      <c r="F254" s="104">
        <v>1640</v>
      </c>
      <c r="G254" s="104">
        <v>9.86</v>
      </c>
      <c r="H254" s="104">
        <v>36</v>
      </c>
      <c r="I254" s="104">
        <v>709.92</v>
      </c>
      <c r="J254" s="106">
        <f t="shared" si="7"/>
        <v>167.47</v>
      </c>
      <c r="K254" s="106">
        <f t="shared" si="8"/>
        <v>877.39</v>
      </c>
    </row>
    <row r="255" spans="1:11" ht="27.6">
      <c r="A255" s="104">
        <v>247</v>
      </c>
      <c r="B255" s="105" t="s">
        <v>15</v>
      </c>
      <c r="C255" s="105" t="s">
        <v>134</v>
      </c>
      <c r="D255" s="104" t="s">
        <v>135</v>
      </c>
      <c r="E255" s="104" t="s">
        <v>464</v>
      </c>
      <c r="F255" s="104">
        <v>1680</v>
      </c>
      <c r="G255" s="104">
        <v>10.1</v>
      </c>
      <c r="H255" s="104">
        <v>60</v>
      </c>
      <c r="I255" s="104">
        <v>1212</v>
      </c>
      <c r="J255" s="106">
        <f t="shared" si="7"/>
        <v>285.91000000000003</v>
      </c>
      <c r="K255" s="106">
        <f t="shared" si="8"/>
        <v>1497.91</v>
      </c>
    </row>
    <row r="256" spans="1:11" ht="41.4">
      <c r="A256" s="104">
        <v>248</v>
      </c>
      <c r="B256" s="105" t="s">
        <v>475</v>
      </c>
      <c r="C256" s="105" t="s">
        <v>85</v>
      </c>
      <c r="D256" s="104" t="s">
        <v>501</v>
      </c>
      <c r="E256" s="104" t="s">
        <v>464</v>
      </c>
      <c r="F256" s="104">
        <v>1660</v>
      </c>
      <c r="G256" s="104">
        <v>9.98</v>
      </c>
      <c r="H256" s="104">
        <v>8</v>
      </c>
      <c r="I256" s="104">
        <v>159.68</v>
      </c>
      <c r="J256" s="106">
        <f t="shared" si="7"/>
        <v>37.67</v>
      </c>
      <c r="K256" s="106">
        <f t="shared" si="8"/>
        <v>197.35000000000002</v>
      </c>
    </row>
    <row r="257" spans="1:11">
      <c r="A257" s="104">
        <v>249</v>
      </c>
      <c r="B257" s="105" t="s">
        <v>73</v>
      </c>
      <c r="C257" s="105" t="s">
        <v>51</v>
      </c>
      <c r="D257" s="104" t="s">
        <v>318</v>
      </c>
      <c r="E257" s="104" t="s">
        <v>464</v>
      </c>
      <c r="F257" s="104">
        <v>1100</v>
      </c>
      <c r="G257" s="104">
        <v>6.6130000000000004</v>
      </c>
      <c r="H257" s="104">
        <v>12</v>
      </c>
      <c r="I257" s="104">
        <v>158.71</v>
      </c>
      <c r="J257" s="106">
        <f t="shared" si="7"/>
        <v>37.44</v>
      </c>
      <c r="K257" s="106">
        <f t="shared" si="8"/>
        <v>196.15</v>
      </c>
    </row>
    <row r="258" spans="1:11">
      <c r="A258" s="104">
        <v>250</v>
      </c>
      <c r="B258" s="105" t="s">
        <v>73</v>
      </c>
      <c r="C258" s="105" t="s">
        <v>51</v>
      </c>
      <c r="D258" s="104" t="s">
        <v>318</v>
      </c>
      <c r="E258" s="104" t="s">
        <v>472</v>
      </c>
      <c r="F258" s="104">
        <v>1100</v>
      </c>
      <c r="G258" s="104">
        <v>6.6130000000000004</v>
      </c>
      <c r="H258" s="104">
        <v>4</v>
      </c>
      <c r="I258" s="104">
        <v>52.9</v>
      </c>
      <c r="J258" s="106">
        <f t="shared" si="7"/>
        <v>12.48</v>
      </c>
      <c r="K258" s="106">
        <f t="shared" si="8"/>
        <v>65.38</v>
      </c>
    </row>
    <row r="259" spans="1:11">
      <c r="A259" s="104">
        <v>251</v>
      </c>
      <c r="B259" s="105" t="s">
        <v>15</v>
      </c>
      <c r="C259" s="105" t="s">
        <v>51</v>
      </c>
      <c r="D259" s="104" t="s">
        <v>217</v>
      </c>
      <c r="E259" s="104" t="s">
        <v>463</v>
      </c>
      <c r="F259" s="104">
        <v>1100</v>
      </c>
      <c r="G259" s="104">
        <v>6.6130000000000004</v>
      </c>
      <c r="H259" s="104">
        <v>12</v>
      </c>
      <c r="I259" s="104">
        <v>158.09</v>
      </c>
      <c r="J259" s="106">
        <f t="shared" si="7"/>
        <v>37.29</v>
      </c>
      <c r="K259" s="106">
        <f t="shared" si="8"/>
        <v>195.38</v>
      </c>
    </row>
    <row r="260" spans="1:11">
      <c r="A260" s="104">
        <v>252</v>
      </c>
      <c r="B260" s="105" t="s">
        <v>15</v>
      </c>
      <c r="C260" s="105" t="s">
        <v>51</v>
      </c>
      <c r="D260" s="104" t="s">
        <v>217</v>
      </c>
      <c r="E260" s="104" t="s">
        <v>464</v>
      </c>
      <c r="F260" s="104">
        <v>1100</v>
      </c>
      <c r="G260" s="104">
        <v>6.6130000000000004</v>
      </c>
      <c r="H260" s="104">
        <v>24</v>
      </c>
      <c r="I260" s="104">
        <v>317.42</v>
      </c>
      <c r="J260" s="106">
        <f t="shared" si="7"/>
        <v>74.88</v>
      </c>
      <c r="K260" s="106">
        <f t="shared" si="8"/>
        <v>392.3</v>
      </c>
    </row>
    <row r="261" spans="1:11" ht="41.4">
      <c r="A261" s="104">
        <v>253</v>
      </c>
      <c r="B261" s="105" t="s">
        <v>475</v>
      </c>
      <c r="C261" s="105" t="s">
        <v>74</v>
      </c>
      <c r="D261" s="104" t="s">
        <v>502</v>
      </c>
      <c r="E261" s="104" t="s">
        <v>466</v>
      </c>
      <c r="F261" s="104">
        <v>1440</v>
      </c>
      <c r="G261" s="104">
        <v>8.657</v>
      </c>
      <c r="H261" s="104">
        <v>7.5</v>
      </c>
      <c r="I261" s="104">
        <v>129.86000000000001</v>
      </c>
      <c r="J261" s="106">
        <f t="shared" si="7"/>
        <v>30.63</v>
      </c>
      <c r="K261" s="106">
        <f t="shared" si="8"/>
        <v>160.49</v>
      </c>
    </row>
    <row r="262" spans="1:11" ht="41.4">
      <c r="A262" s="104">
        <v>254</v>
      </c>
      <c r="B262" s="105" t="s">
        <v>468</v>
      </c>
      <c r="C262" s="105" t="s">
        <v>55</v>
      </c>
      <c r="D262" s="104" t="s">
        <v>214</v>
      </c>
      <c r="E262" s="104" t="s">
        <v>463</v>
      </c>
      <c r="F262" s="104">
        <v>1615</v>
      </c>
      <c r="G262" s="104">
        <v>9.7100000000000009</v>
      </c>
      <c r="H262" s="104">
        <v>157</v>
      </c>
      <c r="I262" s="104">
        <v>3037.7000000000003</v>
      </c>
      <c r="J262" s="106">
        <f t="shared" si="7"/>
        <v>716.59</v>
      </c>
      <c r="K262" s="106">
        <f t="shared" si="8"/>
        <v>3754.2900000000004</v>
      </c>
    </row>
    <row r="263" spans="1:11" ht="41.4">
      <c r="A263" s="104">
        <v>255</v>
      </c>
      <c r="B263" s="105" t="s">
        <v>468</v>
      </c>
      <c r="C263" s="105" t="s">
        <v>55</v>
      </c>
      <c r="D263" s="104" t="s">
        <v>214</v>
      </c>
      <c r="E263" s="104" t="s">
        <v>466</v>
      </c>
      <c r="F263" s="104">
        <v>1615</v>
      </c>
      <c r="G263" s="104">
        <v>9.7100000000000009</v>
      </c>
      <c r="H263" s="104">
        <v>85</v>
      </c>
      <c r="I263" s="104">
        <v>1650.7</v>
      </c>
      <c r="J263" s="106">
        <f t="shared" si="7"/>
        <v>389.4</v>
      </c>
      <c r="K263" s="106">
        <f t="shared" si="8"/>
        <v>2040.1</v>
      </c>
    </row>
    <row r="264" spans="1:11" ht="41.4">
      <c r="A264" s="104">
        <v>256</v>
      </c>
      <c r="B264" s="105" t="s">
        <v>468</v>
      </c>
      <c r="C264" s="105" t="s">
        <v>55</v>
      </c>
      <c r="D264" s="104" t="s">
        <v>214</v>
      </c>
      <c r="E264" s="104" t="s">
        <v>464</v>
      </c>
      <c r="F264" s="104">
        <v>1615</v>
      </c>
      <c r="G264" s="104">
        <v>9.7100000000000009</v>
      </c>
      <c r="H264" s="104">
        <v>92</v>
      </c>
      <c r="I264" s="104">
        <v>1786.64</v>
      </c>
      <c r="J264" s="106">
        <f t="shared" si="7"/>
        <v>421.47</v>
      </c>
      <c r="K264" s="106">
        <f t="shared" si="8"/>
        <v>2208.11</v>
      </c>
    </row>
    <row r="265" spans="1:11" ht="41.4">
      <c r="A265" s="104">
        <v>257</v>
      </c>
      <c r="B265" s="105" t="s">
        <v>468</v>
      </c>
      <c r="C265" s="105" t="s">
        <v>55</v>
      </c>
      <c r="D265" s="104" t="s">
        <v>214</v>
      </c>
      <c r="E265" s="104" t="s">
        <v>472</v>
      </c>
      <c r="F265" s="104">
        <v>1635</v>
      </c>
      <c r="G265" s="104">
        <v>9.83</v>
      </c>
      <c r="H265" s="104">
        <v>131</v>
      </c>
      <c r="I265" s="104">
        <v>2575.46</v>
      </c>
      <c r="J265" s="106">
        <f t="shared" ref="J265:J328" si="9">ROUND(I265*0.2359,2)</f>
        <v>607.54999999999995</v>
      </c>
      <c r="K265" s="106">
        <f t="shared" ref="K265:K328" si="10">I265+J265</f>
        <v>3183.01</v>
      </c>
    </row>
    <row r="266" spans="1:11" ht="41.4">
      <c r="A266" s="104">
        <v>258</v>
      </c>
      <c r="B266" s="105" t="s">
        <v>475</v>
      </c>
      <c r="C266" s="105" t="s">
        <v>85</v>
      </c>
      <c r="D266" s="104" t="s">
        <v>503</v>
      </c>
      <c r="E266" s="104" t="s">
        <v>466</v>
      </c>
      <c r="F266" s="104">
        <v>1620</v>
      </c>
      <c r="G266" s="104">
        <v>9.74</v>
      </c>
      <c r="H266" s="104">
        <v>15</v>
      </c>
      <c r="I266" s="104">
        <v>292.2</v>
      </c>
      <c r="J266" s="106">
        <f t="shared" si="9"/>
        <v>68.930000000000007</v>
      </c>
      <c r="K266" s="106">
        <f t="shared" si="10"/>
        <v>361.13</v>
      </c>
    </row>
    <row r="267" spans="1:11" ht="41.4">
      <c r="A267" s="104">
        <v>259</v>
      </c>
      <c r="B267" s="105" t="s">
        <v>475</v>
      </c>
      <c r="C267" s="105" t="s">
        <v>85</v>
      </c>
      <c r="D267" s="104" t="s">
        <v>503</v>
      </c>
      <c r="E267" s="104" t="s">
        <v>464</v>
      </c>
      <c r="F267" s="104">
        <v>1660</v>
      </c>
      <c r="G267" s="104">
        <v>9.98</v>
      </c>
      <c r="H267" s="104">
        <v>5</v>
      </c>
      <c r="I267" s="104">
        <v>99.8</v>
      </c>
      <c r="J267" s="106">
        <f t="shared" si="9"/>
        <v>23.54</v>
      </c>
      <c r="K267" s="106">
        <f t="shared" si="10"/>
        <v>123.34</v>
      </c>
    </row>
    <row r="268" spans="1:11">
      <c r="A268" s="104">
        <v>260</v>
      </c>
      <c r="B268" s="105" t="s">
        <v>73</v>
      </c>
      <c r="C268" s="105" t="s">
        <v>51</v>
      </c>
      <c r="D268" s="104" t="s">
        <v>325</v>
      </c>
      <c r="E268" s="104" t="s">
        <v>463</v>
      </c>
      <c r="F268" s="104">
        <v>1100</v>
      </c>
      <c r="G268" s="104">
        <v>6.6130000000000004</v>
      </c>
      <c r="H268" s="104">
        <v>24</v>
      </c>
      <c r="I268" s="104">
        <v>316.18</v>
      </c>
      <c r="J268" s="106">
        <f t="shared" si="9"/>
        <v>74.59</v>
      </c>
      <c r="K268" s="106">
        <f t="shared" si="10"/>
        <v>390.77</v>
      </c>
    </row>
    <row r="269" spans="1:11">
      <c r="A269" s="104">
        <v>261</v>
      </c>
      <c r="B269" s="105" t="s">
        <v>73</v>
      </c>
      <c r="C269" s="105" t="s">
        <v>51</v>
      </c>
      <c r="D269" s="104" t="s">
        <v>325</v>
      </c>
      <c r="E269" s="104" t="s">
        <v>466</v>
      </c>
      <c r="F269" s="104">
        <v>1100</v>
      </c>
      <c r="G269" s="104">
        <v>6.6130000000000004</v>
      </c>
      <c r="H269" s="104">
        <v>12</v>
      </c>
      <c r="I269" s="104">
        <v>158.71</v>
      </c>
      <c r="J269" s="106">
        <f t="shared" si="9"/>
        <v>37.44</v>
      </c>
      <c r="K269" s="106">
        <f t="shared" si="10"/>
        <v>196.15</v>
      </c>
    </row>
    <row r="270" spans="1:11">
      <c r="A270" s="104">
        <v>262</v>
      </c>
      <c r="B270" s="105" t="s">
        <v>73</v>
      </c>
      <c r="C270" s="105" t="s">
        <v>51</v>
      </c>
      <c r="D270" s="104" t="s">
        <v>325</v>
      </c>
      <c r="E270" s="104" t="s">
        <v>464</v>
      </c>
      <c r="F270" s="104">
        <v>1100</v>
      </c>
      <c r="G270" s="104">
        <v>6.6130000000000004</v>
      </c>
      <c r="H270" s="104">
        <v>12</v>
      </c>
      <c r="I270" s="104">
        <v>158.71</v>
      </c>
      <c r="J270" s="106">
        <f t="shared" si="9"/>
        <v>37.44</v>
      </c>
      <c r="K270" s="106">
        <f t="shared" si="10"/>
        <v>196.15</v>
      </c>
    </row>
    <row r="271" spans="1:11">
      <c r="A271" s="104">
        <v>263</v>
      </c>
      <c r="B271" s="105" t="s">
        <v>73</v>
      </c>
      <c r="C271" s="105" t="s">
        <v>51</v>
      </c>
      <c r="D271" s="104" t="s">
        <v>325</v>
      </c>
      <c r="E271" s="104" t="s">
        <v>472</v>
      </c>
      <c r="F271" s="104">
        <v>1100</v>
      </c>
      <c r="G271" s="104">
        <v>6.6130000000000004</v>
      </c>
      <c r="H271" s="104">
        <v>11</v>
      </c>
      <c r="I271" s="104">
        <v>145.49</v>
      </c>
      <c r="J271" s="106">
        <f t="shared" si="9"/>
        <v>34.32</v>
      </c>
      <c r="K271" s="106">
        <f t="shared" si="10"/>
        <v>179.81</v>
      </c>
    </row>
    <row r="272" spans="1:11">
      <c r="A272" s="104">
        <v>264</v>
      </c>
      <c r="B272" s="105" t="s">
        <v>15</v>
      </c>
      <c r="C272" s="105" t="s">
        <v>51</v>
      </c>
      <c r="D272" s="104" t="s">
        <v>52</v>
      </c>
      <c r="E272" s="104" t="s">
        <v>463</v>
      </c>
      <c r="F272" s="104">
        <v>1080</v>
      </c>
      <c r="G272" s="104">
        <v>6.4930000000000003</v>
      </c>
      <c r="H272" s="104">
        <v>13</v>
      </c>
      <c r="I272" s="104">
        <v>168.14</v>
      </c>
      <c r="J272" s="106">
        <f t="shared" si="9"/>
        <v>39.659999999999997</v>
      </c>
      <c r="K272" s="106">
        <f t="shared" si="10"/>
        <v>207.79999999999998</v>
      </c>
    </row>
    <row r="273" spans="1:11">
      <c r="A273" s="104">
        <v>265</v>
      </c>
      <c r="B273" s="105" t="s">
        <v>15</v>
      </c>
      <c r="C273" s="105" t="s">
        <v>51</v>
      </c>
      <c r="D273" s="104" t="s">
        <v>52</v>
      </c>
      <c r="E273" s="104" t="s">
        <v>464</v>
      </c>
      <c r="F273" s="104">
        <v>1080</v>
      </c>
      <c r="G273" s="104">
        <v>6.4930000000000003</v>
      </c>
      <c r="H273" s="104">
        <v>26.5</v>
      </c>
      <c r="I273" s="104">
        <v>344.13</v>
      </c>
      <c r="J273" s="106">
        <f t="shared" si="9"/>
        <v>81.180000000000007</v>
      </c>
      <c r="K273" s="106">
        <f t="shared" si="10"/>
        <v>425.31</v>
      </c>
    </row>
    <row r="274" spans="1:11">
      <c r="A274" s="104">
        <v>266</v>
      </c>
      <c r="B274" s="105" t="s">
        <v>15</v>
      </c>
      <c r="C274" s="105" t="s">
        <v>51</v>
      </c>
      <c r="D274" s="104" t="s">
        <v>52</v>
      </c>
      <c r="E274" s="104" t="s">
        <v>472</v>
      </c>
      <c r="F274" s="104">
        <v>1080</v>
      </c>
      <c r="G274" s="104">
        <v>6.4930000000000003</v>
      </c>
      <c r="H274" s="104">
        <v>12</v>
      </c>
      <c r="I274" s="104">
        <v>155.83000000000001</v>
      </c>
      <c r="J274" s="106">
        <f t="shared" si="9"/>
        <v>36.76</v>
      </c>
      <c r="K274" s="106">
        <f t="shared" si="10"/>
        <v>192.59</v>
      </c>
    </row>
    <row r="275" spans="1:11">
      <c r="A275" s="104">
        <v>267</v>
      </c>
      <c r="B275" s="105" t="s">
        <v>15</v>
      </c>
      <c r="C275" s="105" t="s">
        <v>55</v>
      </c>
      <c r="D275" s="104" t="s">
        <v>148</v>
      </c>
      <c r="E275" s="104" t="s">
        <v>463</v>
      </c>
      <c r="F275" s="104">
        <v>1265</v>
      </c>
      <c r="G275" s="104">
        <v>7.6050000000000004</v>
      </c>
      <c r="H275" s="104">
        <v>25</v>
      </c>
      <c r="I275" s="104">
        <v>378.75</v>
      </c>
      <c r="J275" s="106">
        <f t="shared" si="9"/>
        <v>89.35</v>
      </c>
      <c r="K275" s="106">
        <f t="shared" si="10"/>
        <v>468.1</v>
      </c>
    </row>
    <row r="276" spans="1:11">
      <c r="A276" s="104">
        <v>268</v>
      </c>
      <c r="B276" s="105" t="s">
        <v>15</v>
      </c>
      <c r="C276" s="105" t="s">
        <v>55</v>
      </c>
      <c r="D276" s="104" t="s">
        <v>148</v>
      </c>
      <c r="E276" s="104" t="s">
        <v>466</v>
      </c>
      <c r="F276" s="104">
        <v>1265</v>
      </c>
      <c r="G276" s="104">
        <v>7.6050000000000004</v>
      </c>
      <c r="H276" s="104">
        <v>12</v>
      </c>
      <c r="I276" s="104">
        <v>182.52</v>
      </c>
      <c r="J276" s="106">
        <f t="shared" si="9"/>
        <v>43.06</v>
      </c>
      <c r="K276" s="106">
        <f t="shared" si="10"/>
        <v>225.58</v>
      </c>
    </row>
    <row r="277" spans="1:11">
      <c r="A277" s="104">
        <v>269</v>
      </c>
      <c r="B277" s="105" t="s">
        <v>15</v>
      </c>
      <c r="C277" s="105" t="s">
        <v>55</v>
      </c>
      <c r="D277" s="104" t="s">
        <v>148</v>
      </c>
      <c r="E277" s="104" t="s">
        <v>464</v>
      </c>
      <c r="F277" s="104">
        <v>1265</v>
      </c>
      <c r="G277" s="104">
        <v>7.6050000000000004</v>
      </c>
      <c r="H277" s="104">
        <v>15.5</v>
      </c>
      <c r="I277" s="104">
        <v>235.76</v>
      </c>
      <c r="J277" s="106">
        <f t="shared" si="9"/>
        <v>55.62</v>
      </c>
      <c r="K277" s="106">
        <f t="shared" si="10"/>
        <v>291.38</v>
      </c>
    </row>
    <row r="278" spans="1:11">
      <c r="A278" s="104">
        <v>270</v>
      </c>
      <c r="B278" s="105" t="s">
        <v>15</v>
      </c>
      <c r="C278" s="105" t="s">
        <v>51</v>
      </c>
      <c r="D278" s="104" t="s">
        <v>154</v>
      </c>
      <c r="E278" s="104" t="s">
        <v>463</v>
      </c>
      <c r="F278" s="104">
        <v>1100</v>
      </c>
      <c r="G278" s="104">
        <v>6.6130000000000004</v>
      </c>
      <c r="H278" s="104">
        <v>3</v>
      </c>
      <c r="I278" s="104">
        <v>39.68</v>
      </c>
      <c r="J278" s="106">
        <f t="shared" si="9"/>
        <v>9.36</v>
      </c>
      <c r="K278" s="106">
        <f t="shared" si="10"/>
        <v>49.04</v>
      </c>
    </row>
    <row r="279" spans="1:11">
      <c r="A279" s="104">
        <v>271</v>
      </c>
      <c r="B279" s="105" t="s">
        <v>15</v>
      </c>
      <c r="C279" s="105" t="s">
        <v>51</v>
      </c>
      <c r="D279" s="104" t="s">
        <v>154</v>
      </c>
      <c r="E279" s="104" t="s">
        <v>466</v>
      </c>
      <c r="F279" s="104">
        <v>1100</v>
      </c>
      <c r="G279" s="104">
        <v>6.6130000000000004</v>
      </c>
      <c r="H279" s="104">
        <v>45</v>
      </c>
      <c r="I279" s="104">
        <v>595.16999999999996</v>
      </c>
      <c r="J279" s="106">
        <f t="shared" si="9"/>
        <v>140.4</v>
      </c>
      <c r="K279" s="106">
        <f t="shared" si="10"/>
        <v>735.56999999999994</v>
      </c>
    </row>
    <row r="280" spans="1:11">
      <c r="A280" s="104">
        <v>272</v>
      </c>
      <c r="B280" s="105" t="s">
        <v>15</v>
      </c>
      <c r="C280" s="105" t="s">
        <v>51</v>
      </c>
      <c r="D280" s="104" t="s">
        <v>154</v>
      </c>
      <c r="E280" s="104" t="s">
        <v>464</v>
      </c>
      <c r="F280" s="104">
        <v>1100</v>
      </c>
      <c r="G280" s="104">
        <v>6.6130000000000004</v>
      </c>
      <c r="H280" s="104">
        <v>12</v>
      </c>
      <c r="I280" s="104">
        <v>158.71</v>
      </c>
      <c r="J280" s="106">
        <f t="shared" si="9"/>
        <v>37.44</v>
      </c>
      <c r="K280" s="106">
        <f t="shared" si="10"/>
        <v>196.15</v>
      </c>
    </row>
    <row r="281" spans="1:11" ht="41.4">
      <c r="A281" s="104">
        <v>273</v>
      </c>
      <c r="B281" s="105" t="s">
        <v>15</v>
      </c>
      <c r="C281" s="105" t="s">
        <v>151</v>
      </c>
      <c r="D281" s="104" t="s">
        <v>155</v>
      </c>
      <c r="E281" s="104" t="s">
        <v>463</v>
      </c>
      <c r="F281" s="104">
        <v>1285</v>
      </c>
      <c r="G281" s="104">
        <v>7.726</v>
      </c>
      <c r="H281" s="104">
        <v>24</v>
      </c>
      <c r="I281" s="104">
        <v>369.36</v>
      </c>
      <c r="J281" s="106">
        <f t="shared" si="9"/>
        <v>87.13</v>
      </c>
      <c r="K281" s="106">
        <f t="shared" si="10"/>
        <v>456.49</v>
      </c>
    </row>
    <row r="282" spans="1:11" ht="41.4">
      <c r="A282" s="104">
        <v>274</v>
      </c>
      <c r="B282" s="105" t="s">
        <v>15</v>
      </c>
      <c r="C282" s="105" t="s">
        <v>151</v>
      </c>
      <c r="D282" s="104" t="s">
        <v>155</v>
      </c>
      <c r="E282" s="104" t="s">
        <v>466</v>
      </c>
      <c r="F282" s="104">
        <v>1285</v>
      </c>
      <c r="G282" s="104">
        <v>7.726</v>
      </c>
      <c r="H282" s="104">
        <v>12</v>
      </c>
      <c r="I282" s="104">
        <v>185.42</v>
      </c>
      <c r="J282" s="106">
        <f t="shared" si="9"/>
        <v>43.74</v>
      </c>
      <c r="K282" s="106">
        <f t="shared" si="10"/>
        <v>229.16</v>
      </c>
    </row>
    <row r="283" spans="1:11" ht="41.4">
      <c r="A283" s="104">
        <v>275</v>
      </c>
      <c r="B283" s="105" t="s">
        <v>15</v>
      </c>
      <c r="C283" s="105" t="s">
        <v>151</v>
      </c>
      <c r="D283" s="104" t="s">
        <v>155</v>
      </c>
      <c r="E283" s="104" t="s">
        <v>464</v>
      </c>
      <c r="F283" s="104">
        <v>1285</v>
      </c>
      <c r="G283" s="104">
        <v>7.726</v>
      </c>
      <c r="H283" s="104">
        <v>12</v>
      </c>
      <c r="I283" s="104">
        <v>185.42</v>
      </c>
      <c r="J283" s="106">
        <f t="shared" si="9"/>
        <v>43.74</v>
      </c>
      <c r="K283" s="106">
        <f t="shared" si="10"/>
        <v>229.16</v>
      </c>
    </row>
    <row r="284" spans="1:11">
      <c r="A284" s="104">
        <v>276</v>
      </c>
      <c r="B284" s="105" t="s">
        <v>15</v>
      </c>
      <c r="C284" s="105" t="s">
        <v>61</v>
      </c>
      <c r="D284" s="104" t="s">
        <v>156</v>
      </c>
      <c r="E284" s="104" t="s">
        <v>463</v>
      </c>
      <c r="F284" s="104">
        <v>1215</v>
      </c>
      <c r="G284" s="104">
        <v>7.3049999999999997</v>
      </c>
      <c r="H284" s="104">
        <v>12</v>
      </c>
      <c r="I284" s="104">
        <v>175.32</v>
      </c>
      <c r="J284" s="106">
        <f t="shared" si="9"/>
        <v>41.36</v>
      </c>
      <c r="K284" s="106">
        <f t="shared" si="10"/>
        <v>216.68</v>
      </c>
    </row>
    <row r="285" spans="1:11" ht="41.4">
      <c r="A285" s="104">
        <v>277</v>
      </c>
      <c r="B285" s="105" t="s">
        <v>133</v>
      </c>
      <c r="C285" s="105" t="s">
        <v>26</v>
      </c>
      <c r="D285" s="104" t="s">
        <v>16</v>
      </c>
      <c r="E285" s="104" t="s">
        <v>463</v>
      </c>
      <c r="F285" s="104">
        <v>2085</v>
      </c>
      <c r="G285" s="104">
        <v>12.535</v>
      </c>
      <c r="H285" s="104">
        <v>36</v>
      </c>
      <c r="I285" s="104">
        <v>900.12</v>
      </c>
      <c r="J285" s="106">
        <f t="shared" si="9"/>
        <v>212.34</v>
      </c>
      <c r="K285" s="106">
        <f t="shared" si="10"/>
        <v>1112.46</v>
      </c>
    </row>
    <row r="286" spans="1:11" ht="41.4">
      <c r="A286" s="104">
        <v>278</v>
      </c>
      <c r="B286" s="105" t="s">
        <v>133</v>
      </c>
      <c r="C286" s="105" t="s">
        <v>26</v>
      </c>
      <c r="D286" s="104" t="s">
        <v>16</v>
      </c>
      <c r="E286" s="104" t="s">
        <v>466</v>
      </c>
      <c r="F286" s="104">
        <v>2085</v>
      </c>
      <c r="G286" s="104">
        <v>12.535</v>
      </c>
      <c r="H286" s="104">
        <v>24</v>
      </c>
      <c r="I286" s="104">
        <v>601.67999999999995</v>
      </c>
      <c r="J286" s="106">
        <f t="shared" si="9"/>
        <v>141.94</v>
      </c>
      <c r="K286" s="106">
        <f t="shared" si="10"/>
        <v>743.61999999999989</v>
      </c>
    </row>
    <row r="287" spans="1:11" ht="41.4">
      <c r="A287" s="104">
        <v>279</v>
      </c>
      <c r="B287" s="105" t="s">
        <v>133</v>
      </c>
      <c r="C287" s="105" t="s">
        <v>26</v>
      </c>
      <c r="D287" s="104" t="s">
        <v>16</v>
      </c>
      <c r="E287" s="104" t="s">
        <v>464</v>
      </c>
      <c r="F287" s="104">
        <v>2185</v>
      </c>
      <c r="G287" s="104">
        <v>13.137</v>
      </c>
      <c r="H287" s="104">
        <v>24</v>
      </c>
      <c r="I287" s="104">
        <v>630.58000000000004</v>
      </c>
      <c r="J287" s="106">
        <f t="shared" si="9"/>
        <v>148.75</v>
      </c>
      <c r="K287" s="106">
        <f t="shared" si="10"/>
        <v>779.33</v>
      </c>
    </row>
    <row r="288" spans="1:11">
      <c r="A288" s="104">
        <v>280</v>
      </c>
      <c r="B288" s="105" t="s">
        <v>15</v>
      </c>
      <c r="C288" s="105" t="s">
        <v>55</v>
      </c>
      <c r="D288" s="104" t="s">
        <v>371</v>
      </c>
      <c r="E288" s="104" t="s">
        <v>466</v>
      </c>
      <c r="F288" s="104">
        <v>1225</v>
      </c>
      <c r="G288" s="104">
        <v>7.3650000000000002</v>
      </c>
      <c r="H288" s="104">
        <v>12</v>
      </c>
      <c r="I288" s="104">
        <v>176.76</v>
      </c>
      <c r="J288" s="106">
        <f t="shared" si="9"/>
        <v>41.7</v>
      </c>
      <c r="K288" s="106">
        <f t="shared" si="10"/>
        <v>218.45999999999998</v>
      </c>
    </row>
    <row r="289" spans="1:11">
      <c r="A289" s="104">
        <v>281</v>
      </c>
      <c r="B289" s="105" t="s">
        <v>15</v>
      </c>
      <c r="C289" s="105" t="s">
        <v>61</v>
      </c>
      <c r="D289" s="104" t="s">
        <v>179</v>
      </c>
      <c r="E289" s="104" t="s">
        <v>463</v>
      </c>
      <c r="F289" s="104">
        <v>1215</v>
      </c>
      <c r="G289" s="104">
        <v>7.3049999999999997</v>
      </c>
      <c r="H289" s="104">
        <v>12</v>
      </c>
      <c r="I289" s="104">
        <v>174.6</v>
      </c>
      <c r="J289" s="106">
        <f t="shared" si="9"/>
        <v>41.19</v>
      </c>
      <c r="K289" s="106">
        <f t="shared" si="10"/>
        <v>215.79</v>
      </c>
    </row>
    <row r="290" spans="1:11">
      <c r="A290" s="104">
        <v>282</v>
      </c>
      <c r="B290" s="105" t="s">
        <v>15</v>
      </c>
      <c r="C290" s="105" t="s">
        <v>61</v>
      </c>
      <c r="D290" s="104" t="s">
        <v>179</v>
      </c>
      <c r="E290" s="104" t="s">
        <v>466</v>
      </c>
      <c r="F290" s="104">
        <v>1215</v>
      </c>
      <c r="G290" s="104">
        <v>7.3049999999999997</v>
      </c>
      <c r="H290" s="104">
        <v>24</v>
      </c>
      <c r="I290" s="104">
        <v>350.64</v>
      </c>
      <c r="J290" s="106">
        <f t="shared" si="9"/>
        <v>82.72</v>
      </c>
      <c r="K290" s="106">
        <f t="shared" si="10"/>
        <v>433.36</v>
      </c>
    </row>
    <row r="291" spans="1:11">
      <c r="A291" s="104">
        <v>283</v>
      </c>
      <c r="B291" s="105" t="s">
        <v>15</v>
      </c>
      <c r="C291" s="105" t="s">
        <v>61</v>
      </c>
      <c r="D291" s="104" t="s">
        <v>179</v>
      </c>
      <c r="E291" s="104" t="s">
        <v>464</v>
      </c>
      <c r="F291" s="104">
        <v>1215</v>
      </c>
      <c r="G291" s="104">
        <v>7.3049999999999997</v>
      </c>
      <c r="H291" s="104">
        <v>24</v>
      </c>
      <c r="I291" s="104">
        <v>350.64</v>
      </c>
      <c r="J291" s="106">
        <f t="shared" si="9"/>
        <v>82.72</v>
      </c>
      <c r="K291" s="106">
        <f t="shared" si="10"/>
        <v>433.36</v>
      </c>
    </row>
    <row r="292" spans="1:11">
      <c r="A292" s="104">
        <v>284</v>
      </c>
      <c r="B292" s="105" t="s">
        <v>15</v>
      </c>
      <c r="C292" s="105" t="s">
        <v>55</v>
      </c>
      <c r="D292" s="104" t="s">
        <v>184</v>
      </c>
      <c r="E292" s="104" t="s">
        <v>463</v>
      </c>
      <c r="F292" s="104">
        <v>1265</v>
      </c>
      <c r="G292" s="104">
        <v>7.6050000000000004</v>
      </c>
      <c r="H292" s="104">
        <v>36</v>
      </c>
      <c r="I292" s="104">
        <v>545.4</v>
      </c>
      <c r="J292" s="106">
        <f t="shared" si="9"/>
        <v>128.66</v>
      </c>
      <c r="K292" s="106">
        <f t="shared" si="10"/>
        <v>674.06</v>
      </c>
    </row>
    <row r="293" spans="1:11">
      <c r="A293" s="104">
        <v>285</v>
      </c>
      <c r="B293" s="105" t="s">
        <v>15</v>
      </c>
      <c r="C293" s="105" t="s">
        <v>55</v>
      </c>
      <c r="D293" s="104" t="s">
        <v>184</v>
      </c>
      <c r="E293" s="104" t="s">
        <v>466</v>
      </c>
      <c r="F293" s="104">
        <v>1265</v>
      </c>
      <c r="G293" s="104">
        <v>7.6050000000000004</v>
      </c>
      <c r="H293" s="104">
        <v>12</v>
      </c>
      <c r="I293" s="104">
        <v>182.52</v>
      </c>
      <c r="J293" s="106">
        <f t="shared" si="9"/>
        <v>43.06</v>
      </c>
      <c r="K293" s="106">
        <f t="shared" si="10"/>
        <v>225.58</v>
      </c>
    </row>
    <row r="294" spans="1:11">
      <c r="A294" s="104">
        <v>286</v>
      </c>
      <c r="B294" s="105" t="s">
        <v>15</v>
      </c>
      <c r="C294" s="105" t="s">
        <v>55</v>
      </c>
      <c r="D294" s="104" t="s">
        <v>184</v>
      </c>
      <c r="E294" s="104" t="s">
        <v>464</v>
      </c>
      <c r="F294" s="104">
        <v>1265</v>
      </c>
      <c r="G294" s="104">
        <v>7.6050000000000004</v>
      </c>
      <c r="H294" s="104">
        <v>12</v>
      </c>
      <c r="I294" s="104">
        <v>182.52</v>
      </c>
      <c r="J294" s="106">
        <f t="shared" si="9"/>
        <v>43.06</v>
      </c>
      <c r="K294" s="106">
        <f t="shared" si="10"/>
        <v>225.58</v>
      </c>
    </row>
    <row r="295" spans="1:11" ht="41.4">
      <c r="A295" s="104">
        <v>287</v>
      </c>
      <c r="B295" s="105" t="s">
        <v>102</v>
      </c>
      <c r="C295" s="105" t="s">
        <v>51</v>
      </c>
      <c r="D295" s="104" t="s">
        <v>435</v>
      </c>
      <c r="E295" s="104" t="s">
        <v>464</v>
      </c>
      <c r="F295" s="104">
        <v>1200</v>
      </c>
      <c r="G295" s="104">
        <v>7.2149999999999999</v>
      </c>
      <c r="H295" s="104">
        <v>12</v>
      </c>
      <c r="I295" s="104">
        <v>173.16</v>
      </c>
      <c r="J295" s="106">
        <f t="shared" si="9"/>
        <v>40.85</v>
      </c>
      <c r="K295" s="106">
        <f t="shared" si="10"/>
        <v>214.01</v>
      </c>
    </row>
    <row r="296" spans="1:11">
      <c r="A296" s="104">
        <v>288</v>
      </c>
      <c r="B296" s="105" t="s">
        <v>15</v>
      </c>
      <c r="C296" s="105" t="s">
        <v>51</v>
      </c>
      <c r="D296" s="104" t="s">
        <v>194</v>
      </c>
      <c r="E296" s="104" t="s">
        <v>463</v>
      </c>
      <c r="F296" s="104">
        <v>1120</v>
      </c>
      <c r="G296" s="104">
        <v>6.734</v>
      </c>
      <c r="H296" s="104">
        <v>25</v>
      </c>
      <c r="I296" s="104">
        <v>335.35</v>
      </c>
      <c r="J296" s="106">
        <f t="shared" si="9"/>
        <v>79.11</v>
      </c>
      <c r="K296" s="106">
        <f t="shared" si="10"/>
        <v>414.46000000000004</v>
      </c>
    </row>
    <row r="297" spans="1:11">
      <c r="A297" s="104">
        <v>289</v>
      </c>
      <c r="B297" s="105" t="s">
        <v>15</v>
      </c>
      <c r="C297" s="105" t="s">
        <v>51</v>
      </c>
      <c r="D297" s="104" t="s">
        <v>194</v>
      </c>
      <c r="E297" s="104" t="s">
        <v>466</v>
      </c>
      <c r="F297" s="104">
        <v>1120</v>
      </c>
      <c r="G297" s="104">
        <v>6.734</v>
      </c>
      <c r="H297" s="104">
        <v>12</v>
      </c>
      <c r="I297" s="104">
        <v>161.62</v>
      </c>
      <c r="J297" s="106">
        <f t="shared" si="9"/>
        <v>38.130000000000003</v>
      </c>
      <c r="K297" s="106">
        <f t="shared" si="10"/>
        <v>199.75</v>
      </c>
    </row>
    <row r="298" spans="1:11">
      <c r="A298" s="104">
        <v>290</v>
      </c>
      <c r="B298" s="105" t="s">
        <v>15</v>
      </c>
      <c r="C298" s="105" t="s">
        <v>51</v>
      </c>
      <c r="D298" s="104" t="s">
        <v>194</v>
      </c>
      <c r="E298" s="104" t="s">
        <v>464</v>
      </c>
      <c r="F298" s="104">
        <v>1120</v>
      </c>
      <c r="G298" s="104">
        <v>6.734</v>
      </c>
      <c r="H298" s="104">
        <v>24</v>
      </c>
      <c r="I298" s="104">
        <v>323.23</v>
      </c>
      <c r="J298" s="106">
        <f t="shared" si="9"/>
        <v>76.25</v>
      </c>
      <c r="K298" s="106">
        <f t="shared" si="10"/>
        <v>399.48</v>
      </c>
    </row>
    <row r="299" spans="1:11">
      <c r="A299" s="104">
        <v>291</v>
      </c>
      <c r="B299" s="105" t="s">
        <v>15</v>
      </c>
      <c r="C299" s="105" t="s">
        <v>51</v>
      </c>
      <c r="D299" s="104" t="s">
        <v>194</v>
      </c>
      <c r="E299" s="104" t="s">
        <v>472</v>
      </c>
      <c r="F299" s="104">
        <v>1120</v>
      </c>
      <c r="G299" s="104">
        <v>6.734</v>
      </c>
      <c r="H299" s="104">
        <v>26</v>
      </c>
      <c r="I299" s="104">
        <v>350.17</v>
      </c>
      <c r="J299" s="106">
        <f t="shared" si="9"/>
        <v>82.61</v>
      </c>
      <c r="K299" s="106">
        <f t="shared" si="10"/>
        <v>432.78000000000003</v>
      </c>
    </row>
    <row r="300" spans="1:11">
      <c r="A300" s="104">
        <v>292</v>
      </c>
      <c r="B300" s="105" t="s">
        <v>15</v>
      </c>
      <c r="C300" s="105" t="s">
        <v>51</v>
      </c>
      <c r="D300" s="104" t="s">
        <v>201</v>
      </c>
      <c r="E300" s="104" t="s">
        <v>463</v>
      </c>
      <c r="F300" s="104">
        <v>1080</v>
      </c>
      <c r="G300" s="104">
        <v>6.4930000000000003</v>
      </c>
      <c r="H300" s="104">
        <v>36</v>
      </c>
      <c r="I300" s="104">
        <v>465.62</v>
      </c>
      <c r="J300" s="106">
        <f t="shared" si="9"/>
        <v>109.84</v>
      </c>
      <c r="K300" s="106">
        <f t="shared" si="10"/>
        <v>575.46</v>
      </c>
    </row>
    <row r="301" spans="1:11">
      <c r="A301" s="104">
        <v>293</v>
      </c>
      <c r="B301" s="105" t="s">
        <v>15</v>
      </c>
      <c r="C301" s="105" t="s">
        <v>51</v>
      </c>
      <c r="D301" s="104" t="s">
        <v>201</v>
      </c>
      <c r="E301" s="104" t="s">
        <v>466</v>
      </c>
      <c r="F301" s="104">
        <v>1080</v>
      </c>
      <c r="G301" s="104">
        <v>6.4930000000000003</v>
      </c>
      <c r="H301" s="104">
        <v>24</v>
      </c>
      <c r="I301" s="104">
        <v>311.66000000000003</v>
      </c>
      <c r="J301" s="106">
        <f t="shared" si="9"/>
        <v>73.52</v>
      </c>
      <c r="K301" s="106">
        <f t="shared" si="10"/>
        <v>385.18</v>
      </c>
    </row>
    <row r="302" spans="1:11">
      <c r="A302" s="104">
        <v>294</v>
      </c>
      <c r="B302" s="105" t="s">
        <v>15</v>
      </c>
      <c r="C302" s="105" t="s">
        <v>51</v>
      </c>
      <c r="D302" s="104" t="s">
        <v>201</v>
      </c>
      <c r="E302" s="104" t="s">
        <v>464</v>
      </c>
      <c r="F302" s="104">
        <v>1080</v>
      </c>
      <c r="G302" s="104">
        <v>6.4930000000000003</v>
      </c>
      <c r="H302" s="104">
        <v>24</v>
      </c>
      <c r="I302" s="104">
        <v>311.66000000000003</v>
      </c>
      <c r="J302" s="106">
        <f t="shared" si="9"/>
        <v>73.52</v>
      </c>
      <c r="K302" s="106">
        <f t="shared" si="10"/>
        <v>385.18</v>
      </c>
    </row>
    <row r="303" spans="1:11">
      <c r="A303" s="104">
        <v>295</v>
      </c>
      <c r="B303" s="105" t="s">
        <v>15</v>
      </c>
      <c r="C303" s="105" t="s">
        <v>51</v>
      </c>
      <c r="D303" s="104" t="s">
        <v>203</v>
      </c>
      <c r="E303" s="104" t="s">
        <v>463</v>
      </c>
      <c r="F303" s="104">
        <v>1080</v>
      </c>
      <c r="G303" s="104">
        <v>6.4930000000000003</v>
      </c>
      <c r="H303" s="104">
        <v>12</v>
      </c>
      <c r="I303" s="104">
        <v>155.21</v>
      </c>
      <c r="J303" s="106">
        <f t="shared" si="9"/>
        <v>36.61</v>
      </c>
      <c r="K303" s="106">
        <f t="shared" si="10"/>
        <v>191.82</v>
      </c>
    </row>
    <row r="304" spans="1:11">
      <c r="A304" s="104">
        <v>296</v>
      </c>
      <c r="B304" s="105" t="s">
        <v>15</v>
      </c>
      <c r="C304" s="105" t="s">
        <v>51</v>
      </c>
      <c r="D304" s="104" t="s">
        <v>203</v>
      </c>
      <c r="E304" s="104" t="s">
        <v>466</v>
      </c>
      <c r="F304" s="104">
        <v>1080</v>
      </c>
      <c r="G304" s="104">
        <v>6.4930000000000003</v>
      </c>
      <c r="H304" s="104">
        <v>24</v>
      </c>
      <c r="I304" s="104">
        <v>311.66000000000003</v>
      </c>
      <c r="J304" s="106">
        <f t="shared" si="9"/>
        <v>73.52</v>
      </c>
      <c r="K304" s="106">
        <f t="shared" si="10"/>
        <v>385.18</v>
      </c>
    </row>
    <row r="305" spans="1:11">
      <c r="A305" s="104">
        <v>297</v>
      </c>
      <c r="B305" s="105" t="s">
        <v>15</v>
      </c>
      <c r="C305" s="105" t="s">
        <v>51</v>
      </c>
      <c r="D305" s="104" t="s">
        <v>203</v>
      </c>
      <c r="E305" s="104" t="s">
        <v>464</v>
      </c>
      <c r="F305" s="104">
        <v>1080</v>
      </c>
      <c r="G305" s="104">
        <v>6.4930000000000003</v>
      </c>
      <c r="H305" s="104">
        <v>36</v>
      </c>
      <c r="I305" s="104">
        <v>467.5</v>
      </c>
      <c r="J305" s="106">
        <f t="shared" si="9"/>
        <v>110.28</v>
      </c>
      <c r="K305" s="106">
        <f t="shared" si="10"/>
        <v>577.78</v>
      </c>
    </row>
    <row r="306" spans="1:11" ht="27.6">
      <c r="A306" s="104">
        <v>298</v>
      </c>
      <c r="B306" s="105" t="s">
        <v>15</v>
      </c>
      <c r="C306" s="105" t="s">
        <v>134</v>
      </c>
      <c r="D306" s="104" t="s">
        <v>101</v>
      </c>
      <c r="E306" s="104" t="s">
        <v>463</v>
      </c>
      <c r="F306" s="104">
        <v>1600</v>
      </c>
      <c r="G306" s="104">
        <v>9.6189999999999998</v>
      </c>
      <c r="H306" s="104">
        <v>36</v>
      </c>
      <c r="I306" s="104">
        <v>690.75</v>
      </c>
      <c r="J306" s="106">
        <f t="shared" si="9"/>
        <v>162.94999999999999</v>
      </c>
      <c r="K306" s="106">
        <f t="shared" si="10"/>
        <v>853.7</v>
      </c>
    </row>
    <row r="307" spans="1:11" ht="27.6">
      <c r="A307" s="104">
        <v>299</v>
      </c>
      <c r="B307" s="105" t="s">
        <v>15</v>
      </c>
      <c r="C307" s="105" t="s">
        <v>134</v>
      </c>
      <c r="D307" s="104" t="s">
        <v>101</v>
      </c>
      <c r="E307" s="104" t="s">
        <v>466</v>
      </c>
      <c r="F307" s="104">
        <v>1600</v>
      </c>
      <c r="G307" s="104">
        <v>9.6189999999999998</v>
      </c>
      <c r="H307" s="104">
        <v>48</v>
      </c>
      <c r="I307" s="104">
        <v>923.42</v>
      </c>
      <c r="J307" s="106">
        <f t="shared" si="9"/>
        <v>217.83</v>
      </c>
      <c r="K307" s="106">
        <f t="shared" si="10"/>
        <v>1141.25</v>
      </c>
    </row>
    <row r="308" spans="1:11" ht="27.6">
      <c r="A308" s="104">
        <v>300</v>
      </c>
      <c r="B308" s="105" t="s">
        <v>15</v>
      </c>
      <c r="C308" s="105" t="s">
        <v>134</v>
      </c>
      <c r="D308" s="104" t="s">
        <v>101</v>
      </c>
      <c r="E308" s="104" t="s">
        <v>464</v>
      </c>
      <c r="F308" s="104">
        <v>1640</v>
      </c>
      <c r="G308" s="104">
        <v>9.86</v>
      </c>
      <c r="H308" s="104">
        <v>36</v>
      </c>
      <c r="I308" s="104">
        <v>709.92</v>
      </c>
      <c r="J308" s="106">
        <f t="shared" si="9"/>
        <v>167.47</v>
      </c>
      <c r="K308" s="106">
        <f t="shared" si="10"/>
        <v>877.39</v>
      </c>
    </row>
    <row r="309" spans="1:11">
      <c r="A309" s="104">
        <v>301</v>
      </c>
      <c r="B309" s="105" t="s">
        <v>118</v>
      </c>
      <c r="C309" s="105" t="s">
        <v>51</v>
      </c>
      <c r="D309" s="104" t="s">
        <v>504</v>
      </c>
      <c r="E309" s="104" t="s">
        <v>466</v>
      </c>
      <c r="F309" s="104">
        <v>1140</v>
      </c>
      <c r="G309" s="104">
        <v>6.8540000000000001</v>
      </c>
      <c r="H309" s="104">
        <v>22</v>
      </c>
      <c r="I309" s="104">
        <v>301.58</v>
      </c>
      <c r="J309" s="106">
        <f t="shared" si="9"/>
        <v>71.14</v>
      </c>
      <c r="K309" s="106">
        <f t="shared" si="10"/>
        <v>372.71999999999997</v>
      </c>
    </row>
    <row r="310" spans="1:11">
      <c r="A310" s="104">
        <v>302</v>
      </c>
      <c r="B310" s="105" t="s">
        <v>118</v>
      </c>
      <c r="C310" s="105" t="s">
        <v>55</v>
      </c>
      <c r="D310" s="104" t="s">
        <v>505</v>
      </c>
      <c r="E310" s="104" t="s">
        <v>463</v>
      </c>
      <c r="F310" s="104">
        <v>1290</v>
      </c>
      <c r="G310" s="104">
        <v>7.7560000000000002</v>
      </c>
      <c r="H310" s="104">
        <v>22</v>
      </c>
      <c r="I310" s="104">
        <v>339.9</v>
      </c>
      <c r="J310" s="106">
        <f t="shared" si="9"/>
        <v>80.180000000000007</v>
      </c>
      <c r="K310" s="106">
        <f t="shared" si="10"/>
        <v>420.08</v>
      </c>
    </row>
    <row r="311" spans="1:11" ht="41.4">
      <c r="A311" s="104">
        <v>303</v>
      </c>
      <c r="B311" s="105" t="s">
        <v>468</v>
      </c>
      <c r="C311" s="105" t="s">
        <v>51</v>
      </c>
      <c r="D311" s="104" t="s">
        <v>97</v>
      </c>
      <c r="E311" s="104" t="s">
        <v>463</v>
      </c>
      <c r="F311" s="104">
        <v>1636.03</v>
      </c>
      <c r="G311" s="104">
        <v>9.8360000000000003</v>
      </c>
      <c r="H311" s="104">
        <v>194.5</v>
      </c>
      <c r="I311" s="104">
        <v>3813.2200000000003</v>
      </c>
      <c r="J311" s="106">
        <f t="shared" si="9"/>
        <v>899.54</v>
      </c>
      <c r="K311" s="106">
        <f t="shared" si="10"/>
        <v>4712.76</v>
      </c>
    </row>
    <row r="312" spans="1:11" ht="41.4">
      <c r="A312" s="104">
        <v>304</v>
      </c>
      <c r="B312" s="105" t="s">
        <v>468</v>
      </c>
      <c r="C312" s="105" t="s">
        <v>51</v>
      </c>
      <c r="D312" s="104" t="s">
        <v>97</v>
      </c>
      <c r="E312" s="104" t="s">
        <v>466</v>
      </c>
      <c r="F312" s="104">
        <v>1636.03</v>
      </c>
      <c r="G312" s="104">
        <v>9.8360000000000003</v>
      </c>
      <c r="H312" s="104">
        <v>14</v>
      </c>
      <c r="I312" s="104">
        <v>275.41000000000003</v>
      </c>
      <c r="J312" s="106">
        <f t="shared" si="9"/>
        <v>64.97</v>
      </c>
      <c r="K312" s="106">
        <f t="shared" si="10"/>
        <v>340.38</v>
      </c>
    </row>
    <row r="313" spans="1:11" ht="41.4">
      <c r="A313" s="104">
        <v>305</v>
      </c>
      <c r="B313" s="105" t="s">
        <v>468</v>
      </c>
      <c r="C313" s="105" t="s">
        <v>51</v>
      </c>
      <c r="D313" s="104" t="s">
        <v>97</v>
      </c>
      <c r="E313" s="104" t="s">
        <v>464</v>
      </c>
      <c r="F313" s="104">
        <v>1636.03</v>
      </c>
      <c r="G313" s="104">
        <v>9.8360000000000003</v>
      </c>
      <c r="H313" s="104">
        <v>22.5</v>
      </c>
      <c r="I313" s="104">
        <v>442.62</v>
      </c>
      <c r="J313" s="106">
        <f t="shared" si="9"/>
        <v>104.41</v>
      </c>
      <c r="K313" s="106">
        <f t="shared" si="10"/>
        <v>547.03</v>
      </c>
    </row>
    <row r="314" spans="1:11" ht="41.4">
      <c r="A314" s="104">
        <v>306</v>
      </c>
      <c r="B314" s="105" t="s">
        <v>468</v>
      </c>
      <c r="C314" s="105" t="s">
        <v>51</v>
      </c>
      <c r="D314" s="104" t="s">
        <v>97</v>
      </c>
      <c r="E314" s="104" t="s">
        <v>472</v>
      </c>
      <c r="F314" s="104">
        <v>1636.03</v>
      </c>
      <c r="G314" s="104">
        <v>9.8360000000000003</v>
      </c>
      <c r="H314" s="104">
        <v>128</v>
      </c>
      <c r="I314" s="104">
        <v>2518.02</v>
      </c>
      <c r="J314" s="106">
        <f t="shared" si="9"/>
        <v>594</v>
      </c>
      <c r="K314" s="106">
        <f t="shared" si="10"/>
        <v>3112.02</v>
      </c>
    </row>
    <row r="315" spans="1:11">
      <c r="A315" s="104">
        <v>307</v>
      </c>
      <c r="B315" s="105" t="s">
        <v>15</v>
      </c>
      <c r="C315" s="105" t="s">
        <v>51</v>
      </c>
      <c r="D315" s="104" t="s">
        <v>246</v>
      </c>
      <c r="E315" s="104" t="s">
        <v>463</v>
      </c>
      <c r="F315" s="104">
        <v>1120</v>
      </c>
      <c r="G315" s="104">
        <v>6.734</v>
      </c>
      <c r="H315" s="104">
        <v>12</v>
      </c>
      <c r="I315" s="104">
        <v>160.97</v>
      </c>
      <c r="J315" s="106">
        <f t="shared" si="9"/>
        <v>37.97</v>
      </c>
      <c r="K315" s="106">
        <f t="shared" si="10"/>
        <v>198.94</v>
      </c>
    </row>
    <row r="316" spans="1:11">
      <c r="A316" s="104">
        <v>308</v>
      </c>
      <c r="B316" s="105" t="s">
        <v>15</v>
      </c>
      <c r="C316" s="105" t="s">
        <v>51</v>
      </c>
      <c r="D316" s="104" t="s">
        <v>246</v>
      </c>
      <c r="E316" s="104" t="s">
        <v>466</v>
      </c>
      <c r="F316" s="104">
        <v>1120</v>
      </c>
      <c r="G316" s="104">
        <v>6.734</v>
      </c>
      <c r="H316" s="104">
        <v>24</v>
      </c>
      <c r="I316" s="104">
        <v>323.23</v>
      </c>
      <c r="J316" s="106">
        <f t="shared" si="9"/>
        <v>76.25</v>
      </c>
      <c r="K316" s="106">
        <f t="shared" si="10"/>
        <v>399.48</v>
      </c>
    </row>
    <row r="317" spans="1:11">
      <c r="A317" s="104">
        <v>309</v>
      </c>
      <c r="B317" s="105" t="s">
        <v>15</v>
      </c>
      <c r="C317" s="105" t="s">
        <v>51</v>
      </c>
      <c r="D317" s="104" t="s">
        <v>246</v>
      </c>
      <c r="E317" s="104" t="s">
        <v>464</v>
      </c>
      <c r="F317" s="104">
        <v>1120</v>
      </c>
      <c r="G317" s="104">
        <v>6.734</v>
      </c>
      <c r="H317" s="104">
        <v>24</v>
      </c>
      <c r="I317" s="104">
        <v>323.23</v>
      </c>
      <c r="J317" s="106">
        <f t="shared" si="9"/>
        <v>76.25</v>
      </c>
      <c r="K317" s="106">
        <f t="shared" si="10"/>
        <v>399.48</v>
      </c>
    </row>
    <row r="318" spans="1:11">
      <c r="A318" s="104">
        <v>310</v>
      </c>
      <c r="B318" s="105" t="s">
        <v>73</v>
      </c>
      <c r="C318" s="105" t="s">
        <v>61</v>
      </c>
      <c r="D318" s="104" t="s">
        <v>328</v>
      </c>
      <c r="E318" s="104" t="s">
        <v>466</v>
      </c>
      <c r="F318" s="104">
        <v>1195</v>
      </c>
      <c r="G318" s="104">
        <v>7.1849999999999996</v>
      </c>
      <c r="H318" s="104">
        <v>12</v>
      </c>
      <c r="I318" s="104">
        <v>172.44</v>
      </c>
      <c r="J318" s="106">
        <f t="shared" si="9"/>
        <v>40.68</v>
      </c>
      <c r="K318" s="106">
        <f t="shared" si="10"/>
        <v>213.12</v>
      </c>
    </row>
    <row r="319" spans="1:11">
      <c r="A319" s="104">
        <v>311</v>
      </c>
      <c r="B319" s="105" t="s">
        <v>73</v>
      </c>
      <c r="C319" s="105" t="s">
        <v>61</v>
      </c>
      <c r="D319" s="104" t="s">
        <v>328</v>
      </c>
      <c r="E319" s="104" t="s">
        <v>464</v>
      </c>
      <c r="F319" s="104">
        <v>1195</v>
      </c>
      <c r="G319" s="104">
        <v>7.1849999999999996</v>
      </c>
      <c r="H319" s="104">
        <v>24</v>
      </c>
      <c r="I319" s="104">
        <v>344.88</v>
      </c>
      <c r="J319" s="106">
        <f t="shared" si="9"/>
        <v>81.36</v>
      </c>
      <c r="K319" s="106">
        <f t="shared" si="10"/>
        <v>426.24</v>
      </c>
    </row>
    <row r="320" spans="1:11">
      <c r="A320" s="104">
        <v>312</v>
      </c>
      <c r="B320" s="105" t="s">
        <v>73</v>
      </c>
      <c r="C320" s="105" t="s">
        <v>61</v>
      </c>
      <c r="D320" s="104" t="s">
        <v>328</v>
      </c>
      <c r="E320" s="104" t="s">
        <v>472</v>
      </c>
      <c r="F320" s="104">
        <v>1195</v>
      </c>
      <c r="G320" s="104">
        <v>7.1849999999999996</v>
      </c>
      <c r="H320" s="104">
        <v>21</v>
      </c>
      <c r="I320" s="104">
        <v>301.77</v>
      </c>
      <c r="J320" s="106">
        <f t="shared" si="9"/>
        <v>71.19</v>
      </c>
      <c r="K320" s="106">
        <f t="shared" si="10"/>
        <v>372.96</v>
      </c>
    </row>
    <row r="321" spans="1:11">
      <c r="A321" s="104">
        <v>313</v>
      </c>
      <c r="B321" s="105" t="s">
        <v>15</v>
      </c>
      <c r="C321" s="105" t="s">
        <v>51</v>
      </c>
      <c r="D321" s="104" t="s">
        <v>68</v>
      </c>
      <c r="E321" s="104" t="s">
        <v>463</v>
      </c>
      <c r="F321" s="104">
        <v>1080</v>
      </c>
      <c r="G321" s="104">
        <v>6.4930000000000003</v>
      </c>
      <c r="H321" s="104">
        <v>24</v>
      </c>
      <c r="I321" s="104">
        <v>311.04000000000002</v>
      </c>
      <c r="J321" s="106">
        <f t="shared" si="9"/>
        <v>73.37</v>
      </c>
      <c r="K321" s="106">
        <f t="shared" si="10"/>
        <v>384.41</v>
      </c>
    </row>
    <row r="322" spans="1:11">
      <c r="A322" s="104">
        <v>314</v>
      </c>
      <c r="B322" s="105" t="s">
        <v>15</v>
      </c>
      <c r="C322" s="105" t="s">
        <v>51</v>
      </c>
      <c r="D322" s="104" t="s">
        <v>68</v>
      </c>
      <c r="E322" s="104" t="s">
        <v>466</v>
      </c>
      <c r="F322" s="104">
        <v>1080</v>
      </c>
      <c r="G322" s="104">
        <v>6.4930000000000003</v>
      </c>
      <c r="H322" s="104">
        <v>12</v>
      </c>
      <c r="I322" s="104">
        <v>155.83000000000001</v>
      </c>
      <c r="J322" s="106">
        <f t="shared" si="9"/>
        <v>36.76</v>
      </c>
      <c r="K322" s="106">
        <f t="shared" si="10"/>
        <v>192.59</v>
      </c>
    </row>
    <row r="323" spans="1:11">
      <c r="A323" s="104">
        <v>315</v>
      </c>
      <c r="B323" s="105" t="s">
        <v>15</v>
      </c>
      <c r="C323" s="105" t="s">
        <v>51</v>
      </c>
      <c r="D323" s="104" t="s">
        <v>68</v>
      </c>
      <c r="E323" s="104" t="s">
        <v>464</v>
      </c>
      <c r="F323" s="104">
        <v>1080</v>
      </c>
      <c r="G323" s="104">
        <v>6.4930000000000003</v>
      </c>
      <c r="H323" s="104">
        <v>48</v>
      </c>
      <c r="I323" s="104">
        <v>623.33000000000004</v>
      </c>
      <c r="J323" s="106">
        <f t="shared" si="9"/>
        <v>147.04</v>
      </c>
      <c r="K323" s="106">
        <f t="shared" si="10"/>
        <v>770.37</v>
      </c>
    </row>
    <row r="324" spans="1:11">
      <c r="A324" s="104">
        <v>316</v>
      </c>
      <c r="B324" s="105" t="s">
        <v>15</v>
      </c>
      <c r="C324" s="105" t="s">
        <v>51</v>
      </c>
      <c r="D324" s="104" t="s">
        <v>394</v>
      </c>
      <c r="E324" s="104" t="s">
        <v>463</v>
      </c>
      <c r="F324" s="104">
        <v>1080</v>
      </c>
      <c r="G324" s="104">
        <v>6.4930000000000003</v>
      </c>
      <c r="H324" s="104">
        <v>24</v>
      </c>
      <c r="I324" s="104">
        <v>310.42</v>
      </c>
      <c r="J324" s="106">
        <f t="shared" si="9"/>
        <v>73.23</v>
      </c>
      <c r="K324" s="106">
        <f t="shared" si="10"/>
        <v>383.65000000000003</v>
      </c>
    </row>
    <row r="325" spans="1:11">
      <c r="A325" s="104">
        <v>317</v>
      </c>
      <c r="B325" s="105" t="s">
        <v>15</v>
      </c>
      <c r="C325" s="105" t="s">
        <v>55</v>
      </c>
      <c r="D325" s="104" t="s">
        <v>147</v>
      </c>
      <c r="E325" s="104" t="s">
        <v>463</v>
      </c>
      <c r="F325" s="104">
        <v>1225</v>
      </c>
      <c r="G325" s="104">
        <v>7.3650000000000002</v>
      </c>
      <c r="H325" s="104">
        <v>24</v>
      </c>
      <c r="I325" s="104">
        <v>352.08</v>
      </c>
      <c r="J325" s="106">
        <f t="shared" si="9"/>
        <v>83.06</v>
      </c>
      <c r="K325" s="106">
        <f t="shared" si="10"/>
        <v>435.14</v>
      </c>
    </row>
    <row r="326" spans="1:11">
      <c r="A326" s="104">
        <v>318</v>
      </c>
      <c r="B326" s="105" t="s">
        <v>15</v>
      </c>
      <c r="C326" s="105" t="s">
        <v>55</v>
      </c>
      <c r="D326" s="104" t="s">
        <v>147</v>
      </c>
      <c r="E326" s="104" t="s">
        <v>466</v>
      </c>
      <c r="F326" s="104">
        <v>1225</v>
      </c>
      <c r="G326" s="104">
        <v>7.3650000000000002</v>
      </c>
      <c r="H326" s="104">
        <v>36</v>
      </c>
      <c r="I326" s="104">
        <v>530.28</v>
      </c>
      <c r="J326" s="106">
        <f t="shared" si="9"/>
        <v>125.09</v>
      </c>
      <c r="K326" s="106">
        <f t="shared" si="10"/>
        <v>655.37</v>
      </c>
    </row>
    <row r="327" spans="1:11">
      <c r="A327" s="104">
        <v>319</v>
      </c>
      <c r="B327" s="105" t="s">
        <v>15</v>
      </c>
      <c r="C327" s="105" t="s">
        <v>55</v>
      </c>
      <c r="D327" s="104" t="s">
        <v>147</v>
      </c>
      <c r="E327" s="104" t="s">
        <v>464</v>
      </c>
      <c r="F327" s="104">
        <v>1225</v>
      </c>
      <c r="G327" s="104">
        <v>7.3650000000000002</v>
      </c>
      <c r="H327" s="104">
        <v>40</v>
      </c>
      <c r="I327" s="104">
        <v>589.20000000000005</v>
      </c>
      <c r="J327" s="106">
        <f t="shared" si="9"/>
        <v>138.99</v>
      </c>
      <c r="K327" s="106">
        <f t="shared" si="10"/>
        <v>728.19</v>
      </c>
    </row>
    <row r="328" spans="1:11" ht="41.4">
      <c r="A328" s="104">
        <v>320</v>
      </c>
      <c r="B328" s="105" t="s">
        <v>475</v>
      </c>
      <c r="C328" s="105" t="s">
        <v>74</v>
      </c>
      <c r="D328" s="104" t="s">
        <v>506</v>
      </c>
      <c r="E328" s="104" t="s">
        <v>463</v>
      </c>
      <c r="F328" s="104">
        <v>1400</v>
      </c>
      <c r="G328" s="104">
        <v>8.4169999999999998</v>
      </c>
      <c r="H328" s="104">
        <v>30</v>
      </c>
      <c r="I328" s="104">
        <v>502.98</v>
      </c>
      <c r="J328" s="106">
        <f t="shared" si="9"/>
        <v>118.65</v>
      </c>
      <c r="K328" s="106">
        <f t="shared" si="10"/>
        <v>621.63</v>
      </c>
    </row>
    <row r="329" spans="1:11" ht="41.4">
      <c r="A329" s="104">
        <v>321</v>
      </c>
      <c r="B329" s="105" t="s">
        <v>468</v>
      </c>
      <c r="C329" s="105" t="s">
        <v>51</v>
      </c>
      <c r="D329" s="104" t="s">
        <v>140</v>
      </c>
      <c r="E329" s="104" t="s">
        <v>463</v>
      </c>
      <c r="F329" s="104">
        <v>1464.48</v>
      </c>
      <c r="G329" s="104">
        <v>8.8049999999999997</v>
      </c>
      <c r="H329" s="104">
        <v>170</v>
      </c>
      <c r="I329" s="104">
        <v>2982.58</v>
      </c>
      <c r="J329" s="106">
        <f t="shared" ref="J329:J392" si="11">ROUND(I329*0.2359,2)</f>
        <v>703.59</v>
      </c>
      <c r="K329" s="106">
        <f t="shared" ref="K329:K392" si="12">I329+J329</f>
        <v>3686.17</v>
      </c>
    </row>
    <row r="330" spans="1:11" ht="41.4">
      <c r="A330" s="104">
        <v>322</v>
      </c>
      <c r="B330" s="105" t="s">
        <v>468</v>
      </c>
      <c r="C330" s="105" t="s">
        <v>51</v>
      </c>
      <c r="D330" s="104" t="s">
        <v>140</v>
      </c>
      <c r="E330" s="104" t="s">
        <v>466</v>
      </c>
      <c r="F330" s="104">
        <v>1464.48</v>
      </c>
      <c r="G330" s="104">
        <v>8.8049999999999997</v>
      </c>
      <c r="H330" s="104">
        <v>56</v>
      </c>
      <c r="I330" s="104">
        <v>986.16</v>
      </c>
      <c r="J330" s="106">
        <f t="shared" si="11"/>
        <v>232.64</v>
      </c>
      <c r="K330" s="106">
        <f t="shared" si="12"/>
        <v>1218.8</v>
      </c>
    </row>
    <row r="331" spans="1:11" ht="41.4">
      <c r="A331" s="104">
        <v>323</v>
      </c>
      <c r="B331" s="105" t="s">
        <v>468</v>
      </c>
      <c r="C331" s="105" t="s">
        <v>51</v>
      </c>
      <c r="D331" s="104" t="s">
        <v>140</v>
      </c>
      <c r="E331" s="104" t="s">
        <v>464</v>
      </c>
      <c r="F331" s="104">
        <v>1464.48</v>
      </c>
      <c r="G331" s="104">
        <v>8.8049999999999997</v>
      </c>
      <c r="H331" s="104">
        <v>8</v>
      </c>
      <c r="I331" s="104">
        <v>140.88</v>
      </c>
      <c r="J331" s="106">
        <f t="shared" si="11"/>
        <v>33.229999999999997</v>
      </c>
      <c r="K331" s="106">
        <f t="shared" si="12"/>
        <v>174.10999999999999</v>
      </c>
    </row>
    <row r="332" spans="1:11" ht="41.4">
      <c r="A332" s="104">
        <v>324</v>
      </c>
      <c r="B332" s="105" t="s">
        <v>468</v>
      </c>
      <c r="C332" s="105" t="s">
        <v>51</v>
      </c>
      <c r="D332" s="104" t="s">
        <v>140</v>
      </c>
      <c r="E332" s="104" t="s">
        <v>472</v>
      </c>
      <c r="F332" s="104">
        <v>1464.48</v>
      </c>
      <c r="G332" s="104">
        <v>8.8049999999999997</v>
      </c>
      <c r="H332" s="104">
        <v>164.5</v>
      </c>
      <c r="I332" s="104">
        <v>2896.85</v>
      </c>
      <c r="J332" s="106">
        <f t="shared" si="11"/>
        <v>683.37</v>
      </c>
      <c r="K332" s="106">
        <f t="shared" si="12"/>
        <v>3580.22</v>
      </c>
    </row>
    <row r="333" spans="1:11">
      <c r="A333" s="104">
        <v>325</v>
      </c>
      <c r="B333" s="105" t="s">
        <v>15</v>
      </c>
      <c r="C333" s="105" t="s">
        <v>55</v>
      </c>
      <c r="D333" s="104" t="s">
        <v>78</v>
      </c>
      <c r="E333" s="104" t="s">
        <v>463</v>
      </c>
      <c r="F333" s="104">
        <v>1225</v>
      </c>
      <c r="G333" s="104">
        <v>7.3650000000000002</v>
      </c>
      <c r="H333" s="104">
        <v>36</v>
      </c>
      <c r="I333" s="104">
        <v>528.84</v>
      </c>
      <c r="J333" s="106">
        <f t="shared" si="11"/>
        <v>124.75</v>
      </c>
      <c r="K333" s="106">
        <f t="shared" si="12"/>
        <v>653.59</v>
      </c>
    </row>
    <row r="334" spans="1:11">
      <c r="A334" s="104">
        <v>326</v>
      </c>
      <c r="B334" s="105" t="s">
        <v>15</v>
      </c>
      <c r="C334" s="105" t="s">
        <v>55</v>
      </c>
      <c r="D334" s="104" t="s">
        <v>78</v>
      </c>
      <c r="E334" s="104" t="s">
        <v>464</v>
      </c>
      <c r="F334" s="104">
        <v>1225</v>
      </c>
      <c r="G334" s="104">
        <v>7.3650000000000002</v>
      </c>
      <c r="H334" s="104">
        <v>12</v>
      </c>
      <c r="I334" s="104">
        <v>176.76</v>
      </c>
      <c r="J334" s="106">
        <f t="shared" si="11"/>
        <v>41.7</v>
      </c>
      <c r="K334" s="106">
        <f t="shared" si="12"/>
        <v>218.45999999999998</v>
      </c>
    </row>
    <row r="335" spans="1:11" ht="41.4">
      <c r="A335" s="104">
        <v>327</v>
      </c>
      <c r="B335" s="105" t="s">
        <v>102</v>
      </c>
      <c r="C335" s="105" t="s">
        <v>51</v>
      </c>
      <c r="D335" s="104" t="s">
        <v>416</v>
      </c>
      <c r="E335" s="104" t="s">
        <v>464</v>
      </c>
      <c r="F335" s="104">
        <v>1160</v>
      </c>
      <c r="G335" s="104">
        <v>6.9740000000000002</v>
      </c>
      <c r="H335" s="104">
        <v>12</v>
      </c>
      <c r="I335" s="104">
        <v>167.38</v>
      </c>
      <c r="J335" s="106">
        <f t="shared" si="11"/>
        <v>39.479999999999997</v>
      </c>
      <c r="K335" s="106">
        <f t="shared" si="12"/>
        <v>206.85999999999999</v>
      </c>
    </row>
    <row r="336" spans="1:11" ht="41.4">
      <c r="A336" s="104">
        <v>328</v>
      </c>
      <c r="B336" s="105" t="s">
        <v>475</v>
      </c>
      <c r="C336" s="105" t="s">
        <v>74</v>
      </c>
      <c r="D336" s="104" t="s">
        <v>507</v>
      </c>
      <c r="E336" s="104" t="s">
        <v>466</v>
      </c>
      <c r="F336" s="104">
        <v>1400</v>
      </c>
      <c r="G336" s="104">
        <v>8.4169999999999998</v>
      </c>
      <c r="H336" s="104">
        <v>15</v>
      </c>
      <c r="I336" s="104">
        <v>252.51</v>
      </c>
      <c r="J336" s="106">
        <f t="shared" si="11"/>
        <v>59.57</v>
      </c>
      <c r="K336" s="106">
        <f t="shared" si="12"/>
        <v>312.08</v>
      </c>
    </row>
    <row r="337" spans="1:11" ht="41.4">
      <c r="A337" s="104">
        <v>329</v>
      </c>
      <c r="B337" s="105" t="s">
        <v>475</v>
      </c>
      <c r="C337" s="105" t="s">
        <v>74</v>
      </c>
      <c r="D337" s="104" t="s">
        <v>507</v>
      </c>
      <c r="E337" s="104" t="s">
        <v>464</v>
      </c>
      <c r="F337" s="104">
        <v>1440</v>
      </c>
      <c r="G337" s="104">
        <v>8.657</v>
      </c>
      <c r="H337" s="104">
        <v>22</v>
      </c>
      <c r="I337" s="104">
        <v>380.91</v>
      </c>
      <c r="J337" s="106">
        <f t="shared" si="11"/>
        <v>89.86</v>
      </c>
      <c r="K337" s="106">
        <f t="shared" si="12"/>
        <v>470.77000000000004</v>
      </c>
    </row>
    <row r="338" spans="1:11">
      <c r="A338" s="104">
        <v>330</v>
      </c>
      <c r="B338" s="105" t="s">
        <v>15</v>
      </c>
      <c r="C338" s="105" t="s">
        <v>47</v>
      </c>
      <c r="D338" s="104" t="s">
        <v>286</v>
      </c>
      <c r="E338" s="104" t="s">
        <v>464</v>
      </c>
      <c r="F338" s="104">
        <v>1000</v>
      </c>
      <c r="G338" s="104">
        <v>6.0119999999999996</v>
      </c>
      <c r="H338" s="104">
        <v>24</v>
      </c>
      <c r="I338" s="104">
        <v>288.58</v>
      </c>
      <c r="J338" s="106">
        <f t="shared" si="11"/>
        <v>68.08</v>
      </c>
      <c r="K338" s="106">
        <f t="shared" si="12"/>
        <v>356.65999999999997</v>
      </c>
    </row>
    <row r="339" spans="1:11">
      <c r="A339" s="104">
        <v>331</v>
      </c>
      <c r="B339" s="105" t="s">
        <v>15</v>
      </c>
      <c r="C339" s="105" t="s">
        <v>55</v>
      </c>
      <c r="D339" s="104" t="s">
        <v>247</v>
      </c>
      <c r="E339" s="104" t="s">
        <v>463</v>
      </c>
      <c r="F339" s="104">
        <v>1250</v>
      </c>
      <c r="G339" s="104">
        <v>7.5149999999999997</v>
      </c>
      <c r="H339" s="104">
        <v>24</v>
      </c>
      <c r="I339" s="104">
        <v>359.28</v>
      </c>
      <c r="J339" s="106">
        <f t="shared" si="11"/>
        <v>84.75</v>
      </c>
      <c r="K339" s="106">
        <f t="shared" si="12"/>
        <v>444.03</v>
      </c>
    </row>
    <row r="340" spans="1:11">
      <c r="A340" s="104">
        <v>332</v>
      </c>
      <c r="B340" s="105" t="s">
        <v>15</v>
      </c>
      <c r="C340" s="105" t="s">
        <v>55</v>
      </c>
      <c r="D340" s="104" t="s">
        <v>247</v>
      </c>
      <c r="E340" s="104" t="s">
        <v>466</v>
      </c>
      <c r="F340" s="104">
        <v>1250</v>
      </c>
      <c r="G340" s="104">
        <v>7.5149999999999997</v>
      </c>
      <c r="H340" s="104">
        <v>12</v>
      </c>
      <c r="I340" s="104">
        <v>180.36</v>
      </c>
      <c r="J340" s="106">
        <f t="shared" si="11"/>
        <v>42.55</v>
      </c>
      <c r="K340" s="106">
        <f t="shared" si="12"/>
        <v>222.91000000000003</v>
      </c>
    </row>
    <row r="341" spans="1:11">
      <c r="A341" s="104">
        <v>333</v>
      </c>
      <c r="B341" s="105" t="s">
        <v>15</v>
      </c>
      <c r="C341" s="105" t="s">
        <v>55</v>
      </c>
      <c r="D341" s="104" t="s">
        <v>247</v>
      </c>
      <c r="E341" s="104" t="s">
        <v>464</v>
      </c>
      <c r="F341" s="104">
        <v>1250</v>
      </c>
      <c r="G341" s="104">
        <v>7.5149999999999997</v>
      </c>
      <c r="H341" s="104">
        <v>24</v>
      </c>
      <c r="I341" s="104">
        <v>360.72</v>
      </c>
      <c r="J341" s="106">
        <f t="shared" si="11"/>
        <v>85.09</v>
      </c>
      <c r="K341" s="106">
        <f t="shared" si="12"/>
        <v>445.81000000000006</v>
      </c>
    </row>
    <row r="342" spans="1:11">
      <c r="A342" s="104">
        <v>334</v>
      </c>
      <c r="B342" s="105" t="s">
        <v>15</v>
      </c>
      <c r="C342" s="105" t="s">
        <v>47</v>
      </c>
      <c r="D342" s="104" t="s">
        <v>196</v>
      </c>
      <c r="E342" s="104" t="s">
        <v>464</v>
      </c>
      <c r="F342" s="104">
        <v>980</v>
      </c>
      <c r="G342" s="104">
        <v>5.8920000000000003</v>
      </c>
      <c r="H342" s="104">
        <v>24</v>
      </c>
      <c r="I342" s="104">
        <v>282.82</v>
      </c>
      <c r="J342" s="106">
        <f t="shared" si="11"/>
        <v>66.72</v>
      </c>
      <c r="K342" s="106">
        <f t="shared" si="12"/>
        <v>349.53999999999996</v>
      </c>
    </row>
    <row r="343" spans="1:11" ht="41.4">
      <c r="A343" s="104">
        <v>335</v>
      </c>
      <c r="B343" s="105" t="s">
        <v>133</v>
      </c>
      <c r="C343" s="105" t="s">
        <v>74</v>
      </c>
      <c r="D343" s="104" t="s">
        <v>195</v>
      </c>
      <c r="E343" s="104" t="s">
        <v>463</v>
      </c>
      <c r="F343" s="104">
        <v>1400</v>
      </c>
      <c r="G343" s="104">
        <v>8.4169999999999998</v>
      </c>
      <c r="H343" s="104">
        <v>36</v>
      </c>
      <c r="I343" s="104">
        <v>603.58000000000004</v>
      </c>
      <c r="J343" s="106">
        <f t="shared" si="11"/>
        <v>142.38</v>
      </c>
      <c r="K343" s="106">
        <f t="shared" si="12"/>
        <v>745.96</v>
      </c>
    </row>
    <row r="344" spans="1:11" ht="41.4">
      <c r="A344" s="104">
        <v>336</v>
      </c>
      <c r="B344" s="105" t="s">
        <v>133</v>
      </c>
      <c r="C344" s="105" t="s">
        <v>74</v>
      </c>
      <c r="D344" s="104" t="s">
        <v>195</v>
      </c>
      <c r="E344" s="104" t="s">
        <v>466</v>
      </c>
      <c r="F344" s="104">
        <v>1600</v>
      </c>
      <c r="G344" s="104">
        <v>9.6189999999999998</v>
      </c>
      <c r="H344" s="104">
        <v>60</v>
      </c>
      <c r="I344" s="104">
        <v>1154.28</v>
      </c>
      <c r="J344" s="106">
        <f t="shared" si="11"/>
        <v>272.29000000000002</v>
      </c>
      <c r="K344" s="106">
        <f t="shared" si="12"/>
        <v>1426.57</v>
      </c>
    </row>
    <row r="345" spans="1:11" ht="41.4">
      <c r="A345" s="104">
        <v>337</v>
      </c>
      <c r="B345" s="105" t="s">
        <v>133</v>
      </c>
      <c r="C345" s="105" t="s">
        <v>74</v>
      </c>
      <c r="D345" s="104" t="s">
        <v>195</v>
      </c>
      <c r="E345" s="104" t="s">
        <v>464</v>
      </c>
      <c r="F345" s="104">
        <v>1640</v>
      </c>
      <c r="G345" s="104">
        <v>9.86</v>
      </c>
      <c r="H345" s="104">
        <v>48</v>
      </c>
      <c r="I345" s="104">
        <v>946.56</v>
      </c>
      <c r="J345" s="106">
        <f t="shared" si="11"/>
        <v>223.29</v>
      </c>
      <c r="K345" s="106">
        <f t="shared" si="12"/>
        <v>1169.8499999999999</v>
      </c>
    </row>
    <row r="346" spans="1:11">
      <c r="A346" s="104">
        <v>338</v>
      </c>
      <c r="B346" s="105" t="s">
        <v>15</v>
      </c>
      <c r="C346" s="105" t="s">
        <v>55</v>
      </c>
      <c r="D346" s="104" t="s">
        <v>56</v>
      </c>
      <c r="E346" s="104" t="s">
        <v>463</v>
      </c>
      <c r="F346" s="104">
        <v>1225</v>
      </c>
      <c r="G346" s="104">
        <v>7.3650000000000002</v>
      </c>
      <c r="H346" s="104">
        <v>12</v>
      </c>
      <c r="I346" s="104">
        <v>176.04</v>
      </c>
      <c r="J346" s="106">
        <f t="shared" si="11"/>
        <v>41.53</v>
      </c>
      <c r="K346" s="106">
        <f t="shared" si="12"/>
        <v>217.57</v>
      </c>
    </row>
    <row r="347" spans="1:11">
      <c r="A347" s="104">
        <v>339</v>
      </c>
      <c r="B347" s="105" t="s">
        <v>15</v>
      </c>
      <c r="C347" s="105" t="s">
        <v>55</v>
      </c>
      <c r="D347" s="104" t="s">
        <v>56</v>
      </c>
      <c r="E347" s="104" t="s">
        <v>466</v>
      </c>
      <c r="F347" s="104">
        <v>1225</v>
      </c>
      <c r="G347" s="104">
        <v>7.3650000000000002</v>
      </c>
      <c r="H347" s="104">
        <v>24</v>
      </c>
      <c r="I347" s="104">
        <v>353.52</v>
      </c>
      <c r="J347" s="106">
        <f t="shared" si="11"/>
        <v>83.4</v>
      </c>
      <c r="K347" s="106">
        <f t="shared" si="12"/>
        <v>436.91999999999996</v>
      </c>
    </row>
    <row r="348" spans="1:11">
      <c r="A348" s="104">
        <v>340</v>
      </c>
      <c r="B348" s="105" t="s">
        <v>15</v>
      </c>
      <c r="C348" s="105" t="s">
        <v>55</v>
      </c>
      <c r="D348" s="104" t="s">
        <v>56</v>
      </c>
      <c r="E348" s="104" t="s">
        <v>464</v>
      </c>
      <c r="F348" s="104">
        <v>1225</v>
      </c>
      <c r="G348" s="104">
        <v>7.3650000000000002</v>
      </c>
      <c r="H348" s="104">
        <v>24</v>
      </c>
      <c r="I348" s="104">
        <v>353.52</v>
      </c>
      <c r="J348" s="106">
        <f t="shared" si="11"/>
        <v>83.4</v>
      </c>
      <c r="K348" s="106">
        <f t="shared" si="12"/>
        <v>436.91999999999996</v>
      </c>
    </row>
    <row r="349" spans="1:11">
      <c r="A349" s="104">
        <v>341</v>
      </c>
      <c r="B349" s="105" t="s">
        <v>15</v>
      </c>
      <c r="C349" s="105" t="s">
        <v>61</v>
      </c>
      <c r="D349" s="104" t="s">
        <v>182</v>
      </c>
      <c r="E349" s="104" t="s">
        <v>466</v>
      </c>
      <c r="F349" s="104">
        <v>1175</v>
      </c>
      <c r="G349" s="104">
        <v>7.0640000000000001</v>
      </c>
      <c r="H349" s="104">
        <v>12</v>
      </c>
      <c r="I349" s="104">
        <v>169.54</v>
      </c>
      <c r="J349" s="106">
        <f t="shared" si="11"/>
        <v>39.99</v>
      </c>
      <c r="K349" s="106">
        <f t="shared" si="12"/>
        <v>209.53</v>
      </c>
    </row>
    <row r="350" spans="1:11">
      <c r="A350" s="104">
        <v>342</v>
      </c>
      <c r="B350" s="105" t="s">
        <v>15</v>
      </c>
      <c r="C350" s="105" t="s">
        <v>61</v>
      </c>
      <c r="D350" s="104" t="s">
        <v>182</v>
      </c>
      <c r="E350" s="104" t="s">
        <v>464</v>
      </c>
      <c r="F350" s="104">
        <v>1175</v>
      </c>
      <c r="G350" s="104">
        <v>7.0640000000000001</v>
      </c>
      <c r="H350" s="104">
        <v>24</v>
      </c>
      <c r="I350" s="104">
        <v>339.07</v>
      </c>
      <c r="J350" s="106">
        <f t="shared" si="11"/>
        <v>79.989999999999995</v>
      </c>
      <c r="K350" s="106">
        <f t="shared" si="12"/>
        <v>419.06</v>
      </c>
    </row>
    <row r="351" spans="1:11">
      <c r="A351" s="104">
        <v>343</v>
      </c>
      <c r="B351" s="105" t="s">
        <v>15</v>
      </c>
      <c r="C351" s="105" t="s">
        <v>51</v>
      </c>
      <c r="D351" s="104" t="s">
        <v>94</v>
      </c>
      <c r="E351" s="104" t="s">
        <v>463</v>
      </c>
      <c r="F351" s="104">
        <v>1080</v>
      </c>
      <c r="G351" s="104">
        <v>6.4930000000000003</v>
      </c>
      <c r="H351" s="104">
        <v>36</v>
      </c>
      <c r="I351" s="104">
        <v>465.62</v>
      </c>
      <c r="J351" s="106">
        <f t="shared" si="11"/>
        <v>109.84</v>
      </c>
      <c r="K351" s="106">
        <f t="shared" si="12"/>
        <v>575.46</v>
      </c>
    </row>
    <row r="352" spans="1:11">
      <c r="A352" s="104">
        <v>344</v>
      </c>
      <c r="B352" s="105" t="s">
        <v>15</v>
      </c>
      <c r="C352" s="105" t="s">
        <v>51</v>
      </c>
      <c r="D352" s="104" t="s">
        <v>94</v>
      </c>
      <c r="E352" s="104" t="s">
        <v>466</v>
      </c>
      <c r="F352" s="104">
        <v>1080</v>
      </c>
      <c r="G352" s="104">
        <v>6.4930000000000003</v>
      </c>
      <c r="H352" s="104">
        <v>12</v>
      </c>
      <c r="I352" s="104">
        <v>155.83000000000001</v>
      </c>
      <c r="J352" s="106">
        <f t="shared" si="11"/>
        <v>36.76</v>
      </c>
      <c r="K352" s="106">
        <f t="shared" si="12"/>
        <v>192.59</v>
      </c>
    </row>
    <row r="353" spans="1:11">
      <c r="A353" s="104">
        <v>345</v>
      </c>
      <c r="B353" s="105" t="s">
        <v>15</v>
      </c>
      <c r="C353" s="105" t="s">
        <v>51</v>
      </c>
      <c r="D353" s="104" t="s">
        <v>94</v>
      </c>
      <c r="E353" s="104" t="s">
        <v>464</v>
      </c>
      <c r="F353" s="104">
        <v>1080</v>
      </c>
      <c r="G353" s="104">
        <v>6.4930000000000003</v>
      </c>
      <c r="H353" s="104">
        <v>27.25</v>
      </c>
      <c r="I353" s="104">
        <v>353.87</v>
      </c>
      <c r="J353" s="106">
        <f t="shared" si="11"/>
        <v>83.48</v>
      </c>
      <c r="K353" s="106">
        <f t="shared" si="12"/>
        <v>437.35</v>
      </c>
    </row>
    <row r="354" spans="1:11">
      <c r="A354" s="104">
        <v>346</v>
      </c>
      <c r="B354" s="105" t="s">
        <v>15</v>
      </c>
      <c r="C354" s="105" t="s">
        <v>51</v>
      </c>
      <c r="D354" s="104" t="s">
        <v>396</v>
      </c>
      <c r="E354" s="104" t="s">
        <v>463</v>
      </c>
      <c r="F354" s="104">
        <v>1080</v>
      </c>
      <c r="G354" s="104">
        <v>6.4930000000000003</v>
      </c>
      <c r="H354" s="104">
        <v>54.5</v>
      </c>
      <c r="I354" s="104">
        <v>704.9</v>
      </c>
      <c r="J354" s="106">
        <f t="shared" si="11"/>
        <v>166.29</v>
      </c>
      <c r="K354" s="106">
        <f t="shared" si="12"/>
        <v>871.18999999999994</v>
      </c>
    </row>
    <row r="355" spans="1:11">
      <c r="A355" s="104">
        <v>347</v>
      </c>
      <c r="B355" s="105" t="s">
        <v>15</v>
      </c>
      <c r="C355" s="105" t="s">
        <v>51</v>
      </c>
      <c r="D355" s="104" t="s">
        <v>216</v>
      </c>
      <c r="E355" s="104" t="s">
        <v>466</v>
      </c>
      <c r="F355" s="104">
        <v>1080</v>
      </c>
      <c r="G355" s="104">
        <v>6.4930000000000003</v>
      </c>
      <c r="H355" s="104">
        <v>16</v>
      </c>
      <c r="I355" s="104">
        <v>207.78</v>
      </c>
      <c r="J355" s="106">
        <f t="shared" si="11"/>
        <v>49.02</v>
      </c>
      <c r="K355" s="106">
        <f t="shared" si="12"/>
        <v>256.8</v>
      </c>
    </row>
    <row r="356" spans="1:11">
      <c r="A356" s="104">
        <v>348</v>
      </c>
      <c r="B356" s="105" t="s">
        <v>15</v>
      </c>
      <c r="C356" s="105" t="s">
        <v>51</v>
      </c>
      <c r="D356" s="104" t="s">
        <v>216</v>
      </c>
      <c r="E356" s="104" t="s">
        <v>464</v>
      </c>
      <c r="F356" s="104">
        <v>1080</v>
      </c>
      <c r="G356" s="104">
        <v>6.4930000000000003</v>
      </c>
      <c r="H356" s="104">
        <v>20</v>
      </c>
      <c r="I356" s="104">
        <v>259.72000000000003</v>
      </c>
      <c r="J356" s="106">
        <f t="shared" si="11"/>
        <v>61.27</v>
      </c>
      <c r="K356" s="106">
        <f t="shared" si="12"/>
        <v>320.99</v>
      </c>
    </row>
    <row r="357" spans="1:11" ht="41.4">
      <c r="A357" s="104">
        <v>349</v>
      </c>
      <c r="B357" s="105" t="s">
        <v>133</v>
      </c>
      <c r="C357" s="105" t="s">
        <v>74</v>
      </c>
      <c r="D357" s="104" t="s">
        <v>159</v>
      </c>
      <c r="E357" s="104" t="s">
        <v>463</v>
      </c>
      <c r="F357" s="104">
        <v>1400</v>
      </c>
      <c r="G357" s="104">
        <v>8.4169999999999998</v>
      </c>
      <c r="H357" s="104">
        <v>48</v>
      </c>
      <c r="I357" s="104">
        <v>801.8900000000001</v>
      </c>
      <c r="J357" s="106">
        <f t="shared" si="11"/>
        <v>189.17</v>
      </c>
      <c r="K357" s="106">
        <f t="shared" si="12"/>
        <v>991.06000000000006</v>
      </c>
    </row>
    <row r="358" spans="1:11" ht="41.4">
      <c r="A358" s="104">
        <v>350</v>
      </c>
      <c r="B358" s="105" t="s">
        <v>133</v>
      </c>
      <c r="C358" s="105" t="s">
        <v>74</v>
      </c>
      <c r="D358" s="104" t="s">
        <v>159</v>
      </c>
      <c r="E358" s="104" t="s">
        <v>466</v>
      </c>
      <c r="F358" s="104">
        <v>1400</v>
      </c>
      <c r="G358" s="104">
        <v>8.4169999999999998</v>
      </c>
      <c r="H358" s="104">
        <v>28.5</v>
      </c>
      <c r="I358" s="104">
        <v>483.73</v>
      </c>
      <c r="J358" s="106">
        <f t="shared" si="11"/>
        <v>114.11</v>
      </c>
      <c r="K358" s="106">
        <f t="shared" si="12"/>
        <v>597.84</v>
      </c>
    </row>
    <row r="359" spans="1:11" ht="41.4">
      <c r="A359" s="104">
        <v>351</v>
      </c>
      <c r="B359" s="105" t="s">
        <v>133</v>
      </c>
      <c r="C359" s="105" t="s">
        <v>74</v>
      </c>
      <c r="D359" s="104" t="s">
        <v>159</v>
      </c>
      <c r="E359" s="104" t="s">
        <v>464</v>
      </c>
      <c r="F359" s="104">
        <v>1460</v>
      </c>
      <c r="G359" s="104">
        <v>8.7780000000000005</v>
      </c>
      <c r="H359" s="104">
        <v>55.5</v>
      </c>
      <c r="I359" s="104">
        <v>974.36</v>
      </c>
      <c r="J359" s="106">
        <f t="shared" si="11"/>
        <v>229.85</v>
      </c>
      <c r="K359" s="106">
        <f t="shared" si="12"/>
        <v>1204.21</v>
      </c>
    </row>
    <row r="360" spans="1:11" ht="41.4">
      <c r="A360" s="104">
        <v>352</v>
      </c>
      <c r="B360" s="105" t="s">
        <v>102</v>
      </c>
      <c r="C360" s="105" t="s">
        <v>51</v>
      </c>
      <c r="D360" s="104" t="s">
        <v>418</v>
      </c>
      <c r="E360" s="104" t="s">
        <v>464</v>
      </c>
      <c r="F360" s="104">
        <v>1140</v>
      </c>
      <c r="G360" s="104">
        <v>6.8540000000000001</v>
      </c>
      <c r="H360" s="104">
        <v>12</v>
      </c>
      <c r="I360" s="104">
        <v>164.5</v>
      </c>
      <c r="J360" s="106">
        <f t="shared" si="11"/>
        <v>38.81</v>
      </c>
      <c r="K360" s="106">
        <f t="shared" si="12"/>
        <v>203.31</v>
      </c>
    </row>
    <row r="361" spans="1:11">
      <c r="A361" s="104">
        <v>353</v>
      </c>
      <c r="B361" s="105" t="s">
        <v>15</v>
      </c>
      <c r="C361" s="105" t="s">
        <v>51</v>
      </c>
      <c r="D361" s="104" t="s">
        <v>128</v>
      </c>
      <c r="E361" s="104" t="s">
        <v>463</v>
      </c>
      <c r="F361" s="104">
        <v>1080</v>
      </c>
      <c r="G361" s="104">
        <v>6.4930000000000003</v>
      </c>
      <c r="H361" s="104">
        <v>13.5</v>
      </c>
      <c r="I361" s="104">
        <v>174.61</v>
      </c>
      <c r="J361" s="106">
        <f t="shared" si="11"/>
        <v>41.19</v>
      </c>
      <c r="K361" s="106">
        <f t="shared" si="12"/>
        <v>215.8</v>
      </c>
    </row>
    <row r="362" spans="1:11">
      <c r="A362" s="104">
        <v>354</v>
      </c>
      <c r="B362" s="105" t="s">
        <v>15</v>
      </c>
      <c r="C362" s="105" t="s">
        <v>51</v>
      </c>
      <c r="D362" s="104" t="s">
        <v>128</v>
      </c>
      <c r="E362" s="104" t="s">
        <v>466</v>
      </c>
      <c r="F362" s="104">
        <v>1080</v>
      </c>
      <c r="G362" s="104">
        <v>6.4930000000000003</v>
      </c>
      <c r="H362" s="104">
        <v>24</v>
      </c>
      <c r="I362" s="104">
        <v>311.66000000000003</v>
      </c>
      <c r="J362" s="106">
        <f t="shared" si="11"/>
        <v>73.52</v>
      </c>
      <c r="K362" s="106">
        <f t="shared" si="12"/>
        <v>385.18</v>
      </c>
    </row>
    <row r="363" spans="1:11">
      <c r="A363" s="104">
        <v>355</v>
      </c>
      <c r="B363" s="105" t="s">
        <v>15</v>
      </c>
      <c r="C363" s="105" t="s">
        <v>51</v>
      </c>
      <c r="D363" s="104" t="s">
        <v>128</v>
      </c>
      <c r="E363" s="104" t="s">
        <v>464</v>
      </c>
      <c r="F363" s="104">
        <v>1080</v>
      </c>
      <c r="G363" s="104">
        <v>6.4930000000000003</v>
      </c>
      <c r="H363" s="104">
        <v>12</v>
      </c>
      <c r="I363" s="104">
        <v>155.83000000000001</v>
      </c>
      <c r="J363" s="106">
        <f t="shared" si="11"/>
        <v>36.76</v>
      </c>
      <c r="K363" s="106">
        <f t="shared" si="12"/>
        <v>192.59</v>
      </c>
    </row>
    <row r="364" spans="1:11" ht="27.6">
      <c r="A364" s="104">
        <v>356</v>
      </c>
      <c r="B364" s="105" t="s">
        <v>15</v>
      </c>
      <c r="C364" s="105" t="s">
        <v>134</v>
      </c>
      <c r="D364" s="104" t="s">
        <v>122</v>
      </c>
      <c r="E364" s="104" t="s">
        <v>463</v>
      </c>
      <c r="F364" s="104">
        <v>1400</v>
      </c>
      <c r="G364" s="104">
        <v>8.4169999999999998</v>
      </c>
      <c r="H364" s="104">
        <v>54</v>
      </c>
      <c r="I364" s="104">
        <v>906.52</v>
      </c>
      <c r="J364" s="106">
        <f t="shared" si="11"/>
        <v>213.85</v>
      </c>
      <c r="K364" s="106">
        <f t="shared" si="12"/>
        <v>1120.3699999999999</v>
      </c>
    </row>
    <row r="365" spans="1:11" ht="27.6">
      <c r="A365" s="104">
        <v>357</v>
      </c>
      <c r="B365" s="105" t="s">
        <v>15</v>
      </c>
      <c r="C365" s="105" t="s">
        <v>134</v>
      </c>
      <c r="D365" s="104" t="s">
        <v>122</v>
      </c>
      <c r="E365" s="104" t="s">
        <v>466</v>
      </c>
      <c r="F365" s="104">
        <v>1400</v>
      </c>
      <c r="G365" s="104">
        <v>8.4169999999999998</v>
      </c>
      <c r="H365" s="104">
        <v>48</v>
      </c>
      <c r="I365" s="104">
        <v>808.03</v>
      </c>
      <c r="J365" s="106">
        <f t="shared" si="11"/>
        <v>190.61</v>
      </c>
      <c r="K365" s="106">
        <f t="shared" si="12"/>
        <v>998.64</v>
      </c>
    </row>
    <row r="366" spans="1:11" ht="27.6">
      <c r="A366" s="104">
        <v>358</v>
      </c>
      <c r="B366" s="105" t="s">
        <v>15</v>
      </c>
      <c r="C366" s="105" t="s">
        <v>134</v>
      </c>
      <c r="D366" s="104" t="s">
        <v>122</v>
      </c>
      <c r="E366" s="104" t="s">
        <v>464</v>
      </c>
      <c r="F366" s="104">
        <v>1440</v>
      </c>
      <c r="G366" s="104">
        <v>8.657</v>
      </c>
      <c r="H366" s="104">
        <v>43.5</v>
      </c>
      <c r="I366" s="104">
        <v>753.16</v>
      </c>
      <c r="J366" s="106">
        <f t="shared" si="11"/>
        <v>177.67</v>
      </c>
      <c r="K366" s="106">
        <f t="shared" si="12"/>
        <v>930.82999999999993</v>
      </c>
    </row>
    <row r="367" spans="1:11">
      <c r="A367" s="104">
        <v>359</v>
      </c>
      <c r="B367" s="105" t="s">
        <v>15</v>
      </c>
      <c r="C367" s="105" t="s">
        <v>51</v>
      </c>
      <c r="D367" s="104" t="s">
        <v>207</v>
      </c>
      <c r="E367" s="104" t="s">
        <v>463</v>
      </c>
      <c r="F367" s="104">
        <v>1080</v>
      </c>
      <c r="G367" s="104">
        <v>6.4930000000000003</v>
      </c>
      <c r="H367" s="104">
        <v>12</v>
      </c>
      <c r="I367" s="104">
        <v>155.21</v>
      </c>
      <c r="J367" s="106">
        <f t="shared" si="11"/>
        <v>36.61</v>
      </c>
      <c r="K367" s="106">
        <f t="shared" si="12"/>
        <v>191.82</v>
      </c>
    </row>
    <row r="368" spans="1:11">
      <c r="A368" s="104">
        <v>360</v>
      </c>
      <c r="B368" s="105" t="s">
        <v>15</v>
      </c>
      <c r="C368" s="105" t="s">
        <v>51</v>
      </c>
      <c r="D368" s="104" t="s">
        <v>207</v>
      </c>
      <c r="E368" s="104" t="s">
        <v>466</v>
      </c>
      <c r="F368" s="104">
        <v>1080</v>
      </c>
      <c r="G368" s="104">
        <v>6.4930000000000003</v>
      </c>
      <c r="H368" s="104">
        <v>12</v>
      </c>
      <c r="I368" s="104">
        <v>155.83000000000001</v>
      </c>
      <c r="J368" s="106">
        <f t="shared" si="11"/>
        <v>36.76</v>
      </c>
      <c r="K368" s="106">
        <f t="shared" si="12"/>
        <v>192.59</v>
      </c>
    </row>
    <row r="369" spans="1:11" ht="41.4">
      <c r="A369" s="104">
        <v>361</v>
      </c>
      <c r="B369" s="105" t="s">
        <v>133</v>
      </c>
      <c r="C369" s="105" t="s">
        <v>74</v>
      </c>
      <c r="D369" s="104" t="s">
        <v>290</v>
      </c>
      <c r="E369" s="104" t="s">
        <v>466</v>
      </c>
      <c r="F369" s="104">
        <v>1400</v>
      </c>
      <c r="G369" s="104">
        <v>8.4169999999999998</v>
      </c>
      <c r="H369" s="104">
        <v>24</v>
      </c>
      <c r="I369" s="104">
        <v>404.02</v>
      </c>
      <c r="J369" s="106">
        <f t="shared" si="11"/>
        <v>95.31</v>
      </c>
      <c r="K369" s="106">
        <f t="shared" si="12"/>
        <v>499.33</v>
      </c>
    </row>
    <row r="370" spans="1:11" ht="41.4">
      <c r="A370" s="104">
        <v>362</v>
      </c>
      <c r="B370" s="105" t="s">
        <v>133</v>
      </c>
      <c r="C370" s="105" t="s">
        <v>74</v>
      </c>
      <c r="D370" s="104" t="s">
        <v>290</v>
      </c>
      <c r="E370" s="104" t="s">
        <v>464</v>
      </c>
      <c r="F370" s="104">
        <v>1440</v>
      </c>
      <c r="G370" s="104">
        <v>8.657</v>
      </c>
      <c r="H370" s="104">
        <v>24</v>
      </c>
      <c r="I370" s="104">
        <v>415.54</v>
      </c>
      <c r="J370" s="106">
        <f t="shared" si="11"/>
        <v>98.03</v>
      </c>
      <c r="K370" s="106">
        <f t="shared" si="12"/>
        <v>513.57000000000005</v>
      </c>
    </row>
    <row r="371" spans="1:11">
      <c r="A371" s="104">
        <v>363</v>
      </c>
      <c r="B371" s="105" t="s">
        <v>15</v>
      </c>
      <c r="C371" s="105" t="s">
        <v>61</v>
      </c>
      <c r="D371" s="104" t="s">
        <v>244</v>
      </c>
      <c r="E371" s="104" t="s">
        <v>463</v>
      </c>
      <c r="F371" s="104">
        <v>1155</v>
      </c>
      <c r="G371" s="104">
        <v>6.944</v>
      </c>
      <c r="H371" s="104">
        <v>12</v>
      </c>
      <c r="I371" s="104">
        <v>165.98</v>
      </c>
      <c r="J371" s="106">
        <f t="shared" si="11"/>
        <v>39.15</v>
      </c>
      <c r="K371" s="106">
        <f t="shared" si="12"/>
        <v>205.13</v>
      </c>
    </row>
    <row r="372" spans="1:11">
      <c r="A372" s="104">
        <v>364</v>
      </c>
      <c r="B372" s="105" t="s">
        <v>15</v>
      </c>
      <c r="C372" s="105" t="s">
        <v>55</v>
      </c>
      <c r="D372" s="104" t="s">
        <v>292</v>
      </c>
      <c r="E372" s="104" t="s">
        <v>464</v>
      </c>
      <c r="F372" s="104">
        <v>1230</v>
      </c>
      <c r="G372" s="104">
        <v>7.3949999999999996</v>
      </c>
      <c r="H372" s="104">
        <v>12</v>
      </c>
      <c r="I372" s="104">
        <v>177.48</v>
      </c>
      <c r="J372" s="106">
        <f t="shared" si="11"/>
        <v>41.87</v>
      </c>
      <c r="K372" s="106">
        <f t="shared" si="12"/>
        <v>219.35</v>
      </c>
    </row>
    <row r="373" spans="1:11">
      <c r="A373" s="104">
        <v>365</v>
      </c>
      <c r="B373" s="105" t="s">
        <v>73</v>
      </c>
      <c r="C373" s="105" t="s">
        <v>55</v>
      </c>
      <c r="D373" s="104" t="s">
        <v>317</v>
      </c>
      <c r="E373" s="104" t="s">
        <v>463</v>
      </c>
      <c r="F373" s="104">
        <v>1185</v>
      </c>
      <c r="G373" s="104">
        <v>7.1239999999999997</v>
      </c>
      <c r="H373" s="104">
        <v>36</v>
      </c>
      <c r="I373" s="104">
        <v>510.91</v>
      </c>
      <c r="J373" s="106">
        <f t="shared" si="11"/>
        <v>120.52</v>
      </c>
      <c r="K373" s="106">
        <f t="shared" si="12"/>
        <v>631.43000000000006</v>
      </c>
    </row>
    <row r="374" spans="1:11">
      <c r="A374" s="104">
        <v>366</v>
      </c>
      <c r="B374" s="105" t="s">
        <v>73</v>
      </c>
      <c r="C374" s="105" t="s">
        <v>55</v>
      </c>
      <c r="D374" s="104" t="s">
        <v>317</v>
      </c>
      <c r="E374" s="104" t="s">
        <v>464</v>
      </c>
      <c r="F374" s="104">
        <v>1185</v>
      </c>
      <c r="G374" s="104">
        <v>7.1239999999999997</v>
      </c>
      <c r="H374" s="104">
        <v>12</v>
      </c>
      <c r="I374" s="104">
        <v>170.98</v>
      </c>
      <c r="J374" s="106">
        <f t="shared" si="11"/>
        <v>40.33</v>
      </c>
      <c r="K374" s="106">
        <f t="shared" si="12"/>
        <v>211.31</v>
      </c>
    </row>
    <row r="375" spans="1:11">
      <c r="A375" s="104">
        <v>367</v>
      </c>
      <c r="B375" s="105" t="s">
        <v>73</v>
      </c>
      <c r="C375" s="105" t="s">
        <v>51</v>
      </c>
      <c r="D375" s="104" t="s">
        <v>508</v>
      </c>
      <c r="E375" s="104" t="s">
        <v>466</v>
      </c>
      <c r="F375" s="104">
        <v>1060</v>
      </c>
      <c r="G375" s="104">
        <v>6.3730000000000002</v>
      </c>
      <c r="H375" s="104">
        <v>12</v>
      </c>
      <c r="I375" s="104">
        <v>152.94999999999999</v>
      </c>
      <c r="J375" s="106">
        <f t="shared" si="11"/>
        <v>36.08</v>
      </c>
      <c r="K375" s="106">
        <f t="shared" si="12"/>
        <v>189.02999999999997</v>
      </c>
    </row>
    <row r="376" spans="1:11">
      <c r="A376" s="104">
        <v>368</v>
      </c>
      <c r="B376" s="105" t="s">
        <v>73</v>
      </c>
      <c r="C376" s="105" t="s">
        <v>51</v>
      </c>
      <c r="D376" s="104" t="s">
        <v>508</v>
      </c>
      <c r="E376" s="104" t="s">
        <v>464</v>
      </c>
      <c r="F376" s="104">
        <v>1060</v>
      </c>
      <c r="G376" s="104">
        <v>6.3730000000000002</v>
      </c>
      <c r="H376" s="104">
        <v>12</v>
      </c>
      <c r="I376" s="104">
        <v>152.94999999999999</v>
      </c>
      <c r="J376" s="106">
        <f t="shared" si="11"/>
        <v>36.08</v>
      </c>
      <c r="K376" s="106">
        <f t="shared" si="12"/>
        <v>189.02999999999997</v>
      </c>
    </row>
    <row r="377" spans="1:11">
      <c r="A377" s="104">
        <v>369</v>
      </c>
      <c r="B377" s="105" t="s">
        <v>73</v>
      </c>
      <c r="C377" s="105" t="s">
        <v>51</v>
      </c>
      <c r="D377" s="104" t="s">
        <v>508</v>
      </c>
      <c r="E377" s="104" t="s">
        <v>472</v>
      </c>
      <c r="F377" s="104">
        <v>1060</v>
      </c>
      <c r="G377" s="104">
        <v>6.3730000000000002</v>
      </c>
      <c r="H377" s="104">
        <v>8</v>
      </c>
      <c r="I377" s="104">
        <v>101.97</v>
      </c>
      <c r="J377" s="106">
        <f t="shared" si="11"/>
        <v>24.05</v>
      </c>
      <c r="K377" s="106">
        <f t="shared" si="12"/>
        <v>126.02</v>
      </c>
    </row>
    <row r="378" spans="1:11">
      <c r="A378" s="104">
        <v>370</v>
      </c>
      <c r="B378" s="105" t="s">
        <v>15</v>
      </c>
      <c r="C378" s="105" t="s">
        <v>51</v>
      </c>
      <c r="D378" s="104" t="s">
        <v>205</v>
      </c>
      <c r="E378" s="104" t="s">
        <v>463</v>
      </c>
      <c r="F378" s="104">
        <v>1060</v>
      </c>
      <c r="G378" s="104">
        <v>6.3730000000000002</v>
      </c>
      <c r="H378" s="104">
        <v>12</v>
      </c>
      <c r="I378" s="104">
        <v>152.33000000000001</v>
      </c>
      <c r="J378" s="106">
        <f t="shared" si="11"/>
        <v>35.93</v>
      </c>
      <c r="K378" s="106">
        <f t="shared" si="12"/>
        <v>188.26000000000002</v>
      </c>
    </row>
    <row r="379" spans="1:11">
      <c r="A379" s="104">
        <v>371</v>
      </c>
      <c r="B379" s="105" t="s">
        <v>15</v>
      </c>
      <c r="C379" s="105" t="s">
        <v>51</v>
      </c>
      <c r="D379" s="104" t="s">
        <v>205</v>
      </c>
      <c r="E379" s="104" t="s">
        <v>466</v>
      </c>
      <c r="F379" s="104">
        <v>1060</v>
      </c>
      <c r="G379" s="104">
        <v>6.3730000000000002</v>
      </c>
      <c r="H379" s="104">
        <v>36</v>
      </c>
      <c r="I379" s="104">
        <v>458.86</v>
      </c>
      <c r="J379" s="106">
        <f t="shared" si="11"/>
        <v>108.25</v>
      </c>
      <c r="K379" s="106">
        <f t="shared" si="12"/>
        <v>567.11</v>
      </c>
    </row>
    <row r="380" spans="1:11">
      <c r="A380" s="104">
        <v>372</v>
      </c>
      <c r="B380" s="105" t="s">
        <v>15</v>
      </c>
      <c r="C380" s="105" t="s">
        <v>51</v>
      </c>
      <c r="D380" s="104" t="s">
        <v>205</v>
      </c>
      <c r="E380" s="104" t="s">
        <v>464</v>
      </c>
      <c r="F380" s="104">
        <v>1060</v>
      </c>
      <c r="G380" s="104">
        <v>6.3730000000000002</v>
      </c>
      <c r="H380" s="104">
        <v>12</v>
      </c>
      <c r="I380" s="104">
        <v>152.94999999999999</v>
      </c>
      <c r="J380" s="106">
        <f t="shared" si="11"/>
        <v>36.08</v>
      </c>
      <c r="K380" s="106">
        <f t="shared" si="12"/>
        <v>189.02999999999997</v>
      </c>
    </row>
    <row r="381" spans="1:11">
      <c r="A381" s="104">
        <v>373</v>
      </c>
      <c r="B381" s="105" t="s">
        <v>15</v>
      </c>
      <c r="C381" s="105" t="s">
        <v>51</v>
      </c>
      <c r="D381" s="104" t="s">
        <v>142</v>
      </c>
      <c r="E381" s="104" t="s">
        <v>463</v>
      </c>
      <c r="F381" s="104">
        <v>1060</v>
      </c>
      <c r="G381" s="104">
        <v>6.3730000000000002</v>
      </c>
      <c r="H381" s="104">
        <v>24</v>
      </c>
      <c r="I381" s="104">
        <v>305.90000000000003</v>
      </c>
      <c r="J381" s="106">
        <f t="shared" si="11"/>
        <v>72.16</v>
      </c>
      <c r="K381" s="106">
        <f t="shared" si="12"/>
        <v>378.06000000000006</v>
      </c>
    </row>
    <row r="382" spans="1:11">
      <c r="A382" s="104">
        <v>374</v>
      </c>
      <c r="B382" s="105" t="s">
        <v>15</v>
      </c>
      <c r="C382" s="105" t="s">
        <v>51</v>
      </c>
      <c r="D382" s="104" t="s">
        <v>142</v>
      </c>
      <c r="E382" s="104" t="s">
        <v>466</v>
      </c>
      <c r="F382" s="104">
        <v>1060</v>
      </c>
      <c r="G382" s="104">
        <v>6.3730000000000002</v>
      </c>
      <c r="H382" s="104">
        <v>12</v>
      </c>
      <c r="I382" s="104">
        <v>152.94999999999999</v>
      </c>
      <c r="J382" s="106">
        <f t="shared" si="11"/>
        <v>36.08</v>
      </c>
      <c r="K382" s="106">
        <f t="shared" si="12"/>
        <v>189.02999999999997</v>
      </c>
    </row>
    <row r="383" spans="1:11">
      <c r="A383" s="104">
        <v>375</v>
      </c>
      <c r="B383" s="105" t="s">
        <v>15</v>
      </c>
      <c r="C383" s="105" t="s">
        <v>51</v>
      </c>
      <c r="D383" s="104" t="s">
        <v>142</v>
      </c>
      <c r="E383" s="104" t="s">
        <v>464</v>
      </c>
      <c r="F383" s="104">
        <v>1420</v>
      </c>
      <c r="G383" s="104">
        <v>8.5370000000000008</v>
      </c>
      <c r="H383" s="104">
        <v>24</v>
      </c>
      <c r="I383" s="104">
        <v>409.78</v>
      </c>
      <c r="J383" s="106">
        <f t="shared" si="11"/>
        <v>96.67</v>
      </c>
      <c r="K383" s="106">
        <f t="shared" si="12"/>
        <v>506.45</v>
      </c>
    </row>
    <row r="384" spans="1:11">
      <c r="A384" s="104">
        <v>376</v>
      </c>
      <c r="B384" s="105" t="s">
        <v>15</v>
      </c>
      <c r="C384" s="105" t="s">
        <v>55</v>
      </c>
      <c r="D384" s="104" t="s">
        <v>178</v>
      </c>
      <c r="E384" s="104" t="s">
        <v>466</v>
      </c>
      <c r="F384" s="104">
        <v>1185</v>
      </c>
      <c r="G384" s="104">
        <v>7.1239999999999997</v>
      </c>
      <c r="H384" s="104">
        <v>24</v>
      </c>
      <c r="I384" s="104">
        <v>341.95</v>
      </c>
      <c r="J384" s="106">
        <f t="shared" si="11"/>
        <v>80.67</v>
      </c>
      <c r="K384" s="106">
        <f t="shared" si="12"/>
        <v>422.62</v>
      </c>
    </row>
    <row r="385" spans="1:11">
      <c r="A385" s="104">
        <v>377</v>
      </c>
      <c r="B385" s="105" t="s">
        <v>15</v>
      </c>
      <c r="C385" s="105" t="s">
        <v>55</v>
      </c>
      <c r="D385" s="104" t="s">
        <v>509</v>
      </c>
      <c r="E385" s="104" t="s">
        <v>463</v>
      </c>
      <c r="F385" s="104">
        <v>1235</v>
      </c>
      <c r="G385" s="104">
        <v>7.4249999999999998</v>
      </c>
      <c r="H385" s="104">
        <v>12</v>
      </c>
      <c r="I385" s="104">
        <v>177.48</v>
      </c>
      <c r="J385" s="106">
        <f t="shared" si="11"/>
        <v>41.87</v>
      </c>
      <c r="K385" s="106">
        <f t="shared" si="12"/>
        <v>219.35</v>
      </c>
    </row>
    <row r="386" spans="1:11">
      <c r="A386" s="104">
        <v>378</v>
      </c>
      <c r="B386" s="105" t="s">
        <v>15</v>
      </c>
      <c r="C386" s="105" t="s">
        <v>55</v>
      </c>
      <c r="D386" s="104" t="s">
        <v>509</v>
      </c>
      <c r="E386" s="104" t="s">
        <v>466</v>
      </c>
      <c r="F386" s="104">
        <v>1235</v>
      </c>
      <c r="G386" s="104">
        <v>7.4249999999999998</v>
      </c>
      <c r="H386" s="104">
        <v>12</v>
      </c>
      <c r="I386" s="104">
        <v>178.2</v>
      </c>
      <c r="J386" s="106">
        <f t="shared" si="11"/>
        <v>42.04</v>
      </c>
      <c r="K386" s="106">
        <f t="shared" si="12"/>
        <v>220.23999999999998</v>
      </c>
    </row>
    <row r="387" spans="1:11">
      <c r="A387" s="104">
        <v>379</v>
      </c>
      <c r="B387" s="105" t="s">
        <v>15</v>
      </c>
      <c r="C387" s="105" t="s">
        <v>55</v>
      </c>
      <c r="D387" s="104" t="s">
        <v>509</v>
      </c>
      <c r="E387" s="104" t="s">
        <v>464</v>
      </c>
      <c r="F387" s="104">
        <v>1235</v>
      </c>
      <c r="G387" s="104">
        <v>7.4249999999999998</v>
      </c>
      <c r="H387" s="104">
        <v>24</v>
      </c>
      <c r="I387" s="104">
        <v>356.4</v>
      </c>
      <c r="J387" s="106">
        <f t="shared" si="11"/>
        <v>84.07</v>
      </c>
      <c r="K387" s="106">
        <f t="shared" si="12"/>
        <v>440.46999999999997</v>
      </c>
    </row>
    <row r="388" spans="1:11">
      <c r="A388" s="104">
        <v>380</v>
      </c>
      <c r="B388" s="105" t="s">
        <v>15</v>
      </c>
      <c r="C388" s="105" t="s">
        <v>51</v>
      </c>
      <c r="D388" s="104" t="s">
        <v>219</v>
      </c>
      <c r="E388" s="104" t="s">
        <v>466</v>
      </c>
      <c r="F388" s="104">
        <v>1060</v>
      </c>
      <c r="G388" s="104">
        <v>6.3730000000000002</v>
      </c>
      <c r="H388" s="104">
        <v>12</v>
      </c>
      <c r="I388" s="104">
        <v>152.94999999999999</v>
      </c>
      <c r="J388" s="106">
        <f t="shared" si="11"/>
        <v>36.08</v>
      </c>
      <c r="K388" s="106">
        <f t="shared" si="12"/>
        <v>189.02999999999997</v>
      </c>
    </row>
    <row r="389" spans="1:11">
      <c r="A389" s="104">
        <v>381</v>
      </c>
      <c r="B389" s="105" t="s">
        <v>15</v>
      </c>
      <c r="C389" s="105" t="s">
        <v>51</v>
      </c>
      <c r="D389" s="104" t="s">
        <v>219</v>
      </c>
      <c r="E389" s="104" t="s">
        <v>464</v>
      </c>
      <c r="F389" s="104">
        <v>1060</v>
      </c>
      <c r="G389" s="104">
        <v>6.3730000000000002</v>
      </c>
      <c r="H389" s="104">
        <v>12</v>
      </c>
      <c r="I389" s="104">
        <v>152.94999999999999</v>
      </c>
      <c r="J389" s="106">
        <f t="shared" si="11"/>
        <v>36.08</v>
      </c>
      <c r="K389" s="106">
        <f t="shared" si="12"/>
        <v>189.02999999999997</v>
      </c>
    </row>
    <row r="390" spans="1:11" ht="41.4">
      <c r="A390" s="104">
        <v>382</v>
      </c>
      <c r="B390" s="105" t="s">
        <v>468</v>
      </c>
      <c r="C390" s="105" t="s">
        <v>55</v>
      </c>
      <c r="D390" s="104" t="s">
        <v>288</v>
      </c>
      <c r="E390" s="104" t="s">
        <v>464</v>
      </c>
      <c r="F390" s="104">
        <v>1575</v>
      </c>
      <c r="G390" s="104">
        <v>9.4689999999999994</v>
      </c>
      <c r="H390" s="104">
        <v>66.5</v>
      </c>
      <c r="I390" s="104">
        <v>1259.3800000000001</v>
      </c>
      <c r="J390" s="106">
        <f t="shared" si="11"/>
        <v>297.08999999999997</v>
      </c>
      <c r="K390" s="106">
        <f t="shared" si="12"/>
        <v>1556.47</v>
      </c>
    </row>
    <row r="391" spans="1:11" ht="41.4">
      <c r="A391" s="104">
        <v>383</v>
      </c>
      <c r="B391" s="105" t="s">
        <v>468</v>
      </c>
      <c r="C391" s="105" t="s">
        <v>55</v>
      </c>
      <c r="D391" s="104" t="s">
        <v>288</v>
      </c>
      <c r="E391" s="104" t="s">
        <v>472</v>
      </c>
      <c r="F391" s="104">
        <v>1575</v>
      </c>
      <c r="G391" s="104">
        <v>9.4689999999999994</v>
      </c>
      <c r="H391" s="104">
        <v>139.5</v>
      </c>
      <c r="I391" s="104">
        <v>2641.85</v>
      </c>
      <c r="J391" s="106">
        <f t="shared" si="11"/>
        <v>623.21</v>
      </c>
      <c r="K391" s="106">
        <f t="shared" si="12"/>
        <v>3265.06</v>
      </c>
    </row>
    <row r="392" spans="1:11">
      <c r="A392" s="104">
        <v>384</v>
      </c>
      <c r="B392" s="105" t="s">
        <v>15</v>
      </c>
      <c r="C392" s="105" t="s">
        <v>51</v>
      </c>
      <c r="D392" s="104" t="s">
        <v>228</v>
      </c>
      <c r="E392" s="104" t="s">
        <v>463</v>
      </c>
      <c r="F392" s="104">
        <v>1060</v>
      </c>
      <c r="G392" s="104">
        <v>6.3730000000000002</v>
      </c>
      <c r="H392" s="104">
        <v>12</v>
      </c>
      <c r="I392" s="104">
        <v>152.33000000000001</v>
      </c>
      <c r="J392" s="106">
        <f t="shared" si="11"/>
        <v>35.93</v>
      </c>
      <c r="K392" s="106">
        <f t="shared" si="12"/>
        <v>188.26000000000002</v>
      </c>
    </row>
    <row r="393" spans="1:11">
      <c r="A393" s="104">
        <v>385</v>
      </c>
      <c r="B393" s="105" t="s">
        <v>15</v>
      </c>
      <c r="C393" s="105" t="s">
        <v>51</v>
      </c>
      <c r="D393" s="104" t="s">
        <v>228</v>
      </c>
      <c r="E393" s="104" t="s">
        <v>466</v>
      </c>
      <c r="F393" s="104">
        <v>1060</v>
      </c>
      <c r="G393" s="104">
        <v>6.3730000000000002</v>
      </c>
      <c r="H393" s="104">
        <v>24</v>
      </c>
      <c r="I393" s="104">
        <v>305.89999999999998</v>
      </c>
      <c r="J393" s="106">
        <f t="shared" ref="J393:J456" si="13">ROUND(I393*0.2359,2)</f>
        <v>72.16</v>
      </c>
      <c r="K393" s="106">
        <f t="shared" ref="K393:K456" si="14">I393+J393</f>
        <v>378.05999999999995</v>
      </c>
    </row>
    <row r="394" spans="1:11">
      <c r="A394" s="104">
        <v>386</v>
      </c>
      <c r="B394" s="105" t="s">
        <v>15</v>
      </c>
      <c r="C394" s="105" t="s">
        <v>51</v>
      </c>
      <c r="D394" s="104" t="s">
        <v>228</v>
      </c>
      <c r="E394" s="104" t="s">
        <v>464</v>
      </c>
      <c r="F394" s="104">
        <v>1060</v>
      </c>
      <c r="G394" s="104">
        <v>6.3730000000000002</v>
      </c>
      <c r="H394" s="104">
        <v>36</v>
      </c>
      <c r="I394" s="104">
        <v>458.86</v>
      </c>
      <c r="J394" s="106">
        <f t="shared" si="13"/>
        <v>108.25</v>
      </c>
      <c r="K394" s="106">
        <f t="shared" si="14"/>
        <v>567.11</v>
      </c>
    </row>
    <row r="395" spans="1:11">
      <c r="A395" s="104">
        <v>387</v>
      </c>
      <c r="B395" s="105" t="s">
        <v>118</v>
      </c>
      <c r="C395" s="105" t="s">
        <v>51</v>
      </c>
      <c r="D395" s="104" t="s">
        <v>510</v>
      </c>
      <c r="E395" s="104" t="s">
        <v>464</v>
      </c>
      <c r="F395" s="104">
        <v>1100</v>
      </c>
      <c r="G395" s="104">
        <v>6.6130000000000004</v>
      </c>
      <c r="H395" s="104">
        <v>34</v>
      </c>
      <c r="I395" s="104">
        <v>449.68</v>
      </c>
      <c r="J395" s="106">
        <f t="shared" si="13"/>
        <v>106.08</v>
      </c>
      <c r="K395" s="106">
        <f t="shared" si="14"/>
        <v>555.76</v>
      </c>
    </row>
    <row r="396" spans="1:11">
      <c r="A396" s="104">
        <v>388</v>
      </c>
      <c r="B396" s="105" t="s">
        <v>15</v>
      </c>
      <c r="C396" s="105" t="s">
        <v>51</v>
      </c>
      <c r="D396" s="104" t="s">
        <v>397</v>
      </c>
      <c r="E396" s="104" t="s">
        <v>463</v>
      </c>
      <c r="F396" s="104">
        <v>1060</v>
      </c>
      <c r="G396" s="104">
        <v>6.3730000000000002</v>
      </c>
      <c r="H396" s="104">
        <v>36</v>
      </c>
      <c r="I396" s="104">
        <v>457.6</v>
      </c>
      <c r="J396" s="106">
        <f t="shared" si="13"/>
        <v>107.95</v>
      </c>
      <c r="K396" s="106">
        <f t="shared" si="14"/>
        <v>565.55000000000007</v>
      </c>
    </row>
    <row r="397" spans="1:11">
      <c r="A397" s="104">
        <v>389</v>
      </c>
      <c r="B397" s="105" t="s">
        <v>15</v>
      </c>
      <c r="C397" s="105" t="s">
        <v>51</v>
      </c>
      <c r="D397" s="104" t="s">
        <v>397</v>
      </c>
      <c r="E397" s="104" t="s">
        <v>466</v>
      </c>
      <c r="F397" s="104">
        <v>1060</v>
      </c>
      <c r="G397" s="104">
        <v>6.3730000000000002</v>
      </c>
      <c r="H397" s="104">
        <v>24</v>
      </c>
      <c r="I397" s="104">
        <v>305.89999999999998</v>
      </c>
      <c r="J397" s="106">
        <f t="shared" si="13"/>
        <v>72.16</v>
      </c>
      <c r="K397" s="106">
        <f t="shared" si="14"/>
        <v>378.05999999999995</v>
      </c>
    </row>
    <row r="398" spans="1:11">
      <c r="A398" s="104">
        <v>390</v>
      </c>
      <c r="B398" s="105" t="s">
        <v>15</v>
      </c>
      <c r="C398" s="105" t="s">
        <v>51</v>
      </c>
      <c r="D398" s="104" t="s">
        <v>397</v>
      </c>
      <c r="E398" s="104" t="s">
        <v>472</v>
      </c>
      <c r="F398" s="104">
        <v>1205</v>
      </c>
      <c r="G398" s="104">
        <v>7.2450000000000001</v>
      </c>
      <c r="H398" s="104">
        <v>14</v>
      </c>
      <c r="I398" s="104">
        <v>202.86</v>
      </c>
      <c r="J398" s="106">
        <f t="shared" si="13"/>
        <v>47.85</v>
      </c>
      <c r="K398" s="106">
        <f t="shared" si="14"/>
        <v>250.71</v>
      </c>
    </row>
    <row r="399" spans="1:11">
      <c r="A399" s="104">
        <v>391</v>
      </c>
      <c r="B399" s="105" t="s">
        <v>15</v>
      </c>
      <c r="C399" s="105" t="s">
        <v>51</v>
      </c>
      <c r="D399" s="104" t="s">
        <v>185</v>
      </c>
      <c r="E399" s="104" t="s">
        <v>463</v>
      </c>
      <c r="F399" s="104">
        <v>1060</v>
      </c>
      <c r="G399" s="104">
        <v>6.3730000000000002</v>
      </c>
      <c r="H399" s="104">
        <v>48</v>
      </c>
      <c r="I399" s="104">
        <v>609.92999999999995</v>
      </c>
      <c r="J399" s="106">
        <f t="shared" si="13"/>
        <v>143.88</v>
      </c>
      <c r="K399" s="106">
        <f t="shared" si="14"/>
        <v>753.81</v>
      </c>
    </row>
    <row r="400" spans="1:11">
      <c r="A400" s="104">
        <v>392</v>
      </c>
      <c r="B400" s="105" t="s">
        <v>15</v>
      </c>
      <c r="C400" s="105" t="s">
        <v>47</v>
      </c>
      <c r="D400" s="104" t="s">
        <v>81</v>
      </c>
      <c r="E400" s="104" t="s">
        <v>464</v>
      </c>
      <c r="F400" s="104">
        <v>980</v>
      </c>
      <c r="G400" s="104">
        <v>5.8920000000000003</v>
      </c>
      <c r="H400" s="104">
        <v>24</v>
      </c>
      <c r="I400" s="104">
        <v>282.82</v>
      </c>
      <c r="J400" s="106">
        <f t="shared" si="13"/>
        <v>66.72</v>
      </c>
      <c r="K400" s="106">
        <f t="shared" si="14"/>
        <v>349.53999999999996</v>
      </c>
    </row>
    <row r="401" spans="1:11">
      <c r="A401" s="104">
        <v>393</v>
      </c>
      <c r="B401" s="105" t="s">
        <v>15</v>
      </c>
      <c r="C401" s="105" t="s">
        <v>61</v>
      </c>
      <c r="D401" s="104" t="s">
        <v>67</v>
      </c>
      <c r="E401" s="104" t="s">
        <v>463</v>
      </c>
      <c r="F401" s="104">
        <v>1155</v>
      </c>
      <c r="G401" s="104">
        <v>6.944</v>
      </c>
      <c r="H401" s="104">
        <v>66.5</v>
      </c>
      <c r="I401" s="104">
        <v>920.55000000000007</v>
      </c>
      <c r="J401" s="106">
        <f t="shared" si="13"/>
        <v>217.16</v>
      </c>
      <c r="K401" s="106">
        <f t="shared" si="14"/>
        <v>1137.71</v>
      </c>
    </row>
    <row r="402" spans="1:11">
      <c r="A402" s="104">
        <v>394</v>
      </c>
      <c r="B402" s="105" t="s">
        <v>15</v>
      </c>
      <c r="C402" s="105" t="s">
        <v>61</v>
      </c>
      <c r="D402" s="104" t="s">
        <v>67</v>
      </c>
      <c r="E402" s="104" t="s">
        <v>466</v>
      </c>
      <c r="F402" s="104">
        <v>1155</v>
      </c>
      <c r="G402" s="104">
        <v>6.944</v>
      </c>
      <c r="H402" s="104">
        <v>28.5</v>
      </c>
      <c r="I402" s="104">
        <v>395.81</v>
      </c>
      <c r="J402" s="106">
        <f t="shared" si="13"/>
        <v>93.37</v>
      </c>
      <c r="K402" s="106">
        <f t="shared" si="14"/>
        <v>489.18</v>
      </c>
    </row>
    <row r="403" spans="1:11">
      <c r="A403" s="104">
        <v>395</v>
      </c>
      <c r="B403" s="105" t="s">
        <v>15</v>
      </c>
      <c r="C403" s="105" t="s">
        <v>61</v>
      </c>
      <c r="D403" s="104" t="s">
        <v>67</v>
      </c>
      <c r="E403" s="104" t="s">
        <v>464</v>
      </c>
      <c r="F403" s="104">
        <v>1155</v>
      </c>
      <c r="G403" s="104">
        <v>6.944</v>
      </c>
      <c r="H403" s="104">
        <v>70</v>
      </c>
      <c r="I403" s="104">
        <v>972.16</v>
      </c>
      <c r="J403" s="106">
        <f t="shared" si="13"/>
        <v>229.33</v>
      </c>
      <c r="K403" s="106">
        <f t="shared" si="14"/>
        <v>1201.49</v>
      </c>
    </row>
    <row r="404" spans="1:11">
      <c r="A404" s="104">
        <v>396</v>
      </c>
      <c r="B404" s="105" t="s">
        <v>15</v>
      </c>
      <c r="C404" s="105" t="s">
        <v>61</v>
      </c>
      <c r="D404" s="104" t="s">
        <v>67</v>
      </c>
      <c r="E404" s="104" t="s">
        <v>472</v>
      </c>
      <c r="F404" s="104">
        <v>1155</v>
      </c>
      <c r="G404" s="104">
        <v>6.944</v>
      </c>
      <c r="H404" s="104">
        <v>38.5</v>
      </c>
      <c r="I404" s="104">
        <v>534.69000000000005</v>
      </c>
      <c r="J404" s="106">
        <f t="shared" si="13"/>
        <v>126.13</v>
      </c>
      <c r="K404" s="106">
        <f t="shared" si="14"/>
        <v>660.82</v>
      </c>
    </row>
    <row r="405" spans="1:11">
      <c r="A405" s="104">
        <v>397</v>
      </c>
      <c r="B405" s="105" t="s">
        <v>15</v>
      </c>
      <c r="C405" s="105" t="s">
        <v>61</v>
      </c>
      <c r="D405" s="104" t="s">
        <v>187</v>
      </c>
      <c r="E405" s="104" t="s">
        <v>463</v>
      </c>
      <c r="F405" s="104">
        <v>1155</v>
      </c>
      <c r="G405" s="104">
        <v>6.944</v>
      </c>
      <c r="H405" s="104">
        <v>24</v>
      </c>
      <c r="I405" s="104">
        <v>331.97</v>
      </c>
      <c r="J405" s="106">
        <f t="shared" si="13"/>
        <v>78.31</v>
      </c>
      <c r="K405" s="106">
        <f t="shared" si="14"/>
        <v>410.28000000000003</v>
      </c>
    </row>
    <row r="406" spans="1:11">
      <c r="A406" s="104">
        <v>398</v>
      </c>
      <c r="B406" s="105" t="s">
        <v>15</v>
      </c>
      <c r="C406" s="105" t="s">
        <v>61</v>
      </c>
      <c r="D406" s="104" t="s">
        <v>187</v>
      </c>
      <c r="E406" s="104" t="s">
        <v>466</v>
      </c>
      <c r="F406" s="104">
        <v>1155</v>
      </c>
      <c r="G406" s="104">
        <v>6.944</v>
      </c>
      <c r="H406" s="104">
        <v>12</v>
      </c>
      <c r="I406" s="104">
        <v>166.66</v>
      </c>
      <c r="J406" s="106">
        <f t="shared" si="13"/>
        <v>39.32</v>
      </c>
      <c r="K406" s="106">
        <f t="shared" si="14"/>
        <v>205.98</v>
      </c>
    </row>
    <row r="407" spans="1:11">
      <c r="A407" s="104">
        <v>399</v>
      </c>
      <c r="B407" s="105" t="s">
        <v>15</v>
      </c>
      <c r="C407" s="105" t="s">
        <v>61</v>
      </c>
      <c r="D407" s="104" t="s">
        <v>187</v>
      </c>
      <c r="E407" s="104" t="s">
        <v>464</v>
      </c>
      <c r="F407" s="104">
        <v>1155</v>
      </c>
      <c r="G407" s="104">
        <v>6.944</v>
      </c>
      <c r="H407" s="104">
        <v>12</v>
      </c>
      <c r="I407" s="104">
        <v>166.66</v>
      </c>
      <c r="J407" s="106">
        <f t="shared" si="13"/>
        <v>39.32</v>
      </c>
      <c r="K407" s="106">
        <f t="shared" si="14"/>
        <v>205.98</v>
      </c>
    </row>
    <row r="408" spans="1:11">
      <c r="A408" s="104">
        <v>400</v>
      </c>
      <c r="B408" s="105" t="s">
        <v>15</v>
      </c>
      <c r="C408" s="105" t="s">
        <v>47</v>
      </c>
      <c r="D408" s="104" t="s">
        <v>256</v>
      </c>
      <c r="E408" s="104" t="s">
        <v>463</v>
      </c>
      <c r="F408" s="104">
        <v>980</v>
      </c>
      <c r="G408" s="104">
        <v>5.8920000000000003</v>
      </c>
      <c r="H408" s="104">
        <v>24</v>
      </c>
      <c r="I408" s="104">
        <v>281.66000000000003</v>
      </c>
      <c r="J408" s="106">
        <f t="shared" si="13"/>
        <v>66.44</v>
      </c>
      <c r="K408" s="106">
        <f t="shared" si="14"/>
        <v>348.1</v>
      </c>
    </row>
    <row r="409" spans="1:11">
      <c r="A409" s="104">
        <v>401</v>
      </c>
      <c r="B409" s="105" t="s">
        <v>15</v>
      </c>
      <c r="C409" s="105" t="s">
        <v>47</v>
      </c>
      <c r="D409" s="104" t="s">
        <v>256</v>
      </c>
      <c r="E409" s="104" t="s">
        <v>466</v>
      </c>
      <c r="F409" s="104">
        <v>980</v>
      </c>
      <c r="G409" s="104">
        <v>5.8920000000000003</v>
      </c>
      <c r="H409" s="104">
        <v>12</v>
      </c>
      <c r="I409" s="104">
        <v>141.41</v>
      </c>
      <c r="J409" s="106">
        <f t="shared" si="13"/>
        <v>33.36</v>
      </c>
      <c r="K409" s="106">
        <f t="shared" si="14"/>
        <v>174.76999999999998</v>
      </c>
    </row>
    <row r="410" spans="1:11">
      <c r="A410" s="104">
        <v>402</v>
      </c>
      <c r="B410" s="105" t="s">
        <v>15</v>
      </c>
      <c r="C410" s="105" t="s">
        <v>47</v>
      </c>
      <c r="D410" s="104" t="s">
        <v>256</v>
      </c>
      <c r="E410" s="104" t="s">
        <v>464</v>
      </c>
      <c r="F410" s="104">
        <v>980</v>
      </c>
      <c r="G410" s="104">
        <v>5.8920000000000003</v>
      </c>
      <c r="H410" s="104">
        <v>24</v>
      </c>
      <c r="I410" s="104">
        <v>282.82</v>
      </c>
      <c r="J410" s="106">
        <f t="shared" si="13"/>
        <v>66.72</v>
      </c>
      <c r="K410" s="106">
        <f t="shared" si="14"/>
        <v>349.53999999999996</v>
      </c>
    </row>
    <row r="411" spans="1:11">
      <c r="A411" s="104">
        <v>403</v>
      </c>
      <c r="B411" s="105" t="s">
        <v>73</v>
      </c>
      <c r="C411" s="105" t="s">
        <v>47</v>
      </c>
      <c r="D411" s="104" t="s">
        <v>511</v>
      </c>
      <c r="E411" s="104" t="s">
        <v>464</v>
      </c>
      <c r="F411" s="104">
        <v>980</v>
      </c>
      <c r="G411" s="104">
        <v>5.8920000000000003</v>
      </c>
      <c r="H411" s="104">
        <v>12</v>
      </c>
      <c r="I411" s="104">
        <v>141.41</v>
      </c>
      <c r="J411" s="106">
        <f t="shared" si="13"/>
        <v>33.36</v>
      </c>
      <c r="K411" s="106">
        <f t="shared" si="14"/>
        <v>174.76999999999998</v>
      </c>
    </row>
    <row r="412" spans="1:11">
      <c r="A412" s="104">
        <v>404</v>
      </c>
      <c r="B412" s="105" t="s">
        <v>15</v>
      </c>
      <c r="C412" s="105" t="s">
        <v>51</v>
      </c>
      <c r="D412" s="104" t="s">
        <v>221</v>
      </c>
      <c r="E412" s="104" t="s">
        <v>463</v>
      </c>
      <c r="F412" s="104">
        <v>1060</v>
      </c>
      <c r="G412" s="104">
        <v>6.3730000000000002</v>
      </c>
      <c r="H412" s="104">
        <v>24</v>
      </c>
      <c r="I412" s="104">
        <v>305.28000000000003</v>
      </c>
      <c r="J412" s="106">
        <f t="shared" si="13"/>
        <v>72.02</v>
      </c>
      <c r="K412" s="106">
        <f t="shared" si="14"/>
        <v>377.3</v>
      </c>
    </row>
    <row r="413" spans="1:11">
      <c r="A413" s="104">
        <v>405</v>
      </c>
      <c r="B413" s="105" t="s">
        <v>15</v>
      </c>
      <c r="C413" s="105" t="s">
        <v>51</v>
      </c>
      <c r="D413" s="104" t="s">
        <v>221</v>
      </c>
      <c r="E413" s="104" t="s">
        <v>466</v>
      </c>
      <c r="F413" s="104">
        <v>1060</v>
      </c>
      <c r="G413" s="104">
        <v>6.3730000000000002</v>
      </c>
      <c r="H413" s="104">
        <v>15.5</v>
      </c>
      <c r="I413" s="104">
        <v>197.56</v>
      </c>
      <c r="J413" s="106">
        <f t="shared" si="13"/>
        <v>46.6</v>
      </c>
      <c r="K413" s="106">
        <f t="shared" si="14"/>
        <v>244.16</v>
      </c>
    </row>
    <row r="414" spans="1:11">
      <c r="A414" s="104">
        <v>406</v>
      </c>
      <c r="B414" s="105" t="s">
        <v>15</v>
      </c>
      <c r="C414" s="105" t="s">
        <v>51</v>
      </c>
      <c r="D414" s="104" t="s">
        <v>221</v>
      </c>
      <c r="E414" s="104" t="s">
        <v>464</v>
      </c>
      <c r="F414" s="104">
        <v>1060</v>
      </c>
      <c r="G414" s="104">
        <v>6.3730000000000002</v>
      </c>
      <c r="H414" s="104">
        <v>37.75</v>
      </c>
      <c r="I414" s="104">
        <v>481.16</v>
      </c>
      <c r="J414" s="106">
        <f t="shared" si="13"/>
        <v>113.51</v>
      </c>
      <c r="K414" s="106">
        <f t="shared" si="14"/>
        <v>594.67000000000007</v>
      </c>
    </row>
    <row r="415" spans="1:11">
      <c r="A415" s="104">
        <v>407</v>
      </c>
      <c r="B415" s="105" t="s">
        <v>15</v>
      </c>
      <c r="C415" s="105" t="s">
        <v>51</v>
      </c>
      <c r="D415" s="104" t="s">
        <v>221</v>
      </c>
      <c r="E415" s="104" t="s">
        <v>472</v>
      </c>
      <c r="F415" s="104">
        <v>1060</v>
      </c>
      <c r="G415" s="104">
        <v>6.3730000000000002</v>
      </c>
      <c r="H415" s="104">
        <v>14</v>
      </c>
      <c r="I415" s="104">
        <v>178.44</v>
      </c>
      <c r="J415" s="106">
        <f t="shared" si="13"/>
        <v>42.09</v>
      </c>
      <c r="K415" s="106">
        <f t="shared" si="14"/>
        <v>220.53</v>
      </c>
    </row>
    <row r="416" spans="1:11">
      <c r="A416" s="104">
        <v>408</v>
      </c>
      <c r="B416" s="105" t="s">
        <v>15</v>
      </c>
      <c r="C416" s="105" t="s">
        <v>7</v>
      </c>
      <c r="D416" s="104" t="s">
        <v>145</v>
      </c>
      <c r="E416" s="104" t="s">
        <v>463</v>
      </c>
      <c r="F416" s="104">
        <v>1325</v>
      </c>
      <c r="G416" s="104">
        <v>7.9660000000000002</v>
      </c>
      <c r="H416" s="104">
        <v>12</v>
      </c>
      <c r="I416" s="104">
        <v>190.42</v>
      </c>
      <c r="J416" s="106">
        <f t="shared" si="13"/>
        <v>44.92</v>
      </c>
      <c r="K416" s="106">
        <f t="shared" si="14"/>
        <v>235.33999999999997</v>
      </c>
    </row>
    <row r="417" spans="1:11">
      <c r="A417" s="104">
        <v>409</v>
      </c>
      <c r="B417" s="105" t="s">
        <v>15</v>
      </c>
      <c r="C417" s="105" t="s">
        <v>7</v>
      </c>
      <c r="D417" s="104" t="s">
        <v>145</v>
      </c>
      <c r="E417" s="104" t="s">
        <v>466</v>
      </c>
      <c r="F417" s="104">
        <v>1325</v>
      </c>
      <c r="G417" s="104">
        <v>7.9660000000000002</v>
      </c>
      <c r="H417" s="104">
        <v>12</v>
      </c>
      <c r="I417" s="104">
        <v>191.18</v>
      </c>
      <c r="J417" s="106">
        <f t="shared" si="13"/>
        <v>45.1</v>
      </c>
      <c r="K417" s="106">
        <f t="shared" si="14"/>
        <v>236.28</v>
      </c>
    </row>
    <row r="418" spans="1:11">
      <c r="A418" s="104">
        <v>410</v>
      </c>
      <c r="B418" s="105" t="s">
        <v>15</v>
      </c>
      <c r="C418" s="105" t="s">
        <v>7</v>
      </c>
      <c r="D418" s="104" t="s">
        <v>145</v>
      </c>
      <c r="E418" s="104" t="s">
        <v>464</v>
      </c>
      <c r="F418" s="104">
        <v>1325</v>
      </c>
      <c r="G418" s="104">
        <v>7.9660000000000002</v>
      </c>
      <c r="H418" s="104">
        <v>24</v>
      </c>
      <c r="I418" s="104">
        <v>382.37</v>
      </c>
      <c r="J418" s="106">
        <f t="shared" si="13"/>
        <v>90.2</v>
      </c>
      <c r="K418" s="106">
        <f t="shared" si="14"/>
        <v>472.57</v>
      </c>
    </row>
    <row r="419" spans="1:11" ht="41.4">
      <c r="A419" s="104">
        <v>411</v>
      </c>
      <c r="B419" s="105" t="s">
        <v>468</v>
      </c>
      <c r="C419" s="105" t="s">
        <v>26</v>
      </c>
      <c r="D419" s="104" t="s">
        <v>241</v>
      </c>
      <c r="E419" s="104" t="s">
        <v>463</v>
      </c>
      <c r="F419" s="104">
        <v>1880</v>
      </c>
      <c r="G419" s="104">
        <v>11.303000000000001</v>
      </c>
      <c r="H419" s="104">
        <v>150</v>
      </c>
      <c r="I419" s="104">
        <v>3378.2999999999997</v>
      </c>
      <c r="J419" s="106">
        <f t="shared" si="13"/>
        <v>796.94</v>
      </c>
      <c r="K419" s="106">
        <f t="shared" si="14"/>
        <v>4175.24</v>
      </c>
    </row>
    <row r="420" spans="1:11" ht="41.4">
      <c r="A420" s="104">
        <v>412</v>
      </c>
      <c r="B420" s="105" t="s">
        <v>468</v>
      </c>
      <c r="C420" s="105" t="s">
        <v>26</v>
      </c>
      <c r="D420" s="104" t="s">
        <v>241</v>
      </c>
      <c r="E420" s="104" t="s">
        <v>466</v>
      </c>
      <c r="F420" s="104">
        <v>1880</v>
      </c>
      <c r="G420" s="104">
        <v>11.303000000000001</v>
      </c>
      <c r="H420" s="104">
        <v>150.5</v>
      </c>
      <c r="I420" s="104">
        <v>3402.2</v>
      </c>
      <c r="J420" s="106">
        <f t="shared" si="13"/>
        <v>802.58</v>
      </c>
      <c r="K420" s="106">
        <f t="shared" si="14"/>
        <v>4204.78</v>
      </c>
    </row>
    <row r="421" spans="1:11" ht="41.4">
      <c r="A421" s="104">
        <v>413</v>
      </c>
      <c r="B421" s="105" t="s">
        <v>468</v>
      </c>
      <c r="C421" s="105" t="s">
        <v>26</v>
      </c>
      <c r="D421" s="104" t="s">
        <v>241</v>
      </c>
      <c r="E421" s="104" t="s">
        <v>464</v>
      </c>
      <c r="F421" s="104">
        <v>1625</v>
      </c>
      <c r="G421" s="104">
        <v>9.77</v>
      </c>
      <c r="H421" s="104">
        <v>95.5</v>
      </c>
      <c r="I421" s="104">
        <v>1866.07</v>
      </c>
      <c r="J421" s="106">
        <f t="shared" si="13"/>
        <v>440.21</v>
      </c>
      <c r="K421" s="106">
        <f t="shared" si="14"/>
        <v>2306.2799999999997</v>
      </c>
    </row>
    <row r="422" spans="1:11" ht="41.4">
      <c r="A422" s="104">
        <v>414</v>
      </c>
      <c r="B422" s="105" t="s">
        <v>468</v>
      </c>
      <c r="C422" s="105" t="s">
        <v>26</v>
      </c>
      <c r="D422" s="104" t="s">
        <v>241</v>
      </c>
      <c r="E422" s="104" t="s">
        <v>472</v>
      </c>
      <c r="F422" s="104">
        <v>1625</v>
      </c>
      <c r="G422" s="104">
        <v>9.77</v>
      </c>
      <c r="H422" s="104">
        <v>98.5</v>
      </c>
      <c r="I422" s="104">
        <v>1924.69</v>
      </c>
      <c r="J422" s="106">
        <f t="shared" si="13"/>
        <v>454.03</v>
      </c>
      <c r="K422" s="106">
        <f t="shared" si="14"/>
        <v>2378.7200000000003</v>
      </c>
    </row>
    <row r="423" spans="1:11">
      <c r="A423" s="104">
        <v>415</v>
      </c>
      <c r="B423" s="105" t="s">
        <v>15</v>
      </c>
      <c r="C423" s="105" t="s">
        <v>55</v>
      </c>
      <c r="D423" s="104" t="s">
        <v>295</v>
      </c>
      <c r="E423" s="104" t="s">
        <v>464</v>
      </c>
      <c r="F423" s="104">
        <v>1230</v>
      </c>
      <c r="G423" s="104">
        <v>7.3949999999999996</v>
      </c>
      <c r="H423" s="104">
        <v>24</v>
      </c>
      <c r="I423" s="104">
        <v>354.96</v>
      </c>
      <c r="J423" s="106">
        <f t="shared" si="13"/>
        <v>83.74</v>
      </c>
      <c r="K423" s="106">
        <f t="shared" si="14"/>
        <v>438.7</v>
      </c>
    </row>
    <row r="424" spans="1:11">
      <c r="A424" s="104">
        <v>416</v>
      </c>
      <c r="B424" s="105" t="s">
        <v>15</v>
      </c>
      <c r="C424" s="105" t="s">
        <v>47</v>
      </c>
      <c r="D424" s="104" t="s">
        <v>103</v>
      </c>
      <c r="E424" s="104" t="s">
        <v>463</v>
      </c>
      <c r="F424" s="104">
        <v>980</v>
      </c>
      <c r="G424" s="104">
        <v>5.8920000000000003</v>
      </c>
      <c r="H424" s="104">
        <v>12</v>
      </c>
      <c r="I424" s="104">
        <v>140.83000000000001</v>
      </c>
      <c r="J424" s="106">
        <f t="shared" si="13"/>
        <v>33.22</v>
      </c>
      <c r="K424" s="106">
        <f t="shared" si="14"/>
        <v>174.05</v>
      </c>
    </row>
    <row r="425" spans="1:11">
      <c r="A425" s="104">
        <v>417</v>
      </c>
      <c r="B425" s="105" t="s">
        <v>15</v>
      </c>
      <c r="C425" s="105" t="s">
        <v>47</v>
      </c>
      <c r="D425" s="104" t="s">
        <v>103</v>
      </c>
      <c r="E425" s="104" t="s">
        <v>466</v>
      </c>
      <c r="F425" s="104">
        <v>980</v>
      </c>
      <c r="G425" s="104">
        <v>5.8920000000000003</v>
      </c>
      <c r="H425" s="104">
        <v>12.5</v>
      </c>
      <c r="I425" s="104">
        <v>147.29999999999998</v>
      </c>
      <c r="J425" s="106">
        <f t="shared" si="13"/>
        <v>34.75</v>
      </c>
      <c r="K425" s="106">
        <f t="shared" si="14"/>
        <v>182.04999999999998</v>
      </c>
    </row>
    <row r="426" spans="1:11">
      <c r="A426" s="104">
        <v>418</v>
      </c>
      <c r="B426" s="105" t="s">
        <v>15</v>
      </c>
      <c r="C426" s="105" t="s">
        <v>47</v>
      </c>
      <c r="D426" s="104" t="s">
        <v>103</v>
      </c>
      <c r="E426" s="104" t="s">
        <v>464</v>
      </c>
      <c r="F426" s="104">
        <v>980</v>
      </c>
      <c r="G426" s="104">
        <v>5.8920000000000003</v>
      </c>
      <c r="H426" s="104">
        <v>24</v>
      </c>
      <c r="I426" s="104">
        <v>282.82</v>
      </c>
      <c r="J426" s="106">
        <f t="shared" si="13"/>
        <v>66.72</v>
      </c>
      <c r="K426" s="106">
        <f t="shared" si="14"/>
        <v>349.53999999999996</v>
      </c>
    </row>
    <row r="427" spans="1:11">
      <c r="A427" s="104">
        <v>419</v>
      </c>
      <c r="B427" s="105" t="s">
        <v>15</v>
      </c>
      <c r="C427" s="105" t="s">
        <v>55</v>
      </c>
      <c r="D427" s="104" t="s">
        <v>301</v>
      </c>
      <c r="E427" s="104" t="s">
        <v>463</v>
      </c>
      <c r="F427" s="104">
        <v>1230</v>
      </c>
      <c r="G427" s="104">
        <v>7.3949999999999996</v>
      </c>
      <c r="H427" s="104">
        <v>12</v>
      </c>
      <c r="I427" s="104">
        <v>176.76</v>
      </c>
      <c r="J427" s="106">
        <f t="shared" si="13"/>
        <v>41.7</v>
      </c>
      <c r="K427" s="106">
        <f t="shared" si="14"/>
        <v>218.45999999999998</v>
      </c>
    </row>
    <row r="428" spans="1:11">
      <c r="A428" s="104">
        <v>420</v>
      </c>
      <c r="B428" s="105" t="s">
        <v>15</v>
      </c>
      <c r="C428" s="105" t="s">
        <v>55</v>
      </c>
      <c r="D428" s="104" t="s">
        <v>301</v>
      </c>
      <c r="E428" s="104" t="s">
        <v>466</v>
      </c>
      <c r="F428" s="104">
        <v>1230</v>
      </c>
      <c r="G428" s="104">
        <v>7.3949999999999996</v>
      </c>
      <c r="H428" s="104">
        <v>12</v>
      </c>
      <c r="I428" s="104">
        <v>177.48</v>
      </c>
      <c r="J428" s="106">
        <f t="shared" si="13"/>
        <v>41.87</v>
      </c>
      <c r="K428" s="106">
        <f t="shared" si="14"/>
        <v>219.35</v>
      </c>
    </row>
    <row r="429" spans="1:11">
      <c r="A429" s="104">
        <v>421</v>
      </c>
      <c r="B429" s="105" t="s">
        <v>15</v>
      </c>
      <c r="C429" s="105" t="s">
        <v>55</v>
      </c>
      <c r="D429" s="104" t="s">
        <v>301</v>
      </c>
      <c r="E429" s="104" t="s">
        <v>464</v>
      </c>
      <c r="F429" s="104">
        <v>1230</v>
      </c>
      <c r="G429" s="104">
        <v>7.3949999999999996</v>
      </c>
      <c r="H429" s="104">
        <v>12</v>
      </c>
      <c r="I429" s="104">
        <v>177.48</v>
      </c>
      <c r="J429" s="106">
        <f t="shared" si="13"/>
        <v>41.87</v>
      </c>
      <c r="K429" s="106">
        <f t="shared" si="14"/>
        <v>219.35</v>
      </c>
    </row>
    <row r="430" spans="1:11">
      <c r="A430" s="104">
        <v>422</v>
      </c>
      <c r="B430" s="105" t="s">
        <v>15</v>
      </c>
      <c r="C430" s="105" t="s">
        <v>51</v>
      </c>
      <c r="D430" s="104" t="s">
        <v>512</v>
      </c>
      <c r="E430" s="104" t="s">
        <v>463</v>
      </c>
      <c r="F430" s="104">
        <v>1060</v>
      </c>
      <c r="G430" s="104">
        <v>6.3730000000000002</v>
      </c>
      <c r="H430" s="104">
        <v>50</v>
      </c>
      <c r="I430" s="104">
        <v>634.70000000000005</v>
      </c>
      <c r="J430" s="106">
        <f t="shared" si="13"/>
        <v>149.72999999999999</v>
      </c>
      <c r="K430" s="106">
        <f t="shared" si="14"/>
        <v>784.43000000000006</v>
      </c>
    </row>
    <row r="431" spans="1:11" ht="41.4">
      <c r="A431" s="104">
        <v>423</v>
      </c>
      <c r="B431" s="105" t="s">
        <v>468</v>
      </c>
      <c r="C431" s="105" t="s">
        <v>26</v>
      </c>
      <c r="D431" s="104" t="s">
        <v>284</v>
      </c>
      <c r="E431" s="104" t="s">
        <v>464</v>
      </c>
      <c r="F431" s="104">
        <v>1900</v>
      </c>
      <c r="G431" s="104">
        <v>11.423</v>
      </c>
      <c r="H431" s="104">
        <v>36</v>
      </c>
      <c r="I431" s="104">
        <v>822.46</v>
      </c>
      <c r="J431" s="106">
        <f t="shared" si="13"/>
        <v>194.02</v>
      </c>
      <c r="K431" s="106">
        <f t="shared" si="14"/>
        <v>1016.48</v>
      </c>
    </row>
    <row r="432" spans="1:11" ht="41.4">
      <c r="A432" s="104">
        <v>424</v>
      </c>
      <c r="B432" s="105" t="s">
        <v>468</v>
      </c>
      <c r="C432" s="105" t="s">
        <v>26</v>
      </c>
      <c r="D432" s="104" t="s">
        <v>284</v>
      </c>
      <c r="E432" s="104" t="s">
        <v>472</v>
      </c>
      <c r="F432" s="104">
        <v>1900</v>
      </c>
      <c r="G432" s="104">
        <v>11.423</v>
      </c>
      <c r="H432" s="104">
        <v>72</v>
      </c>
      <c r="I432" s="104">
        <v>1644.91</v>
      </c>
      <c r="J432" s="106">
        <f t="shared" si="13"/>
        <v>388.03</v>
      </c>
      <c r="K432" s="106">
        <f t="shared" si="14"/>
        <v>2032.94</v>
      </c>
    </row>
    <row r="433" spans="1:11" ht="41.4">
      <c r="A433" s="104">
        <v>425</v>
      </c>
      <c r="B433" s="105" t="s">
        <v>468</v>
      </c>
      <c r="C433" s="105" t="s">
        <v>51</v>
      </c>
      <c r="D433" s="104" t="s">
        <v>168</v>
      </c>
      <c r="E433" s="104" t="s">
        <v>463</v>
      </c>
      <c r="F433" s="104">
        <v>1464.48</v>
      </c>
      <c r="G433" s="104">
        <v>8.8049999999999997</v>
      </c>
      <c r="H433" s="104">
        <v>120</v>
      </c>
      <c r="I433" s="104">
        <v>2105.54</v>
      </c>
      <c r="J433" s="106">
        <f t="shared" si="13"/>
        <v>496.7</v>
      </c>
      <c r="K433" s="106">
        <f t="shared" si="14"/>
        <v>2602.2399999999998</v>
      </c>
    </row>
    <row r="434" spans="1:11" ht="41.4">
      <c r="A434" s="104">
        <v>426</v>
      </c>
      <c r="B434" s="105" t="s">
        <v>468</v>
      </c>
      <c r="C434" s="105" t="s">
        <v>51</v>
      </c>
      <c r="D434" s="104" t="s">
        <v>168</v>
      </c>
      <c r="E434" s="104" t="s">
        <v>466</v>
      </c>
      <c r="F434" s="104">
        <v>1464.48</v>
      </c>
      <c r="G434" s="104">
        <v>8.8049999999999997</v>
      </c>
      <c r="H434" s="104">
        <v>51</v>
      </c>
      <c r="I434" s="104">
        <v>898.11</v>
      </c>
      <c r="J434" s="106">
        <f t="shared" si="13"/>
        <v>211.86</v>
      </c>
      <c r="K434" s="106">
        <f t="shared" si="14"/>
        <v>1109.97</v>
      </c>
    </row>
    <row r="435" spans="1:11" ht="41.4">
      <c r="A435" s="104">
        <v>427</v>
      </c>
      <c r="B435" s="105" t="s">
        <v>468</v>
      </c>
      <c r="C435" s="105" t="s">
        <v>51</v>
      </c>
      <c r="D435" s="104" t="s">
        <v>168</v>
      </c>
      <c r="E435" s="104" t="s">
        <v>464</v>
      </c>
      <c r="F435" s="104">
        <v>1464.48</v>
      </c>
      <c r="G435" s="104">
        <v>8.8049999999999997</v>
      </c>
      <c r="H435" s="104">
        <v>69</v>
      </c>
      <c r="I435" s="104">
        <v>1215.0899999999999</v>
      </c>
      <c r="J435" s="106">
        <f t="shared" si="13"/>
        <v>286.64</v>
      </c>
      <c r="K435" s="106">
        <f t="shared" si="14"/>
        <v>1501.73</v>
      </c>
    </row>
    <row r="436" spans="1:11" ht="41.4">
      <c r="A436" s="104">
        <v>428</v>
      </c>
      <c r="B436" s="105" t="s">
        <v>468</v>
      </c>
      <c r="C436" s="105" t="s">
        <v>51</v>
      </c>
      <c r="D436" s="104" t="s">
        <v>168</v>
      </c>
      <c r="E436" s="104" t="s">
        <v>472</v>
      </c>
      <c r="F436" s="104">
        <v>1464.48</v>
      </c>
      <c r="G436" s="104">
        <v>8.8049999999999997</v>
      </c>
      <c r="H436" s="104">
        <v>123</v>
      </c>
      <c r="I436" s="104">
        <v>2166.0300000000002</v>
      </c>
      <c r="J436" s="106">
        <f t="shared" si="13"/>
        <v>510.97</v>
      </c>
      <c r="K436" s="106">
        <f t="shared" si="14"/>
        <v>2677</v>
      </c>
    </row>
    <row r="437" spans="1:11" ht="41.4">
      <c r="A437" s="104">
        <v>429</v>
      </c>
      <c r="B437" s="105" t="s">
        <v>15</v>
      </c>
      <c r="C437" s="105" t="s">
        <v>151</v>
      </c>
      <c r="D437" s="104" t="s">
        <v>188</v>
      </c>
      <c r="E437" s="104" t="s">
        <v>464</v>
      </c>
      <c r="F437" s="104">
        <v>1185</v>
      </c>
      <c r="G437" s="104">
        <v>7.1239999999999997</v>
      </c>
      <c r="H437" s="104">
        <v>12</v>
      </c>
      <c r="I437" s="104">
        <v>170.98</v>
      </c>
      <c r="J437" s="106">
        <f t="shared" si="13"/>
        <v>40.33</v>
      </c>
      <c r="K437" s="106">
        <f t="shared" si="14"/>
        <v>211.31</v>
      </c>
    </row>
    <row r="438" spans="1:11" ht="41.4">
      <c r="A438" s="104">
        <v>430</v>
      </c>
      <c r="B438" s="105" t="s">
        <v>468</v>
      </c>
      <c r="C438" s="105" t="s">
        <v>51</v>
      </c>
      <c r="D438" s="104" t="s">
        <v>273</v>
      </c>
      <c r="E438" s="104" t="s">
        <v>463</v>
      </c>
      <c r="F438" s="104">
        <v>1574.87</v>
      </c>
      <c r="G438" s="104">
        <v>9.468</v>
      </c>
      <c r="H438" s="104">
        <v>167</v>
      </c>
      <c r="I438" s="104">
        <v>3150.6099999999997</v>
      </c>
      <c r="J438" s="106">
        <f t="shared" si="13"/>
        <v>743.23</v>
      </c>
      <c r="K438" s="106">
        <f t="shared" si="14"/>
        <v>3893.8399999999997</v>
      </c>
    </row>
    <row r="439" spans="1:11" ht="41.4">
      <c r="A439" s="104">
        <v>431</v>
      </c>
      <c r="B439" s="105" t="s">
        <v>468</v>
      </c>
      <c r="C439" s="105" t="s">
        <v>51</v>
      </c>
      <c r="D439" s="104" t="s">
        <v>273</v>
      </c>
      <c r="E439" s="104" t="s">
        <v>466</v>
      </c>
      <c r="F439" s="104">
        <v>1574.87</v>
      </c>
      <c r="G439" s="104">
        <v>9.468</v>
      </c>
      <c r="H439" s="104">
        <v>92.5</v>
      </c>
      <c r="I439" s="104">
        <v>1751.58</v>
      </c>
      <c r="J439" s="106">
        <f t="shared" si="13"/>
        <v>413.2</v>
      </c>
      <c r="K439" s="106">
        <f t="shared" si="14"/>
        <v>2164.7799999999997</v>
      </c>
    </row>
    <row r="440" spans="1:11" ht="41.4">
      <c r="A440" s="104">
        <v>432</v>
      </c>
      <c r="B440" s="105" t="s">
        <v>468</v>
      </c>
      <c r="C440" s="105" t="s">
        <v>51</v>
      </c>
      <c r="D440" s="104" t="s">
        <v>273</v>
      </c>
      <c r="E440" s="104" t="s">
        <v>464</v>
      </c>
      <c r="F440" s="104">
        <v>1574.87</v>
      </c>
      <c r="G440" s="104">
        <v>9.468</v>
      </c>
      <c r="H440" s="104">
        <v>147.5</v>
      </c>
      <c r="I440" s="104">
        <v>2793.06</v>
      </c>
      <c r="J440" s="106">
        <f t="shared" si="13"/>
        <v>658.88</v>
      </c>
      <c r="K440" s="106">
        <f t="shared" si="14"/>
        <v>3451.94</v>
      </c>
    </row>
    <row r="441" spans="1:11" ht="41.4">
      <c r="A441" s="104">
        <v>433</v>
      </c>
      <c r="B441" s="105" t="s">
        <v>468</v>
      </c>
      <c r="C441" s="105" t="s">
        <v>51</v>
      </c>
      <c r="D441" s="104" t="s">
        <v>273</v>
      </c>
      <c r="E441" s="104" t="s">
        <v>472</v>
      </c>
      <c r="F441" s="104">
        <v>1574.87</v>
      </c>
      <c r="G441" s="104">
        <v>9.468</v>
      </c>
      <c r="H441" s="104">
        <v>134</v>
      </c>
      <c r="I441" s="104">
        <v>2537.42</v>
      </c>
      <c r="J441" s="106">
        <f t="shared" si="13"/>
        <v>598.58000000000004</v>
      </c>
      <c r="K441" s="106">
        <f t="shared" si="14"/>
        <v>3136</v>
      </c>
    </row>
    <row r="442" spans="1:11">
      <c r="A442" s="104">
        <v>434</v>
      </c>
      <c r="B442" s="105" t="s">
        <v>15</v>
      </c>
      <c r="C442" s="105" t="s">
        <v>55</v>
      </c>
      <c r="D442" s="104" t="s">
        <v>127</v>
      </c>
      <c r="E442" s="104" t="s">
        <v>463</v>
      </c>
      <c r="F442" s="104">
        <v>1205</v>
      </c>
      <c r="G442" s="104">
        <v>7.2450000000000001</v>
      </c>
      <c r="H442" s="104">
        <v>24</v>
      </c>
      <c r="I442" s="104">
        <v>346.37</v>
      </c>
      <c r="J442" s="106">
        <f t="shared" si="13"/>
        <v>81.709999999999994</v>
      </c>
      <c r="K442" s="106">
        <f t="shared" si="14"/>
        <v>428.08</v>
      </c>
    </row>
    <row r="443" spans="1:11">
      <c r="A443" s="104">
        <v>435</v>
      </c>
      <c r="B443" s="105" t="s">
        <v>15</v>
      </c>
      <c r="C443" s="105" t="s">
        <v>55</v>
      </c>
      <c r="D443" s="104" t="s">
        <v>127</v>
      </c>
      <c r="E443" s="104" t="s">
        <v>466</v>
      </c>
      <c r="F443" s="104">
        <v>1205</v>
      </c>
      <c r="G443" s="104">
        <v>7.2450000000000001</v>
      </c>
      <c r="H443" s="104">
        <v>12</v>
      </c>
      <c r="I443" s="104">
        <v>173.88</v>
      </c>
      <c r="J443" s="106">
        <f t="shared" si="13"/>
        <v>41.02</v>
      </c>
      <c r="K443" s="106">
        <f t="shared" si="14"/>
        <v>214.9</v>
      </c>
    </row>
    <row r="444" spans="1:11">
      <c r="A444" s="104">
        <v>436</v>
      </c>
      <c r="B444" s="105" t="s">
        <v>15</v>
      </c>
      <c r="C444" s="105" t="s">
        <v>55</v>
      </c>
      <c r="D444" s="104" t="s">
        <v>127</v>
      </c>
      <c r="E444" s="104" t="s">
        <v>464</v>
      </c>
      <c r="F444" s="104">
        <v>1205</v>
      </c>
      <c r="G444" s="104">
        <v>7.2450000000000001</v>
      </c>
      <c r="H444" s="104">
        <v>24</v>
      </c>
      <c r="I444" s="104">
        <v>347.76</v>
      </c>
      <c r="J444" s="106">
        <f t="shared" si="13"/>
        <v>82.04</v>
      </c>
      <c r="K444" s="106">
        <f t="shared" si="14"/>
        <v>429.8</v>
      </c>
    </row>
    <row r="445" spans="1:11">
      <c r="A445" s="104">
        <v>437</v>
      </c>
      <c r="B445" s="105" t="s">
        <v>15</v>
      </c>
      <c r="C445" s="105" t="s">
        <v>51</v>
      </c>
      <c r="D445" s="104" t="s">
        <v>233</v>
      </c>
      <c r="E445" s="104" t="s">
        <v>463</v>
      </c>
      <c r="F445" s="104">
        <v>1060</v>
      </c>
      <c r="G445" s="104">
        <v>6.3730000000000002</v>
      </c>
      <c r="H445" s="104">
        <v>12</v>
      </c>
      <c r="I445" s="104">
        <v>152.33000000000001</v>
      </c>
      <c r="J445" s="106">
        <f t="shared" si="13"/>
        <v>35.93</v>
      </c>
      <c r="K445" s="106">
        <f t="shared" si="14"/>
        <v>188.26000000000002</v>
      </c>
    </row>
    <row r="446" spans="1:11">
      <c r="A446" s="104">
        <v>438</v>
      </c>
      <c r="B446" s="105" t="s">
        <v>15</v>
      </c>
      <c r="C446" s="105" t="s">
        <v>51</v>
      </c>
      <c r="D446" s="104" t="s">
        <v>233</v>
      </c>
      <c r="E446" s="104" t="s">
        <v>466</v>
      </c>
      <c r="F446" s="104">
        <v>1060</v>
      </c>
      <c r="G446" s="104">
        <v>6.3730000000000002</v>
      </c>
      <c r="H446" s="104">
        <v>24</v>
      </c>
      <c r="I446" s="104">
        <v>305.89999999999998</v>
      </c>
      <c r="J446" s="106">
        <f t="shared" si="13"/>
        <v>72.16</v>
      </c>
      <c r="K446" s="106">
        <f t="shared" si="14"/>
        <v>378.05999999999995</v>
      </c>
    </row>
    <row r="447" spans="1:11">
      <c r="A447" s="104">
        <v>439</v>
      </c>
      <c r="B447" s="105" t="s">
        <v>15</v>
      </c>
      <c r="C447" s="105" t="s">
        <v>51</v>
      </c>
      <c r="D447" s="104" t="s">
        <v>233</v>
      </c>
      <c r="E447" s="104" t="s">
        <v>464</v>
      </c>
      <c r="F447" s="104">
        <v>1060</v>
      </c>
      <c r="G447" s="104">
        <v>6.3730000000000002</v>
      </c>
      <c r="H447" s="104">
        <v>24</v>
      </c>
      <c r="I447" s="104">
        <v>305.89999999999998</v>
      </c>
      <c r="J447" s="106">
        <f t="shared" si="13"/>
        <v>72.16</v>
      </c>
      <c r="K447" s="106">
        <f t="shared" si="14"/>
        <v>378.05999999999995</v>
      </c>
    </row>
    <row r="448" spans="1:11" ht="41.4">
      <c r="A448" s="104">
        <v>440</v>
      </c>
      <c r="B448" s="105" t="s">
        <v>468</v>
      </c>
      <c r="C448" s="105" t="s">
        <v>51</v>
      </c>
      <c r="D448" s="104" t="s">
        <v>304</v>
      </c>
      <c r="E448" s="104" t="s">
        <v>466</v>
      </c>
      <c r="F448" s="104">
        <v>1396.68</v>
      </c>
      <c r="G448" s="104">
        <v>8.3970000000000002</v>
      </c>
      <c r="H448" s="104">
        <v>15</v>
      </c>
      <c r="I448" s="104">
        <v>251.91</v>
      </c>
      <c r="J448" s="106">
        <f t="shared" si="13"/>
        <v>59.43</v>
      </c>
      <c r="K448" s="106">
        <f t="shared" si="14"/>
        <v>311.33999999999997</v>
      </c>
    </row>
    <row r="449" spans="1:11" ht="41.4">
      <c r="A449" s="104">
        <v>441</v>
      </c>
      <c r="B449" s="105" t="s">
        <v>468</v>
      </c>
      <c r="C449" s="105" t="s">
        <v>51</v>
      </c>
      <c r="D449" s="104" t="s">
        <v>304</v>
      </c>
      <c r="E449" s="104" t="s">
        <v>464</v>
      </c>
      <c r="F449" s="104">
        <v>1396.68</v>
      </c>
      <c r="G449" s="104">
        <v>8.3970000000000002</v>
      </c>
      <c r="H449" s="104">
        <v>112</v>
      </c>
      <c r="I449" s="104">
        <v>1880.93</v>
      </c>
      <c r="J449" s="106">
        <f t="shared" si="13"/>
        <v>443.71</v>
      </c>
      <c r="K449" s="106">
        <f t="shared" si="14"/>
        <v>2324.64</v>
      </c>
    </row>
    <row r="450" spans="1:11" ht="41.4">
      <c r="A450" s="104">
        <v>442</v>
      </c>
      <c r="B450" s="105" t="s">
        <v>468</v>
      </c>
      <c r="C450" s="105" t="s">
        <v>51</v>
      </c>
      <c r="D450" s="104" t="s">
        <v>304</v>
      </c>
      <c r="E450" s="104" t="s">
        <v>472</v>
      </c>
      <c r="F450" s="104">
        <v>1396.68</v>
      </c>
      <c r="G450" s="104">
        <v>8.3970000000000002</v>
      </c>
      <c r="H450" s="104">
        <v>88</v>
      </c>
      <c r="I450" s="104">
        <v>1477.87</v>
      </c>
      <c r="J450" s="106">
        <f t="shared" si="13"/>
        <v>348.63</v>
      </c>
      <c r="K450" s="106">
        <f t="shared" si="14"/>
        <v>1826.5</v>
      </c>
    </row>
    <row r="451" spans="1:11" ht="41.4">
      <c r="A451" s="104">
        <v>443</v>
      </c>
      <c r="B451" s="105" t="s">
        <v>468</v>
      </c>
      <c r="C451" s="105" t="s">
        <v>51</v>
      </c>
      <c r="D451" s="104" t="s">
        <v>120</v>
      </c>
      <c r="E451" s="104" t="s">
        <v>463</v>
      </c>
      <c r="F451" s="104">
        <v>1464.48</v>
      </c>
      <c r="G451" s="104">
        <v>8.8049999999999997</v>
      </c>
      <c r="H451" s="104">
        <v>158</v>
      </c>
      <c r="I451" s="104">
        <v>2771.94</v>
      </c>
      <c r="J451" s="106">
        <f t="shared" si="13"/>
        <v>653.9</v>
      </c>
      <c r="K451" s="106">
        <f t="shared" si="14"/>
        <v>3425.84</v>
      </c>
    </row>
    <row r="452" spans="1:11" ht="41.4">
      <c r="A452" s="104">
        <v>444</v>
      </c>
      <c r="B452" s="105" t="s">
        <v>468</v>
      </c>
      <c r="C452" s="105" t="s">
        <v>51</v>
      </c>
      <c r="D452" s="104" t="s">
        <v>120</v>
      </c>
      <c r="E452" s="104" t="s">
        <v>466</v>
      </c>
      <c r="F452" s="104">
        <v>1464.48</v>
      </c>
      <c r="G452" s="104">
        <v>8.8049999999999997</v>
      </c>
      <c r="H452" s="104">
        <v>153</v>
      </c>
      <c r="I452" s="104">
        <v>2694.33</v>
      </c>
      <c r="J452" s="106">
        <f t="shared" si="13"/>
        <v>635.59</v>
      </c>
      <c r="K452" s="106">
        <f t="shared" si="14"/>
        <v>3329.92</v>
      </c>
    </row>
    <row r="453" spans="1:11" ht="41.4">
      <c r="A453" s="104">
        <v>445</v>
      </c>
      <c r="B453" s="105" t="s">
        <v>468</v>
      </c>
      <c r="C453" s="105" t="s">
        <v>51</v>
      </c>
      <c r="D453" s="104" t="s">
        <v>120</v>
      </c>
      <c r="E453" s="104" t="s">
        <v>464</v>
      </c>
      <c r="F453" s="104">
        <v>1464.48</v>
      </c>
      <c r="G453" s="104">
        <v>8.8049999999999997</v>
      </c>
      <c r="H453" s="104">
        <v>56.5</v>
      </c>
      <c r="I453" s="104">
        <v>994.97</v>
      </c>
      <c r="J453" s="106">
        <f t="shared" si="13"/>
        <v>234.71</v>
      </c>
      <c r="K453" s="106">
        <f t="shared" si="14"/>
        <v>1229.68</v>
      </c>
    </row>
    <row r="454" spans="1:11" ht="41.4">
      <c r="A454" s="104">
        <v>446</v>
      </c>
      <c r="B454" s="105" t="s">
        <v>468</v>
      </c>
      <c r="C454" s="105" t="s">
        <v>51</v>
      </c>
      <c r="D454" s="104" t="s">
        <v>120</v>
      </c>
      <c r="E454" s="104" t="s">
        <v>472</v>
      </c>
      <c r="F454" s="104">
        <v>1464.48</v>
      </c>
      <c r="G454" s="104">
        <v>8.8049999999999997</v>
      </c>
      <c r="H454" s="104">
        <v>62.5</v>
      </c>
      <c r="I454" s="104">
        <v>1100.6300000000001</v>
      </c>
      <c r="J454" s="106">
        <f t="shared" si="13"/>
        <v>259.64</v>
      </c>
      <c r="K454" s="106">
        <f t="shared" si="14"/>
        <v>1360.27</v>
      </c>
    </row>
    <row r="455" spans="1:11">
      <c r="A455" s="104">
        <v>447</v>
      </c>
      <c r="B455" s="105" t="s">
        <v>73</v>
      </c>
      <c r="C455" s="105" t="s">
        <v>51</v>
      </c>
      <c r="D455" s="104" t="s">
        <v>383</v>
      </c>
      <c r="E455" s="104" t="s">
        <v>463</v>
      </c>
      <c r="F455" s="104">
        <v>1060</v>
      </c>
      <c r="G455" s="104">
        <v>6.3730000000000002</v>
      </c>
      <c r="H455" s="104">
        <v>36</v>
      </c>
      <c r="I455" s="104">
        <v>456.98</v>
      </c>
      <c r="J455" s="106">
        <f t="shared" si="13"/>
        <v>107.8</v>
      </c>
      <c r="K455" s="106">
        <f t="shared" si="14"/>
        <v>564.78</v>
      </c>
    </row>
    <row r="456" spans="1:11">
      <c r="A456" s="104">
        <v>448</v>
      </c>
      <c r="B456" s="105" t="s">
        <v>73</v>
      </c>
      <c r="C456" s="105" t="s">
        <v>51</v>
      </c>
      <c r="D456" s="104" t="s">
        <v>383</v>
      </c>
      <c r="E456" s="104" t="s">
        <v>466</v>
      </c>
      <c r="F456" s="104">
        <v>1060</v>
      </c>
      <c r="G456" s="104">
        <v>6.3730000000000002</v>
      </c>
      <c r="H456" s="104">
        <v>21</v>
      </c>
      <c r="I456" s="104">
        <v>267.67</v>
      </c>
      <c r="J456" s="106">
        <f t="shared" si="13"/>
        <v>63.14</v>
      </c>
      <c r="K456" s="106">
        <f t="shared" si="14"/>
        <v>330.81</v>
      </c>
    </row>
    <row r="457" spans="1:11">
      <c r="A457" s="104">
        <v>449</v>
      </c>
      <c r="B457" s="105" t="s">
        <v>73</v>
      </c>
      <c r="C457" s="105" t="s">
        <v>51</v>
      </c>
      <c r="D457" s="104" t="s">
        <v>383</v>
      </c>
      <c r="E457" s="104" t="s">
        <v>472</v>
      </c>
      <c r="F457" s="104">
        <v>1060</v>
      </c>
      <c r="G457" s="104">
        <v>6.3730000000000002</v>
      </c>
      <c r="H457" s="104">
        <v>12</v>
      </c>
      <c r="I457" s="104">
        <v>152.94999999999999</v>
      </c>
      <c r="J457" s="106">
        <f t="shared" ref="J457:J520" si="15">ROUND(I457*0.2359,2)</f>
        <v>36.08</v>
      </c>
      <c r="K457" s="106">
        <f t="shared" ref="K457:K520" si="16">I457+J457</f>
        <v>189.02999999999997</v>
      </c>
    </row>
    <row r="458" spans="1:11">
      <c r="A458" s="104">
        <v>450</v>
      </c>
      <c r="B458" s="105" t="s">
        <v>73</v>
      </c>
      <c r="C458" s="105" t="s">
        <v>51</v>
      </c>
      <c r="D458" s="104" t="s">
        <v>513</v>
      </c>
      <c r="E458" s="104" t="s">
        <v>463</v>
      </c>
      <c r="F458" s="104">
        <v>1060</v>
      </c>
      <c r="G458" s="104">
        <v>6.3730000000000002</v>
      </c>
      <c r="H458" s="104">
        <v>24</v>
      </c>
      <c r="I458" s="104">
        <v>304.66000000000003</v>
      </c>
      <c r="J458" s="106">
        <f t="shared" si="15"/>
        <v>71.87</v>
      </c>
      <c r="K458" s="106">
        <f t="shared" si="16"/>
        <v>376.53000000000003</v>
      </c>
    </row>
    <row r="459" spans="1:11">
      <c r="A459" s="104">
        <v>451</v>
      </c>
      <c r="B459" s="105" t="s">
        <v>73</v>
      </c>
      <c r="C459" s="105" t="s">
        <v>51</v>
      </c>
      <c r="D459" s="104" t="s">
        <v>513</v>
      </c>
      <c r="E459" s="104" t="s">
        <v>466</v>
      </c>
      <c r="F459" s="104">
        <v>1060</v>
      </c>
      <c r="G459" s="104">
        <v>6.3730000000000002</v>
      </c>
      <c r="H459" s="104">
        <v>12</v>
      </c>
      <c r="I459" s="104">
        <v>152.94999999999999</v>
      </c>
      <c r="J459" s="106">
        <f t="shared" si="15"/>
        <v>36.08</v>
      </c>
      <c r="K459" s="106">
        <f t="shared" si="16"/>
        <v>189.02999999999997</v>
      </c>
    </row>
    <row r="460" spans="1:11">
      <c r="A460" s="104">
        <v>452</v>
      </c>
      <c r="B460" s="105" t="s">
        <v>73</v>
      </c>
      <c r="C460" s="105" t="s">
        <v>47</v>
      </c>
      <c r="D460" s="104" t="s">
        <v>514</v>
      </c>
      <c r="E460" s="104" t="s">
        <v>464</v>
      </c>
      <c r="F460" s="104">
        <v>980</v>
      </c>
      <c r="G460" s="104">
        <v>5.8920000000000003</v>
      </c>
      <c r="H460" s="104">
        <v>24</v>
      </c>
      <c r="I460" s="104">
        <v>282.82</v>
      </c>
      <c r="J460" s="106">
        <f t="shared" si="15"/>
        <v>66.72</v>
      </c>
      <c r="K460" s="106">
        <f t="shared" si="16"/>
        <v>349.53999999999996</v>
      </c>
    </row>
    <row r="461" spans="1:11">
      <c r="A461" s="104">
        <v>453</v>
      </c>
      <c r="B461" s="105" t="s">
        <v>73</v>
      </c>
      <c r="C461" s="105" t="s">
        <v>47</v>
      </c>
      <c r="D461" s="104" t="s">
        <v>514</v>
      </c>
      <c r="E461" s="104" t="s">
        <v>472</v>
      </c>
      <c r="F461" s="104">
        <v>980</v>
      </c>
      <c r="G461" s="104">
        <v>5.8920000000000003</v>
      </c>
      <c r="H461" s="104">
        <v>12</v>
      </c>
      <c r="I461" s="104">
        <v>141.41</v>
      </c>
      <c r="J461" s="106">
        <f t="shared" si="15"/>
        <v>33.36</v>
      </c>
      <c r="K461" s="106">
        <f t="shared" si="16"/>
        <v>174.76999999999998</v>
      </c>
    </row>
    <row r="462" spans="1:11">
      <c r="A462" s="104">
        <v>454</v>
      </c>
      <c r="B462" s="105" t="s">
        <v>15</v>
      </c>
      <c r="C462" s="105" t="s">
        <v>61</v>
      </c>
      <c r="D462" s="104" t="s">
        <v>174</v>
      </c>
      <c r="E462" s="104" t="s">
        <v>463</v>
      </c>
      <c r="F462" s="104">
        <v>1155</v>
      </c>
      <c r="G462" s="104">
        <v>6.944</v>
      </c>
      <c r="H462" s="104">
        <v>67.5</v>
      </c>
      <c r="I462" s="104">
        <v>933.66</v>
      </c>
      <c r="J462" s="106">
        <f t="shared" si="15"/>
        <v>220.25</v>
      </c>
      <c r="K462" s="106">
        <f t="shared" si="16"/>
        <v>1153.9099999999999</v>
      </c>
    </row>
    <row r="463" spans="1:11">
      <c r="A463" s="104">
        <v>455</v>
      </c>
      <c r="B463" s="105" t="s">
        <v>15</v>
      </c>
      <c r="C463" s="105" t="s">
        <v>61</v>
      </c>
      <c r="D463" s="104" t="s">
        <v>174</v>
      </c>
      <c r="E463" s="104" t="s">
        <v>466</v>
      </c>
      <c r="F463" s="104">
        <v>1155</v>
      </c>
      <c r="G463" s="104">
        <v>6.944</v>
      </c>
      <c r="H463" s="104">
        <v>17</v>
      </c>
      <c r="I463" s="104">
        <v>236.1</v>
      </c>
      <c r="J463" s="106">
        <f t="shared" si="15"/>
        <v>55.7</v>
      </c>
      <c r="K463" s="106">
        <f t="shared" si="16"/>
        <v>291.8</v>
      </c>
    </row>
    <row r="464" spans="1:11">
      <c r="A464" s="104">
        <v>456</v>
      </c>
      <c r="B464" s="105" t="s">
        <v>15</v>
      </c>
      <c r="C464" s="105" t="s">
        <v>61</v>
      </c>
      <c r="D464" s="104" t="s">
        <v>174</v>
      </c>
      <c r="E464" s="104" t="s">
        <v>464</v>
      </c>
      <c r="F464" s="104">
        <v>1155</v>
      </c>
      <c r="G464" s="104">
        <v>6.944</v>
      </c>
      <c r="H464" s="104">
        <v>58.5</v>
      </c>
      <c r="I464" s="104">
        <v>812.45</v>
      </c>
      <c r="J464" s="106">
        <f t="shared" si="15"/>
        <v>191.66</v>
      </c>
      <c r="K464" s="106">
        <f t="shared" si="16"/>
        <v>1004.11</v>
      </c>
    </row>
    <row r="465" spans="1:11">
      <c r="A465" s="104">
        <v>457</v>
      </c>
      <c r="B465" s="105" t="s">
        <v>73</v>
      </c>
      <c r="C465" s="105" t="s">
        <v>51</v>
      </c>
      <c r="D465" s="104" t="s">
        <v>515</v>
      </c>
      <c r="E465" s="104" t="s">
        <v>464</v>
      </c>
      <c r="F465" s="104">
        <v>1060</v>
      </c>
      <c r="G465" s="104">
        <v>6.3730000000000002</v>
      </c>
      <c r="H465" s="104">
        <v>12</v>
      </c>
      <c r="I465" s="104">
        <v>152.94999999999999</v>
      </c>
      <c r="J465" s="106">
        <f t="shared" si="15"/>
        <v>36.08</v>
      </c>
      <c r="K465" s="106">
        <f t="shared" si="16"/>
        <v>189.02999999999997</v>
      </c>
    </row>
    <row r="466" spans="1:11" ht="41.4">
      <c r="A466" s="104">
        <v>458</v>
      </c>
      <c r="B466" s="105" t="s">
        <v>468</v>
      </c>
      <c r="C466" s="105" t="s">
        <v>51</v>
      </c>
      <c r="D466" s="104" t="s">
        <v>70</v>
      </c>
      <c r="E466" s="104" t="s">
        <v>463</v>
      </c>
      <c r="F466" s="104">
        <v>1464.48</v>
      </c>
      <c r="G466" s="104">
        <v>8.8049999999999997</v>
      </c>
      <c r="H466" s="104">
        <v>70</v>
      </c>
      <c r="I466" s="104">
        <v>1229.8200000000002</v>
      </c>
      <c r="J466" s="106">
        <f t="shared" si="15"/>
        <v>290.11</v>
      </c>
      <c r="K466" s="106">
        <f t="shared" si="16"/>
        <v>1519.9300000000003</v>
      </c>
    </row>
    <row r="467" spans="1:11" ht="41.4">
      <c r="A467" s="104">
        <v>459</v>
      </c>
      <c r="B467" s="105" t="s">
        <v>468</v>
      </c>
      <c r="C467" s="105" t="s">
        <v>51</v>
      </c>
      <c r="D467" s="104" t="s">
        <v>70</v>
      </c>
      <c r="E467" s="104" t="s">
        <v>466</v>
      </c>
      <c r="F467" s="104">
        <v>1464.48</v>
      </c>
      <c r="G467" s="104">
        <v>8.8049999999999997</v>
      </c>
      <c r="H467" s="104">
        <v>41.5</v>
      </c>
      <c r="I467" s="104">
        <v>730.82</v>
      </c>
      <c r="J467" s="106">
        <f t="shared" si="15"/>
        <v>172.4</v>
      </c>
      <c r="K467" s="106">
        <f t="shared" si="16"/>
        <v>903.22</v>
      </c>
    </row>
    <row r="468" spans="1:11" ht="41.4">
      <c r="A468" s="104">
        <v>460</v>
      </c>
      <c r="B468" s="105" t="s">
        <v>468</v>
      </c>
      <c r="C468" s="105" t="s">
        <v>51</v>
      </c>
      <c r="D468" s="104" t="s">
        <v>70</v>
      </c>
      <c r="E468" s="104" t="s">
        <v>464</v>
      </c>
      <c r="F468" s="104">
        <v>1464.48</v>
      </c>
      <c r="G468" s="104">
        <v>8.8049999999999997</v>
      </c>
      <c r="H468" s="104">
        <v>52</v>
      </c>
      <c r="I468" s="104">
        <v>915.72</v>
      </c>
      <c r="J468" s="106">
        <f t="shared" si="15"/>
        <v>216.02</v>
      </c>
      <c r="K468" s="106">
        <f t="shared" si="16"/>
        <v>1131.74</v>
      </c>
    </row>
    <row r="469" spans="1:11" ht="41.4">
      <c r="A469" s="104">
        <v>461</v>
      </c>
      <c r="B469" s="105" t="s">
        <v>468</v>
      </c>
      <c r="C469" s="105" t="s">
        <v>51</v>
      </c>
      <c r="D469" s="104" t="s">
        <v>70</v>
      </c>
      <c r="E469" s="104" t="s">
        <v>472</v>
      </c>
      <c r="F469" s="104">
        <v>1464.48</v>
      </c>
      <c r="G469" s="104">
        <v>8.8049999999999997</v>
      </c>
      <c r="H469" s="104">
        <v>184</v>
      </c>
      <c r="I469" s="104">
        <v>3240.24</v>
      </c>
      <c r="J469" s="106">
        <f t="shared" si="15"/>
        <v>764.37</v>
      </c>
      <c r="K469" s="106">
        <f t="shared" si="16"/>
        <v>4004.6099999999997</v>
      </c>
    </row>
    <row r="470" spans="1:11" ht="41.4">
      <c r="A470" s="104">
        <v>462</v>
      </c>
      <c r="B470" s="105" t="s">
        <v>468</v>
      </c>
      <c r="C470" s="105" t="s">
        <v>51</v>
      </c>
      <c r="D470" s="104" t="s">
        <v>202</v>
      </c>
      <c r="E470" s="104" t="s">
        <v>463</v>
      </c>
      <c r="F470" s="104">
        <v>1574.87</v>
      </c>
      <c r="G470" s="104">
        <v>9.468</v>
      </c>
      <c r="H470" s="104">
        <v>89</v>
      </c>
      <c r="I470" s="104">
        <v>1679.6</v>
      </c>
      <c r="J470" s="106">
        <f t="shared" si="15"/>
        <v>396.22</v>
      </c>
      <c r="K470" s="106">
        <f t="shared" si="16"/>
        <v>2075.8199999999997</v>
      </c>
    </row>
    <row r="471" spans="1:11" ht="41.4">
      <c r="A471" s="104">
        <v>463</v>
      </c>
      <c r="B471" s="105" t="s">
        <v>468</v>
      </c>
      <c r="C471" s="105" t="s">
        <v>51</v>
      </c>
      <c r="D471" s="104" t="s">
        <v>202</v>
      </c>
      <c r="E471" s="104" t="s">
        <v>466</v>
      </c>
      <c r="F471" s="104">
        <v>1574.87</v>
      </c>
      <c r="G471" s="104">
        <v>9.468</v>
      </c>
      <c r="H471" s="104">
        <v>186.5</v>
      </c>
      <c r="I471" s="104">
        <v>3531.56</v>
      </c>
      <c r="J471" s="106">
        <f t="shared" si="15"/>
        <v>833.1</v>
      </c>
      <c r="K471" s="106">
        <f t="shared" si="16"/>
        <v>4364.66</v>
      </c>
    </row>
    <row r="472" spans="1:11" ht="41.4">
      <c r="A472" s="104">
        <v>464</v>
      </c>
      <c r="B472" s="105" t="s">
        <v>468</v>
      </c>
      <c r="C472" s="105" t="s">
        <v>51</v>
      </c>
      <c r="D472" s="104" t="s">
        <v>202</v>
      </c>
      <c r="E472" s="104" t="s">
        <v>464</v>
      </c>
      <c r="F472" s="104">
        <v>1625</v>
      </c>
      <c r="G472" s="104">
        <v>9.77</v>
      </c>
      <c r="H472" s="104">
        <v>143.5</v>
      </c>
      <c r="I472" s="104">
        <v>2803.99</v>
      </c>
      <c r="J472" s="106">
        <f t="shared" si="15"/>
        <v>661.46</v>
      </c>
      <c r="K472" s="106">
        <f t="shared" si="16"/>
        <v>3465.45</v>
      </c>
    </row>
    <row r="473" spans="1:11" ht="41.4">
      <c r="A473" s="104">
        <v>465</v>
      </c>
      <c r="B473" s="105" t="s">
        <v>468</v>
      </c>
      <c r="C473" s="105" t="s">
        <v>51</v>
      </c>
      <c r="D473" s="104" t="s">
        <v>202</v>
      </c>
      <c r="E473" s="104" t="s">
        <v>472</v>
      </c>
      <c r="F473" s="104">
        <v>1625</v>
      </c>
      <c r="G473" s="104">
        <v>9.77</v>
      </c>
      <c r="H473" s="104">
        <v>168</v>
      </c>
      <c r="I473" s="104">
        <v>3282.72</v>
      </c>
      <c r="J473" s="106">
        <f t="shared" si="15"/>
        <v>774.39</v>
      </c>
      <c r="K473" s="106">
        <f t="shared" si="16"/>
        <v>4057.1099999999997</v>
      </c>
    </row>
    <row r="474" spans="1:11">
      <c r="A474" s="104">
        <v>466</v>
      </c>
      <c r="B474" s="105" t="s">
        <v>15</v>
      </c>
      <c r="C474" s="105" t="s">
        <v>47</v>
      </c>
      <c r="D474" s="104" t="s">
        <v>104</v>
      </c>
      <c r="E474" s="104" t="s">
        <v>463</v>
      </c>
      <c r="F474" s="104">
        <v>980</v>
      </c>
      <c r="G474" s="104">
        <v>5.8920000000000003</v>
      </c>
      <c r="H474" s="104">
        <v>26</v>
      </c>
      <c r="I474" s="104">
        <v>305.14</v>
      </c>
      <c r="J474" s="106">
        <f t="shared" si="15"/>
        <v>71.98</v>
      </c>
      <c r="K474" s="106">
        <f t="shared" si="16"/>
        <v>377.12</v>
      </c>
    </row>
    <row r="475" spans="1:11">
      <c r="A475" s="104">
        <v>467</v>
      </c>
      <c r="B475" s="105" t="s">
        <v>15</v>
      </c>
      <c r="C475" s="105" t="s">
        <v>47</v>
      </c>
      <c r="D475" s="104" t="s">
        <v>104</v>
      </c>
      <c r="E475" s="104" t="s">
        <v>466</v>
      </c>
      <c r="F475" s="104">
        <v>980</v>
      </c>
      <c r="G475" s="104">
        <v>5.8920000000000003</v>
      </c>
      <c r="H475" s="104">
        <v>0.5</v>
      </c>
      <c r="I475" s="104">
        <v>5.89</v>
      </c>
      <c r="J475" s="106">
        <f t="shared" si="15"/>
        <v>1.39</v>
      </c>
      <c r="K475" s="106">
        <f t="shared" si="16"/>
        <v>7.2799999999999994</v>
      </c>
    </row>
    <row r="476" spans="1:11">
      <c r="A476" s="104">
        <v>468</v>
      </c>
      <c r="B476" s="105" t="s">
        <v>15</v>
      </c>
      <c r="C476" s="105" t="s">
        <v>47</v>
      </c>
      <c r="D476" s="104" t="s">
        <v>104</v>
      </c>
      <c r="E476" s="104" t="s">
        <v>464</v>
      </c>
      <c r="F476" s="104">
        <v>980</v>
      </c>
      <c r="G476" s="104">
        <v>5.8920000000000003</v>
      </c>
      <c r="H476" s="104">
        <v>24.5</v>
      </c>
      <c r="I476" s="104">
        <v>288.70999999999998</v>
      </c>
      <c r="J476" s="106">
        <f t="shared" si="15"/>
        <v>68.11</v>
      </c>
      <c r="K476" s="106">
        <f t="shared" si="16"/>
        <v>356.82</v>
      </c>
    </row>
    <row r="477" spans="1:11">
      <c r="A477" s="104">
        <v>469</v>
      </c>
      <c r="B477" s="105" t="s">
        <v>15</v>
      </c>
      <c r="C477" s="105" t="s">
        <v>47</v>
      </c>
      <c r="D477" s="104" t="s">
        <v>164</v>
      </c>
      <c r="E477" s="104" t="s">
        <v>463</v>
      </c>
      <c r="F477" s="104">
        <v>980</v>
      </c>
      <c r="G477" s="104">
        <v>5.8920000000000003</v>
      </c>
      <c r="H477" s="104">
        <v>37.5</v>
      </c>
      <c r="I477" s="104">
        <v>440.1</v>
      </c>
      <c r="J477" s="106">
        <f t="shared" si="15"/>
        <v>103.82</v>
      </c>
      <c r="K477" s="106">
        <f t="shared" si="16"/>
        <v>543.92000000000007</v>
      </c>
    </row>
    <row r="478" spans="1:11">
      <c r="A478" s="104">
        <v>470</v>
      </c>
      <c r="B478" s="105" t="s">
        <v>15</v>
      </c>
      <c r="C478" s="105" t="s">
        <v>47</v>
      </c>
      <c r="D478" s="104" t="s">
        <v>164</v>
      </c>
      <c r="E478" s="104" t="s">
        <v>466</v>
      </c>
      <c r="F478" s="104">
        <v>980</v>
      </c>
      <c r="G478" s="104">
        <v>5.8920000000000003</v>
      </c>
      <c r="H478" s="104">
        <v>24</v>
      </c>
      <c r="I478" s="104">
        <v>282.82</v>
      </c>
      <c r="J478" s="106">
        <f t="shared" si="15"/>
        <v>66.72</v>
      </c>
      <c r="K478" s="106">
        <f t="shared" si="16"/>
        <v>349.53999999999996</v>
      </c>
    </row>
    <row r="479" spans="1:11">
      <c r="A479" s="104">
        <v>471</v>
      </c>
      <c r="B479" s="105" t="s">
        <v>15</v>
      </c>
      <c r="C479" s="105" t="s">
        <v>47</v>
      </c>
      <c r="D479" s="104" t="s">
        <v>164</v>
      </c>
      <c r="E479" s="104" t="s">
        <v>464</v>
      </c>
      <c r="F479" s="104">
        <v>980</v>
      </c>
      <c r="G479" s="104">
        <v>5.8920000000000003</v>
      </c>
      <c r="H479" s="104">
        <v>12.75</v>
      </c>
      <c r="I479" s="104">
        <v>150.25</v>
      </c>
      <c r="J479" s="106">
        <f t="shared" si="15"/>
        <v>35.44</v>
      </c>
      <c r="K479" s="106">
        <f t="shared" si="16"/>
        <v>185.69</v>
      </c>
    </row>
    <row r="480" spans="1:11">
      <c r="A480" s="104">
        <v>472</v>
      </c>
      <c r="B480" s="105" t="s">
        <v>15</v>
      </c>
      <c r="C480" s="105" t="s">
        <v>47</v>
      </c>
      <c r="D480" s="104" t="s">
        <v>164</v>
      </c>
      <c r="E480" s="104" t="s">
        <v>472</v>
      </c>
      <c r="F480" s="104">
        <v>980</v>
      </c>
      <c r="G480" s="104">
        <v>5.8920000000000003</v>
      </c>
      <c r="H480" s="104">
        <v>5</v>
      </c>
      <c r="I480" s="104">
        <v>58.92</v>
      </c>
      <c r="J480" s="106">
        <f t="shared" si="15"/>
        <v>13.9</v>
      </c>
      <c r="K480" s="106">
        <f t="shared" si="16"/>
        <v>72.820000000000007</v>
      </c>
    </row>
    <row r="481" spans="1:11">
      <c r="A481" s="104">
        <v>473</v>
      </c>
      <c r="B481" s="105" t="s">
        <v>15</v>
      </c>
      <c r="C481" s="105" t="s">
        <v>51</v>
      </c>
      <c r="D481" s="104" t="s">
        <v>158</v>
      </c>
      <c r="E481" s="104" t="s">
        <v>466</v>
      </c>
      <c r="F481" s="104">
        <v>1060</v>
      </c>
      <c r="G481" s="104">
        <v>6.3730000000000002</v>
      </c>
      <c r="H481" s="104">
        <v>12</v>
      </c>
      <c r="I481" s="104">
        <v>152.94999999999999</v>
      </c>
      <c r="J481" s="106">
        <f t="shared" si="15"/>
        <v>36.08</v>
      </c>
      <c r="K481" s="106">
        <f t="shared" si="16"/>
        <v>189.02999999999997</v>
      </c>
    </row>
    <row r="482" spans="1:11">
      <c r="A482" s="104">
        <v>474</v>
      </c>
      <c r="B482" s="105" t="s">
        <v>15</v>
      </c>
      <c r="C482" s="105" t="s">
        <v>51</v>
      </c>
      <c r="D482" s="104" t="s">
        <v>158</v>
      </c>
      <c r="E482" s="104" t="s">
        <v>464</v>
      </c>
      <c r="F482" s="104">
        <v>1205</v>
      </c>
      <c r="G482" s="104">
        <v>7.2450000000000001</v>
      </c>
      <c r="H482" s="104">
        <v>24</v>
      </c>
      <c r="I482" s="104">
        <v>347.76</v>
      </c>
      <c r="J482" s="106">
        <f t="shared" si="15"/>
        <v>82.04</v>
      </c>
      <c r="K482" s="106">
        <f t="shared" si="16"/>
        <v>429.8</v>
      </c>
    </row>
    <row r="483" spans="1:11">
      <c r="A483" s="104">
        <v>475</v>
      </c>
      <c r="B483" s="105" t="s">
        <v>73</v>
      </c>
      <c r="C483" s="105" t="s">
        <v>51</v>
      </c>
      <c r="D483" s="104" t="s">
        <v>516</v>
      </c>
      <c r="E483" s="104" t="s">
        <v>463</v>
      </c>
      <c r="F483" s="104">
        <v>1060</v>
      </c>
      <c r="G483" s="104">
        <v>6.3730000000000002</v>
      </c>
      <c r="H483" s="104">
        <v>12</v>
      </c>
      <c r="I483" s="104">
        <v>152.33000000000001</v>
      </c>
      <c r="J483" s="106">
        <f t="shared" si="15"/>
        <v>35.93</v>
      </c>
      <c r="K483" s="106">
        <f t="shared" si="16"/>
        <v>188.26000000000002</v>
      </c>
    </row>
    <row r="484" spans="1:11">
      <c r="A484" s="104">
        <v>476</v>
      </c>
      <c r="B484" s="105" t="s">
        <v>73</v>
      </c>
      <c r="C484" s="105" t="s">
        <v>51</v>
      </c>
      <c r="D484" s="104" t="s">
        <v>516</v>
      </c>
      <c r="E484" s="104" t="s">
        <v>466</v>
      </c>
      <c r="F484" s="104">
        <v>1060</v>
      </c>
      <c r="G484" s="104">
        <v>6.3730000000000002</v>
      </c>
      <c r="H484" s="104">
        <v>22</v>
      </c>
      <c r="I484" s="104">
        <v>280.41000000000003</v>
      </c>
      <c r="J484" s="106">
        <f t="shared" si="15"/>
        <v>66.150000000000006</v>
      </c>
      <c r="K484" s="106">
        <f t="shared" si="16"/>
        <v>346.56000000000006</v>
      </c>
    </row>
    <row r="485" spans="1:11">
      <c r="A485" s="104">
        <v>477</v>
      </c>
      <c r="B485" s="105" t="s">
        <v>73</v>
      </c>
      <c r="C485" s="105" t="s">
        <v>51</v>
      </c>
      <c r="D485" s="104" t="s">
        <v>516</v>
      </c>
      <c r="E485" s="104" t="s">
        <v>464</v>
      </c>
      <c r="F485" s="104">
        <v>1060</v>
      </c>
      <c r="G485" s="104">
        <v>6.3730000000000002</v>
      </c>
      <c r="H485" s="104">
        <v>12</v>
      </c>
      <c r="I485" s="104">
        <v>152.94999999999999</v>
      </c>
      <c r="J485" s="106">
        <f t="shared" si="15"/>
        <v>36.08</v>
      </c>
      <c r="K485" s="106">
        <f t="shared" si="16"/>
        <v>189.02999999999997</v>
      </c>
    </row>
    <row r="486" spans="1:11">
      <c r="A486" s="104">
        <v>478</v>
      </c>
      <c r="B486" s="105" t="s">
        <v>15</v>
      </c>
      <c r="C486" s="105" t="s">
        <v>55</v>
      </c>
      <c r="D486" s="104" t="s">
        <v>92</v>
      </c>
      <c r="E486" s="104" t="s">
        <v>463</v>
      </c>
      <c r="F486" s="104">
        <v>1205</v>
      </c>
      <c r="G486" s="104">
        <v>7.2450000000000001</v>
      </c>
      <c r="H486" s="104">
        <v>24</v>
      </c>
      <c r="I486" s="104">
        <v>346.37</v>
      </c>
      <c r="J486" s="106">
        <f t="shared" si="15"/>
        <v>81.709999999999994</v>
      </c>
      <c r="K486" s="106">
        <f t="shared" si="16"/>
        <v>428.08</v>
      </c>
    </row>
    <row r="487" spans="1:11">
      <c r="A487" s="104">
        <v>479</v>
      </c>
      <c r="B487" s="105" t="s">
        <v>15</v>
      </c>
      <c r="C487" s="105" t="s">
        <v>55</v>
      </c>
      <c r="D487" s="104" t="s">
        <v>92</v>
      </c>
      <c r="E487" s="104" t="s">
        <v>466</v>
      </c>
      <c r="F487" s="104">
        <v>1205</v>
      </c>
      <c r="G487" s="104">
        <v>7.2450000000000001</v>
      </c>
      <c r="H487" s="104">
        <v>24</v>
      </c>
      <c r="I487" s="104">
        <v>347.76</v>
      </c>
      <c r="J487" s="106">
        <f t="shared" si="15"/>
        <v>82.04</v>
      </c>
      <c r="K487" s="106">
        <f t="shared" si="16"/>
        <v>429.8</v>
      </c>
    </row>
    <row r="488" spans="1:11">
      <c r="A488" s="104">
        <v>480</v>
      </c>
      <c r="B488" s="105" t="s">
        <v>15</v>
      </c>
      <c r="C488" s="105" t="s">
        <v>55</v>
      </c>
      <c r="D488" s="104" t="s">
        <v>92</v>
      </c>
      <c r="E488" s="104" t="s">
        <v>464</v>
      </c>
      <c r="F488" s="104">
        <v>1205</v>
      </c>
      <c r="G488" s="104">
        <v>7.2450000000000001</v>
      </c>
      <c r="H488" s="104">
        <v>12</v>
      </c>
      <c r="I488" s="104">
        <v>173.88</v>
      </c>
      <c r="J488" s="106">
        <f t="shared" si="15"/>
        <v>41.02</v>
      </c>
      <c r="K488" s="106">
        <f t="shared" si="16"/>
        <v>214.9</v>
      </c>
    </row>
    <row r="489" spans="1:11">
      <c r="A489" s="104">
        <v>481</v>
      </c>
      <c r="B489" s="105" t="s">
        <v>15</v>
      </c>
      <c r="C489" s="105" t="s">
        <v>51</v>
      </c>
      <c r="D489" s="104" t="s">
        <v>166</v>
      </c>
      <c r="E489" s="104" t="s">
        <v>463</v>
      </c>
      <c r="F489" s="104">
        <v>1060</v>
      </c>
      <c r="G489" s="104">
        <v>6.3730000000000002</v>
      </c>
      <c r="H489" s="104">
        <v>12</v>
      </c>
      <c r="I489" s="104">
        <v>152.33000000000001</v>
      </c>
      <c r="J489" s="106">
        <f t="shared" si="15"/>
        <v>35.93</v>
      </c>
      <c r="K489" s="106">
        <f t="shared" si="16"/>
        <v>188.26000000000002</v>
      </c>
    </row>
    <row r="490" spans="1:11">
      <c r="A490" s="104">
        <v>482</v>
      </c>
      <c r="B490" s="105" t="s">
        <v>15</v>
      </c>
      <c r="C490" s="105" t="s">
        <v>51</v>
      </c>
      <c r="D490" s="104" t="s">
        <v>166</v>
      </c>
      <c r="E490" s="104" t="s">
        <v>466</v>
      </c>
      <c r="F490" s="104">
        <v>1060</v>
      </c>
      <c r="G490" s="104">
        <v>6.3730000000000002</v>
      </c>
      <c r="H490" s="104">
        <v>36</v>
      </c>
      <c r="I490" s="104">
        <v>458.86</v>
      </c>
      <c r="J490" s="106">
        <f t="shared" si="15"/>
        <v>108.25</v>
      </c>
      <c r="K490" s="106">
        <f t="shared" si="16"/>
        <v>567.11</v>
      </c>
    </row>
    <row r="491" spans="1:11">
      <c r="A491" s="104">
        <v>483</v>
      </c>
      <c r="B491" s="105" t="s">
        <v>15</v>
      </c>
      <c r="C491" s="105" t="s">
        <v>51</v>
      </c>
      <c r="D491" s="104" t="s">
        <v>166</v>
      </c>
      <c r="E491" s="104" t="s">
        <v>464</v>
      </c>
      <c r="F491" s="104">
        <v>1060</v>
      </c>
      <c r="G491" s="104">
        <v>6.3730000000000002</v>
      </c>
      <c r="H491" s="104">
        <v>12</v>
      </c>
      <c r="I491" s="104">
        <v>152.94999999999999</v>
      </c>
      <c r="J491" s="106">
        <f t="shared" si="15"/>
        <v>36.08</v>
      </c>
      <c r="K491" s="106">
        <f t="shared" si="16"/>
        <v>189.02999999999997</v>
      </c>
    </row>
    <row r="492" spans="1:11">
      <c r="A492" s="104">
        <v>484</v>
      </c>
      <c r="B492" s="105" t="s">
        <v>15</v>
      </c>
      <c r="C492" s="105" t="s">
        <v>51</v>
      </c>
      <c r="D492" s="104" t="s">
        <v>209</v>
      </c>
      <c r="E492" s="104" t="s">
        <v>466</v>
      </c>
      <c r="F492" s="104">
        <v>1060</v>
      </c>
      <c r="G492" s="104">
        <v>6.3730000000000002</v>
      </c>
      <c r="H492" s="104">
        <v>36</v>
      </c>
      <c r="I492" s="104">
        <v>458.86</v>
      </c>
      <c r="J492" s="106">
        <f t="shared" si="15"/>
        <v>108.25</v>
      </c>
      <c r="K492" s="106">
        <f t="shared" si="16"/>
        <v>567.11</v>
      </c>
    </row>
    <row r="493" spans="1:11">
      <c r="A493" s="104">
        <v>485</v>
      </c>
      <c r="B493" s="105" t="s">
        <v>15</v>
      </c>
      <c r="C493" s="105" t="s">
        <v>51</v>
      </c>
      <c r="D493" s="104" t="s">
        <v>209</v>
      </c>
      <c r="E493" s="104" t="s">
        <v>464</v>
      </c>
      <c r="F493" s="104">
        <v>1060</v>
      </c>
      <c r="G493" s="104">
        <v>6.3730000000000002</v>
      </c>
      <c r="H493" s="104">
        <v>16</v>
      </c>
      <c r="I493" s="104">
        <v>203.94</v>
      </c>
      <c r="J493" s="106">
        <f t="shared" si="15"/>
        <v>48.11</v>
      </c>
      <c r="K493" s="106">
        <f t="shared" si="16"/>
        <v>252.05</v>
      </c>
    </row>
    <row r="494" spans="1:11">
      <c r="A494" s="104">
        <v>486</v>
      </c>
      <c r="B494" s="105" t="s">
        <v>15</v>
      </c>
      <c r="C494" s="105" t="s">
        <v>51</v>
      </c>
      <c r="D494" s="104" t="s">
        <v>231</v>
      </c>
      <c r="E494" s="104" t="s">
        <v>463</v>
      </c>
      <c r="F494" s="104">
        <v>1060</v>
      </c>
      <c r="G494" s="104">
        <v>6.3730000000000002</v>
      </c>
      <c r="H494" s="104">
        <v>12</v>
      </c>
      <c r="I494" s="104">
        <v>152.33000000000001</v>
      </c>
      <c r="J494" s="106">
        <f t="shared" si="15"/>
        <v>35.93</v>
      </c>
      <c r="K494" s="106">
        <f t="shared" si="16"/>
        <v>188.26000000000002</v>
      </c>
    </row>
    <row r="495" spans="1:11">
      <c r="A495" s="104">
        <v>487</v>
      </c>
      <c r="B495" s="105" t="s">
        <v>15</v>
      </c>
      <c r="C495" s="105" t="s">
        <v>51</v>
      </c>
      <c r="D495" s="104" t="s">
        <v>231</v>
      </c>
      <c r="E495" s="104" t="s">
        <v>466</v>
      </c>
      <c r="F495" s="104">
        <v>1060</v>
      </c>
      <c r="G495" s="104">
        <v>6.3730000000000002</v>
      </c>
      <c r="H495" s="104">
        <v>24</v>
      </c>
      <c r="I495" s="104">
        <v>305.89999999999998</v>
      </c>
      <c r="J495" s="106">
        <f t="shared" si="15"/>
        <v>72.16</v>
      </c>
      <c r="K495" s="106">
        <f t="shared" si="16"/>
        <v>378.05999999999995</v>
      </c>
    </row>
    <row r="496" spans="1:11">
      <c r="A496" s="104">
        <v>488</v>
      </c>
      <c r="B496" s="105" t="s">
        <v>15</v>
      </c>
      <c r="C496" s="105" t="s">
        <v>47</v>
      </c>
      <c r="D496" s="104" t="s">
        <v>277</v>
      </c>
      <c r="E496" s="104" t="s">
        <v>463</v>
      </c>
      <c r="F496" s="104">
        <v>980</v>
      </c>
      <c r="G496" s="104">
        <v>5.8920000000000003</v>
      </c>
      <c r="H496" s="104">
        <v>36</v>
      </c>
      <c r="I496" s="104">
        <v>422.5</v>
      </c>
      <c r="J496" s="106">
        <f t="shared" si="15"/>
        <v>99.67</v>
      </c>
      <c r="K496" s="106">
        <f t="shared" si="16"/>
        <v>522.16999999999996</v>
      </c>
    </row>
    <row r="497" spans="1:11">
      <c r="A497" s="104">
        <v>489</v>
      </c>
      <c r="B497" s="105" t="s">
        <v>15</v>
      </c>
      <c r="C497" s="105" t="s">
        <v>47</v>
      </c>
      <c r="D497" s="104" t="s">
        <v>277</v>
      </c>
      <c r="E497" s="104" t="s">
        <v>464</v>
      </c>
      <c r="F497" s="104">
        <v>980</v>
      </c>
      <c r="G497" s="104">
        <v>5.8920000000000003</v>
      </c>
      <c r="H497" s="104">
        <v>12</v>
      </c>
      <c r="I497" s="104">
        <v>141.41</v>
      </c>
      <c r="J497" s="106">
        <f t="shared" si="15"/>
        <v>33.36</v>
      </c>
      <c r="K497" s="106">
        <f t="shared" si="16"/>
        <v>174.76999999999998</v>
      </c>
    </row>
    <row r="498" spans="1:11">
      <c r="A498" s="104">
        <v>490</v>
      </c>
      <c r="B498" s="105" t="s">
        <v>15</v>
      </c>
      <c r="C498" s="105" t="s">
        <v>51</v>
      </c>
      <c r="D498" s="104" t="s">
        <v>126</v>
      </c>
      <c r="E498" s="104" t="s">
        <v>463</v>
      </c>
      <c r="F498" s="104">
        <v>1060</v>
      </c>
      <c r="G498" s="104">
        <v>6.3730000000000002</v>
      </c>
      <c r="H498" s="104">
        <v>13.5</v>
      </c>
      <c r="I498" s="104">
        <v>171.37</v>
      </c>
      <c r="J498" s="106">
        <f t="shared" si="15"/>
        <v>40.43</v>
      </c>
      <c r="K498" s="106">
        <f t="shared" si="16"/>
        <v>211.8</v>
      </c>
    </row>
    <row r="499" spans="1:11">
      <c r="A499" s="104">
        <v>491</v>
      </c>
      <c r="B499" s="105" t="s">
        <v>15</v>
      </c>
      <c r="C499" s="105" t="s">
        <v>51</v>
      </c>
      <c r="D499" s="104" t="s">
        <v>126</v>
      </c>
      <c r="E499" s="104" t="s">
        <v>466</v>
      </c>
      <c r="F499" s="104">
        <v>1060</v>
      </c>
      <c r="G499" s="104">
        <v>6.3730000000000002</v>
      </c>
      <c r="H499" s="104">
        <v>12</v>
      </c>
      <c r="I499" s="104">
        <v>152.94999999999999</v>
      </c>
      <c r="J499" s="106">
        <f t="shared" si="15"/>
        <v>36.08</v>
      </c>
      <c r="K499" s="106">
        <f t="shared" si="16"/>
        <v>189.02999999999997</v>
      </c>
    </row>
    <row r="500" spans="1:11">
      <c r="A500" s="104">
        <v>492</v>
      </c>
      <c r="B500" s="105" t="s">
        <v>15</v>
      </c>
      <c r="C500" s="105" t="s">
        <v>51</v>
      </c>
      <c r="D500" s="104" t="s">
        <v>126</v>
      </c>
      <c r="E500" s="104" t="s">
        <v>464</v>
      </c>
      <c r="F500" s="104">
        <v>1060</v>
      </c>
      <c r="G500" s="104">
        <v>6.3730000000000002</v>
      </c>
      <c r="H500" s="104">
        <v>15.25</v>
      </c>
      <c r="I500" s="104">
        <v>194.38</v>
      </c>
      <c r="J500" s="106">
        <f t="shared" si="15"/>
        <v>45.85</v>
      </c>
      <c r="K500" s="106">
        <f t="shared" si="16"/>
        <v>240.23</v>
      </c>
    </row>
    <row r="501" spans="1:11">
      <c r="A501" s="104">
        <v>493</v>
      </c>
      <c r="B501" s="105" t="s">
        <v>15</v>
      </c>
      <c r="C501" s="105" t="s">
        <v>51</v>
      </c>
      <c r="D501" s="104" t="s">
        <v>126</v>
      </c>
      <c r="E501" s="104" t="s">
        <v>472</v>
      </c>
      <c r="F501" s="104">
        <v>1060</v>
      </c>
      <c r="G501" s="104">
        <v>6.3730000000000002</v>
      </c>
      <c r="H501" s="104">
        <v>12</v>
      </c>
      <c r="I501" s="104">
        <v>152.94999999999999</v>
      </c>
      <c r="J501" s="106">
        <f t="shared" si="15"/>
        <v>36.08</v>
      </c>
      <c r="K501" s="106">
        <f t="shared" si="16"/>
        <v>189.02999999999997</v>
      </c>
    </row>
    <row r="502" spans="1:11">
      <c r="A502" s="104">
        <v>494</v>
      </c>
      <c r="B502" s="105" t="s">
        <v>15</v>
      </c>
      <c r="C502" s="105" t="s">
        <v>51</v>
      </c>
      <c r="D502" s="104" t="s">
        <v>136</v>
      </c>
      <c r="E502" s="104" t="s">
        <v>466</v>
      </c>
      <c r="F502" s="104">
        <v>1060</v>
      </c>
      <c r="G502" s="104">
        <v>6.3730000000000002</v>
      </c>
      <c r="H502" s="104">
        <v>24</v>
      </c>
      <c r="I502" s="104">
        <v>305.89999999999998</v>
      </c>
      <c r="J502" s="106">
        <f t="shared" si="15"/>
        <v>72.16</v>
      </c>
      <c r="K502" s="106">
        <f t="shared" si="16"/>
        <v>378.05999999999995</v>
      </c>
    </row>
    <row r="503" spans="1:11">
      <c r="A503" s="104">
        <v>495</v>
      </c>
      <c r="B503" s="105" t="s">
        <v>15</v>
      </c>
      <c r="C503" s="105" t="s">
        <v>51</v>
      </c>
      <c r="D503" s="104" t="s">
        <v>136</v>
      </c>
      <c r="E503" s="104" t="s">
        <v>464</v>
      </c>
      <c r="F503" s="104">
        <v>1060</v>
      </c>
      <c r="G503" s="104">
        <v>6.3730000000000002</v>
      </c>
      <c r="H503" s="104">
        <v>24</v>
      </c>
      <c r="I503" s="104">
        <v>305.89999999999998</v>
      </c>
      <c r="J503" s="106">
        <f t="shared" si="15"/>
        <v>72.16</v>
      </c>
      <c r="K503" s="106">
        <f t="shared" si="16"/>
        <v>378.05999999999995</v>
      </c>
    </row>
    <row r="504" spans="1:11">
      <c r="A504" s="104">
        <v>496</v>
      </c>
      <c r="B504" s="105" t="s">
        <v>15</v>
      </c>
      <c r="C504" s="105" t="s">
        <v>55</v>
      </c>
      <c r="D504" s="104" t="s">
        <v>294</v>
      </c>
      <c r="E504" s="104" t="s">
        <v>464</v>
      </c>
      <c r="F504" s="104">
        <v>1205</v>
      </c>
      <c r="G504" s="104">
        <v>7.2450000000000001</v>
      </c>
      <c r="H504" s="104">
        <v>12</v>
      </c>
      <c r="I504" s="104">
        <v>173.88</v>
      </c>
      <c r="J504" s="106">
        <f t="shared" si="15"/>
        <v>41.02</v>
      </c>
      <c r="K504" s="106">
        <f t="shared" si="16"/>
        <v>214.9</v>
      </c>
    </row>
    <row r="505" spans="1:11">
      <c r="A505" s="104">
        <v>497</v>
      </c>
      <c r="B505" s="105" t="s">
        <v>73</v>
      </c>
      <c r="C505" s="105" t="s">
        <v>47</v>
      </c>
      <c r="D505" s="104" t="s">
        <v>517</v>
      </c>
      <c r="E505" s="104" t="s">
        <v>463</v>
      </c>
      <c r="F505" s="104">
        <v>980</v>
      </c>
      <c r="G505" s="104">
        <v>5.8920000000000003</v>
      </c>
      <c r="H505" s="104">
        <v>12</v>
      </c>
      <c r="I505" s="104">
        <v>140.83000000000001</v>
      </c>
      <c r="J505" s="106">
        <f t="shared" si="15"/>
        <v>33.22</v>
      </c>
      <c r="K505" s="106">
        <f t="shared" si="16"/>
        <v>174.05</v>
      </c>
    </row>
    <row r="506" spans="1:11">
      <c r="A506" s="104">
        <v>498</v>
      </c>
      <c r="B506" s="105" t="s">
        <v>73</v>
      </c>
      <c r="C506" s="105" t="s">
        <v>47</v>
      </c>
      <c r="D506" s="104" t="s">
        <v>517</v>
      </c>
      <c r="E506" s="104" t="s">
        <v>466</v>
      </c>
      <c r="F506" s="104">
        <v>980</v>
      </c>
      <c r="G506" s="104">
        <v>5.8920000000000003</v>
      </c>
      <c r="H506" s="104">
        <v>12</v>
      </c>
      <c r="I506" s="104">
        <v>141.41</v>
      </c>
      <c r="J506" s="106">
        <f t="shared" si="15"/>
        <v>33.36</v>
      </c>
      <c r="K506" s="106">
        <f t="shared" si="16"/>
        <v>174.76999999999998</v>
      </c>
    </row>
    <row r="507" spans="1:11">
      <c r="A507" s="104">
        <v>499</v>
      </c>
      <c r="B507" s="105" t="s">
        <v>73</v>
      </c>
      <c r="C507" s="105" t="s">
        <v>47</v>
      </c>
      <c r="D507" s="104" t="s">
        <v>517</v>
      </c>
      <c r="E507" s="104" t="s">
        <v>464</v>
      </c>
      <c r="F507" s="104">
        <v>980</v>
      </c>
      <c r="G507" s="104">
        <v>5.8920000000000003</v>
      </c>
      <c r="H507" s="104">
        <v>24</v>
      </c>
      <c r="I507" s="104">
        <v>282.82</v>
      </c>
      <c r="J507" s="106">
        <f t="shared" si="15"/>
        <v>66.72</v>
      </c>
      <c r="K507" s="106">
        <f t="shared" si="16"/>
        <v>349.53999999999996</v>
      </c>
    </row>
    <row r="508" spans="1:11" ht="41.4">
      <c r="A508" s="104">
        <v>500</v>
      </c>
      <c r="B508" s="105" t="s">
        <v>468</v>
      </c>
      <c r="C508" s="105" t="s">
        <v>51</v>
      </c>
      <c r="D508" s="104" t="s">
        <v>114</v>
      </c>
      <c r="E508" s="104" t="s">
        <v>463</v>
      </c>
      <c r="F508" s="104">
        <v>1464.48</v>
      </c>
      <c r="G508" s="104">
        <v>8.8049999999999997</v>
      </c>
      <c r="H508" s="104">
        <v>164</v>
      </c>
      <c r="I508" s="104">
        <v>2876.23</v>
      </c>
      <c r="J508" s="106">
        <f t="shared" si="15"/>
        <v>678.5</v>
      </c>
      <c r="K508" s="106">
        <f t="shared" si="16"/>
        <v>3554.73</v>
      </c>
    </row>
    <row r="509" spans="1:11" ht="41.4">
      <c r="A509" s="104">
        <v>501</v>
      </c>
      <c r="B509" s="105" t="s">
        <v>468</v>
      </c>
      <c r="C509" s="105" t="s">
        <v>51</v>
      </c>
      <c r="D509" s="104" t="s">
        <v>114</v>
      </c>
      <c r="E509" s="104" t="s">
        <v>466</v>
      </c>
      <c r="F509" s="104">
        <v>1464.48</v>
      </c>
      <c r="G509" s="104">
        <v>8.8049999999999997</v>
      </c>
      <c r="H509" s="104">
        <v>99</v>
      </c>
      <c r="I509" s="104">
        <v>1743.39</v>
      </c>
      <c r="J509" s="106">
        <f t="shared" si="15"/>
        <v>411.27</v>
      </c>
      <c r="K509" s="106">
        <f t="shared" si="16"/>
        <v>2154.66</v>
      </c>
    </row>
    <row r="510" spans="1:11" ht="41.4">
      <c r="A510" s="104">
        <v>502</v>
      </c>
      <c r="B510" s="105" t="s">
        <v>468</v>
      </c>
      <c r="C510" s="105" t="s">
        <v>51</v>
      </c>
      <c r="D510" s="104" t="s">
        <v>114</v>
      </c>
      <c r="E510" s="104" t="s">
        <v>464</v>
      </c>
      <c r="F510" s="104">
        <v>1464.48</v>
      </c>
      <c r="G510" s="104">
        <v>8.8049999999999997</v>
      </c>
      <c r="H510" s="104">
        <v>84</v>
      </c>
      <c r="I510" s="104">
        <v>1479.24</v>
      </c>
      <c r="J510" s="106">
        <f t="shared" si="15"/>
        <v>348.95</v>
      </c>
      <c r="K510" s="106">
        <f t="shared" si="16"/>
        <v>1828.19</v>
      </c>
    </row>
    <row r="511" spans="1:11" ht="41.4">
      <c r="A511" s="104">
        <v>503</v>
      </c>
      <c r="B511" s="105" t="s">
        <v>468</v>
      </c>
      <c r="C511" s="105" t="s">
        <v>51</v>
      </c>
      <c r="D511" s="104" t="s">
        <v>114</v>
      </c>
      <c r="E511" s="104" t="s">
        <v>472</v>
      </c>
      <c r="F511" s="104">
        <v>1464.48</v>
      </c>
      <c r="G511" s="104">
        <v>8.8049999999999997</v>
      </c>
      <c r="H511" s="104">
        <v>55</v>
      </c>
      <c r="I511" s="104">
        <v>968.55</v>
      </c>
      <c r="J511" s="106">
        <f t="shared" si="15"/>
        <v>228.48</v>
      </c>
      <c r="K511" s="106">
        <f t="shared" si="16"/>
        <v>1197.03</v>
      </c>
    </row>
    <row r="512" spans="1:11">
      <c r="A512" s="104">
        <v>504</v>
      </c>
      <c r="B512" s="105" t="s">
        <v>15</v>
      </c>
      <c r="C512" s="105" t="s">
        <v>51</v>
      </c>
      <c r="D512" s="104" t="s">
        <v>165</v>
      </c>
      <c r="E512" s="104" t="s">
        <v>466</v>
      </c>
      <c r="F512" s="104">
        <v>1060</v>
      </c>
      <c r="G512" s="104">
        <v>6.3730000000000002</v>
      </c>
      <c r="H512" s="104">
        <v>12</v>
      </c>
      <c r="I512" s="104">
        <v>152.94999999999999</v>
      </c>
      <c r="J512" s="106">
        <f t="shared" si="15"/>
        <v>36.08</v>
      </c>
      <c r="K512" s="106">
        <f t="shared" si="16"/>
        <v>189.02999999999997</v>
      </c>
    </row>
    <row r="513" spans="1:11">
      <c r="A513" s="104">
        <v>505</v>
      </c>
      <c r="B513" s="105" t="s">
        <v>15</v>
      </c>
      <c r="C513" s="105" t="s">
        <v>47</v>
      </c>
      <c r="D513" s="104" t="s">
        <v>98</v>
      </c>
      <c r="E513" s="104" t="s">
        <v>463</v>
      </c>
      <c r="F513" s="104">
        <v>980</v>
      </c>
      <c r="G513" s="104">
        <v>5.8920000000000003</v>
      </c>
      <c r="H513" s="104">
        <v>36</v>
      </c>
      <c r="I513" s="104">
        <v>423.66</v>
      </c>
      <c r="J513" s="106">
        <f t="shared" si="15"/>
        <v>99.94</v>
      </c>
      <c r="K513" s="106">
        <f t="shared" si="16"/>
        <v>523.6</v>
      </c>
    </row>
    <row r="514" spans="1:11">
      <c r="A514" s="104">
        <v>506</v>
      </c>
      <c r="B514" s="105" t="s">
        <v>15</v>
      </c>
      <c r="C514" s="105" t="s">
        <v>47</v>
      </c>
      <c r="D514" s="104" t="s">
        <v>98</v>
      </c>
      <c r="E514" s="104" t="s">
        <v>464</v>
      </c>
      <c r="F514" s="104">
        <v>980</v>
      </c>
      <c r="G514" s="104">
        <v>5.8920000000000003</v>
      </c>
      <c r="H514" s="104">
        <v>12</v>
      </c>
      <c r="I514" s="104">
        <v>141.41</v>
      </c>
      <c r="J514" s="106">
        <f t="shared" si="15"/>
        <v>33.36</v>
      </c>
      <c r="K514" s="106">
        <f t="shared" si="16"/>
        <v>174.76999999999998</v>
      </c>
    </row>
    <row r="515" spans="1:11">
      <c r="A515" s="104">
        <v>507</v>
      </c>
      <c r="B515" s="105" t="s">
        <v>15</v>
      </c>
      <c r="C515" s="105" t="s">
        <v>47</v>
      </c>
      <c r="D515" s="104" t="s">
        <v>98</v>
      </c>
      <c r="E515" s="104" t="s">
        <v>472</v>
      </c>
      <c r="F515" s="104">
        <v>980</v>
      </c>
      <c r="G515" s="104">
        <v>5.8920000000000003</v>
      </c>
      <c r="H515" s="104">
        <v>13.5</v>
      </c>
      <c r="I515" s="104">
        <v>159.08000000000001</v>
      </c>
      <c r="J515" s="106">
        <f t="shared" si="15"/>
        <v>37.53</v>
      </c>
      <c r="K515" s="106">
        <f t="shared" si="16"/>
        <v>196.61</v>
      </c>
    </row>
    <row r="516" spans="1:11">
      <c r="A516" s="104">
        <v>508</v>
      </c>
      <c r="B516" s="105" t="s">
        <v>15</v>
      </c>
      <c r="C516" s="105" t="s">
        <v>51</v>
      </c>
      <c r="D516" s="104" t="s">
        <v>180</v>
      </c>
      <c r="E516" s="104" t="s">
        <v>463</v>
      </c>
      <c r="F516" s="104">
        <v>1060</v>
      </c>
      <c r="G516" s="104">
        <v>6.3730000000000002</v>
      </c>
      <c r="H516" s="104">
        <v>12</v>
      </c>
      <c r="I516" s="104">
        <v>152.33000000000001</v>
      </c>
      <c r="J516" s="106">
        <f t="shared" si="15"/>
        <v>35.93</v>
      </c>
      <c r="K516" s="106">
        <f t="shared" si="16"/>
        <v>188.26000000000002</v>
      </c>
    </row>
    <row r="517" spans="1:11">
      <c r="A517" s="104">
        <v>509</v>
      </c>
      <c r="B517" s="105" t="s">
        <v>15</v>
      </c>
      <c r="C517" s="105" t="s">
        <v>51</v>
      </c>
      <c r="D517" s="104" t="s">
        <v>180</v>
      </c>
      <c r="E517" s="104" t="s">
        <v>466</v>
      </c>
      <c r="F517" s="104">
        <v>1060</v>
      </c>
      <c r="G517" s="104">
        <v>6.3730000000000002</v>
      </c>
      <c r="H517" s="104">
        <v>24</v>
      </c>
      <c r="I517" s="104">
        <v>305.89999999999998</v>
      </c>
      <c r="J517" s="106">
        <f t="shared" si="15"/>
        <v>72.16</v>
      </c>
      <c r="K517" s="106">
        <f t="shared" si="16"/>
        <v>378.05999999999995</v>
      </c>
    </row>
    <row r="518" spans="1:11">
      <c r="A518" s="104">
        <v>510</v>
      </c>
      <c r="B518" s="105" t="s">
        <v>15</v>
      </c>
      <c r="C518" s="105" t="s">
        <v>51</v>
      </c>
      <c r="D518" s="104" t="s">
        <v>180</v>
      </c>
      <c r="E518" s="104" t="s">
        <v>464</v>
      </c>
      <c r="F518" s="104">
        <v>1060</v>
      </c>
      <c r="G518" s="104">
        <v>6.3730000000000002</v>
      </c>
      <c r="H518" s="104">
        <v>51.75</v>
      </c>
      <c r="I518" s="104">
        <v>659.61</v>
      </c>
      <c r="J518" s="106">
        <f t="shared" si="15"/>
        <v>155.6</v>
      </c>
      <c r="K518" s="106">
        <f t="shared" si="16"/>
        <v>815.21</v>
      </c>
    </row>
    <row r="519" spans="1:11">
      <c r="A519" s="104">
        <v>511</v>
      </c>
      <c r="B519" s="105" t="s">
        <v>15</v>
      </c>
      <c r="C519" s="105" t="s">
        <v>51</v>
      </c>
      <c r="D519" s="104" t="s">
        <v>215</v>
      </c>
      <c r="E519" s="104" t="s">
        <v>463</v>
      </c>
      <c r="F519" s="104">
        <v>1060</v>
      </c>
      <c r="G519" s="104">
        <v>6.3730000000000002</v>
      </c>
      <c r="H519" s="104">
        <v>24</v>
      </c>
      <c r="I519" s="104">
        <v>304.66000000000003</v>
      </c>
      <c r="J519" s="106">
        <f t="shared" si="15"/>
        <v>71.87</v>
      </c>
      <c r="K519" s="106">
        <f t="shared" si="16"/>
        <v>376.53000000000003</v>
      </c>
    </row>
    <row r="520" spans="1:11">
      <c r="A520" s="104">
        <v>512</v>
      </c>
      <c r="B520" s="105" t="s">
        <v>15</v>
      </c>
      <c r="C520" s="105" t="s">
        <v>51</v>
      </c>
      <c r="D520" s="104" t="s">
        <v>215</v>
      </c>
      <c r="E520" s="104" t="s">
        <v>464</v>
      </c>
      <c r="F520" s="104">
        <v>1060</v>
      </c>
      <c r="G520" s="104">
        <v>6.3730000000000002</v>
      </c>
      <c r="H520" s="104">
        <v>12</v>
      </c>
      <c r="I520" s="104">
        <v>152.94999999999999</v>
      </c>
      <c r="J520" s="106">
        <f t="shared" si="15"/>
        <v>36.08</v>
      </c>
      <c r="K520" s="106">
        <f t="shared" si="16"/>
        <v>189.02999999999997</v>
      </c>
    </row>
    <row r="521" spans="1:11">
      <c r="A521" s="104">
        <v>513</v>
      </c>
      <c r="B521" s="105" t="s">
        <v>73</v>
      </c>
      <c r="C521" s="105" t="s">
        <v>61</v>
      </c>
      <c r="D521" s="104" t="s">
        <v>315</v>
      </c>
      <c r="E521" s="104" t="s">
        <v>463</v>
      </c>
      <c r="F521" s="104">
        <v>1155</v>
      </c>
      <c r="G521" s="104">
        <v>6.944</v>
      </c>
      <c r="H521" s="104">
        <v>24</v>
      </c>
      <c r="I521" s="104">
        <v>331.97</v>
      </c>
      <c r="J521" s="106">
        <f t="shared" ref="J521:J584" si="17">ROUND(I521*0.2359,2)</f>
        <v>78.31</v>
      </c>
      <c r="K521" s="106">
        <f t="shared" ref="K521:K584" si="18">I521+J521</f>
        <v>410.28000000000003</v>
      </c>
    </row>
    <row r="522" spans="1:11">
      <c r="A522" s="104">
        <v>514</v>
      </c>
      <c r="B522" s="105" t="s">
        <v>73</v>
      </c>
      <c r="C522" s="105" t="s">
        <v>61</v>
      </c>
      <c r="D522" s="104" t="s">
        <v>315</v>
      </c>
      <c r="E522" s="104" t="s">
        <v>466</v>
      </c>
      <c r="F522" s="104">
        <v>1155</v>
      </c>
      <c r="G522" s="104">
        <v>6.944</v>
      </c>
      <c r="H522" s="104">
        <v>7</v>
      </c>
      <c r="I522" s="104">
        <v>97.22</v>
      </c>
      <c r="J522" s="106">
        <f t="shared" si="17"/>
        <v>22.93</v>
      </c>
      <c r="K522" s="106">
        <f t="shared" si="18"/>
        <v>120.15</v>
      </c>
    </row>
    <row r="523" spans="1:11">
      <c r="A523" s="104">
        <v>515</v>
      </c>
      <c r="B523" s="105" t="s">
        <v>73</v>
      </c>
      <c r="C523" s="105" t="s">
        <v>61</v>
      </c>
      <c r="D523" s="104" t="s">
        <v>315</v>
      </c>
      <c r="E523" s="104" t="s">
        <v>464</v>
      </c>
      <c r="F523" s="104">
        <v>1155</v>
      </c>
      <c r="G523" s="104">
        <v>6.944</v>
      </c>
      <c r="H523" s="104">
        <v>24</v>
      </c>
      <c r="I523" s="104">
        <v>333.31</v>
      </c>
      <c r="J523" s="106">
        <f t="shared" si="17"/>
        <v>78.63</v>
      </c>
      <c r="K523" s="106">
        <f t="shared" si="18"/>
        <v>411.94</v>
      </c>
    </row>
    <row r="524" spans="1:11">
      <c r="A524" s="104">
        <v>516</v>
      </c>
      <c r="B524" s="105" t="s">
        <v>73</v>
      </c>
      <c r="C524" s="105" t="s">
        <v>61</v>
      </c>
      <c r="D524" s="104" t="s">
        <v>315</v>
      </c>
      <c r="E524" s="104" t="s">
        <v>472</v>
      </c>
      <c r="F524" s="104">
        <v>1155</v>
      </c>
      <c r="G524" s="104">
        <v>6.944</v>
      </c>
      <c r="H524" s="104">
        <v>8</v>
      </c>
      <c r="I524" s="104">
        <v>111.1</v>
      </c>
      <c r="J524" s="106">
        <f t="shared" si="17"/>
        <v>26.21</v>
      </c>
      <c r="K524" s="106">
        <f t="shared" si="18"/>
        <v>137.31</v>
      </c>
    </row>
    <row r="525" spans="1:11" ht="41.4">
      <c r="A525" s="104">
        <v>517</v>
      </c>
      <c r="B525" s="105" t="s">
        <v>119</v>
      </c>
      <c r="C525" s="105" t="s">
        <v>55</v>
      </c>
      <c r="D525" s="104" t="s">
        <v>518</v>
      </c>
      <c r="E525" s="104" t="s">
        <v>463</v>
      </c>
      <c r="F525" s="104">
        <v>1180</v>
      </c>
      <c r="G525" s="104">
        <v>7.0940000000000003</v>
      </c>
      <c r="H525" s="104">
        <v>32</v>
      </c>
      <c r="I525" s="104">
        <v>452.22</v>
      </c>
      <c r="J525" s="106">
        <f t="shared" si="17"/>
        <v>106.68</v>
      </c>
      <c r="K525" s="106">
        <f t="shared" si="18"/>
        <v>558.90000000000009</v>
      </c>
    </row>
    <row r="526" spans="1:11">
      <c r="A526" s="104">
        <v>518</v>
      </c>
      <c r="B526" s="105" t="s">
        <v>15</v>
      </c>
      <c r="C526" s="105" t="s">
        <v>47</v>
      </c>
      <c r="D526" s="104" t="s">
        <v>80</v>
      </c>
      <c r="E526" s="104" t="s">
        <v>463</v>
      </c>
      <c r="F526" s="104">
        <v>980</v>
      </c>
      <c r="G526" s="104">
        <v>5.8920000000000003</v>
      </c>
      <c r="H526" s="104">
        <v>12</v>
      </c>
      <c r="I526" s="104">
        <v>140.83000000000001</v>
      </c>
      <c r="J526" s="106">
        <f t="shared" si="17"/>
        <v>33.22</v>
      </c>
      <c r="K526" s="106">
        <f t="shared" si="18"/>
        <v>174.05</v>
      </c>
    </row>
    <row r="527" spans="1:11">
      <c r="A527" s="104">
        <v>519</v>
      </c>
      <c r="B527" s="105" t="s">
        <v>15</v>
      </c>
      <c r="C527" s="105" t="s">
        <v>47</v>
      </c>
      <c r="D527" s="104" t="s">
        <v>80</v>
      </c>
      <c r="E527" s="104" t="s">
        <v>466</v>
      </c>
      <c r="F527" s="104">
        <v>980</v>
      </c>
      <c r="G527" s="104">
        <v>5.8920000000000003</v>
      </c>
      <c r="H527" s="104">
        <v>12</v>
      </c>
      <c r="I527" s="104">
        <v>141.41</v>
      </c>
      <c r="J527" s="106">
        <f t="shared" si="17"/>
        <v>33.36</v>
      </c>
      <c r="K527" s="106">
        <f t="shared" si="18"/>
        <v>174.76999999999998</v>
      </c>
    </row>
    <row r="528" spans="1:11">
      <c r="A528" s="104">
        <v>520</v>
      </c>
      <c r="B528" s="105" t="s">
        <v>15</v>
      </c>
      <c r="C528" s="105" t="s">
        <v>47</v>
      </c>
      <c r="D528" s="104" t="s">
        <v>80</v>
      </c>
      <c r="E528" s="104" t="s">
        <v>464</v>
      </c>
      <c r="F528" s="104">
        <v>980</v>
      </c>
      <c r="G528" s="104">
        <v>5.8920000000000003</v>
      </c>
      <c r="H528" s="104">
        <v>24</v>
      </c>
      <c r="I528" s="104">
        <v>282.82</v>
      </c>
      <c r="J528" s="106">
        <f t="shared" si="17"/>
        <v>66.72</v>
      </c>
      <c r="K528" s="106">
        <f t="shared" si="18"/>
        <v>349.53999999999996</v>
      </c>
    </row>
    <row r="529" spans="1:11">
      <c r="A529" s="104">
        <v>521</v>
      </c>
      <c r="B529" s="105" t="s">
        <v>73</v>
      </c>
      <c r="C529" s="105" t="s">
        <v>47</v>
      </c>
      <c r="D529" s="104" t="s">
        <v>519</v>
      </c>
      <c r="E529" s="104" t="s">
        <v>463</v>
      </c>
      <c r="F529" s="104">
        <v>980</v>
      </c>
      <c r="G529" s="104">
        <v>5.8920000000000003</v>
      </c>
      <c r="H529" s="104">
        <v>10</v>
      </c>
      <c r="I529" s="104">
        <v>117.74</v>
      </c>
      <c r="J529" s="106">
        <f t="shared" si="17"/>
        <v>27.77</v>
      </c>
      <c r="K529" s="106">
        <f t="shared" si="18"/>
        <v>145.51</v>
      </c>
    </row>
    <row r="530" spans="1:11">
      <c r="A530" s="104">
        <v>522</v>
      </c>
      <c r="B530" s="105" t="s">
        <v>73</v>
      </c>
      <c r="C530" s="105" t="s">
        <v>47</v>
      </c>
      <c r="D530" s="104" t="s">
        <v>519</v>
      </c>
      <c r="E530" s="104" t="s">
        <v>464</v>
      </c>
      <c r="F530" s="104">
        <v>980</v>
      </c>
      <c r="G530" s="104">
        <v>5.8920000000000003</v>
      </c>
      <c r="H530" s="104">
        <v>24</v>
      </c>
      <c r="I530" s="104">
        <v>282.82</v>
      </c>
      <c r="J530" s="106">
        <f t="shared" si="17"/>
        <v>66.72</v>
      </c>
      <c r="K530" s="106">
        <f t="shared" si="18"/>
        <v>349.53999999999996</v>
      </c>
    </row>
    <row r="531" spans="1:11">
      <c r="A531" s="104">
        <v>523</v>
      </c>
      <c r="B531" s="105" t="s">
        <v>15</v>
      </c>
      <c r="C531" s="105" t="s">
        <v>55</v>
      </c>
      <c r="D531" s="104" t="s">
        <v>167</v>
      </c>
      <c r="E531" s="104" t="s">
        <v>466</v>
      </c>
      <c r="F531" s="104">
        <v>1205</v>
      </c>
      <c r="G531" s="104">
        <v>7.2450000000000001</v>
      </c>
      <c r="H531" s="104">
        <v>36</v>
      </c>
      <c r="I531" s="104">
        <v>521.64</v>
      </c>
      <c r="J531" s="106">
        <f t="shared" si="17"/>
        <v>123.05</v>
      </c>
      <c r="K531" s="106">
        <f t="shared" si="18"/>
        <v>644.68999999999994</v>
      </c>
    </row>
    <row r="532" spans="1:11" ht="41.4">
      <c r="A532" s="104">
        <v>524</v>
      </c>
      <c r="B532" s="105" t="s">
        <v>468</v>
      </c>
      <c r="C532" s="105" t="s">
        <v>51</v>
      </c>
      <c r="D532" s="104" t="s">
        <v>520</v>
      </c>
      <c r="E532" s="104" t="s">
        <v>463</v>
      </c>
      <c r="F532" s="104">
        <v>1396.68</v>
      </c>
      <c r="G532" s="104">
        <v>8.3970000000000002</v>
      </c>
      <c r="H532" s="104">
        <v>172</v>
      </c>
      <c r="I532" s="104">
        <v>2877.99</v>
      </c>
      <c r="J532" s="106">
        <f t="shared" si="17"/>
        <v>678.92</v>
      </c>
      <c r="K532" s="106">
        <f t="shared" si="18"/>
        <v>3556.91</v>
      </c>
    </row>
    <row r="533" spans="1:11" ht="41.4">
      <c r="A533" s="104">
        <v>525</v>
      </c>
      <c r="B533" s="105" t="s">
        <v>468</v>
      </c>
      <c r="C533" s="105" t="s">
        <v>51</v>
      </c>
      <c r="D533" s="104" t="s">
        <v>520</v>
      </c>
      <c r="E533" s="104" t="s">
        <v>466</v>
      </c>
      <c r="F533" s="104">
        <v>1396.68</v>
      </c>
      <c r="G533" s="104">
        <v>8.3970000000000002</v>
      </c>
      <c r="H533" s="104">
        <v>86.5</v>
      </c>
      <c r="I533" s="104">
        <v>1452.68</v>
      </c>
      <c r="J533" s="106">
        <f t="shared" si="17"/>
        <v>342.69</v>
      </c>
      <c r="K533" s="106">
        <f t="shared" si="18"/>
        <v>1795.3700000000001</v>
      </c>
    </row>
    <row r="534" spans="1:11" ht="41.4">
      <c r="A534" s="104">
        <v>526</v>
      </c>
      <c r="B534" s="105" t="s">
        <v>468</v>
      </c>
      <c r="C534" s="105" t="s">
        <v>51</v>
      </c>
      <c r="D534" s="104" t="s">
        <v>520</v>
      </c>
      <c r="E534" s="104" t="s">
        <v>464</v>
      </c>
      <c r="F534" s="104">
        <v>1396.68</v>
      </c>
      <c r="G534" s="104">
        <v>8.3970000000000002</v>
      </c>
      <c r="H534" s="104">
        <v>110</v>
      </c>
      <c r="I534" s="104">
        <v>1847.34</v>
      </c>
      <c r="J534" s="106">
        <f t="shared" si="17"/>
        <v>435.79</v>
      </c>
      <c r="K534" s="106">
        <f t="shared" si="18"/>
        <v>2283.13</v>
      </c>
    </row>
    <row r="535" spans="1:11">
      <c r="A535" s="104">
        <v>527</v>
      </c>
      <c r="B535" s="105" t="s">
        <v>73</v>
      </c>
      <c r="C535" s="105" t="s">
        <v>61</v>
      </c>
      <c r="D535" s="104" t="s">
        <v>521</v>
      </c>
      <c r="E535" s="104" t="s">
        <v>463</v>
      </c>
      <c r="F535" s="104">
        <v>1155</v>
      </c>
      <c r="G535" s="104">
        <v>6.944</v>
      </c>
      <c r="H535" s="104">
        <v>15</v>
      </c>
      <c r="I535" s="104">
        <v>207.48</v>
      </c>
      <c r="J535" s="106">
        <f t="shared" si="17"/>
        <v>48.94</v>
      </c>
      <c r="K535" s="106">
        <f t="shared" si="18"/>
        <v>256.41999999999996</v>
      </c>
    </row>
    <row r="536" spans="1:11">
      <c r="A536" s="104">
        <v>528</v>
      </c>
      <c r="B536" s="105" t="s">
        <v>15</v>
      </c>
      <c r="C536" s="105" t="s">
        <v>47</v>
      </c>
      <c r="D536" s="104" t="s">
        <v>115</v>
      </c>
      <c r="E536" s="104" t="s">
        <v>463</v>
      </c>
      <c r="F536" s="104">
        <v>980</v>
      </c>
      <c r="G536" s="104">
        <v>5.8920000000000003</v>
      </c>
      <c r="H536" s="104">
        <v>25.5</v>
      </c>
      <c r="I536" s="104">
        <v>299.27</v>
      </c>
      <c r="J536" s="106">
        <f t="shared" si="17"/>
        <v>70.599999999999994</v>
      </c>
      <c r="K536" s="106">
        <f t="shared" si="18"/>
        <v>369.87</v>
      </c>
    </row>
    <row r="537" spans="1:11">
      <c r="A537" s="104">
        <v>529</v>
      </c>
      <c r="B537" s="105" t="s">
        <v>15</v>
      </c>
      <c r="C537" s="105" t="s">
        <v>47</v>
      </c>
      <c r="D537" s="104" t="s">
        <v>115</v>
      </c>
      <c r="E537" s="104" t="s">
        <v>464</v>
      </c>
      <c r="F537" s="104">
        <v>980</v>
      </c>
      <c r="G537" s="104">
        <v>5.8920000000000003</v>
      </c>
      <c r="H537" s="104">
        <v>25</v>
      </c>
      <c r="I537" s="104">
        <v>294.60000000000002</v>
      </c>
      <c r="J537" s="106">
        <f t="shared" si="17"/>
        <v>69.5</v>
      </c>
      <c r="K537" s="106">
        <f t="shared" si="18"/>
        <v>364.1</v>
      </c>
    </row>
    <row r="538" spans="1:11">
      <c r="A538" s="104">
        <v>530</v>
      </c>
      <c r="B538" s="105" t="s">
        <v>15</v>
      </c>
      <c r="C538" s="105" t="s">
        <v>47</v>
      </c>
      <c r="D538" s="104" t="s">
        <v>115</v>
      </c>
      <c r="E538" s="104" t="s">
        <v>472</v>
      </c>
      <c r="F538" s="104">
        <v>980</v>
      </c>
      <c r="G538" s="104">
        <v>5.8920000000000003</v>
      </c>
      <c r="H538" s="104">
        <v>0.5</v>
      </c>
      <c r="I538" s="104">
        <v>5.89</v>
      </c>
      <c r="J538" s="106">
        <f t="shared" si="17"/>
        <v>1.39</v>
      </c>
      <c r="K538" s="106">
        <f t="shared" si="18"/>
        <v>7.2799999999999994</v>
      </c>
    </row>
    <row r="539" spans="1:11">
      <c r="A539" s="104">
        <v>531</v>
      </c>
      <c r="B539" s="105" t="s">
        <v>15</v>
      </c>
      <c r="C539" s="105" t="s">
        <v>51</v>
      </c>
      <c r="D539" s="104" t="s">
        <v>109</v>
      </c>
      <c r="E539" s="104" t="s">
        <v>463</v>
      </c>
      <c r="F539" s="104">
        <v>1040</v>
      </c>
      <c r="G539" s="104">
        <v>6.2530000000000001</v>
      </c>
      <c r="H539" s="104">
        <v>36</v>
      </c>
      <c r="I539" s="104">
        <v>448.42</v>
      </c>
      <c r="J539" s="106">
        <f t="shared" si="17"/>
        <v>105.78</v>
      </c>
      <c r="K539" s="106">
        <f t="shared" si="18"/>
        <v>554.20000000000005</v>
      </c>
    </row>
    <row r="540" spans="1:11">
      <c r="A540" s="104">
        <v>532</v>
      </c>
      <c r="B540" s="105" t="s">
        <v>15</v>
      </c>
      <c r="C540" s="105" t="s">
        <v>51</v>
      </c>
      <c r="D540" s="104" t="s">
        <v>109</v>
      </c>
      <c r="E540" s="104" t="s">
        <v>466</v>
      </c>
      <c r="F540" s="104">
        <v>1040</v>
      </c>
      <c r="G540" s="104">
        <v>6.2530000000000001</v>
      </c>
      <c r="H540" s="104">
        <v>24</v>
      </c>
      <c r="I540" s="104">
        <v>300.14</v>
      </c>
      <c r="J540" s="106">
        <f t="shared" si="17"/>
        <v>70.8</v>
      </c>
      <c r="K540" s="106">
        <f t="shared" si="18"/>
        <v>370.94</v>
      </c>
    </row>
    <row r="541" spans="1:11">
      <c r="A541" s="104">
        <v>533</v>
      </c>
      <c r="B541" s="105" t="s">
        <v>15</v>
      </c>
      <c r="C541" s="105" t="s">
        <v>51</v>
      </c>
      <c r="D541" s="104" t="s">
        <v>109</v>
      </c>
      <c r="E541" s="104" t="s">
        <v>464</v>
      </c>
      <c r="F541" s="104">
        <v>1040</v>
      </c>
      <c r="G541" s="104">
        <v>6.2530000000000001</v>
      </c>
      <c r="H541" s="104">
        <v>24</v>
      </c>
      <c r="I541" s="104">
        <v>300.14</v>
      </c>
      <c r="J541" s="106">
        <f t="shared" si="17"/>
        <v>70.8</v>
      </c>
      <c r="K541" s="106">
        <f t="shared" si="18"/>
        <v>370.94</v>
      </c>
    </row>
    <row r="542" spans="1:11">
      <c r="A542" s="104">
        <v>534</v>
      </c>
      <c r="B542" s="105" t="s">
        <v>15</v>
      </c>
      <c r="C542" s="105" t="s">
        <v>51</v>
      </c>
      <c r="D542" s="104" t="s">
        <v>69</v>
      </c>
      <c r="E542" s="104" t="s">
        <v>463</v>
      </c>
      <c r="F542" s="104">
        <v>1040</v>
      </c>
      <c r="G542" s="104">
        <v>6.2530000000000001</v>
      </c>
      <c r="H542" s="104">
        <v>12</v>
      </c>
      <c r="I542" s="104">
        <v>149.47</v>
      </c>
      <c r="J542" s="106">
        <f t="shared" si="17"/>
        <v>35.26</v>
      </c>
      <c r="K542" s="106">
        <f t="shared" si="18"/>
        <v>184.73</v>
      </c>
    </row>
    <row r="543" spans="1:11">
      <c r="A543" s="104">
        <v>535</v>
      </c>
      <c r="B543" s="105" t="s">
        <v>15</v>
      </c>
      <c r="C543" s="105" t="s">
        <v>51</v>
      </c>
      <c r="D543" s="104" t="s">
        <v>69</v>
      </c>
      <c r="E543" s="104" t="s">
        <v>466</v>
      </c>
      <c r="F543" s="104">
        <v>1040</v>
      </c>
      <c r="G543" s="104">
        <v>6.2530000000000001</v>
      </c>
      <c r="H543" s="104">
        <v>24</v>
      </c>
      <c r="I543" s="104">
        <v>300.14</v>
      </c>
      <c r="J543" s="106">
        <f t="shared" si="17"/>
        <v>70.8</v>
      </c>
      <c r="K543" s="106">
        <f t="shared" si="18"/>
        <v>370.94</v>
      </c>
    </row>
    <row r="544" spans="1:11">
      <c r="A544" s="104">
        <v>536</v>
      </c>
      <c r="B544" s="105" t="s">
        <v>15</v>
      </c>
      <c r="C544" s="105" t="s">
        <v>51</v>
      </c>
      <c r="D544" s="104" t="s">
        <v>69</v>
      </c>
      <c r="E544" s="104" t="s">
        <v>464</v>
      </c>
      <c r="F544" s="104">
        <v>1040</v>
      </c>
      <c r="G544" s="104">
        <v>6.2530000000000001</v>
      </c>
      <c r="H544" s="104">
        <v>12</v>
      </c>
      <c r="I544" s="104">
        <v>150.07</v>
      </c>
      <c r="J544" s="106">
        <f t="shared" si="17"/>
        <v>35.4</v>
      </c>
      <c r="K544" s="106">
        <f t="shared" si="18"/>
        <v>185.47</v>
      </c>
    </row>
    <row r="545" spans="1:11">
      <c r="A545" s="104">
        <v>537</v>
      </c>
      <c r="B545" s="105" t="s">
        <v>15</v>
      </c>
      <c r="C545" s="105" t="s">
        <v>55</v>
      </c>
      <c r="D545" s="104" t="s">
        <v>291</v>
      </c>
      <c r="E545" s="104" t="s">
        <v>464</v>
      </c>
      <c r="F545" s="104">
        <v>1185</v>
      </c>
      <c r="G545" s="104">
        <v>7.1239999999999997</v>
      </c>
      <c r="H545" s="104">
        <v>24</v>
      </c>
      <c r="I545" s="104">
        <v>341.95</v>
      </c>
      <c r="J545" s="106">
        <f t="shared" si="17"/>
        <v>80.67</v>
      </c>
      <c r="K545" s="106">
        <f t="shared" si="18"/>
        <v>422.62</v>
      </c>
    </row>
    <row r="546" spans="1:11">
      <c r="A546" s="104">
        <v>538</v>
      </c>
      <c r="B546" s="105" t="s">
        <v>15</v>
      </c>
      <c r="C546" s="105" t="s">
        <v>51</v>
      </c>
      <c r="D546" s="104" t="s">
        <v>323</v>
      </c>
      <c r="E546" s="104" t="s">
        <v>466</v>
      </c>
      <c r="F546" s="104">
        <v>1040</v>
      </c>
      <c r="G546" s="104">
        <v>6.2530000000000001</v>
      </c>
      <c r="H546" s="104">
        <v>12</v>
      </c>
      <c r="I546" s="104">
        <v>150.07</v>
      </c>
      <c r="J546" s="106">
        <f t="shared" si="17"/>
        <v>35.4</v>
      </c>
      <c r="K546" s="106">
        <f t="shared" si="18"/>
        <v>185.47</v>
      </c>
    </row>
    <row r="547" spans="1:11">
      <c r="A547" s="104">
        <v>539</v>
      </c>
      <c r="B547" s="105" t="s">
        <v>15</v>
      </c>
      <c r="C547" s="105" t="s">
        <v>47</v>
      </c>
      <c r="D547" s="104" t="s">
        <v>193</v>
      </c>
      <c r="E547" s="104" t="s">
        <v>463</v>
      </c>
      <c r="F547" s="104">
        <v>960</v>
      </c>
      <c r="G547" s="104">
        <v>5.7720000000000002</v>
      </c>
      <c r="H547" s="104">
        <v>13.5</v>
      </c>
      <c r="I547" s="104">
        <v>155.22</v>
      </c>
      <c r="J547" s="106">
        <f t="shared" si="17"/>
        <v>36.619999999999997</v>
      </c>
      <c r="K547" s="106">
        <f t="shared" si="18"/>
        <v>191.84</v>
      </c>
    </row>
    <row r="548" spans="1:11">
      <c r="A548" s="104">
        <v>540</v>
      </c>
      <c r="B548" s="105" t="s">
        <v>15</v>
      </c>
      <c r="C548" s="105" t="s">
        <v>47</v>
      </c>
      <c r="D548" s="104" t="s">
        <v>193</v>
      </c>
      <c r="E548" s="104" t="s">
        <v>464</v>
      </c>
      <c r="F548" s="104">
        <v>960</v>
      </c>
      <c r="G548" s="104">
        <v>5.7720000000000002</v>
      </c>
      <c r="H548" s="104">
        <v>12</v>
      </c>
      <c r="I548" s="104">
        <v>138.53</v>
      </c>
      <c r="J548" s="106">
        <f t="shared" si="17"/>
        <v>32.68</v>
      </c>
      <c r="K548" s="106">
        <f t="shared" si="18"/>
        <v>171.21</v>
      </c>
    </row>
    <row r="549" spans="1:11">
      <c r="A549" s="104">
        <v>541</v>
      </c>
      <c r="B549" s="105" t="s">
        <v>15</v>
      </c>
      <c r="C549" s="105" t="s">
        <v>47</v>
      </c>
      <c r="D549" s="104" t="s">
        <v>274</v>
      </c>
      <c r="E549" s="104" t="s">
        <v>463</v>
      </c>
      <c r="F549" s="104">
        <v>960</v>
      </c>
      <c r="G549" s="104">
        <v>5.7720000000000002</v>
      </c>
      <c r="H549" s="104">
        <v>27</v>
      </c>
      <c r="I549" s="104">
        <v>310.45</v>
      </c>
      <c r="J549" s="106">
        <f t="shared" si="17"/>
        <v>73.239999999999995</v>
      </c>
      <c r="K549" s="106">
        <f t="shared" si="18"/>
        <v>383.69</v>
      </c>
    </row>
    <row r="550" spans="1:11">
      <c r="A550" s="104">
        <v>542</v>
      </c>
      <c r="B550" s="105" t="s">
        <v>15</v>
      </c>
      <c r="C550" s="105" t="s">
        <v>47</v>
      </c>
      <c r="D550" s="104" t="s">
        <v>274</v>
      </c>
      <c r="E550" s="104" t="s">
        <v>466</v>
      </c>
      <c r="F550" s="104">
        <v>960</v>
      </c>
      <c r="G550" s="104">
        <v>5.7720000000000002</v>
      </c>
      <c r="H550" s="104">
        <v>12</v>
      </c>
      <c r="I550" s="104">
        <v>138.53</v>
      </c>
      <c r="J550" s="106">
        <f t="shared" si="17"/>
        <v>32.68</v>
      </c>
      <c r="K550" s="106">
        <f t="shared" si="18"/>
        <v>171.21</v>
      </c>
    </row>
    <row r="551" spans="1:11">
      <c r="A551" s="104">
        <v>543</v>
      </c>
      <c r="B551" s="105" t="s">
        <v>15</v>
      </c>
      <c r="C551" s="105" t="s">
        <v>47</v>
      </c>
      <c r="D551" s="104" t="s">
        <v>274</v>
      </c>
      <c r="E551" s="104" t="s">
        <v>464</v>
      </c>
      <c r="F551" s="104">
        <v>960</v>
      </c>
      <c r="G551" s="104">
        <v>5.7720000000000002</v>
      </c>
      <c r="H551" s="104">
        <v>24</v>
      </c>
      <c r="I551" s="104">
        <v>277.06</v>
      </c>
      <c r="J551" s="106">
        <f t="shared" si="17"/>
        <v>65.36</v>
      </c>
      <c r="K551" s="106">
        <f t="shared" si="18"/>
        <v>342.42</v>
      </c>
    </row>
    <row r="552" spans="1:11" ht="41.4">
      <c r="A552" s="104">
        <v>544</v>
      </c>
      <c r="B552" s="105" t="s">
        <v>133</v>
      </c>
      <c r="C552" s="105" t="s">
        <v>74</v>
      </c>
      <c r="D552" s="104" t="s">
        <v>300</v>
      </c>
      <c r="E552" s="104" t="s">
        <v>466</v>
      </c>
      <c r="F552" s="104">
        <v>1360</v>
      </c>
      <c r="G552" s="104">
        <v>8.1769999999999996</v>
      </c>
      <c r="H552" s="104">
        <v>24</v>
      </c>
      <c r="I552" s="104">
        <v>392.5</v>
      </c>
      <c r="J552" s="106">
        <f t="shared" si="17"/>
        <v>92.59</v>
      </c>
      <c r="K552" s="106">
        <f t="shared" si="18"/>
        <v>485.09000000000003</v>
      </c>
    </row>
    <row r="553" spans="1:11" ht="41.4">
      <c r="A553" s="104">
        <v>545</v>
      </c>
      <c r="B553" s="105" t="s">
        <v>133</v>
      </c>
      <c r="C553" s="105" t="s">
        <v>74</v>
      </c>
      <c r="D553" s="104" t="s">
        <v>300</v>
      </c>
      <c r="E553" s="104" t="s">
        <v>464</v>
      </c>
      <c r="F553" s="104">
        <v>1400</v>
      </c>
      <c r="G553" s="104">
        <v>8.4169999999999998</v>
      </c>
      <c r="H553" s="104">
        <v>36</v>
      </c>
      <c r="I553" s="104">
        <v>606.02</v>
      </c>
      <c r="J553" s="106">
        <f t="shared" si="17"/>
        <v>142.96</v>
      </c>
      <c r="K553" s="106">
        <f t="shared" si="18"/>
        <v>748.98</v>
      </c>
    </row>
    <row r="554" spans="1:11">
      <c r="A554" s="104">
        <v>546</v>
      </c>
      <c r="B554" s="105" t="s">
        <v>15</v>
      </c>
      <c r="C554" s="105" t="s">
        <v>47</v>
      </c>
      <c r="D554" s="104" t="s">
        <v>222</v>
      </c>
      <c r="E554" s="104" t="s">
        <v>463</v>
      </c>
      <c r="F554" s="104">
        <v>960</v>
      </c>
      <c r="G554" s="104">
        <v>5.7720000000000002</v>
      </c>
      <c r="H554" s="104">
        <v>36</v>
      </c>
      <c r="I554" s="104">
        <v>413.93</v>
      </c>
      <c r="J554" s="106">
        <f t="shared" si="17"/>
        <v>97.65</v>
      </c>
      <c r="K554" s="106">
        <f t="shared" si="18"/>
        <v>511.58000000000004</v>
      </c>
    </row>
    <row r="555" spans="1:11">
      <c r="A555" s="104">
        <v>547</v>
      </c>
      <c r="B555" s="105" t="s">
        <v>15</v>
      </c>
      <c r="C555" s="105" t="s">
        <v>47</v>
      </c>
      <c r="D555" s="104" t="s">
        <v>222</v>
      </c>
      <c r="E555" s="104" t="s">
        <v>466</v>
      </c>
      <c r="F555" s="104">
        <v>960</v>
      </c>
      <c r="G555" s="104">
        <v>5.7720000000000002</v>
      </c>
      <c r="H555" s="104">
        <v>12</v>
      </c>
      <c r="I555" s="104">
        <v>138.53</v>
      </c>
      <c r="J555" s="106">
        <f t="shared" si="17"/>
        <v>32.68</v>
      </c>
      <c r="K555" s="106">
        <f t="shared" si="18"/>
        <v>171.21</v>
      </c>
    </row>
    <row r="556" spans="1:11">
      <c r="A556" s="104">
        <v>548</v>
      </c>
      <c r="B556" s="105" t="s">
        <v>15</v>
      </c>
      <c r="C556" s="105" t="s">
        <v>47</v>
      </c>
      <c r="D556" s="104" t="s">
        <v>222</v>
      </c>
      <c r="E556" s="104" t="s">
        <v>464</v>
      </c>
      <c r="F556" s="104">
        <v>960</v>
      </c>
      <c r="G556" s="104">
        <v>5.7720000000000002</v>
      </c>
      <c r="H556" s="104">
        <v>12</v>
      </c>
      <c r="I556" s="104">
        <v>138.53</v>
      </c>
      <c r="J556" s="106">
        <f t="shared" si="17"/>
        <v>32.68</v>
      </c>
      <c r="K556" s="106">
        <f t="shared" si="18"/>
        <v>171.21</v>
      </c>
    </row>
    <row r="557" spans="1:11">
      <c r="A557" s="104">
        <v>549</v>
      </c>
      <c r="B557" s="105" t="s">
        <v>15</v>
      </c>
      <c r="C557" s="105" t="s">
        <v>51</v>
      </c>
      <c r="D557" s="104" t="s">
        <v>112</v>
      </c>
      <c r="E557" s="104" t="s">
        <v>463</v>
      </c>
      <c r="F557" s="104">
        <v>1040</v>
      </c>
      <c r="G557" s="104">
        <v>6.2530000000000001</v>
      </c>
      <c r="H557" s="104">
        <v>24</v>
      </c>
      <c r="I557" s="104">
        <v>298.94</v>
      </c>
      <c r="J557" s="106">
        <f t="shared" si="17"/>
        <v>70.52</v>
      </c>
      <c r="K557" s="106">
        <f t="shared" si="18"/>
        <v>369.46</v>
      </c>
    </row>
    <row r="558" spans="1:11">
      <c r="A558" s="104">
        <v>550</v>
      </c>
      <c r="B558" s="105" t="s">
        <v>15</v>
      </c>
      <c r="C558" s="105" t="s">
        <v>51</v>
      </c>
      <c r="D558" s="104" t="s">
        <v>112</v>
      </c>
      <c r="E558" s="104" t="s">
        <v>464</v>
      </c>
      <c r="F558" s="104">
        <v>1040</v>
      </c>
      <c r="G558" s="104">
        <v>6.2530000000000001</v>
      </c>
      <c r="H558" s="104">
        <v>24</v>
      </c>
      <c r="I558" s="104">
        <v>300.14</v>
      </c>
      <c r="J558" s="106">
        <f t="shared" si="17"/>
        <v>70.8</v>
      </c>
      <c r="K558" s="106">
        <f t="shared" si="18"/>
        <v>370.94</v>
      </c>
    </row>
    <row r="559" spans="1:11">
      <c r="A559" s="104">
        <v>551</v>
      </c>
      <c r="B559" s="105" t="s">
        <v>15</v>
      </c>
      <c r="C559" s="105" t="s">
        <v>47</v>
      </c>
      <c r="D559" s="104" t="s">
        <v>138</v>
      </c>
      <c r="E559" s="104" t="s">
        <v>466</v>
      </c>
      <c r="F559" s="104">
        <v>960</v>
      </c>
      <c r="G559" s="104">
        <v>5.7720000000000002</v>
      </c>
      <c r="H559" s="104">
        <v>24</v>
      </c>
      <c r="I559" s="104">
        <v>277.06</v>
      </c>
      <c r="J559" s="106">
        <f t="shared" si="17"/>
        <v>65.36</v>
      </c>
      <c r="K559" s="106">
        <f t="shared" si="18"/>
        <v>342.42</v>
      </c>
    </row>
    <row r="560" spans="1:11">
      <c r="A560" s="104">
        <v>552</v>
      </c>
      <c r="B560" s="105" t="s">
        <v>15</v>
      </c>
      <c r="C560" s="105" t="s">
        <v>47</v>
      </c>
      <c r="D560" s="104" t="s">
        <v>138</v>
      </c>
      <c r="E560" s="104" t="s">
        <v>464</v>
      </c>
      <c r="F560" s="104">
        <v>960</v>
      </c>
      <c r="G560" s="104">
        <v>5.7720000000000002</v>
      </c>
      <c r="H560" s="104">
        <v>36</v>
      </c>
      <c r="I560" s="104">
        <v>415.58</v>
      </c>
      <c r="J560" s="106">
        <f t="shared" si="17"/>
        <v>98.04</v>
      </c>
      <c r="K560" s="106">
        <f t="shared" si="18"/>
        <v>513.62</v>
      </c>
    </row>
    <row r="561" spans="1:11">
      <c r="A561" s="104">
        <v>553</v>
      </c>
      <c r="B561" s="105" t="s">
        <v>15</v>
      </c>
      <c r="C561" s="105" t="s">
        <v>47</v>
      </c>
      <c r="D561" s="104" t="s">
        <v>141</v>
      </c>
      <c r="E561" s="104" t="s">
        <v>463</v>
      </c>
      <c r="F561" s="104">
        <v>960</v>
      </c>
      <c r="G561" s="104">
        <v>5.7720000000000002</v>
      </c>
      <c r="H561" s="104">
        <v>26.5</v>
      </c>
      <c r="I561" s="104">
        <v>304.7</v>
      </c>
      <c r="J561" s="106">
        <f t="shared" si="17"/>
        <v>71.88</v>
      </c>
      <c r="K561" s="106">
        <f t="shared" si="18"/>
        <v>376.58</v>
      </c>
    </row>
    <row r="562" spans="1:11">
      <c r="A562" s="104">
        <v>554</v>
      </c>
      <c r="B562" s="105" t="s">
        <v>15</v>
      </c>
      <c r="C562" s="105" t="s">
        <v>47</v>
      </c>
      <c r="D562" s="104" t="s">
        <v>141</v>
      </c>
      <c r="E562" s="104" t="s">
        <v>466</v>
      </c>
      <c r="F562" s="104">
        <v>960</v>
      </c>
      <c r="G562" s="104">
        <v>5.7720000000000002</v>
      </c>
      <c r="H562" s="104">
        <v>24</v>
      </c>
      <c r="I562" s="104">
        <v>277.06</v>
      </c>
      <c r="J562" s="106">
        <f t="shared" si="17"/>
        <v>65.36</v>
      </c>
      <c r="K562" s="106">
        <f t="shared" si="18"/>
        <v>342.42</v>
      </c>
    </row>
    <row r="563" spans="1:11">
      <c r="A563" s="104">
        <v>555</v>
      </c>
      <c r="B563" s="105" t="s">
        <v>15</v>
      </c>
      <c r="C563" s="105" t="s">
        <v>47</v>
      </c>
      <c r="D563" s="104" t="s">
        <v>141</v>
      </c>
      <c r="E563" s="104" t="s">
        <v>464</v>
      </c>
      <c r="F563" s="104">
        <v>960</v>
      </c>
      <c r="G563" s="104">
        <v>5.7720000000000002</v>
      </c>
      <c r="H563" s="104">
        <v>12.5</v>
      </c>
      <c r="I563" s="104">
        <v>144.30000000000001</v>
      </c>
      <c r="J563" s="106">
        <f t="shared" si="17"/>
        <v>34.04</v>
      </c>
      <c r="K563" s="106">
        <f t="shared" si="18"/>
        <v>178.34</v>
      </c>
    </row>
    <row r="564" spans="1:11" ht="41.4">
      <c r="A564" s="104">
        <v>556</v>
      </c>
      <c r="B564" s="105" t="s">
        <v>468</v>
      </c>
      <c r="C564" s="105" t="s">
        <v>51</v>
      </c>
      <c r="D564" s="104" t="s">
        <v>272</v>
      </c>
      <c r="E564" s="104" t="s">
        <v>463</v>
      </c>
      <c r="F564" s="104">
        <v>1464.48</v>
      </c>
      <c r="G564" s="104">
        <v>8.8049999999999997</v>
      </c>
      <c r="H564" s="104">
        <v>183</v>
      </c>
      <c r="I564" s="104">
        <v>3211.47</v>
      </c>
      <c r="J564" s="106">
        <f t="shared" si="17"/>
        <v>757.59</v>
      </c>
      <c r="K564" s="106">
        <f t="shared" si="18"/>
        <v>3969.06</v>
      </c>
    </row>
    <row r="565" spans="1:11" ht="41.4">
      <c r="A565" s="104">
        <v>557</v>
      </c>
      <c r="B565" s="105" t="s">
        <v>468</v>
      </c>
      <c r="C565" s="105" t="s">
        <v>51</v>
      </c>
      <c r="D565" s="104" t="s">
        <v>272</v>
      </c>
      <c r="E565" s="104" t="s">
        <v>466</v>
      </c>
      <c r="F565" s="104">
        <v>1464.48</v>
      </c>
      <c r="G565" s="104">
        <v>8.8049999999999997</v>
      </c>
      <c r="H565" s="104">
        <v>94.5</v>
      </c>
      <c r="I565" s="104">
        <v>1664.15</v>
      </c>
      <c r="J565" s="106">
        <f t="shared" si="17"/>
        <v>392.57</v>
      </c>
      <c r="K565" s="106">
        <f t="shared" si="18"/>
        <v>2056.7200000000003</v>
      </c>
    </row>
    <row r="566" spans="1:11" ht="41.4">
      <c r="A566" s="104">
        <v>558</v>
      </c>
      <c r="B566" s="105" t="s">
        <v>468</v>
      </c>
      <c r="C566" s="105" t="s">
        <v>51</v>
      </c>
      <c r="D566" s="104" t="s">
        <v>272</v>
      </c>
      <c r="E566" s="104" t="s">
        <v>464</v>
      </c>
      <c r="F566" s="104">
        <v>1464.48</v>
      </c>
      <c r="G566" s="104">
        <v>8.8049999999999997</v>
      </c>
      <c r="H566" s="104">
        <v>146</v>
      </c>
      <c r="I566" s="104">
        <v>2571.06</v>
      </c>
      <c r="J566" s="106">
        <f t="shared" si="17"/>
        <v>606.51</v>
      </c>
      <c r="K566" s="106">
        <f t="shared" si="18"/>
        <v>3177.5699999999997</v>
      </c>
    </row>
    <row r="567" spans="1:11" ht="41.4">
      <c r="A567" s="104">
        <v>559</v>
      </c>
      <c r="B567" s="105" t="s">
        <v>468</v>
      </c>
      <c r="C567" s="105" t="s">
        <v>51</v>
      </c>
      <c r="D567" s="104" t="s">
        <v>272</v>
      </c>
      <c r="E567" s="104" t="s">
        <v>472</v>
      </c>
      <c r="F567" s="104">
        <v>1464.48</v>
      </c>
      <c r="G567" s="104">
        <v>8.8049999999999997</v>
      </c>
      <c r="H567" s="104">
        <v>85.5</v>
      </c>
      <c r="I567" s="104">
        <v>1505.66</v>
      </c>
      <c r="J567" s="106">
        <f t="shared" si="17"/>
        <v>355.19</v>
      </c>
      <c r="K567" s="106">
        <f t="shared" si="18"/>
        <v>1860.8500000000001</v>
      </c>
    </row>
    <row r="568" spans="1:11" ht="41.4">
      <c r="A568" s="104">
        <v>560</v>
      </c>
      <c r="B568" s="105" t="s">
        <v>468</v>
      </c>
      <c r="C568" s="105" t="s">
        <v>51</v>
      </c>
      <c r="D568" s="104" t="s">
        <v>242</v>
      </c>
      <c r="E568" s="104" t="s">
        <v>463</v>
      </c>
      <c r="F568" s="104">
        <v>1464.48</v>
      </c>
      <c r="G568" s="104">
        <v>8.8049999999999997</v>
      </c>
      <c r="H568" s="104">
        <v>48</v>
      </c>
      <c r="I568" s="104">
        <v>842.40000000000009</v>
      </c>
      <c r="J568" s="106">
        <f t="shared" si="17"/>
        <v>198.72</v>
      </c>
      <c r="K568" s="106">
        <f t="shared" si="18"/>
        <v>1041.1200000000001</v>
      </c>
    </row>
    <row r="569" spans="1:11" ht="41.4">
      <c r="A569" s="104">
        <v>561</v>
      </c>
      <c r="B569" s="105" t="s">
        <v>468</v>
      </c>
      <c r="C569" s="105" t="s">
        <v>51</v>
      </c>
      <c r="D569" s="104" t="s">
        <v>242</v>
      </c>
      <c r="E569" s="104" t="s">
        <v>466</v>
      </c>
      <c r="F569" s="104">
        <v>1464.48</v>
      </c>
      <c r="G569" s="104">
        <v>8.8049999999999997</v>
      </c>
      <c r="H569" s="104">
        <v>161</v>
      </c>
      <c r="I569" s="104">
        <v>2835.21</v>
      </c>
      <c r="J569" s="106">
        <f t="shared" si="17"/>
        <v>668.83</v>
      </c>
      <c r="K569" s="106">
        <f t="shared" si="18"/>
        <v>3504.04</v>
      </c>
    </row>
    <row r="570" spans="1:11" ht="41.4">
      <c r="A570" s="104">
        <v>562</v>
      </c>
      <c r="B570" s="105" t="s">
        <v>468</v>
      </c>
      <c r="C570" s="105" t="s">
        <v>51</v>
      </c>
      <c r="D570" s="104" t="s">
        <v>242</v>
      </c>
      <c r="E570" s="104" t="s">
        <v>464</v>
      </c>
      <c r="F570" s="104">
        <v>1464.48</v>
      </c>
      <c r="G570" s="104">
        <v>8.8049999999999997</v>
      </c>
      <c r="H570" s="104">
        <v>170</v>
      </c>
      <c r="I570" s="104">
        <v>2993.7</v>
      </c>
      <c r="J570" s="106">
        <f t="shared" si="17"/>
        <v>706.21</v>
      </c>
      <c r="K570" s="106">
        <f t="shared" si="18"/>
        <v>3699.91</v>
      </c>
    </row>
    <row r="571" spans="1:11" ht="41.4">
      <c r="A571" s="104">
        <v>563</v>
      </c>
      <c r="B571" s="105" t="s">
        <v>468</v>
      </c>
      <c r="C571" s="105" t="s">
        <v>51</v>
      </c>
      <c r="D571" s="104" t="s">
        <v>242</v>
      </c>
      <c r="E571" s="104" t="s">
        <v>472</v>
      </c>
      <c r="F571" s="104">
        <v>1464.48</v>
      </c>
      <c r="G571" s="104">
        <v>8.8049999999999997</v>
      </c>
      <c r="H571" s="104">
        <v>181.5</v>
      </c>
      <c r="I571" s="104">
        <v>3196.22</v>
      </c>
      <c r="J571" s="106">
        <f t="shared" si="17"/>
        <v>753.99</v>
      </c>
      <c r="K571" s="106">
        <f t="shared" si="18"/>
        <v>3950.21</v>
      </c>
    </row>
    <row r="572" spans="1:11">
      <c r="A572" s="104">
        <v>564</v>
      </c>
      <c r="B572" s="105" t="s">
        <v>15</v>
      </c>
      <c r="C572" s="105" t="s">
        <v>47</v>
      </c>
      <c r="D572" s="104" t="s">
        <v>226</v>
      </c>
      <c r="E572" s="104" t="s">
        <v>463</v>
      </c>
      <c r="F572" s="104">
        <v>960</v>
      </c>
      <c r="G572" s="104">
        <v>5.7720000000000002</v>
      </c>
      <c r="H572" s="104">
        <v>24</v>
      </c>
      <c r="I572" s="104">
        <v>275.95</v>
      </c>
      <c r="J572" s="106">
        <f t="shared" si="17"/>
        <v>65.099999999999994</v>
      </c>
      <c r="K572" s="106">
        <f t="shared" si="18"/>
        <v>341.04999999999995</v>
      </c>
    </row>
    <row r="573" spans="1:11">
      <c r="A573" s="104">
        <v>565</v>
      </c>
      <c r="B573" s="105" t="s">
        <v>15</v>
      </c>
      <c r="C573" s="105" t="s">
        <v>47</v>
      </c>
      <c r="D573" s="104" t="s">
        <v>226</v>
      </c>
      <c r="E573" s="104" t="s">
        <v>464</v>
      </c>
      <c r="F573" s="104">
        <v>960</v>
      </c>
      <c r="G573" s="104">
        <v>5.7720000000000002</v>
      </c>
      <c r="H573" s="104">
        <v>12</v>
      </c>
      <c r="I573" s="104">
        <v>138.53</v>
      </c>
      <c r="J573" s="106">
        <f t="shared" si="17"/>
        <v>32.68</v>
      </c>
      <c r="K573" s="106">
        <f t="shared" si="18"/>
        <v>171.21</v>
      </c>
    </row>
    <row r="574" spans="1:11">
      <c r="A574" s="104">
        <v>566</v>
      </c>
      <c r="B574" s="105" t="s">
        <v>15</v>
      </c>
      <c r="C574" s="105" t="s">
        <v>47</v>
      </c>
      <c r="D574" s="104" t="s">
        <v>181</v>
      </c>
      <c r="E574" s="104" t="s">
        <v>463</v>
      </c>
      <c r="F574" s="104">
        <v>960</v>
      </c>
      <c r="G574" s="104">
        <v>5.7720000000000002</v>
      </c>
      <c r="H574" s="104">
        <v>12</v>
      </c>
      <c r="I574" s="104">
        <v>137.97999999999999</v>
      </c>
      <c r="J574" s="106">
        <f t="shared" si="17"/>
        <v>32.549999999999997</v>
      </c>
      <c r="K574" s="106">
        <f t="shared" si="18"/>
        <v>170.52999999999997</v>
      </c>
    </row>
    <row r="575" spans="1:11">
      <c r="A575" s="104">
        <v>567</v>
      </c>
      <c r="B575" s="105" t="s">
        <v>15</v>
      </c>
      <c r="C575" s="105" t="s">
        <v>47</v>
      </c>
      <c r="D575" s="104" t="s">
        <v>181</v>
      </c>
      <c r="E575" s="104" t="s">
        <v>464</v>
      </c>
      <c r="F575" s="104">
        <v>960</v>
      </c>
      <c r="G575" s="104">
        <v>5.7720000000000002</v>
      </c>
      <c r="H575" s="104">
        <v>12</v>
      </c>
      <c r="I575" s="104">
        <v>138.53</v>
      </c>
      <c r="J575" s="106">
        <f t="shared" si="17"/>
        <v>32.68</v>
      </c>
      <c r="K575" s="106">
        <f t="shared" si="18"/>
        <v>171.21</v>
      </c>
    </row>
    <row r="576" spans="1:11">
      <c r="A576" s="104">
        <v>568</v>
      </c>
      <c r="B576" s="105" t="s">
        <v>15</v>
      </c>
      <c r="C576" s="105" t="s">
        <v>51</v>
      </c>
      <c r="D576" s="104" t="s">
        <v>218</v>
      </c>
      <c r="E576" s="104" t="s">
        <v>463</v>
      </c>
      <c r="F576" s="104">
        <v>1040</v>
      </c>
      <c r="G576" s="104">
        <v>6.2530000000000001</v>
      </c>
      <c r="H576" s="104">
        <v>12</v>
      </c>
      <c r="I576" s="104">
        <v>149.47</v>
      </c>
      <c r="J576" s="106">
        <f t="shared" si="17"/>
        <v>35.26</v>
      </c>
      <c r="K576" s="106">
        <f t="shared" si="18"/>
        <v>184.73</v>
      </c>
    </row>
    <row r="577" spans="1:11">
      <c r="A577" s="104">
        <v>569</v>
      </c>
      <c r="B577" s="105" t="s">
        <v>15</v>
      </c>
      <c r="C577" s="105" t="s">
        <v>47</v>
      </c>
      <c r="D577" s="104" t="s">
        <v>53</v>
      </c>
      <c r="E577" s="104" t="s">
        <v>463</v>
      </c>
      <c r="F577" s="104">
        <v>960</v>
      </c>
      <c r="G577" s="104">
        <v>5.7720000000000002</v>
      </c>
      <c r="H577" s="104">
        <v>25</v>
      </c>
      <c r="I577" s="104">
        <v>287.45</v>
      </c>
      <c r="J577" s="106">
        <f t="shared" si="17"/>
        <v>67.81</v>
      </c>
      <c r="K577" s="106">
        <f t="shared" si="18"/>
        <v>355.26</v>
      </c>
    </row>
    <row r="578" spans="1:11">
      <c r="A578" s="104">
        <v>570</v>
      </c>
      <c r="B578" s="105" t="s">
        <v>15</v>
      </c>
      <c r="C578" s="105" t="s">
        <v>47</v>
      </c>
      <c r="D578" s="104" t="s">
        <v>53</v>
      </c>
      <c r="E578" s="104" t="s">
        <v>464</v>
      </c>
      <c r="F578" s="104">
        <v>960</v>
      </c>
      <c r="G578" s="104">
        <v>5.7720000000000002</v>
      </c>
      <c r="H578" s="104">
        <v>13</v>
      </c>
      <c r="I578" s="104">
        <v>150.07</v>
      </c>
      <c r="J578" s="106">
        <f t="shared" si="17"/>
        <v>35.4</v>
      </c>
      <c r="K578" s="106">
        <f t="shared" si="18"/>
        <v>185.47</v>
      </c>
    </row>
    <row r="579" spans="1:11">
      <c r="A579" s="104">
        <v>571</v>
      </c>
      <c r="B579" s="105" t="s">
        <v>15</v>
      </c>
      <c r="C579" s="105" t="s">
        <v>47</v>
      </c>
      <c r="D579" s="104" t="s">
        <v>121</v>
      </c>
      <c r="E579" s="104" t="s">
        <v>466</v>
      </c>
      <c r="F579" s="104">
        <v>960</v>
      </c>
      <c r="G579" s="104">
        <v>5.7720000000000002</v>
      </c>
      <c r="H579" s="104">
        <v>24.5</v>
      </c>
      <c r="I579" s="104">
        <v>282.83</v>
      </c>
      <c r="J579" s="106">
        <f t="shared" si="17"/>
        <v>66.72</v>
      </c>
      <c r="K579" s="106">
        <f t="shared" si="18"/>
        <v>349.54999999999995</v>
      </c>
    </row>
    <row r="580" spans="1:11">
      <c r="A580" s="104">
        <v>572</v>
      </c>
      <c r="B580" s="105" t="s">
        <v>15</v>
      </c>
      <c r="C580" s="105" t="s">
        <v>47</v>
      </c>
      <c r="D580" s="104" t="s">
        <v>121</v>
      </c>
      <c r="E580" s="104" t="s">
        <v>464</v>
      </c>
      <c r="F580" s="104">
        <v>960</v>
      </c>
      <c r="G580" s="104">
        <v>5.7720000000000002</v>
      </c>
      <c r="H580" s="104">
        <v>24</v>
      </c>
      <c r="I580" s="104">
        <v>277.06</v>
      </c>
      <c r="J580" s="106">
        <f t="shared" si="17"/>
        <v>65.36</v>
      </c>
      <c r="K580" s="106">
        <f t="shared" si="18"/>
        <v>342.42</v>
      </c>
    </row>
    <row r="581" spans="1:11">
      <c r="A581" s="104">
        <v>573</v>
      </c>
      <c r="B581" s="105" t="s">
        <v>15</v>
      </c>
      <c r="C581" s="105" t="s">
        <v>47</v>
      </c>
      <c r="D581" s="104" t="s">
        <v>251</v>
      </c>
      <c r="E581" s="104" t="s">
        <v>463</v>
      </c>
      <c r="F581" s="104">
        <v>995</v>
      </c>
      <c r="G581" s="104">
        <v>5.9820000000000002</v>
      </c>
      <c r="H581" s="104">
        <v>12</v>
      </c>
      <c r="I581" s="104">
        <v>142.99</v>
      </c>
      <c r="J581" s="106">
        <f t="shared" si="17"/>
        <v>33.729999999999997</v>
      </c>
      <c r="K581" s="106">
        <f t="shared" si="18"/>
        <v>176.72</v>
      </c>
    </row>
    <row r="582" spans="1:11">
      <c r="A582" s="104">
        <v>574</v>
      </c>
      <c r="B582" s="105" t="s">
        <v>15</v>
      </c>
      <c r="C582" s="105" t="s">
        <v>47</v>
      </c>
      <c r="D582" s="104" t="s">
        <v>251</v>
      </c>
      <c r="E582" s="104" t="s">
        <v>464</v>
      </c>
      <c r="F582" s="104">
        <v>995</v>
      </c>
      <c r="G582" s="104">
        <v>5.9820000000000002</v>
      </c>
      <c r="H582" s="104">
        <v>12</v>
      </c>
      <c r="I582" s="104">
        <v>143.57</v>
      </c>
      <c r="J582" s="106">
        <f t="shared" si="17"/>
        <v>33.869999999999997</v>
      </c>
      <c r="K582" s="106">
        <f t="shared" si="18"/>
        <v>177.44</v>
      </c>
    </row>
    <row r="583" spans="1:11">
      <c r="A583" s="104">
        <v>575</v>
      </c>
      <c r="B583" s="105" t="s">
        <v>15</v>
      </c>
      <c r="C583" s="105" t="s">
        <v>47</v>
      </c>
      <c r="D583" s="104" t="s">
        <v>186</v>
      </c>
      <c r="E583" s="104" t="s">
        <v>463</v>
      </c>
      <c r="F583" s="104">
        <v>960</v>
      </c>
      <c r="G583" s="104">
        <v>5.7720000000000002</v>
      </c>
      <c r="H583" s="104">
        <v>26.5</v>
      </c>
      <c r="I583" s="104">
        <v>304.7</v>
      </c>
      <c r="J583" s="106">
        <f t="shared" si="17"/>
        <v>71.88</v>
      </c>
      <c r="K583" s="106">
        <f t="shared" si="18"/>
        <v>376.58</v>
      </c>
    </row>
    <row r="584" spans="1:11">
      <c r="A584" s="104">
        <v>576</v>
      </c>
      <c r="B584" s="105" t="s">
        <v>15</v>
      </c>
      <c r="C584" s="105" t="s">
        <v>47</v>
      </c>
      <c r="D584" s="104" t="s">
        <v>186</v>
      </c>
      <c r="E584" s="104" t="s">
        <v>466</v>
      </c>
      <c r="F584" s="104">
        <v>960</v>
      </c>
      <c r="G584" s="104">
        <v>5.7720000000000002</v>
      </c>
      <c r="H584" s="104">
        <v>24</v>
      </c>
      <c r="I584" s="104">
        <v>277.06</v>
      </c>
      <c r="J584" s="106">
        <f t="shared" si="17"/>
        <v>65.36</v>
      </c>
      <c r="K584" s="106">
        <f t="shared" si="18"/>
        <v>342.42</v>
      </c>
    </row>
    <row r="585" spans="1:11">
      <c r="A585" s="104">
        <v>577</v>
      </c>
      <c r="B585" s="105" t="s">
        <v>15</v>
      </c>
      <c r="C585" s="105" t="s">
        <v>47</v>
      </c>
      <c r="D585" s="104" t="s">
        <v>186</v>
      </c>
      <c r="E585" s="104" t="s">
        <v>464</v>
      </c>
      <c r="F585" s="104">
        <v>960</v>
      </c>
      <c r="G585" s="104">
        <v>5.7720000000000002</v>
      </c>
      <c r="H585" s="104">
        <v>12</v>
      </c>
      <c r="I585" s="104">
        <v>138.53</v>
      </c>
      <c r="J585" s="106">
        <f t="shared" ref="J585:J648" si="19">ROUND(I585*0.2359,2)</f>
        <v>32.68</v>
      </c>
      <c r="K585" s="106">
        <f t="shared" ref="K585:K648" si="20">I585+J585</f>
        <v>171.21</v>
      </c>
    </row>
    <row r="586" spans="1:11">
      <c r="A586" s="104">
        <v>578</v>
      </c>
      <c r="B586" s="105" t="s">
        <v>73</v>
      </c>
      <c r="C586" s="105" t="s">
        <v>47</v>
      </c>
      <c r="D586" s="104" t="s">
        <v>302</v>
      </c>
      <c r="E586" s="104" t="s">
        <v>463</v>
      </c>
      <c r="F586" s="104">
        <v>960</v>
      </c>
      <c r="G586" s="104">
        <v>5.7720000000000002</v>
      </c>
      <c r="H586" s="104">
        <v>24</v>
      </c>
      <c r="I586" s="104">
        <v>275.95</v>
      </c>
      <c r="J586" s="106">
        <f t="shared" si="19"/>
        <v>65.099999999999994</v>
      </c>
      <c r="K586" s="106">
        <f t="shared" si="20"/>
        <v>341.04999999999995</v>
      </c>
    </row>
    <row r="587" spans="1:11">
      <c r="A587" s="104">
        <v>579</v>
      </c>
      <c r="B587" s="105" t="s">
        <v>73</v>
      </c>
      <c r="C587" s="105" t="s">
        <v>47</v>
      </c>
      <c r="D587" s="104" t="s">
        <v>302</v>
      </c>
      <c r="E587" s="104" t="s">
        <v>466</v>
      </c>
      <c r="F587" s="104">
        <v>960</v>
      </c>
      <c r="G587" s="104">
        <v>5.7720000000000002</v>
      </c>
      <c r="H587" s="104">
        <v>10</v>
      </c>
      <c r="I587" s="104">
        <v>115.44</v>
      </c>
      <c r="J587" s="106">
        <f t="shared" si="19"/>
        <v>27.23</v>
      </c>
      <c r="K587" s="106">
        <f t="shared" si="20"/>
        <v>142.66999999999999</v>
      </c>
    </row>
    <row r="588" spans="1:11">
      <c r="A588" s="104">
        <v>580</v>
      </c>
      <c r="B588" s="105" t="s">
        <v>73</v>
      </c>
      <c r="C588" s="105" t="s">
        <v>47</v>
      </c>
      <c r="D588" s="104" t="s">
        <v>302</v>
      </c>
      <c r="E588" s="104" t="s">
        <v>464</v>
      </c>
      <c r="F588" s="104">
        <v>960</v>
      </c>
      <c r="G588" s="104">
        <v>5.7720000000000002</v>
      </c>
      <c r="H588" s="104">
        <v>24</v>
      </c>
      <c r="I588" s="104">
        <v>277.06</v>
      </c>
      <c r="J588" s="106">
        <f t="shared" si="19"/>
        <v>65.36</v>
      </c>
      <c r="K588" s="106">
        <f t="shared" si="20"/>
        <v>342.42</v>
      </c>
    </row>
    <row r="589" spans="1:11">
      <c r="A589" s="104">
        <v>581</v>
      </c>
      <c r="B589" s="105" t="s">
        <v>15</v>
      </c>
      <c r="C589" s="105" t="s">
        <v>61</v>
      </c>
      <c r="D589" s="104" t="s">
        <v>522</v>
      </c>
      <c r="E589" s="104" t="s">
        <v>463</v>
      </c>
      <c r="F589" s="104">
        <v>1135</v>
      </c>
      <c r="G589" s="104">
        <v>6.8239999999999998</v>
      </c>
      <c r="H589" s="104">
        <v>50</v>
      </c>
      <c r="I589" s="104">
        <v>679.6</v>
      </c>
      <c r="J589" s="106">
        <f t="shared" si="19"/>
        <v>160.32</v>
      </c>
      <c r="K589" s="106">
        <f t="shared" si="20"/>
        <v>839.92000000000007</v>
      </c>
    </row>
    <row r="590" spans="1:11">
      <c r="A590" s="104">
        <v>582</v>
      </c>
      <c r="B590" s="105" t="s">
        <v>15</v>
      </c>
      <c r="C590" s="105" t="s">
        <v>61</v>
      </c>
      <c r="D590" s="104" t="s">
        <v>522</v>
      </c>
      <c r="E590" s="104" t="s">
        <v>466</v>
      </c>
      <c r="F590" s="104">
        <v>1135</v>
      </c>
      <c r="G590" s="104">
        <v>6.8239999999999998</v>
      </c>
      <c r="H590" s="104">
        <v>5.5</v>
      </c>
      <c r="I590" s="104">
        <v>75.06</v>
      </c>
      <c r="J590" s="106">
        <f t="shared" si="19"/>
        <v>17.71</v>
      </c>
      <c r="K590" s="106">
        <f t="shared" si="20"/>
        <v>92.77000000000001</v>
      </c>
    </row>
    <row r="591" spans="1:11">
      <c r="A591" s="104">
        <v>583</v>
      </c>
      <c r="B591" s="105" t="s">
        <v>118</v>
      </c>
      <c r="C591" s="105" t="s">
        <v>51</v>
      </c>
      <c r="D591" s="104" t="s">
        <v>382</v>
      </c>
      <c r="E591" s="104" t="s">
        <v>472</v>
      </c>
      <c r="F591" s="104">
        <v>1080</v>
      </c>
      <c r="G591" s="104">
        <v>6.4930000000000003</v>
      </c>
      <c r="H591" s="104">
        <v>67</v>
      </c>
      <c r="I591" s="104">
        <v>870.06</v>
      </c>
      <c r="J591" s="106">
        <f t="shared" si="19"/>
        <v>205.25</v>
      </c>
      <c r="K591" s="106">
        <f t="shared" si="20"/>
        <v>1075.31</v>
      </c>
    </row>
    <row r="592" spans="1:11">
      <c r="A592" s="104">
        <v>584</v>
      </c>
      <c r="B592" s="105" t="s">
        <v>15</v>
      </c>
      <c r="C592" s="105" t="s">
        <v>47</v>
      </c>
      <c r="D592" s="104" t="s">
        <v>131</v>
      </c>
      <c r="E592" s="104" t="s">
        <v>463</v>
      </c>
      <c r="F592" s="104">
        <v>960</v>
      </c>
      <c r="G592" s="104">
        <v>5.7720000000000002</v>
      </c>
      <c r="H592" s="104">
        <v>13</v>
      </c>
      <c r="I592" s="104">
        <v>149.47</v>
      </c>
      <c r="J592" s="106">
        <f t="shared" si="19"/>
        <v>35.26</v>
      </c>
      <c r="K592" s="106">
        <f t="shared" si="20"/>
        <v>184.73</v>
      </c>
    </row>
    <row r="593" spans="1:11">
      <c r="A593" s="104">
        <v>585</v>
      </c>
      <c r="B593" s="105" t="s">
        <v>15</v>
      </c>
      <c r="C593" s="105" t="s">
        <v>47</v>
      </c>
      <c r="D593" s="104" t="s">
        <v>131</v>
      </c>
      <c r="E593" s="104" t="s">
        <v>466</v>
      </c>
      <c r="F593" s="104">
        <v>960</v>
      </c>
      <c r="G593" s="104">
        <v>5.7720000000000002</v>
      </c>
      <c r="H593" s="104">
        <v>12</v>
      </c>
      <c r="I593" s="104">
        <v>138.53</v>
      </c>
      <c r="J593" s="106">
        <f t="shared" si="19"/>
        <v>32.68</v>
      </c>
      <c r="K593" s="106">
        <f t="shared" si="20"/>
        <v>171.21</v>
      </c>
    </row>
    <row r="594" spans="1:11">
      <c r="A594" s="104">
        <v>586</v>
      </c>
      <c r="B594" s="105" t="s">
        <v>15</v>
      </c>
      <c r="C594" s="105" t="s">
        <v>47</v>
      </c>
      <c r="D594" s="104" t="s">
        <v>131</v>
      </c>
      <c r="E594" s="104" t="s">
        <v>464</v>
      </c>
      <c r="F594" s="104">
        <v>960</v>
      </c>
      <c r="G594" s="104">
        <v>5.7720000000000002</v>
      </c>
      <c r="H594" s="104">
        <v>14</v>
      </c>
      <c r="I594" s="104">
        <v>161.62</v>
      </c>
      <c r="J594" s="106">
        <f t="shared" si="19"/>
        <v>38.130000000000003</v>
      </c>
      <c r="K594" s="106">
        <f t="shared" si="20"/>
        <v>199.75</v>
      </c>
    </row>
    <row r="595" spans="1:11">
      <c r="A595" s="104">
        <v>587</v>
      </c>
      <c r="B595" s="105" t="s">
        <v>15</v>
      </c>
      <c r="C595" s="105" t="s">
        <v>47</v>
      </c>
      <c r="D595" s="104" t="s">
        <v>137</v>
      </c>
      <c r="E595" s="104" t="s">
        <v>466</v>
      </c>
      <c r="F595" s="104">
        <v>960</v>
      </c>
      <c r="G595" s="104">
        <v>5.7720000000000002</v>
      </c>
      <c r="H595" s="104">
        <v>24</v>
      </c>
      <c r="I595" s="104">
        <v>277.06</v>
      </c>
      <c r="J595" s="106">
        <f t="shared" si="19"/>
        <v>65.36</v>
      </c>
      <c r="K595" s="106">
        <f t="shared" si="20"/>
        <v>342.42</v>
      </c>
    </row>
    <row r="596" spans="1:11">
      <c r="A596" s="104">
        <v>588</v>
      </c>
      <c r="B596" s="105" t="s">
        <v>15</v>
      </c>
      <c r="C596" s="105" t="s">
        <v>47</v>
      </c>
      <c r="D596" s="104" t="s">
        <v>106</v>
      </c>
      <c r="E596" s="104" t="s">
        <v>463</v>
      </c>
      <c r="F596" s="104">
        <v>995</v>
      </c>
      <c r="G596" s="104">
        <v>5.9820000000000002</v>
      </c>
      <c r="H596" s="104">
        <v>26</v>
      </c>
      <c r="I596" s="104">
        <v>309.82</v>
      </c>
      <c r="J596" s="106">
        <f t="shared" si="19"/>
        <v>73.09</v>
      </c>
      <c r="K596" s="106">
        <f t="shared" si="20"/>
        <v>382.90999999999997</v>
      </c>
    </row>
    <row r="597" spans="1:11">
      <c r="A597" s="104">
        <v>589</v>
      </c>
      <c r="B597" s="105" t="s">
        <v>15</v>
      </c>
      <c r="C597" s="105" t="s">
        <v>47</v>
      </c>
      <c r="D597" s="104" t="s">
        <v>106</v>
      </c>
      <c r="E597" s="104" t="s">
        <v>464</v>
      </c>
      <c r="F597" s="104">
        <v>995</v>
      </c>
      <c r="G597" s="104">
        <v>5.9820000000000002</v>
      </c>
      <c r="H597" s="104">
        <v>3</v>
      </c>
      <c r="I597" s="104">
        <v>35.89</v>
      </c>
      <c r="J597" s="106">
        <f t="shared" si="19"/>
        <v>8.4700000000000006</v>
      </c>
      <c r="K597" s="106">
        <f t="shared" si="20"/>
        <v>44.36</v>
      </c>
    </row>
    <row r="598" spans="1:11">
      <c r="A598" s="104">
        <v>590</v>
      </c>
      <c r="B598" s="105" t="s">
        <v>15</v>
      </c>
      <c r="C598" s="105" t="s">
        <v>47</v>
      </c>
      <c r="D598" s="104" t="s">
        <v>269</v>
      </c>
      <c r="E598" s="104" t="s">
        <v>463</v>
      </c>
      <c r="F598" s="104">
        <v>960</v>
      </c>
      <c r="G598" s="104">
        <v>5.7720000000000002</v>
      </c>
      <c r="H598" s="104">
        <v>12</v>
      </c>
      <c r="I598" s="104">
        <v>137.97999999999999</v>
      </c>
      <c r="J598" s="106">
        <f t="shared" si="19"/>
        <v>32.549999999999997</v>
      </c>
      <c r="K598" s="106">
        <f t="shared" si="20"/>
        <v>170.52999999999997</v>
      </c>
    </row>
    <row r="599" spans="1:11">
      <c r="A599" s="104">
        <v>591</v>
      </c>
      <c r="B599" s="105" t="s">
        <v>15</v>
      </c>
      <c r="C599" s="105" t="s">
        <v>47</v>
      </c>
      <c r="D599" s="104" t="s">
        <v>269</v>
      </c>
      <c r="E599" s="104" t="s">
        <v>464</v>
      </c>
      <c r="F599" s="104">
        <v>960</v>
      </c>
      <c r="G599" s="104">
        <v>5.7720000000000002</v>
      </c>
      <c r="H599" s="104">
        <v>12</v>
      </c>
      <c r="I599" s="104">
        <v>138.53</v>
      </c>
      <c r="J599" s="106">
        <f t="shared" si="19"/>
        <v>32.68</v>
      </c>
      <c r="K599" s="106">
        <f t="shared" si="20"/>
        <v>171.21</v>
      </c>
    </row>
    <row r="600" spans="1:11">
      <c r="A600" s="104">
        <v>592</v>
      </c>
      <c r="B600" s="105" t="s">
        <v>15</v>
      </c>
      <c r="C600" s="105" t="s">
        <v>47</v>
      </c>
      <c r="D600" s="104" t="s">
        <v>259</v>
      </c>
      <c r="E600" s="104" t="s">
        <v>463</v>
      </c>
      <c r="F600" s="104">
        <v>960</v>
      </c>
      <c r="G600" s="104">
        <v>5.7720000000000002</v>
      </c>
      <c r="H600" s="104">
        <v>24</v>
      </c>
      <c r="I600" s="104">
        <v>275.95</v>
      </c>
      <c r="J600" s="106">
        <f t="shared" si="19"/>
        <v>65.099999999999994</v>
      </c>
      <c r="K600" s="106">
        <f t="shared" si="20"/>
        <v>341.04999999999995</v>
      </c>
    </row>
    <row r="601" spans="1:11">
      <c r="A601" s="104">
        <v>593</v>
      </c>
      <c r="B601" s="105" t="s">
        <v>15</v>
      </c>
      <c r="C601" s="105" t="s">
        <v>47</v>
      </c>
      <c r="D601" s="104" t="s">
        <v>259</v>
      </c>
      <c r="E601" s="104" t="s">
        <v>464</v>
      </c>
      <c r="F601" s="104">
        <v>960</v>
      </c>
      <c r="G601" s="104">
        <v>5.7720000000000002</v>
      </c>
      <c r="H601" s="104">
        <v>24</v>
      </c>
      <c r="I601" s="104">
        <v>277.06</v>
      </c>
      <c r="J601" s="106">
        <f t="shared" si="19"/>
        <v>65.36</v>
      </c>
      <c r="K601" s="106">
        <f t="shared" si="20"/>
        <v>342.42</v>
      </c>
    </row>
    <row r="602" spans="1:11">
      <c r="A602" s="104">
        <v>594</v>
      </c>
      <c r="B602" s="105" t="s">
        <v>15</v>
      </c>
      <c r="C602" s="105" t="s">
        <v>47</v>
      </c>
      <c r="D602" s="104" t="s">
        <v>206</v>
      </c>
      <c r="E602" s="104" t="s">
        <v>466</v>
      </c>
      <c r="F602" s="104">
        <v>960</v>
      </c>
      <c r="G602" s="104">
        <v>5.7720000000000002</v>
      </c>
      <c r="H602" s="104">
        <v>12</v>
      </c>
      <c r="I602" s="104">
        <v>138.53</v>
      </c>
      <c r="J602" s="106">
        <f t="shared" si="19"/>
        <v>32.68</v>
      </c>
      <c r="K602" s="106">
        <f t="shared" si="20"/>
        <v>171.21</v>
      </c>
    </row>
    <row r="603" spans="1:11">
      <c r="A603" s="104">
        <v>595</v>
      </c>
      <c r="B603" s="105" t="s">
        <v>15</v>
      </c>
      <c r="C603" s="105" t="s">
        <v>47</v>
      </c>
      <c r="D603" s="104" t="s">
        <v>206</v>
      </c>
      <c r="E603" s="104" t="s">
        <v>464</v>
      </c>
      <c r="F603" s="104">
        <v>960</v>
      </c>
      <c r="G603" s="104">
        <v>5.7720000000000002</v>
      </c>
      <c r="H603" s="104">
        <v>24</v>
      </c>
      <c r="I603" s="104">
        <v>277.06</v>
      </c>
      <c r="J603" s="106">
        <f t="shared" si="19"/>
        <v>65.36</v>
      </c>
      <c r="K603" s="106">
        <f t="shared" si="20"/>
        <v>342.42</v>
      </c>
    </row>
    <row r="604" spans="1:11">
      <c r="A604" s="104">
        <v>596</v>
      </c>
      <c r="B604" s="105" t="s">
        <v>73</v>
      </c>
      <c r="C604" s="105" t="s">
        <v>47</v>
      </c>
      <c r="D604" s="104" t="s">
        <v>370</v>
      </c>
      <c r="E604" s="104" t="s">
        <v>463</v>
      </c>
      <c r="F604" s="104">
        <v>960</v>
      </c>
      <c r="G604" s="104">
        <v>5.7720000000000002</v>
      </c>
      <c r="H604" s="104">
        <v>33</v>
      </c>
      <c r="I604" s="104">
        <v>379.43</v>
      </c>
      <c r="J604" s="106">
        <f t="shared" si="19"/>
        <v>89.51</v>
      </c>
      <c r="K604" s="106">
        <f t="shared" si="20"/>
        <v>468.94</v>
      </c>
    </row>
    <row r="605" spans="1:11">
      <c r="A605" s="104">
        <v>597</v>
      </c>
      <c r="B605" s="105" t="s">
        <v>73</v>
      </c>
      <c r="C605" s="105" t="s">
        <v>47</v>
      </c>
      <c r="D605" s="104" t="s">
        <v>370</v>
      </c>
      <c r="E605" s="104" t="s">
        <v>464</v>
      </c>
      <c r="F605" s="104">
        <v>960</v>
      </c>
      <c r="G605" s="104">
        <v>5.7720000000000002</v>
      </c>
      <c r="H605" s="104">
        <v>17</v>
      </c>
      <c r="I605" s="104">
        <v>196.25</v>
      </c>
      <c r="J605" s="106">
        <f t="shared" si="19"/>
        <v>46.3</v>
      </c>
      <c r="K605" s="106">
        <f t="shared" si="20"/>
        <v>242.55</v>
      </c>
    </row>
    <row r="606" spans="1:11">
      <c r="A606" s="104">
        <v>598</v>
      </c>
      <c r="B606" s="105" t="s">
        <v>73</v>
      </c>
      <c r="C606" s="105" t="s">
        <v>47</v>
      </c>
      <c r="D606" s="104" t="s">
        <v>523</v>
      </c>
      <c r="E606" s="104" t="s">
        <v>463</v>
      </c>
      <c r="F606" s="104">
        <v>960</v>
      </c>
      <c r="G606" s="104">
        <v>5.7720000000000002</v>
      </c>
      <c r="H606" s="104">
        <v>24</v>
      </c>
      <c r="I606" s="104">
        <v>275.95</v>
      </c>
      <c r="J606" s="106">
        <f t="shared" si="19"/>
        <v>65.099999999999994</v>
      </c>
      <c r="K606" s="106">
        <f t="shared" si="20"/>
        <v>341.04999999999995</v>
      </c>
    </row>
    <row r="607" spans="1:11">
      <c r="A607" s="104">
        <v>599</v>
      </c>
      <c r="B607" s="105" t="s">
        <v>73</v>
      </c>
      <c r="C607" s="105" t="s">
        <v>47</v>
      </c>
      <c r="D607" s="104" t="s">
        <v>523</v>
      </c>
      <c r="E607" s="104" t="s">
        <v>464</v>
      </c>
      <c r="F607" s="104">
        <v>960</v>
      </c>
      <c r="G607" s="104">
        <v>5.7720000000000002</v>
      </c>
      <c r="H607" s="104">
        <v>12</v>
      </c>
      <c r="I607" s="104">
        <v>138.53</v>
      </c>
      <c r="J607" s="106">
        <f t="shared" si="19"/>
        <v>32.68</v>
      </c>
      <c r="K607" s="106">
        <f t="shared" si="20"/>
        <v>171.21</v>
      </c>
    </row>
    <row r="608" spans="1:11">
      <c r="A608" s="104">
        <v>600</v>
      </c>
      <c r="B608" s="105" t="s">
        <v>73</v>
      </c>
      <c r="C608" s="105" t="s">
        <v>47</v>
      </c>
      <c r="D608" s="104" t="s">
        <v>523</v>
      </c>
      <c r="E608" s="104" t="s">
        <v>472</v>
      </c>
      <c r="F608" s="104">
        <v>960</v>
      </c>
      <c r="G608" s="104">
        <v>5.7720000000000002</v>
      </c>
      <c r="H608" s="104">
        <v>19</v>
      </c>
      <c r="I608" s="104">
        <v>219.34</v>
      </c>
      <c r="J608" s="106">
        <f t="shared" si="19"/>
        <v>51.74</v>
      </c>
      <c r="K608" s="106">
        <f t="shared" si="20"/>
        <v>271.08</v>
      </c>
    </row>
    <row r="609" spans="1:11">
      <c r="A609" s="104">
        <v>601</v>
      </c>
      <c r="B609" s="105" t="s">
        <v>15</v>
      </c>
      <c r="C609" s="105" t="s">
        <v>47</v>
      </c>
      <c r="D609" s="104" t="s">
        <v>260</v>
      </c>
      <c r="E609" s="104" t="s">
        <v>463</v>
      </c>
      <c r="F609" s="104">
        <v>960</v>
      </c>
      <c r="G609" s="104">
        <v>5.7720000000000002</v>
      </c>
      <c r="H609" s="104">
        <v>12</v>
      </c>
      <c r="I609" s="104">
        <v>137.97999999999999</v>
      </c>
      <c r="J609" s="106">
        <f t="shared" si="19"/>
        <v>32.549999999999997</v>
      </c>
      <c r="K609" s="106">
        <f t="shared" si="20"/>
        <v>170.52999999999997</v>
      </c>
    </row>
    <row r="610" spans="1:11">
      <c r="A610" s="104">
        <v>602</v>
      </c>
      <c r="B610" s="105" t="s">
        <v>15</v>
      </c>
      <c r="C610" s="105" t="s">
        <v>47</v>
      </c>
      <c r="D610" s="104" t="s">
        <v>260</v>
      </c>
      <c r="E610" s="104" t="s">
        <v>464</v>
      </c>
      <c r="F610" s="104">
        <v>960</v>
      </c>
      <c r="G610" s="104">
        <v>5.7720000000000002</v>
      </c>
      <c r="H610" s="104">
        <v>24</v>
      </c>
      <c r="I610" s="104">
        <v>277.06</v>
      </c>
      <c r="J610" s="106">
        <f t="shared" si="19"/>
        <v>65.36</v>
      </c>
      <c r="K610" s="106">
        <f t="shared" si="20"/>
        <v>342.42</v>
      </c>
    </row>
    <row r="611" spans="1:11">
      <c r="A611" s="104">
        <v>603</v>
      </c>
      <c r="B611" s="105" t="s">
        <v>15</v>
      </c>
      <c r="C611" s="105" t="s">
        <v>47</v>
      </c>
      <c r="D611" s="104" t="s">
        <v>237</v>
      </c>
      <c r="E611" s="104" t="s">
        <v>463</v>
      </c>
      <c r="F611" s="104">
        <v>960</v>
      </c>
      <c r="G611" s="104">
        <v>5.7720000000000002</v>
      </c>
      <c r="H611" s="104">
        <v>24</v>
      </c>
      <c r="I611" s="104">
        <v>275.95</v>
      </c>
      <c r="J611" s="106">
        <f t="shared" si="19"/>
        <v>65.099999999999994</v>
      </c>
      <c r="K611" s="106">
        <f t="shared" si="20"/>
        <v>341.04999999999995</v>
      </c>
    </row>
    <row r="612" spans="1:11">
      <c r="A612" s="104">
        <v>604</v>
      </c>
      <c r="B612" s="105" t="s">
        <v>15</v>
      </c>
      <c r="C612" s="105" t="s">
        <v>47</v>
      </c>
      <c r="D612" s="104" t="s">
        <v>237</v>
      </c>
      <c r="E612" s="104" t="s">
        <v>464</v>
      </c>
      <c r="F612" s="104">
        <v>960</v>
      </c>
      <c r="G612" s="104">
        <v>5.7720000000000002</v>
      </c>
      <c r="H612" s="104">
        <v>24</v>
      </c>
      <c r="I612" s="104">
        <v>277.06</v>
      </c>
      <c r="J612" s="106">
        <f t="shared" si="19"/>
        <v>65.36</v>
      </c>
      <c r="K612" s="106">
        <f t="shared" si="20"/>
        <v>342.42</v>
      </c>
    </row>
    <row r="613" spans="1:11">
      <c r="A613" s="104">
        <v>605</v>
      </c>
      <c r="B613" s="105" t="s">
        <v>15</v>
      </c>
      <c r="C613" s="105" t="s">
        <v>47</v>
      </c>
      <c r="D613" s="104" t="s">
        <v>123</v>
      </c>
      <c r="E613" s="104" t="s">
        <v>463</v>
      </c>
      <c r="F613" s="104">
        <v>960</v>
      </c>
      <c r="G613" s="104">
        <v>5.7720000000000002</v>
      </c>
      <c r="H613" s="104">
        <v>36</v>
      </c>
      <c r="I613" s="104">
        <v>414.48</v>
      </c>
      <c r="J613" s="106">
        <f t="shared" si="19"/>
        <v>97.78</v>
      </c>
      <c r="K613" s="106">
        <f t="shared" si="20"/>
        <v>512.26</v>
      </c>
    </row>
    <row r="614" spans="1:11">
      <c r="A614" s="104">
        <v>606</v>
      </c>
      <c r="B614" s="105" t="s">
        <v>15</v>
      </c>
      <c r="C614" s="105" t="s">
        <v>47</v>
      </c>
      <c r="D614" s="104" t="s">
        <v>123</v>
      </c>
      <c r="E614" s="104" t="s">
        <v>466</v>
      </c>
      <c r="F614" s="104">
        <v>960</v>
      </c>
      <c r="G614" s="104">
        <v>5.7720000000000002</v>
      </c>
      <c r="H614" s="104">
        <v>12</v>
      </c>
      <c r="I614" s="104">
        <v>138.53</v>
      </c>
      <c r="J614" s="106">
        <f t="shared" si="19"/>
        <v>32.68</v>
      </c>
      <c r="K614" s="106">
        <f t="shared" si="20"/>
        <v>171.21</v>
      </c>
    </row>
    <row r="615" spans="1:11">
      <c r="A615" s="104">
        <v>607</v>
      </c>
      <c r="B615" s="105" t="s">
        <v>15</v>
      </c>
      <c r="C615" s="105" t="s">
        <v>47</v>
      </c>
      <c r="D615" s="104" t="s">
        <v>123</v>
      </c>
      <c r="E615" s="104" t="s">
        <v>464</v>
      </c>
      <c r="F615" s="104">
        <v>960</v>
      </c>
      <c r="G615" s="104">
        <v>5.7720000000000002</v>
      </c>
      <c r="H615" s="104">
        <v>12</v>
      </c>
      <c r="I615" s="104">
        <v>138.53</v>
      </c>
      <c r="J615" s="106">
        <f t="shared" si="19"/>
        <v>32.68</v>
      </c>
      <c r="K615" s="106">
        <f t="shared" si="20"/>
        <v>171.21</v>
      </c>
    </row>
    <row r="616" spans="1:11">
      <c r="A616" s="104">
        <v>608</v>
      </c>
      <c r="B616" s="105" t="s">
        <v>15</v>
      </c>
      <c r="C616" s="105" t="s">
        <v>47</v>
      </c>
      <c r="D616" s="104" t="s">
        <v>144</v>
      </c>
      <c r="E616" s="104" t="s">
        <v>463</v>
      </c>
      <c r="F616" s="104">
        <v>960</v>
      </c>
      <c r="G616" s="104">
        <v>5.7720000000000002</v>
      </c>
      <c r="H616" s="104">
        <v>12</v>
      </c>
      <c r="I616" s="104">
        <v>137.97999999999999</v>
      </c>
      <c r="J616" s="106">
        <f t="shared" si="19"/>
        <v>32.549999999999997</v>
      </c>
      <c r="K616" s="106">
        <f t="shared" si="20"/>
        <v>170.52999999999997</v>
      </c>
    </row>
    <row r="617" spans="1:11">
      <c r="A617" s="104">
        <v>609</v>
      </c>
      <c r="B617" s="105" t="s">
        <v>15</v>
      </c>
      <c r="C617" s="105" t="s">
        <v>47</v>
      </c>
      <c r="D617" s="104" t="s">
        <v>144</v>
      </c>
      <c r="E617" s="104" t="s">
        <v>464</v>
      </c>
      <c r="F617" s="104">
        <v>960</v>
      </c>
      <c r="G617" s="104">
        <v>5.7720000000000002</v>
      </c>
      <c r="H617" s="104">
        <v>12</v>
      </c>
      <c r="I617" s="104">
        <v>138.53</v>
      </c>
      <c r="J617" s="106">
        <f t="shared" si="19"/>
        <v>32.68</v>
      </c>
      <c r="K617" s="106">
        <f t="shared" si="20"/>
        <v>171.21</v>
      </c>
    </row>
    <row r="618" spans="1:11" ht="41.4">
      <c r="A618" s="104">
        <v>610</v>
      </c>
      <c r="B618" s="105" t="s">
        <v>468</v>
      </c>
      <c r="C618" s="105" t="s">
        <v>51</v>
      </c>
      <c r="D618" s="104" t="s">
        <v>93</v>
      </c>
      <c r="E618" s="104" t="s">
        <v>463</v>
      </c>
      <c r="F618" s="104">
        <v>1396.68</v>
      </c>
      <c r="G618" s="104">
        <v>8.3970000000000002</v>
      </c>
      <c r="H618" s="104">
        <v>156</v>
      </c>
      <c r="I618" s="104">
        <v>2610.11</v>
      </c>
      <c r="J618" s="106">
        <f t="shared" si="19"/>
        <v>615.72</v>
      </c>
      <c r="K618" s="106">
        <f t="shared" si="20"/>
        <v>3225.83</v>
      </c>
    </row>
    <row r="619" spans="1:11" ht="41.4">
      <c r="A619" s="104">
        <v>611</v>
      </c>
      <c r="B619" s="105" t="s">
        <v>468</v>
      </c>
      <c r="C619" s="105" t="s">
        <v>51</v>
      </c>
      <c r="D619" s="104" t="s">
        <v>93</v>
      </c>
      <c r="E619" s="104" t="s">
        <v>466</v>
      </c>
      <c r="F619" s="104">
        <v>1396.68</v>
      </c>
      <c r="G619" s="104">
        <v>8.3970000000000002</v>
      </c>
      <c r="H619" s="104">
        <v>151.5</v>
      </c>
      <c r="I619" s="104">
        <v>2544.29</v>
      </c>
      <c r="J619" s="106">
        <f t="shared" si="19"/>
        <v>600.20000000000005</v>
      </c>
      <c r="K619" s="106">
        <f t="shared" si="20"/>
        <v>3144.49</v>
      </c>
    </row>
    <row r="620" spans="1:11" ht="41.4">
      <c r="A620" s="104">
        <v>612</v>
      </c>
      <c r="B620" s="105" t="s">
        <v>468</v>
      </c>
      <c r="C620" s="105" t="s">
        <v>51</v>
      </c>
      <c r="D620" s="104" t="s">
        <v>93</v>
      </c>
      <c r="E620" s="104" t="s">
        <v>464</v>
      </c>
      <c r="F620" s="104">
        <v>1396.68</v>
      </c>
      <c r="G620" s="104">
        <v>8.3970000000000002</v>
      </c>
      <c r="H620" s="104">
        <v>116</v>
      </c>
      <c r="I620" s="104">
        <v>1948.1</v>
      </c>
      <c r="J620" s="106">
        <f t="shared" si="19"/>
        <v>459.56</v>
      </c>
      <c r="K620" s="106">
        <f t="shared" si="20"/>
        <v>2407.66</v>
      </c>
    </row>
    <row r="621" spans="1:11" ht="41.4">
      <c r="A621" s="104">
        <v>613</v>
      </c>
      <c r="B621" s="105" t="s">
        <v>468</v>
      </c>
      <c r="C621" s="105" t="s">
        <v>51</v>
      </c>
      <c r="D621" s="104" t="s">
        <v>93</v>
      </c>
      <c r="E621" s="104" t="s">
        <v>472</v>
      </c>
      <c r="F621" s="104">
        <v>1396.68</v>
      </c>
      <c r="G621" s="104">
        <v>8.3970000000000002</v>
      </c>
      <c r="H621" s="104">
        <v>96</v>
      </c>
      <c r="I621" s="104">
        <v>1612.22</v>
      </c>
      <c r="J621" s="106">
        <f t="shared" si="19"/>
        <v>380.32</v>
      </c>
      <c r="K621" s="106">
        <f t="shared" si="20"/>
        <v>1992.54</v>
      </c>
    </row>
    <row r="622" spans="1:11">
      <c r="A622" s="104">
        <v>614</v>
      </c>
      <c r="B622" s="105" t="s">
        <v>15</v>
      </c>
      <c r="C622" s="105" t="s">
        <v>47</v>
      </c>
      <c r="D622" s="104" t="s">
        <v>59</v>
      </c>
      <c r="E622" s="104" t="s">
        <v>464</v>
      </c>
      <c r="F622" s="104">
        <v>960</v>
      </c>
      <c r="G622" s="104">
        <v>5.7720000000000002</v>
      </c>
      <c r="H622" s="104">
        <v>36</v>
      </c>
      <c r="I622" s="104">
        <v>415.58</v>
      </c>
      <c r="J622" s="106">
        <f t="shared" si="19"/>
        <v>98.04</v>
      </c>
      <c r="K622" s="106">
        <f t="shared" si="20"/>
        <v>513.62</v>
      </c>
    </row>
    <row r="623" spans="1:11">
      <c r="A623" s="104">
        <v>615</v>
      </c>
      <c r="B623" s="105" t="s">
        <v>15</v>
      </c>
      <c r="C623" s="105" t="s">
        <v>47</v>
      </c>
      <c r="D623" s="104" t="s">
        <v>105</v>
      </c>
      <c r="E623" s="104" t="s">
        <v>464</v>
      </c>
      <c r="F623" s="104">
        <v>960</v>
      </c>
      <c r="G623" s="104">
        <v>5.7720000000000002</v>
      </c>
      <c r="H623" s="104">
        <v>12</v>
      </c>
      <c r="I623" s="104">
        <v>138.53</v>
      </c>
      <c r="J623" s="106">
        <f t="shared" si="19"/>
        <v>32.68</v>
      </c>
      <c r="K623" s="106">
        <f t="shared" si="20"/>
        <v>171.21</v>
      </c>
    </row>
    <row r="624" spans="1:11">
      <c r="A624" s="104">
        <v>616</v>
      </c>
      <c r="B624" s="105" t="s">
        <v>15</v>
      </c>
      <c r="C624" s="105" t="s">
        <v>47</v>
      </c>
      <c r="D624" s="104" t="s">
        <v>198</v>
      </c>
      <c r="E624" s="104" t="s">
        <v>463</v>
      </c>
      <c r="F624" s="104">
        <v>960</v>
      </c>
      <c r="G624" s="104">
        <v>5.7720000000000002</v>
      </c>
      <c r="H624" s="104">
        <v>12</v>
      </c>
      <c r="I624" s="104">
        <v>137.97999999999999</v>
      </c>
      <c r="J624" s="106">
        <f t="shared" si="19"/>
        <v>32.549999999999997</v>
      </c>
      <c r="K624" s="106">
        <f t="shared" si="20"/>
        <v>170.52999999999997</v>
      </c>
    </row>
    <row r="625" spans="1:11">
      <c r="A625" s="104">
        <v>617</v>
      </c>
      <c r="B625" s="105" t="s">
        <v>15</v>
      </c>
      <c r="C625" s="105" t="s">
        <v>47</v>
      </c>
      <c r="D625" s="104" t="s">
        <v>198</v>
      </c>
      <c r="E625" s="104" t="s">
        <v>464</v>
      </c>
      <c r="F625" s="104">
        <v>960</v>
      </c>
      <c r="G625" s="104">
        <v>5.7720000000000002</v>
      </c>
      <c r="H625" s="104">
        <v>12</v>
      </c>
      <c r="I625" s="104">
        <v>138.53</v>
      </c>
      <c r="J625" s="106">
        <f t="shared" si="19"/>
        <v>32.68</v>
      </c>
      <c r="K625" s="106">
        <f t="shared" si="20"/>
        <v>171.21</v>
      </c>
    </row>
    <row r="626" spans="1:11">
      <c r="A626" s="104">
        <v>618</v>
      </c>
      <c r="B626" s="105" t="s">
        <v>15</v>
      </c>
      <c r="C626" s="105" t="s">
        <v>47</v>
      </c>
      <c r="D626" s="104" t="s">
        <v>79</v>
      </c>
      <c r="E626" s="104" t="s">
        <v>463</v>
      </c>
      <c r="F626" s="104">
        <v>960</v>
      </c>
      <c r="G626" s="104">
        <v>5.7720000000000002</v>
      </c>
      <c r="H626" s="104">
        <v>12</v>
      </c>
      <c r="I626" s="104">
        <v>137.97999999999999</v>
      </c>
      <c r="J626" s="106">
        <f t="shared" si="19"/>
        <v>32.549999999999997</v>
      </c>
      <c r="K626" s="106">
        <f t="shared" si="20"/>
        <v>170.52999999999997</v>
      </c>
    </row>
    <row r="627" spans="1:11">
      <c r="A627" s="104">
        <v>619</v>
      </c>
      <c r="B627" s="105" t="s">
        <v>15</v>
      </c>
      <c r="C627" s="105" t="s">
        <v>47</v>
      </c>
      <c r="D627" s="104" t="s">
        <v>79</v>
      </c>
      <c r="E627" s="104" t="s">
        <v>466</v>
      </c>
      <c r="F627" s="104">
        <v>960</v>
      </c>
      <c r="G627" s="104">
        <v>5.7720000000000002</v>
      </c>
      <c r="H627" s="104">
        <v>12</v>
      </c>
      <c r="I627" s="104">
        <v>138.53</v>
      </c>
      <c r="J627" s="106">
        <f t="shared" si="19"/>
        <v>32.68</v>
      </c>
      <c r="K627" s="106">
        <f t="shared" si="20"/>
        <v>171.21</v>
      </c>
    </row>
    <row r="628" spans="1:11">
      <c r="A628" s="104">
        <v>620</v>
      </c>
      <c r="B628" s="105" t="s">
        <v>15</v>
      </c>
      <c r="C628" s="105" t="s">
        <v>47</v>
      </c>
      <c r="D628" s="104" t="s">
        <v>79</v>
      </c>
      <c r="E628" s="104" t="s">
        <v>464</v>
      </c>
      <c r="F628" s="104">
        <v>960</v>
      </c>
      <c r="G628" s="104">
        <v>5.7720000000000002</v>
      </c>
      <c r="H628" s="104">
        <v>24</v>
      </c>
      <c r="I628" s="104">
        <v>277.06</v>
      </c>
      <c r="J628" s="106">
        <f t="shared" si="19"/>
        <v>65.36</v>
      </c>
      <c r="K628" s="106">
        <f t="shared" si="20"/>
        <v>342.42</v>
      </c>
    </row>
    <row r="629" spans="1:11">
      <c r="A629" s="104">
        <v>621</v>
      </c>
      <c r="B629" s="105" t="s">
        <v>73</v>
      </c>
      <c r="C629" s="105" t="s">
        <v>47</v>
      </c>
      <c r="D629" s="104" t="s">
        <v>324</v>
      </c>
      <c r="E629" s="104" t="s">
        <v>463</v>
      </c>
      <c r="F629" s="104">
        <v>960</v>
      </c>
      <c r="G629" s="104">
        <v>5.7720000000000002</v>
      </c>
      <c r="H629" s="104">
        <v>24</v>
      </c>
      <c r="I629" s="104">
        <v>275.95</v>
      </c>
      <c r="J629" s="106">
        <f t="shared" si="19"/>
        <v>65.099999999999994</v>
      </c>
      <c r="K629" s="106">
        <f t="shared" si="20"/>
        <v>341.04999999999995</v>
      </c>
    </row>
    <row r="630" spans="1:11">
      <c r="A630" s="104">
        <v>622</v>
      </c>
      <c r="B630" s="105" t="s">
        <v>73</v>
      </c>
      <c r="C630" s="105" t="s">
        <v>47</v>
      </c>
      <c r="D630" s="104" t="s">
        <v>324</v>
      </c>
      <c r="E630" s="104" t="s">
        <v>464</v>
      </c>
      <c r="F630" s="104">
        <v>960</v>
      </c>
      <c r="G630" s="104">
        <v>5.7720000000000002</v>
      </c>
      <c r="H630" s="104">
        <v>24</v>
      </c>
      <c r="I630" s="104">
        <v>277.06</v>
      </c>
      <c r="J630" s="106">
        <f t="shared" si="19"/>
        <v>65.36</v>
      </c>
      <c r="K630" s="106">
        <f t="shared" si="20"/>
        <v>342.42</v>
      </c>
    </row>
    <row r="631" spans="1:11">
      <c r="A631" s="104">
        <v>623</v>
      </c>
      <c r="B631" s="105" t="s">
        <v>73</v>
      </c>
      <c r="C631" s="105" t="s">
        <v>47</v>
      </c>
      <c r="D631" s="104" t="s">
        <v>324</v>
      </c>
      <c r="E631" s="104" t="s">
        <v>472</v>
      </c>
      <c r="F631" s="104">
        <v>960</v>
      </c>
      <c r="G631" s="104">
        <v>5.7720000000000002</v>
      </c>
      <c r="H631" s="104">
        <v>12</v>
      </c>
      <c r="I631" s="104">
        <v>138.53</v>
      </c>
      <c r="J631" s="106">
        <f t="shared" si="19"/>
        <v>32.68</v>
      </c>
      <c r="K631" s="106">
        <f t="shared" si="20"/>
        <v>171.21</v>
      </c>
    </row>
    <row r="632" spans="1:11">
      <c r="A632" s="104">
        <v>624</v>
      </c>
      <c r="B632" s="105" t="s">
        <v>73</v>
      </c>
      <c r="C632" s="105" t="s">
        <v>47</v>
      </c>
      <c r="D632" s="104" t="s">
        <v>329</v>
      </c>
      <c r="E632" s="104" t="s">
        <v>466</v>
      </c>
      <c r="F632" s="104">
        <v>960</v>
      </c>
      <c r="G632" s="104">
        <v>5.7720000000000002</v>
      </c>
      <c r="H632" s="104">
        <v>12</v>
      </c>
      <c r="I632" s="104">
        <v>138.53</v>
      </c>
      <c r="J632" s="106">
        <f t="shared" si="19"/>
        <v>32.68</v>
      </c>
      <c r="K632" s="106">
        <f t="shared" si="20"/>
        <v>171.21</v>
      </c>
    </row>
    <row r="633" spans="1:11">
      <c r="A633" s="104">
        <v>625</v>
      </c>
      <c r="B633" s="105" t="s">
        <v>73</v>
      </c>
      <c r="C633" s="105" t="s">
        <v>47</v>
      </c>
      <c r="D633" s="104" t="s">
        <v>329</v>
      </c>
      <c r="E633" s="104" t="s">
        <v>464</v>
      </c>
      <c r="F633" s="104">
        <v>960</v>
      </c>
      <c r="G633" s="104">
        <v>5.7720000000000002</v>
      </c>
      <c r="H633" s="104">
        <v>12</v>
      </c>
      <c r="I633" s="104">
        <v>138.53</v>
      </c>
      <c r="J633" s="106">
        <f t="shared" si="19"/>
        <v>32.68</v>
      </c>
      <c r="K633" s="106">
        <f t="shared" si="20"/>
        <v>171.21</v>
      </c>
    </row>
    <row r="634" spans="1:11">
      <c r="A634" s="104">
        <v>626</v>
      </c>
      <c r="B634" s="105" t="s">
        <v>15</v>
      </c>
      <c r="C634" s="105" t="s">
        <v>47</v>
      </c>
      <c r="D634" s="104" t="s">
        <v>87</v>
      </c>
      <c r="E634" s="104" t="s">
        <v>464</v>
      </c>
      <c r="F634" s="104">
        <v>960</v>
      </c>
      <c r="G634" s="104">
        <v>5.7720000000000002</v>
      </c>
      <c r="H634" s="104">
        <v>12</v>
      </c>
      <c r="I634" s="104">
        <v>138.53</v>
      </c>
      <c r="J634" s="106">
        <f t="shared" si="19"/>
        <v>32.68</v>
      </c>
      <c r="K634" s="106">
        <f t="shared" si="20"/>
        <v>171.21</v>
      </c>
    </row>
    <row r="635" spans="1:11">
      <c r="A635" s="104">
        <v>627</v>
      </c>
      <c r="B635" s="105" t="s">
        <v>15</v>
      </c>
      <c r="C635" s="105" t="s">
        <v>47</v>
      </c>
      <c r="D635" s="104" t="s">
        <v>116</v>
      </c>
      <c r="E635" s="104" t="s">
        <v>463</v>
      </c>
      <c r="F635" s="104">
        <v>960</v>
      </c>
      <c r="G635" s="104">
        <v>5.7720000000000002</v>
      </c>
      <c r="H635" s="104">
        <v>12</v>
      </c>
      <c r="I635" s="104">
        <v>138.53</v>
      </c>
      <c r="J635" s="106">
        <f t="shared" si="19"/>
        <v>32.68</v>
      </c>
      <c r="K635" s="106">
        <f t="shared" si="20"/>
        <v>171.21</v>
      </c>
    </row>
    <row r="636" spans="1:11">
      <c r="A636" s="104">
        <v>628</v>
      </c>
      <c r="B636" s="105" t="s">
        <v>15</v>
      </c>
      <c r="C636" s="105" t="s">
        <v>47</v>
      </c>
      <c r="D636" s="104" t="s">
        <v>116</v>
      </c>
      <c r="E636" s="104" t="s">
        <v>466</v>
      </c>
      <c r="F636" s="104">
        <v>960</v>
      </c>
      <c r="G636" s="104">
        <v>5.7720000000000002</v>
      </c>
      <c r="H636" s="104">
        <v>12</v>
      </c>
      <c r="I636" s="104">
        <v>138.53</v>
      </c>
      <c r="J636" s="106">
        <f t="shared" si="19"/>
        <v>32.68</v>
      </c>
      <c r="K636" s="106">
        <f t="shared" si="20"/>
        <v>171.21</v>
      </c>
    </row>
    <row r="637" spans="1:11">
      <c r="A637" s="104">
        <v>629</v>
      </c>
      <c r="B637" s="105" t="s">
        <v>15</v>
      </c>
      <c r="C637" s="105" t="s">
        <v>47</v>
      </c>
      <c r="D637" s="104" t="s">
        <v>116</v>
      </c>
      <c r="E637" s="104" t="s">
        <v>464</v>
      </c>
      <c r="F637" s="104">
        <v>960</v>
      </c>
      <c r="G637" s="104">
        <v>5.7720000000000002</v>
      </c>
      <c r="H637" s="104">
        <v>24</v>
      </c>
      <c r="I637" s="104">
        <v>277.06</v>
      </c>
      <c r="J637" s="106">
        <f t="shared" si="19"/>
        <v>65.36</v>
      </c>
      <c r="K637" s="106">
        <f t="shared" si="20"/>
        <v>342.42</v>
      </c>
    </row>
    <row r="638" spans="1:11">
      <c r="A638" s="104">
        <v>630</v>
      </c>
      <c r="B638" s="105" t="s">
        <v>15</v>
      </c>
      <c r="C638" s="105" t="s">
        <v>47</v>
      </c>
      <c r="D638" s="104" t="s">
        <v>210</v>
      </c>
      <c r="E638" s="104" t="s">
        <v>466</v>
      </c>
      <c r="F638" s="104">
        <v>960</v>
      </c>
      <c r="G638" s="104">
        <v>5.7720000000000002</v>
      </c>
      <c r="H638" s="104">
        <v>12</v>
      </c>
      <c r="I638" s="104">
        <v>138.53</v>
      </c>
      <c r="J638" s="106">
        <f t="shared" si="19"/>
        <v>32.68</v>
      </c>
      <c r="K638" s="106">
        <f t="shared" si="20"/>
        <v>171.21</v>
      </c>
    </row>
    <row r="639" spans="1:11">
      <c r="A639" s="104">
        <v>631</v>
      </c>
      <c r="B639" s="105" t="s">
        <v>15</v>
      </c>
      <c r="C639" s="105" t="s">
        <v>47</v>
      </c>
      <c r="D639" s="104" t="s">
        <v>234</v>
      </c>
      <c r="E639" s="104" t="s">
        <v>463</v>
      </c>
      <c r="F639" s="104">
        <v>960</v>
      </c>
      <c r="G639" s="104">
        <v>5.7720000000000002</v>
      </c>
      <c r="H639" s="104">
        <v>12</v>
      </c>
      <c r="I639" s="104">
        <v>137.97999999999999</v>
      </c>
      <c r="J639" s="106">
        <f t="shared" si="19"/>
        <v>32.549999999999997</v>
      </c>
      <c r="K639" s="106">
        <f t="shared" si="20"/>
        <v>170.52999999999997</v>
      </c>
    </row>
    <row r="640" spans="1:11">
      <c r="A640" s="104">
        <v>632</v>
      </c>
      <c r="B640" s="105" t="s">
        <v>15</v>
      </c>
      <c r="C640" s="105" t="s">
        <v>47</v>
      </c>
      <c r="D640" s="104" t="s">
        <v>234</v>
      </c>
      <c r="E640" s="104" t="s">
        <v>466</v>
      </c>
      <c r="F640" s="104">
        <v>960</v>
      </c>
      <c r="G640" s="104">
        <v>5.7720000000000002</v>
      </c>
      <c r="H640" s="104">
        <v>12</v>
      </c>
      <c r="I640" s="104">
        <v>138.53</v>
      </c>
      <c r="J640" s="106">
        <f t="shared" si="19"/>
        <v>32.68</v>
      </c>
      <c r="K640" s="106">
        <f t="shared" si="20"/>
        <v>171.21</v>
      </c>
    </row>
    <row r="641" spans="1:11">
      <c r="A641" s="104">
        <v>633</v>
      </c>
      <c r="B641" s="105" t="s">
        <v>15</v>
      </c>
      <c r="C641" s="105" t="s">
        <v>47</v>
      </c>
      <c r="D641" s="104" t="s">
        <v>197</v>
      </c>
      <c r="E641" s="104" t="s">
        <v>466</v>
      </c>
      <c r="F641" s="104">
        <v>960</v>
      </c>
      <c r="G641" s="104">
        <v>5.7720000000000002</v>
      </c>
      <c r="H641" s="104">
        <v>12</v>
      </c>
      <c r="I641" s="104">
        <v>138.53</v>
      </c>
      <c r="J641" s="106">
        <f t="shared" si="19"/>
        <v>32.68</v>
      </c>
      <c r="K641" s="106">
        <f t="shared" si="20"/>
        <v>171.21</v>
      </c>
    </row>
    <row r="642" spans="1:11">
      <c r="A642" s="104">
        <v>634</v>
      </c>
      <c r="B642" s="105" t="s">
        <v>15</v>
      </c>
      <c r="C642" s="105" t="s">
        <v>47</v>
      </c>
      <c r="D642" s="104" t="s">
        <v>197</v>
      </c>
      <c r="E642" s="104" t="s">
        <v>464</v>
      </c>
      <c r="F642" s="104">
        <v>960</v>
      </c>
      <c r="G642" s="104">
        <v>5.7720000000000002</v>
      </c>
      <c r="H642" s="104">
        <v>24</v>
      </c>
      <c r="I642" s="104">
        <v>277.06</v>
      </c>
      <c r="J642" s="106">
        <f t="shared" si="19"/>
        <v>65.36</v>
      </c>
      <c r="K642" s="106">
        <f t="shared" si="20"/>
        <v>342.42</v>
      </c>
    </row>
    <row r="643" spans="1:11">
      <c r="A643" s="104">
        <v>635</v>
      </c>
      <c r="B643" s="105" t="s">
        <v>15</v>
      </c>
      <c r="C643" s="105" t="s">
        <v>47</v>
      </c>
      <c r="D643" s="104" t="s">
        <v>113</v>
      </c>
      <c r="E643" s="104" t="s">
        <v>463</v>
      </c>
      <c r="F643" s="104">
        <v>960</v>
      </c>
      <c r="G643" s="104">
        <v>5.7720000000000002</v>
      </c>
      <c r="H643" s="104">
        <v>24</v>
      </c>
      <c r="I643" s="104">
        <v>275.95</v>
      </c>
      <c r="J643" s="106">
        <f t="shared" si="19"/>
        <v>65.099999999999994</v>
      </c>
      <c r="K643" s="106">
        <f t="shared" si="20"/>
        <v>341.04999999999995</v>
      </c>
    </row>
    <row r="644" spans="1:11">
      <c r="A644" s="104">
        <v>636</v>
      </c>
      <c r="B644" s="105" t="s">
        <v>15</v>
      </c>
      <c r="C644" s="105" t="s">
        <v>47</v>
      </c>
      <c r="D644" s="104" t="s">
        <v>113</v>
      </c>
      <c r="E644" s="104" t="s">
        <v>466</v>
      </c>
      <c r="F644" s="104">
        <v>960</v>
      </c>
      <c r="G644" s="104">
        <v>5.7720000000000002</v>
      </c>
      <c r="H644" s="104">
        <v>12</v>
      </c>
      <c r="I644" s="104">
        <v>138.53</v>
      </c>
      <c r="J644" s="106">
        <f t="shared" si="19"/>
        <v>32.68</v>
      </c>
      <c r="K644" s="106">
        <f t="shared" si="20"/>
        <v>171.21</v>
      </c>
    </row>
    <row r="645" spans="1:11">
      <c r="A645" s="104">
        <v>637</v>
      </c>
      <c r="B645" s="105" t="s">
        <v>15</v>
      </c>
      <c r="C645" s="105" t="s">
        <v>47</v>
      </c>
      <c r="D645" s="104" t="s">
        <v>113</v>
      </c>
      <c r="E645" s="104" t="s">
        <v>464</v>
      </c>
      <c r="F645" s="104">
        <v>960</v>
      </c>
      <c r="G645" s="104">
        <v>5.7720000000000002</v>
      </c>
      <c r="H645" s="104">
        <v>36</v>
      </c>
      <c r="I645" s="104">
        <v>415.58</v>
      </c>
      <c r="J645" s="106">
        <f t="shared" si="19"/>
        <v>98.04</v>
      </c>
      <c r="K645" s="106">
        <f t="shared" si="20"/>
        <v>513.62</v>
      </c>
    </row>
    <row r="646" spans="1:11">
      <c r="A646" s="104">
        <v>638</v>
      </c>
      <c r="B646" s="105" t="s">
        <v>15</v>
      </c>
      <c r="C646" s="105" t="s">
        <v>47</v>
      </c>
      <c r="D646" s="104" t="s">
        <v>199</v>
      </c>
      <c r="E646" s="104" t="s">
        <v>463</v>
      </c>
      <c r="F646" s="104">
        <v>960</v>
      </c>
      <c r="G646" s="104">
        <v>5.7720000000000002</v>
      </c>
      <c r="H646" s="104">
        <v>12</v>
      </c>
      <c r="I646" s="104">
        <v>137.97999999999999</v>
      </c>
      <c r="J646" s="106">
        <f t="shared" si="19"/>
        <v>32.549999999999997</v>
      </c>
      <c r="K646" s="106">
        <f t="shared" si="20"/>
        <v>170.52999999999997</v>
      </c>
    </row>
    <row r="647" spans="1:11">
      <c r="A647" s="104">
        <v>639</v>
      </c>
      <c r="B647" s="105" t="s">
        <v>15</v>
      </c>
      <c r="C647" s="105" t="s">
        <v>47</v>
      </c>
      <c r="D647" s="104" t="s">
        <v>220</v>
      </c>
      <c r="E647" s="104" t="s">
        <v>466</v>
      </c>
      <c r="F647" s="104">
        <v>960</v>
      </c>
      <c r="G647" s="104">
        <v>5.7720000000000002</v>
      </c>
      <c r="H647" s="104">
        <v>24</v>
      </c>
      <c r="I647" s="104">
        <v>277.06</v>
      </c>
      <c r="J647" s="106">
        <f t="shared" si="19"/>
        <v>65.36</v>
      </c>
      <c r="K647" s="106">
        <f t="shared" si="20"/>
        <v>342.42</v>
      </c>
    </row>
    <row r="648" spans="1:11">
      <c r="A648" s="104">
        <v>640</v>
      </c>
      <c r="B648" s="105" t="s">
        <v>15</v>
      </c>
      <c r="C648" s="105" t="s">
        <v>47</v>
      </c>
      <c r="D648" s="104" t="s">
        <v>124</v>
      </c>
      <c r="E648" s="104" t="s">
        <v>466</v>
      </c>
      <c r="F648" s="104">
        <v>960</v>
      </c>
      <c r="G648" s="104">
        <v>5.7720000000000002</v>
      </c>
      <c r="H648" s="104">
        <v>24</v>
      </c>
      <c r="I648" s="104">
        <v>277.06</v>
      </c>
      <c r="J648" s="106">
        <f t="shared" si="19"/>
        <v>65.36</v>
      </c>
      <c r="K648" s="106">
        <f t="shared" si="20"/>
        <v>342.42</v>
      </c>
    </row>
    <row r="649" spans="1:11">
      <c r="A649" s="104">
        <v>641</v>
      </c>
      <c r="B649" s="105" t="s">
        <v>15</v>
      </c>
      <c r="C649" s="105" t="s">
        <v>47</v>
      </c>
      <c r="D649" s="104" t="s">
        <v>124</v>
      </c>
      <c r="E649" s="104" t="s">
        <v>464</v>
      </c>
      <c r="F649" s="104">
        <v>960</v>
      </c>
      <c r="G649" s="104">
        <v>5.7720000000000002</v>
      </c>
      <c r="H649" s="104">
        <v>12</v>
      </c>
      <c r="I649" s="104">
        <v>138.53</v>
      </c>
      <c r="J649" s="106">
        <f t="shared" ref="J649:J691" si="21">ROUND(I649*0.2359,2)</f>
        <v>32.68</v>
      </c>
      <c r="K649" s="106">
        <f t="shared" ref="K649:K691" si="22">I649+J649</f>
        <v>171.21</v>
      </c>
    </row>
    <row r="650" spans="1:11">
      <c r="A650" s="104">
        <v>642</v>
      </c>
      <c r="B650" s="105" t="s">
        <v>15</v>
      </c>
      <c r="C650" s="105" t="s">
        <v>47</v>
      </c>
      <c r="D650" s="104" t="s">
        <v>88</v>
      </c>
      <c r="E650" s="104" t="s">
        <v>463</v>
      </c>
      <c r="F650" s="104">
        <v>960</v>
      </c>
      <c r="G650" s="104">
        <v>5.7720000000000002</v>
      </c>
      <c r="H650" s="104">
        <v>24</v>
      </c>
      <c r="I650" s="104">
        <v>275.95</v>
      </c>
      <c r="J650" s="106">
        <f t="shared" si="21"/>
        <v>65.099999999999994</v>
      </c>
      <c r="K650" s="106">
        <f t="shared" si="22"/>
        <v>341.04999999999995</v>
      </c>
    </row>
    <row r="651" spans="1:11">
      <c r="A651" s="104">
        <v>643</v>
      </c>
      <c r="B651" s="105" t="s">
        <v>15</v>
      </c>
      <c r="C651" s="105" t="s">
        <v>47</v>
      </c>
      <c r="D651" s="104" t="s">
        <v>88</v>
      </c>
      <c r="E651" s="104" t="s">
        <v>466</v>
      </c>
      <c r="F651" s="104">
        <v>960</v>
      </c>
      <c r="G651" s="104">
        <v>5.7720000000000002</v>
      </c>
      <c r="H651" s="104">
        <v>12</v>
      </c>
      <c r="I651" s="104">
        <v>138.53</v>
      </c>
      <c r="J651" s="106">
        <f t="shared" si="21"/>
        <v>32.68</v>
      </c>
      <c r="K651" s="106">
        <f t="shared" si="22"/>
        <v>171.21</v>
      </c>
    </row>
    <row r="652" spans="1:11">
      <c r="A652" s="104">
        <v>644</v>
      </c>
      <c r="B652" s="105" t="s">
        <v>15</v>
      </c>
      <c r="C652" s="105" t="s">
        <v>47</v>
      </c>
      <c r="D652" s="104" t="s">
        <v>88</v>
      </c>
      <c r="E652" s="104" t="s">
        <v>464</v>
      </c>
      <c r="F652" s="104">
        <v>960</v>
      </c>
      <c r="G652" s="104">
        <v>5.7720000000000002</v>
      </c>
      <c r="H652" s="104">
        <v>24</v>
      </c>
      <c r="I652" s="104">
        <v>277.06</v>
      </c>
      <c r="J652" s="106">
        <f t="shared" si="21"/>
        <v>65.36</v>
      </c>
      <c r="K652" s="106">
        <f t="shared" si="22"/>
        <v>342.42</v>
      </c>
    </row>
    <row r="653" spans="1:11">
      <c r="A653" s="104">
        <v>645</v>
      </c>
      <c r="B653" s="105" t="s">
        <v>15</v>
      </c>
      <c r="C653" s="105" t="s">
        <v>47</v>
      </c>
      <c r="D653" s="104" t="s">
        <v>90</v>
      </c>
      <c r="E653" s="104" t="s">
        <v>464</v>
      </c>
      <c r="F653" s="104">
        <v>960</v>
      </c>
      <c r="G653" s="104">
        <v>5.7720000000000002</v>
      </c>
      <c r="H653" s="104">
        <v>24</v>
      </c>
      <c r="I653" s="104">
        <v>277.06</v>
      </c>
      <c r="J653" s="106">
        <f t="shared" si="21"/>
        <v>65.36</v>
      </c>
      <c r="K653" s="106">
        <f t="shared" si="22"/>
        <v>342.42</v>
      </c>
    </row>
    <row r="654" spans="1:11">
      <c r="A654" s="104">
        <v>646</v>
      </c>
      <c r="B654" s="105" t="s">
        <v>15</v>
      </c>
      <c r="C654" s="105" t="s">
        <v>47</v>
      </c>
      <c r="D654" s="104" t="s">
        <v>230</v>
      </c>
      <c r="E654" s="104" t="s">
        <v>463</v>
      </c>
      <c r="F654" s="104">
        <v>960</v>
      </c>
      <c r="G654" s="104">
        <v>5.7720000000000002</v>
      </c>
      <c r="H654" s="104">
        <v>24</v>
      </c>
      <c r="I654" s="104">
        <v>276.5</v>
      </c>
      <c r="J654" s="106">
        <f t="shared" si="21"/>
        <v>65.23</v>
      </c>
      <c r="K654" s="106">
        <f t="shared" si="22"/>
        <v>341.73</v>
      </c>
    </row>
    <row r="655" spans="1:11">
      <c r="A655" s="104">
        <v>647</v>
      </c>
      <c r="B655" s="105" t="s">
        <v>15</v>
      </c>
      <c r="C655" s="105" t="s">
        <v>47</v>
      </c>
      <c r="D655" s="104" t="s">
        <v>230</v>
      </c>
      <c r="E655" s="104" t="s">
        <v>466</v>
      </c>
      <c r="F655" s="104">
        <v>960</v>
      </c>
      <c r="G655" s="104">
        <v>5.7720000000000002</v>
      </c>
      <c r="H655" s="104">
        <v>12</v>
      </c>
      <c r="I655" s="104">
        <v>138.53</v>
      </c>
      <c r="J655" s="106">
        <f t="shared" si="21"/>
        <v>32.68</v>
      </c>
      <c r="K655" s="106">
        <f t="shared" si="22"/>
        <v>171.21</v>
      </c>
    </row>
    <row r="656" spans="1:11">
      <c r="A656" s="104">
        <v>648</v>
      </c>
      <c r="B656" s="105" t="s">
        <v>15</v>
      </c>
      <c r="C656" s="105" t="s">
        <v>47</v>
      </c>
      <c r="D656" s="104" t="s">
        <v>230</v>
      </c>
      <c r="E656" s="104" t="s">
        <v>464</v>
      </c>
      <c r="F656" s="104">
        <v>960</v>
      </c>
      <c r="G656" s="104">
        <v>5.7720000000000002</v>
      </c>
      <c r="H656" s="104">
        <v>24</v>
      </c>
      <c r="I656" s="104">
        <v>277.06</v>
      </c>
      <c r="J656" s="106">
        <f t="shared" si="21"/>
        <v>65.36</v>
      </c>
      <c r="K656" s="106">
        <f t="shared" si="22"/>
        <v>342.42</v>
      </c>
    </row>
    <row r="657" spans="1:11">
      <c r="A657" s="104">
        <v>649</v>
      </c>
      <c r="B657" s="105" t="s">
        <v>73</v>
      </c>
      <c r="C657" s="105" t="s">
        <v>47</v>
      </c>
      <c r="D657" s="104" t="s">
        <v>305</v>
      </c>
      <c r="E657" s="104" t="s">
        <v>463</v>
      </c>
      <c r="F657" s="104">
        <v>960</v>
      </c>
      <c r="G657" s="104">
        <v>5.7720000000000002</v>
      </c>
      <c r="H657" s="104">
        <v>12</v>
      </c>
      <c r="I657" s="104">
        <v>137.97999999999999</v>
      </c>
      <c r="J657" s="106">
        <f t="shared" si="21"/>
        <v>32.549999999999997</v>
      </c>
      <c r="K657" s="106">
        <f t="shared" si="22"/>
        <v>170.52999999999997</v>
      </c>
    </row>
    <row r="658" spans="1:11">
      <c r="A658" s="104">
        <v>650</v>
      </c>
      <c r="B658" s="105" t="s">
        <v>73</v>
      </c>
      <c r="C658" s="105" t="s">
        <v>47</v>
      </c>
      <c r="D658" s="104" t="s">
        <v>305</v>
      </c>
      <c r="E658" s="104" t="s">
        <v>466</v>
      </c>
      <c r="F658" s="104">
        <v>960</v>
      </c>
      <c r="G658" s="104">
        <v>5.7720000000000002</v>
      </c>
      <c r="H658" s="104">
        <v>12</v>
      </c>
      <c r="I658" s="104">
        <v>138.53</v>
      </c>
      <c r="J658" s="106">
        <f t="shared" si="21"/>
        <v>32.68</v>
      </c>
      <c r="K658" s="106">
        <f t="shared" si="22"/>
        <v>171.21</v>
      </c>
    </row>
    <row r="659" spans="1:11">
      <c r="A659" s="104">
        <v>651</v>
      </c>
      <c r="B659" s="105" t="s">
        <v>73</v>
      </c>
      <c r="C659" s="105" t="s">
        <v>47</v>
      </c>
      <c r="D659" s="104" t="s">
        <v>305</v>
      </c>
      <c r="E659" s="104" t="s">
        <v>464</v>
      </c>
      <c r="F659" s="104">
        <v>960</v>
      </c>
      <c r="G659" s="104">
        <v>5.7720000000000002</v>
      </c>
      <c r="H659" s="104">
        <v>12</v>
      </c>
      <c r="I659" s="104">
        <v>138.53</v>
      </c>
      <c r="J659" s="106">
        <f t="shared" si="21"/>
        <v>32.68</v>
      </c>
      <c r="K659" s="106">
        <f t="shared" si="22"/>
        <v>171.21</v>
      </c>
    </row>
    <row r="660" spans="1:11">
      <c r="A660" s="104">
        <v>652</v>
      </c>
      <c r="B660" s="105" t="s">
        <v>73</v>
      </c>
      <c r="C660" s="105" t="s">
        <v>47</v>
      </c>
      <c r="D660" s="104" t="s">
        <v>524</v>
      </c>
      <c r="E660" s="104" t="s">
        <v>463</v>
      </c>
      <c r="F660" s="104">
        <v>960</v>
      </c>
      <c r="G660" s="104">
        <v>5.7720000000000002</v>
      </c>
      <c r="H660" s="104">
        <v>24</v>
      </c>
      <c r="I660" s="104">
        <v>275.95</v>
      </c>
      <c r="J660" s="106">
        <f t="shared" si="21"/>
        <v>65.099999999999994</v>
      </c>
      <c r="K660" s="106">
        <f t="shared" si="22"/>
        <v>341.04999999999995</v>
      </c>
    </row>
    <row r="661" spans="1:11">
      <c r="A661" s="104">
        <v>653</v>
      </c>
      <c r="B661" s="105" t="s">
        <v>73</v>
      </c>
      <c r="C661" s="105" t="s">
        <v>47</v>
      </c>
      <c r="D661" s="104" t="s">
        <v>524</v>
      </c>
      <c r="E661" s="104" t="s">
        <v>464</v>
      </c>
      <c r="F661" s="104">
        <v>960</v>
      </c>
      <c r="G661" s="104">
        <v>5.7720000000000002</v>
      </c>
      <c r="H661" s="104">
        <v>12</v>
      </c>
      <c r="I661" s="104">
        <v>138.53</v>
      </c>
      <c r="J661" s="106">
        <f t="shared" si="21"/>
        <v>32.68</v>
      </c>
      <c r="K661" s="106">
        <f t="shared" si="22"/>
        <v>171.21</v>
      </c>
    </row>
    <row r="662" spans="1:11">
      <c r="A662" s="104">
        <v>654</v>
      </c>
      <c r="B662" s="105" t="s">
        <v>73</v>
      </c>
      <c r="C662" s="105" t="s">
        <v>47</v>
      </c>
      <c r="D662" s="104" t="s">
        <v>524</v>
      </c>
      <c r="E662" s="104" t="s">
        <v>472</v>
      </c>
      <c r="F662" s="104">
        <v>960</v>
      </c>
      <c r="G662" s="104">
        <v>5.7720000000000002</v>
      </c>
      <c r="H662" s="104">
        <v>9</v>
      </c>
      <c r="I662" s="104">
        <v>103.9</v>
      </c>
      <c r="J662" s="106">
        <f t="shared" si="21"/>
        <v>24.51</v>
      </c>
      <c r="K662" s="106">
        <f t="shared" si="22"/>
        <v>128.41</v>
      </c>
    </row>
    <row r="663" spans="1:11">
      <c r="A663" s="104">
        <v>655</v>
      </c>
      <c r="B663" s="105" t="s">
        <v>15</v>
      </c>
      <c r="C663" s="105" t="s">
        <v>47</v>
      </c>
      <c r="D663" s="104" t="s">
        <v>172</v>
      </c>
      <c r="E663" s="104" t="s">
        <v>463</v>
      </c>
      <c r="F663" s="104">
        <v>960</v>
      </c>
      <c r="G663" s="104">
        <v>5.7720000000000002</v>
      </c>
      <c r="H663" s="104">
        <v>12</v>
      </c>
      <c r="I663" s="104">
        <v>137.97999999999999</v>
      </c>
      <c r="J663" s="106">
        <f t="shared" si="21"/>
        <v>32.549999999999997</v>
      </c>
      <c r="K663" s="106">
        <f t="shared" si="22"/>
        <v>170.52999999999997</v>
      </c>
    </row>
    <row r="664" spans="1:11">
      <c r="A664" s="104">
        <v>656</v>
      </c>
      <c r="B664" s="105" t="s">
        <v>15</v>
      </c>
      <c r="C664" s="105" t="s">
        <v>47</v>
      </c>
      <c r="D664" s="104" t="s">
        <v>172</v>
      </c>
      <c r="E664" s="104" t="s">
        <v>466</v>
      </c>
      <c r="F664" s="104">
        <v>960</v>
      </c>
      <c r="G664" s="104">
        <v>5.7720000000000002</v>
      </c>
      <c r="H664" s="104">
        <v>24</v>
      </c>
      <c r="I664" s="104">
        <v>277.06</v>
      </c>
      <c r="J664" s="106">
        <f t="shared" si="21"/>
        <v>65.36</v>
      </c>
      <c r="K664" s="106">
        <f t="shared" si="22"/>
        <v>342.42</v>
      </c>
    </row>
    <row r="665" spans="1:11">
      <c r="A665" s="104">
        <v>657</v>
      </c>
      <c r="B665" s="105" t="s">
        <v>15</v>
      </c>
      <c r="C665" s="105" t="s">
        <v>47</v>
      </c>
      <c r="D665" s="104" t="s">
        <v>172</v>
      </c>
      <c r="E665" s="104" t="s">
        <v>464</v>
      </c>
      <c r="F665" s="104">
        <v>960</v>
      </c>
      <c r="G665" s="104">
        <v>5.7720000000000002</v>
      </c>
      <c r="H665" s="104">
        <v>24</v>
      </c>
      <c r="I665" s="104">
        <v>277.06</v>
      </c>
      <c r="J665" s="106">
        <f t="shared" si="21"/>
        <v>65.36</v>
      </c>
      <c r="K665" s="106">
        <f t="shared" si="22"/>
        <v>342.42</v>
      </c>
    </row>
    <row r="666" spans="1:11">
      <c r="A666" s="104">
        <v>658</v>
      </c>
      <c r="B666" s="105" t="s">
        <v>15</v>
      </c>
      <c r="C666" s="105" t="s">
        <v>47</v>
      </c>
      <c r="D666" s="104" t="s">
        <v>257</v>
      </c>
      <c r="E666" s="104" t="s">
        <v>463</v>
      </c>
      <c r="F666" s="104">
        <v>960</v>
      </c>
      <c r="G666" s="104">
        <v>5.7720000000000002</v>
      </c>
      <c r="H666" s="104">
        <v>17</v>
      </c>
      <c r="I666" s="104">
        <v>195.47</v>
      </c>
      <c r="J666" s="106">
        <f t="shared" si="21"/>
        <v>46.11</v>
      </c>
      <c r="K666" s="106">
        <f t="shared" si="22"/>
        <v>241.57999999999998</v>
      </c>
    </row>
    <row r="667" spans="1:11">
      <c r="A667" s="104">
        <v>659</v>
      </c>
      <c r="B667" s="105" t="s">
        <v>15</v>
      </c>
      <c r="C667" s="105" t="s">
        <v>47</v>
      </c>
      <c r="D667" s="104" t="s">
        <v>257</v>
      </c>
      <c r="E667" s="104" t="s">
        <v>466</v>
      </c>
      <c r="F667" s="104">
        <v>960</v>
      </c>
      <c r="G667" s="104">
        <v>5.7720000000000002</v>
      </c>
      <c r="H667" s="104">
        <v>25.5</v>
      </c>
      <c r="I667" s="104">
        <v>294.37</v>
      </c>
      <c r="J667" s="106">
        <f t="shared" si="21"/>
        <v>69.44</v>
      </c>
      <c r="K667" s="106">
        <f t="shared" si="22"/>
        <v>363.81</v>
      </c>
    </row>
    <row r="668" spans="1:11">
      <c r="A668" s="104">
        <v>660</v>
      </c>
      <c r="B668" s="105" t="s">
        <v>15</v>
      </c>
      <c r="C668" s="105" t="s">
        <v>47</v>
      </c>
      <c r="D668" s="104" t="s">
        <v>257</v>
      </c>
      <c r="E668" s="104" t="s">
        <v>464</v>
      </c>
      <c r="F668" s="104">
        <v>960</v>
      </c>
      <c r="G668" s="104">
        <v>5.7720000000000002</v>
      </c>
      <c r="H668" s="104">
        <v>24.75</v>
      </c>
      <c r="I668" s="104">
        <v>285.70999999999998</v>
      </c>
      <c r="J668" s="106">
        <f t="shared" si="21"/>
        <v>67.400000000000006</v>
      </c>
      <c r="K668" s="106">
        <f t="shared" si="22"/>
        <v>353.11</v>
      </c>
    </row>
    <row r="669" spans="1:11">
      <c r="A669" s="104">
        <v>661</v>
      </c>
      <c r="B669" s="105" t="s">
        <v>15</v>
      </c>
      <c r="C669" s="105" t="s">
        <v>47</v>
      </c>
      <c r="D669" s="104" t="s">
        <v>257</v>
      </c>
      <c r="E669" s="104" t="s">
        <v>472</v>
      </c>
      <c r="F669" s="104">
        <v>960</v>
      </c>
      <c r="G669" s="104">
        <v>5.7720000000000002</v>
      </c>
      <c r="H669" s="104">
        <v>2.75</v>
      </c>
      <c r="I669" s="104">
        <v>31.75</v>
      </c>
      <c r="J669" s="106">
        <f t="shared" si="21"/>
        <v>7.49</v>
      </c>
      <c r="K669" s="106">
        <f t="shared" si="22"/>
        <v>39.24</v>
      </c>
    </row>
    <row r="670" spans="1:11">
      <c r="A670" s="104">
        <v>662</v>
      </c>
      <c r="B670" s="105" t="s">
        <v>15</v>
      </c>
      <c r="C670" s="105" t="s">
        <v>47</v>
      </c>
      <c r="D670" s="104" t="s">
        <v>170</v>
      </c>
      <c r="E670" s="104" t="s">
        <v>463</v>
      </c>
      <c r="F670" s="104">
        <v>960</v>
      </c>
      <c r="G670" s="104">
        <v>5.7720000000000002</v>
      </c>
      <c r="H670" s="104">
        <v>24</v>
      </c>
      <c r="I670" s="104">
        <v>275.95</v>
      </c>
      <c r="J670" s="106">
        <f t="shared" si="21"/>
        <v>65.099999999999994</v>
      </c>
      <c r="K670" s="106">
        <f t="shared" si="22"/>
        <v>341.04999999999995</v>
      </c>
    </row>
    <row r="671" spans="1:11">
      <c r="A671" s="104">
        <v>663</v>
      </c>
      <c r="B671" s="105" t="s">
        <v>15</v>
      </c>
      <c r="C671" s="105" t="s">
        <v>47</v>
      </c>
      <c r="D671" s="104" t="s">
        <v>170</v>
      </c>
      <c r="E671" s="104" t="s">
        <v>466</v>
      </c>
      <c r="F671" s="104">
        <v>960</v>
      </c>
      <c r="G671" s="104">
        <v>5.7720000000000002</v>
      </c>
      <c r="H671" s="104">
        <v>12</v>
      </c>
      <c r="I671" s="104">
        <v>138.53</v>
      </c>
      <c r="J671" s="106">
        <f t="shared" si="21"/>
        <v>32.68</v>
      </c>
      <c r="K671" s="106">
        <f t="shared" si="22"/>
        <v>171.21</v>
      </c>
    </row>
    <row r="672" spans="1:11">
      <c r="A672" s="104">
        <v>664</v>
      </c>
      <c r="B672" s="105" t="s">
        <v>15</v>
      </c>
      <c r="C672" s="105" t="s">
        <v>47</v>
      </c>
      <c r="D672" s="104" t="s">
        <v>170</v>
      </c>
      <c r="E672" s="104" t="s">
        <v>464</v>
      </c>
      <c r="F672" s="104">
        <v>960</v>
      </c>
      <c r="G672" s="104">
        <v>5.7720000000000002</v>
      </c>
      <c r="H672" s="104">
        <v>12</v>
      </c>
      <c r="I672" s="104">
        <v>138.53</v>
      </c>
      <c r="J672" s="106">
        <f t="shared" si="21"/>
        <v>32.68</v>
      </c>
      <c r="K672" s="106">
        <f t="shared" si="22"/>
        <v>171.21</v>
      </c>
    </row>
    <row r="673" spans="1:11">
      <c r="A673" s="104">
        <v>665</v>
      </c>
      <c r="B673" s="105" t="s">
        <v>15</v>
      </c>
      <c r="C673" s="105" t="s">
        <v>47</v>
      </c>
      <c r="D673" s="104" t="s">
        <v>213</v>
      </c>
      <c r="E673" s="104" t="s">
        <v>464</v>
      </c>
      <c r="F673" s="104">
        <v>995</v>
      </c>
      <c r="G673" s="104">
        <v>5.9820000000000002</v>
      </c>
      <c r="H673" s="104">
        <v>24</v>
      </c>
      <c r="I673" s="104">
        <v>287.14</v>
      </c>
      <c r="J673" s="106">
        <f t="shared" si="21"/>
        <v>67.739999999999995</v>
      </c>
      <c r="K673" s="106">
        <f t="shared" si="22"/>
        <v>354.88</v>
      </c>
    </row>
    <row r="674" spans="1:11">
      <c r="A674" s="104">
        <v>666</v>
      </c>
      <c r="B674" s="105" t="s">
        <v>15</v>
      </c>
      <c r="C674" s="105" t="s">
        <v>47</v>
      </c>
      <c r="D674" s="104" t="s">
        <v>152</v>
      </c>
      <c r="E674" s="104" t="s">
        <v>464</v>
      </c>
      <c r="F674" s="104">
        <v>960</v>
      </c>
      <c r="G674" s="104">
        <v>5.7720000000000002</v>
      </c>
      <c r="H674" s="104">
        <v>12</v>
      </c>
      <c r="I674" s="104">
        <v>138.53</v>
      </c>
      <c r="J674" s="106">
        <f t="shared" si="21"/>
        <v>32.68</v>
      </c>
      <c r="K674" s="106">
        <f t="shared" si="22"/>
        <v>171.21</v>
      </c>
    </row>
    <row r="675" spans="1:11">
      <c r="A675" s="104">
        <v>667</v>
      </c>
      <c r="B675" s="105" t="s">
        <v>15</v>
      </c>
      <c r="C675" s="105" t="s">
        <v>47</v>
      </c>
      <c r="D675" s="104" t="s">
        <v>525</v>
      </c>
      <c r="E675" s="104" t="s">
        <v>463</v>
      </c>
      <c r="F675" s="104">
        <v>960</v>
      </c>
      <c r="G675" s="104">
        <v>5.7720000000000002</v>
      </c>
      <c r="H675" s="104">
        <v>12</v>
      </c>
      <c r="I675" s="104">
        <v>137.97999999999999</v>
      </c>
      <c r="J675" s="106">
        <f t="shared" si="21"/>
        <v>32.549999999999997</v>
      </c>
      <c r="K675" s="106">
        <f t="shared" si="22"/>
        <v>170.52999999999997</v>
      </c>
    </row>
    <row r="676" spans="1:11">
      <c r="A676" s="104">
        <v>668</v>
      </c>
      <c r="B676" s="105" t="s">
        <v>15</v>
      </c>
      <c r="C676" s="105" t="s">
        <v>47</v>
      </c>
      <c r="D676" s="104" t="s">
        <v>525</v>
      </c>
      <c r="E676" s="104" t="s">
        <v>466</v>
      </c>
      <c r="F676" s="104">
        <v>960</v>
      </c>
      <c r="G676" s="104">
        <v>5.7720000000000002</v>
      </c>
      <c r="H676" s="104">
        <v>28</v>
      </c>
      <c r="I676" s="104">
        <v>323.23</v>
      </c>
      <c r="J676" s="106">
        <f t="shared" si="21"/>
        <v>76.25</v>
      </c>
      <c r="K676" s="106">
        <f t="shared" si="22"/>
        <v>399.48</v>
      </c>
    </row>
    <row r="677" spans="1:11">
      <c r="A677" s="104">
        <v>669</v>
      </c>
      <c r="B677" s="105" t="s">
        <v>15</v>
      </c>
      <c r="C677" s="105" t="s">
        <v>47</v>
      </c>
      <c r="D677" s="104" t="s">
        <v>525</v>
      </c>
      <c r="E677" s="104" t="s">
        <v>464</v>
      </c>
      <c r="F677" s="104">
        <v>960</v>
      </c>
      <c r="G677" s="104">
        <v>5.7720000000000002</v>
      </c>
      <c r="H677" s="104">
        <v>8</v>
      </c>
      <c r="I677" s="104">
        <v>92.35</v>
      </c>
      <c r="J677" s="106">
        <f t="shared" si="21"/>
        <v>21.79</v>
      </c>
      <c r="K677" s="106">
        <f t="shared" si="22"/>
        <v>114.13999999999999</v>
      </c>
    </row>
    <row r="678" spans="1:11">
      <c r="A678" s="104">
        <v>670</v>
      </c>
      <c r="B678" s="105" t="s">
        <v>73</v>
      </c>
      <c r="C678" s="105" t="s">
        <v>47</v>
      </c>
      <c r="D678" s="104" t="s">
        <v>322</v>
      </c>
      <c r="E678" s="104" t="s">
        <v>463</v>
      </c>
      <c r="F678" s="104">
        <v>960</v>
      </c>
      <c r="G678" s="104">
        <v>5.7720000000000002</v>
      </c>
      <c r="H678" s="104">
        <v>28</v>
      </c>
      <c r="I678" s="104">
        <v>322.67</v>
      </c>
      <c r="J678" s="106">
        <f t="shared" si="21"/>
        <v>76.12</v>
      </c>
      <c r="K678" s="106">
        <f t="shared" si="22"/>
        <v>398.79</v>
      </c>
    </row>
    <row r="679" spans="1:11">
      <c r="A679" s="104">
        <v>671</v>
      </c>
      <c r="B679" s="105" t="s">
        <v>73</v>
      </c>
      <c r="C679" s="105" t="s">
        <v>47</v>
      </c>
      <c r="D679" s="104" t="s">
        <v>322</v>
      </c>
      <c r="E679" s="104" t="s">
        <v>464</v>
      </c>
      <c r="F679" s="104">
        <v>960</v>
      </c>
      <c r="G679" s="104">
        <v>5.7720000000000002</v>
      </c>
      <c r="H679" s="104">
        <v>12</v>
      </c>
      <c r="I679" s="104">
        <v>138.53</v>
      </c>
      <c r="J679" s="106">
        <f t="shared" si="21"/>
        <v>32.68</v>
      </c>
      <c r="K679" s="106">
        <f t="shared" si="22"/>
        <v>171.21</v>
      </c>
    </row>
    <row r="680" spans="1:11" ht="41.4">
      <c r="A680" s="104">
        <v>672</v>
      </c>
      <c r="B680" s="105" t="s">
        <v>468</v>
      </c>
      <c r="C680" s="105" t="s">
        <v>51</v>
      </c>
      <c r="D680" s="104" t="s">
        <v>225</v>
      </c>
      <c r="E680" s="104" t="s">
        <v>463</v>
      </c>
      <c r="F680" s="104">
        <v>1396.68</v>
      </c>
      <c r="G680" s="104">
        <v>8.3970000000000002</v>
      </c>
      <c r="H680" s="104">
        <v>76</v>
      </c>
      <c r="I680" s="104">
        <v>1273.0800000000002</v>
      </c>
      <c r="J680" s="106">
        <f t="shared" si="21"/>
        <v>300.32</v>
      </c>
      <c r="K680" s="106">
        <f t="shared" si="22"/>
        <v>1573.4</v>
      </c>
    </row>
    <row r="681" spans="1:11" ht="41.4">
      <c r="A681" s="104">
        <v>673</v>
      </c>
      <c r="B681" s="105" t="s">
        <v>468</v>
      </c>
      <c r="C681" s="105" t="s">
        <v>51</v>
      </c>
      <c r="D681" s="104" t="s">
        <v>225</v>
      </c>
      <c r="E681" s="104" t="s">
        <v>466</v>
      </c>
      <c r="F681" s="104">
        <v>1396.68</v>
      </c>
      <c r="G681" s="104">
        <v>8.3970000000000002</v>
      </c>
      <c r="H681" s="104">
        <v>172</v>
      </c>
      <c r="I681" s="104">
        <v>2888.57</v>
      </c>
      <c r="J681" s="106">
        <f t="shared" si="21"/>
        <v>681.41</v>
      </c>
      <c r="K681" s="106">
        <f t="shared" si="22"/>
        <v>3569.98</v>
      </c>
    </row>
    <row r="682" spans="1:11" ht="41.4">
      <c r="A682" s="104">
        <v>674</v>
      </c>
      <c r="B682" s="105" t="s">
        <v>468</v>
      </c>
      <c r="C682" s="105" t="s">
        <v>51</v>
      </c>
      <c r="D682" s="104" t="s">
        <v>225</v>
      </c>
      <c r="E682" s="104" t="s">
        <v>464</v>
      </c>
      <c r="F682" s="104">
        <v>1464.48</v>
      </c>
      <c r="G682" s="104">
        <v>8.8049999999999997</v>
      </c>
      <c r="H682" s="104">
        <v>150</v>
      </c>
      <c r="I682" s="104">
        <v>2641.5</v>
      </c>
      <c r="J682" s="106">
        <f t="shared" si="21"/>
        <v>623.13</v>
      </c>
      <c r="K682" s="106">
        <f t="shared" si="22"/>
        <v>3264.63</v>
      </c>
    </row>
    <row r="683" spans="1:11" ht="41.4">
      <c r="A683" s="104">
        <v>675</v>
      </c>
      <c r="B683" s="105" t="s">
        <v>468</v>
      </c>
      <c r="C683" s="105" t="s">
        <v>51</v>
      </c>
      <c r="D683" s="104" t="s">
        <v>225</v>
      </c>
      <c r="E683" s="104" t="s">
        <v>472</v>
      </c>
      <c r="F683" s="104">
        <v>1464.48</v>
      </c>
      <c r="G683" s="104">
        <v>8.8049999999999997</v>
      </c>
      <c r="H683" s="104">
        <v>177</v>
      </c>
      <c r="I683" s="104">
        <v>3116.97</v>
      </c>
      <c r="J683" s="106">
        <f t="shared" si="21"/>
        <v>735.29</v>
      </c>
      <c r="K683" s="106">
        <f t="shared" si="22"/>
        <v>3852.2599999999998</v>
      </c>
    </row>
    <row r="684" spans="1:11">
      <c r="A684" s="104">
        <v>676</v>
      </c>
      <c r="B684" s="105" t="s">
        <v>15</v>
      </c>
      <c r="C684" s="105" t="s">
        <v>47</v>
      </c>
      <c r="D684" s="104" t="s">
        <v>271</v>
      </c>
      <c r="E684" s="104" t="s">
        <v>464</v>
      </c>
      <c r="F684" s="104">
        <v>960</v>
      </c>
      <c r="G684" s="104">
        <v>5.7720000000000002</v>
      </c>
      <c r="H684" s="104">
        <v>24</v>
      </c>
      <c r="I684" s="104">
        <v>277.06</v>
      </c>
      <c r="J684" s="106">
        <f t="shared" si="21"/>
        <v>65.36</v>
      </c>
      <c r="K684" s="106">
        <f t="shared" si="22"/>
        <v>342.42</v>
      </c>
    </row>
    <row r="685" spans="1:11">
      <c r="A685" s="104">
        <v>677</v>
      </c>
      <c r="B685" s="105" t="s">
        <v>15</v>
      </c>
      <c r="C685" s="105" t="s">
        <v>47</v>
      </c>
      <c r="D685" s="104" t="s">
        <v>276</v>
      </c>
      <c r="E685" s="104" t="s">
        <v>466</v>
      </c>
      <c r="F685" s="104">
        <v>960</v>
      </c>
      <c r="G685" s="104">
        <v>5.7720000000000002</v>
      </c>
      <c r="H685" s="104">
        <v>12</v>
      </c>
      <c r="I685" s="104">
        <v>138.53</v>
      </c>
      <c r="J685" s="106">
        <f t="shared" si="21"/>
        <v>32.68</v>
      </c>
      <c r="K685" s="106">
        <f t="shared" si="22"/>
        <v>171.21</v>
      </c>
    </row>
    <row r="686" spans="1:11">
      <c r="A686" s="104">
        <v>678</v>
      </c>
      <c r="B686" s="105" t="s">
        <v>15</v>
      </c>
      <c r="C686" s="105" t="s">
        <v>47</v>
      </c>
      <c r="D686" s="104" t="s">
        <v>276</v>
      </c>
      <c r="E686" s="104" t="s">
        <v>464</v>
      </c>
      <c r="F686" s="104">
        <v>960</v>
      </c>
      <c r="G686" s="104">
        <v>5.7720000000000002</v>
      </c>
      <c r="H686" s="104">
        <v>24</v>
      </c>
      <c r="I686" s="104">
        <v>277.06</v>
      </c>
      <c r="J686" s="106">
        <f t="shared" si="21"/>
        <v>65.36</v>
      </c>
      <c r="K686" s="106">
        <f t="shared" si="22"/>
        <v>342.42</v>
      </c>
    </row>
    <row r="687" spans="1:11">
      <c r="A687" s="104">
        <v>679</v>
      </c>
      <c r="B687" s="105" t="s">
        <v>15</v>
      </c>
      <c r="C687" s="105" t="s">
        <v>47</v>
      </c>
      <c r="D687" s="104" t="s">
        <v>261</v>
      </c>
      <c r="E687" s="104" t="s">
        <v>463</v>
      </c>
      <c r="F687" s="104">
        <v>960</v>
      </c>
      <c r="G687" s="104">
        <v>5.7720000000000002</v>
      </c>
      <c r="H687" s="104">
        <v>1</v>
      </c>
      <c r="I687" s="104">
        <v>11.5</v>
      </c>
      <c r="J687" s="106">
        <f t="shared" si="21"/>
        <v>2.71</v>
      </c>
      <c r="K687" s="106">
        <f t="shared" si="22"/>
        <v>14.21</v>
      </c>
    </row>
    <row r="688" spans="1:11">
      <c r="A688" s="104">
        <v>680</v>
      </c>
      <c r="B688" s="105" t="s">
        <v>15</v>
      </c>
      <c r="C688" s="105" t="s">
        <v>47</v>
      </c>
      <c r="D688" s="104" t="s">
        <v>261</v>
      </c>
      <c r="E688" s="104" t="s">
        <v>466</v>
      </c>
      <c r="F688" s="104">
        <v>960</v>
      </c>
      <c r="G688" s="104">
        <v>5.7720000000000002</v>
      </c>
      <c r="H688" s="104">
        <v>12</v>
      </c>
      <c r="I688" s="104">
        <v>138.53</v>
      </c>
      <c r="J688" s="106">
        <f t="shared" si="21"/>
        <v>32.68</v>
      </c>
      <c r="K688" s="106">
        <f t="shared" si="22"/>
        <v>171.21</v>
      </c>
    </row>
    <row r="689" spans="1:11">
      <c r="A689" s="104">
        <v>681</v>
      </c>
      <c r="B689" s="105" t="s">
        <v>15</v>
      </c>
      <c r="C689" s="105" t="s">
        <v>47</v>
      </c>
      <c r="D689" s="104" t="s">
        <v>261</v>
      </c>
      <c r="E689" s="104" t="s">
        <v>464</v>
      </c>
      <c r="F689" s="104">
        <v>960</v>
      </c>
      <c r="G689" s="104">
        <v>5.7720000000000002</v>
      </c>
      <c r="H689" s="104">
        <v>24.5</v>
      </c>
      <c r="I689" s="104">
        <v>282.83</v>
      </c>
      <c r="J689" s="106">
        <f t="shared" si="21"/>
        <v>66.72</v>
      </c>
      <c r="K689" s="106">
        <f t="shared" si="22"/>
        <v>349.54999999999995</v>
      </c>
    </row>
    <row r="690" spans="1:11">
      <c r="A690" s="104">
        <v>682</v>
      </c>
      <c r="B690" s="105" t="s">
        <v>15</v>
      </c>
      <c r="C690" s="105" t="s">
        <v>47</v>
      </c>
      <c r="D690" s="104" t="s">
        <v>268</v>
      </c>
      <c r="E690" s="104" t="s">
        <v>464</v>
      </c>
      <c r="F690" s="104">
        <v>960</v>
      </c>
      <c r="G690" s="104">
        <v>5.7720000000000002</v>
      </c>
      <c r="H690" s="104">
        <v>12</v>
      </c>
      <c r="I690" s="104">
        <v>138.53</v>
      </c>
      <c r="J690" s="106">
        <f t="shared" si="21"/>
        <v>32.68</v>
      </c>
      <c r="K690" s="106">
        <f t="shared" si="22"/>
        <v>171.21</v>
      </c>
    </row>
    <row r="691" spans="1:11">
      <c r="A691" s="104">
        <v>683</v>
      </c>
      <c r="B691" s="105" t="s">
        <v>15</v>
      </c>
      <c r="C691" s="105" t="s">
        <v>47</v>
      </c>
      <c r="D691" s="104" t="s">
        <v>316</v>
      </c>
      <c r="E691" s="104" t="s">
        <v>463</v>
      </c>
      <c r="F691" s="104">
        <v>960</v>
      </c>
      <c r="G691" s="104">
        <v>5.7720000000000002</v>
      </c>
      <c r="H691" s="104">
        <v>12</v>
      </c>
      <c r="I691" s="104">
        <v>137.97999999999999</v>
      </c>
      <c r="J691" s="106">
        <f t="shared" si="21"/>
        <v>32.549999999999997</v>
      </c>
      <c r="K691" s="106">
        <f t="shared" si="22"/>
        <v>170.52999999999997</v>
      </c>
    </row>
    <row r="692" spans="1:11">
      <c r="A692" s="125" t="s">
        <v>526</v>
      </c>
      <c r="B692" s="125"/>
      <c r="C692" s="125"/>
      <c r="D692" s="125"/>
      <c r="E692" s="125"/>
      <c r="F692" s="125"/>
      <c r="G692" s="125"/>
      <c r="H692" s="125"/>
      <c r="I692" s="125"/>
      <c r="J692" s="125"/>
      <c r="K692" s="125"/>
    </row>
    <row r="693" spans="1:11">
      <c r="A693" s="126"/>
      <c r="B693" s="126"/>
      <c r="C693" s="126"/>
      <c r="D693" s="126"/>
      <c r="E693" s="126"/>
      <c r="F693" s="126"/>
      <c r="G693" s="126"/>
      <c r="H693" s="126"/>
      <c r="I693" s="126"/>
      <c r="J693" s="126"/>
      <c r="K693" s="126"/>
    </row>
    <row r="694" spans="1:11">
      <c r="A694" s="126"/>
      <c r="B694" s="126"/>
      <c r="C694" s="126"/>
      <c r="D694" s="126"/>
      <c r="E694" s="126"/>
      <c r="F694" s="126"/>
      <c r="G694" s="126"/>
      <c r="H694" s="126"/>
      <c r="I694" s="126"/>
      <c r="J694" s="126"/>
      <c r="K694" s="126"/>
    </row>
  </sheetData>
  <mergeCells count="2">
    <mergeCell ref="A3:K5"/>
    <mergeCell ref="A692:K69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L264"/>
  <sheetViews>
    <sheetView zoomScaleNormal="100" workbookViewId="0">
      <selection activeCell="O6" sqref="O6"/>
    </sheetView>
  </sheetViews>
  <sheetFormatPr defaultColWidth="9.109375" defaultRowHeight="13.2"/>
  <cols>
    <col min="1" max="1" width="5.5546875" style="45" customWidth="1"/>
    <col min="2" max="2" width="11.88671875" style="46" customWidth="1"/>
    <col min="3" max="3" width="30.33203125" style="46" customWidth="1"/>
    <col min="4" max="4" width="11.88671875" style="46" customWidth="1"/>
    <col min="5" max="5" width="9.109375" style="41"/>
    <col min="6" max="6" width="10.6640625" style="45" customWidth="1"/>
    <col min="7" max="7" width="9.109375" style="47" customWidth="1"/>
    <col min="8" max="8" width="10.109375" style="45" bestFit="1" customWidth="1"/>
    <col min="9" max="9" width="8" style="45" customWidth="1"/>
    <col min="10" max="10" width="11.33203125" style="47" customWidth="1"/>
    <col min="11" max="11" width="10.44140625" style="47" customWidth="1"/>
    <col min="12" max="12" width="11.6640625" style="47" customWidth="1"/>
    <col min="13" max="16384" width="9.109375" style="41"/>
  </cols>
  <sheetData>
    <row r="1" spans="1:12" ht="14.4">
      <c r="A1" s="37"/>
      <c r="B1" s="38"/>
      <c r="C1" s="38"/>
      <c r="D1" s="38"/>
      <c r="F1" s="39"/>
      <c r="G1" s="39"/>
      <c r="H1" s="39"/>
      <c r="I1" s="39"/>
      <c r="J1" s="39"/>
      <c r="K1" s="40"/>
      <c r="L1" s="1" t="s">
        <v>535</v>
      </c>
    </row>
    <row r="2" spans="1:12" ht="17.399999999999999">
      <c r="A2" s="37"/>
      <c r="B2" s="42" t="s">
        <v>3</v>
      </c>
      <c r="C2" s="38"/>
      <c r="D2" s="38"/>
      <c r="F2" s="2"/>
      <c r="G2" s="39"/>
      <c r="H2" s="39"/>
      <c r="I2" s="39"/>
      <c r="J2" s="39"/>
      <c r="K2" s="39"/>
      <c r="L2" s="40"/>
    </row>
    <row r="3" spans="1:12">
      <c r="A3" s="37"/>
      <c r="B3" s="38"/>
      <c r="C3" s="38"/>
      <c r="D3" s="38"/>
      <c r="F3" s="43"/>
      <c r="G3" s="44"/>
      <c r="H3" s="44"/>
      <c r="I3" s="44"/>
      <c r="J3" s="40"/>
      <c r="K3" s="40"/>
      <c r="L3" s="40"/>
    </row>
    <row r="4" spans="1:12" ht="33.6" customHeight="1">
      <c r="A4" s="127" t="s">
        <v>542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</row>
    <row r="6" spans="1:12" ht="92.4">
      <c r="A6" s="81" t="s">
        <v>43</v>
      </c>
      <c r="B6" s="81" t="s">
        <v>10</v>
      </c>
      <c r="C6" s="81" t="s">
        <v>0</v>
      </c>
      <c r="D6" s="81" t="s">
        <v>6</v>
      </c>
      <c r="E6" s="86" t="s">
        <v>11</v>
      </c>
      <c r="F6" s="82" t="s">
        <v>12</v>
      </c>
      <c r="G6" s="83" t="s">
        <v>4</v>
      </c>
      <c r="H6" s="84" t="s">
        <v>17</v>
      </c>
      <c r="I6" s="83" t="s">
        <v>5</v>
      </c>
      <c r="J6" s="85" t="s">
        <v>44</v>
      </c>
      <c r="K6" s="83" t="s">
        <v>45</v>
      </c>
      <c r="L6" s="83" t="s">
        <v>14</v>
      </c>
    </row>
    <row r="7" spans="1:12" ht="13.8">
      <c r="A7" s="11"/>
      <c r="B7" s="11"/>
      <c r="C7" s="11"/>
      <c r="D7" s="11"/>
      <c r="E7" s="11"/>
      <c r="F7" s="12"/>
      <c r="G7" s="13"/>
      <c r="H7" s="80">
        <f>SUM(H8:H264)</f>
        <v>7841.7900000000009</v>
      </c>
      <c r="I7" s="80"/>
      <c r="J7" s="80">
        <f>SUM(J8:J264)</f>
        <v>12163.519999999986</v>
      </c>
      <c r="K7" s="80">
        <f>SUM(K8:K264)</f>
        <v>2869.4399999999987</v>
      </c>
      <c r="L7" s="80">
        <f>SUM(L8:L264)</f>
        <v>15032.959999999986</v>
      </c>
    </row>
    <row r="8" spans="1:12" ht="39.6">
      <c r="A8" s="75">
        <v>1</v>
      </c>
      <c r="B8" s="76" t="s">
        <v>73</v>
      </c>
      <c r="C8" s="76" t="s">
        <v>281</v>
      </c>
      <c r="D8" s="76" t="s">
        <v>47</v>
      </c>
      <c r="E8" s="66" t="s">
        <v>305</v>
      </c>
      <c r="F8" s="77">
        <v>0.5</v>
      </c>
      <c r="G8" s="78">
        <v>960</v>
      </c>
      <c r="H8" s="79">
        <v>2.67</v>
      </c>
      <c r="I8" s="79">
        <f t="shared" ref="I8:I71" si="0">ROUND(G8/166.33,3)</f>
        <v>5.7720000000000002</v>
      </c>
      <c r="J8" s="79">
        <f t="shared" ref="J8:J71" si="1">ROUND(I8*H8*F8,2)</f>
        <v>7.71</v>
      </c>
      <c r="K8" s="79">
        <f t="shared" ref="K8:K71" si="2">ROUND(J8*0.2359,2)</f>
        <v>1.82</v>
      </c>
      <c r="L8" s="79">
        <f t="shared" ref="L8:L71" si="3">J8+K8</f>
        <v>9.5299999999999994</v>
      </c>
    </row>
    <row r="9" spans="1:12" ht="52.8">
      <c r="A9" s="75">
        <v>2</v>
      </c>
      <c r="B9" s="76" t="s">
        <v>15</v>
      </c>
      <c r="C9" s="76" t="s">
        <v>50</v>
      </c>
      <c r="D9" s="76" t="s">
        <v>47</v>
      </c>
      <c r="E9" s="66" t="s">
        <v>53</v>
      </c>
      <c r="F9" s="77">
        <v>0.2</v>
      </c>
      <c r="G9" s="78">
        <v>960</v>
      </c>
      <c r="H9" s="79">
        <v>30</v>
      </c>
      <c r="I9" s="79">
        <f t="shared" si="0"/>
        <v>5.7720000000000002</v>
      </c>
      <c r="J9" s="79">
        <f t="shared" si="1"/>
        <v>34.630000000000003</v>
      </c>
      <c r="K9" s="79">
        <f t="shared" si="2"/>
        <v>8.17</v>
      </c>
      <c r="L9" s="79">
        <f t="shared" si="3"/>
        <v>42.800000000000004</v>
      </c>
    </row>
    <row r="10" spans="1:12" ht="52.8">
      <c r="A10" s="75">
        <v>3</v>
      </c>
      <c r="B10" s="76" t="s">
        <v>15</v>
      </c>
      <c r="C10" s="76" t="s">
        <v>54</v>
      </c>
      <c r="D10" s="76" t="s">
        <v>55</v>
      </c>
      <c r="E10" s="66" t="s">
        <v>56</v>
      </c>
      <c r="F10" s="77">
        <v>0.2</v>
      </c>
      <c r="G10" s="78">
        <v>1225</v>
      </c>
      <c r="H10" s="79">
        <v>48.67</v>
      </c>
      <c r="I10" s="79">
        <f t="shared" si="0"/>
        <v>7.3650000000000002</v>
      </c>
      <c r="J10" s="79">
        <f t="shared" si="1"/>
        <v>71.69</v>
      </c>
      <c r="K10" s="79">
        <f t="shared" si="2"/>
        <v>16.91</v>
      </c>
      <c r="L10" s="79">
        <f t="shared" si="3"/>
        <v>88.6</v>
      </c>
    </row>
    <row r="11" spans="1:12" ht="52.8">
      <c r="A11" s="75">
        <v>4</v>
      </c>
      <c r="B11" s="76" t="s">
        <v>15</v>
      </c>
      <c r="C11" s="76" t="s">
        <v>54</v>
      </c>
      <c r="D11" s="76" t="s">
        <v>55</v>
      </c>
      <c r="E11" s="66" t="s">
        <v>56</v>
      </c>
      <c r="F11" s="77">
        <v>0.5</v>
      </c>
      <c r="G11" s="78">
        <v>1225</v>
      </c>
      <c r="H11" s="79">
        <v>5.33</v>
      </c>
      <c r="I11" s="79">
        <f t="shared" si="0"/>
        <v>7.3650000000000002</v>
      </c>
      <c r="J11" s="79">
        <f t="shared" si="1"/>
        <v>19.63</v>
      </c>
      <c r="K11" s="79">
        <f t="shared" si="2"/>
        <v>4.63</v>
      </c>
      <c r="L11" s="79">
        <f t="shared" si="3"/>
        <v>24.259999999999998</v>
      </c>
    </row>
    <row r="12" spans="1:12" ht="52.8">
      <c r="A12" s="75">
        <v>5</v>
      </c>
      <c r="B12" s="76" t="s">
        <v>15</v>
      </c>
      <c r="C12" s="76" t="s">
        <v>58</v>
      </c>
      <c r="D12" s="76" t="s">
        <v>47</v>
      </c>
      <c r="E12" s="66" t="s">
        <v>59</v>
      </c>
      <c r="F12" s="77">
        <v>0.2</v>
      </c>
      <c r="G12" s="78">
        <v>960</v>
      </c>
      <c r="H12" s="79">
        <v>55</v>
      </c>
      <c r="I12" s="79">
        <f t="shared" si="0"/>
        <v>5.7720000000000002</v>
      </c>
      <c r="J12" s="79">
        <f t="shared" si="1"/>
        <v>63.49</v>
      </c>
      <c r="K12" s="79">
        <f t="shared" si="2"/>
        <v>14.98</v>
      </c>
      <c r="L12" s="79">
        <f t="shared" si="3"/>
        <v>78.47</v>
      </c>
    </row>
    <row r="13" spans="1:12" ht="52.8">
      <c r="A13" s="75">
        <v>6</v>
      </c>
      <c r="B13" s="76" t="s">
        <v>15</v>
      </c>
      <c r="C13" s="76" t="s">
        <v>57</v>
      </c>
      <c r="D13" s="76" t="s">
        <v>51</v>
      </c>
      <c r="E13" s="66" t="s">
        <v>306</v>
      </c>
      <c r="F13" s="77">
        <v>0.2</v>
      </c>
      <c r="G13" s="78">
        <v>1120</v>
      </c>
      <c r="H13" s="79">
        <v>11</v>
      </c>
      <c r="I13" s="79">
        <f t="shared" si="0"/>
        <v>6.734</v>
      </c>
      <c r="J13" s="79">
        <f t="shared" si="1"/>
        <v>14.81</v>
      </c>
      <c r="K13" s="79">
        <f t="shared" si="2"/>
        <v>3.49</v>
      </c>
      <c r="L13" s="79">
        <f t="shared" si="3"/>
        <v>18.3</v>
      </c>
    </row>
    <row r="14" spans="1:12" ht="39.6">
      <c r="A14" s="75">
        <v>7</v>
      </c>
      <c r="B14" s="76" t="s">
        <v>73</v>
      </c>
      <c r="C14" s="76" t="s">
        <v>270</v>
      </c>
      <c r="D14" s="76" t="s">
        <v>51</v>
      </c>
      <c r="E14" s="66" t="s">
        <v>307</v>
      </c>
      <c r="F14" s="77">
        <v>0.2</v>
      </c>
      <c r="G14" s="78">
        <v>1060</v>
      </c>
      <c r="H14" s="79">
        <v>33</v>
      </c>
      <c r="I14" s="79">
        <f t="shared" si="0"/>
        <v>6.3730000000000002</v>
      </c>
      <c r="J14" s="79">
        <f t="shared" si="1"/>
        <v>42.06</v>
      </c>
      <c r="K14" s="79">
        <f t="shared" si="2"/>
        <v>9.92</v>
      </c>
      <c r="L14" s="79">
        <f t="shared" si="3"/>
        <v>51.980000000000004</v>
      </c>
    </row>
    <row r="15" spans="1:12" ht="52.8">
      <c r="A15" s="75">
        <v>8</v>
      </c>
      <c r="B15" s="76" t="s">
        <v>15</v>
      </c>
      <c r="C15" s="76" t="s">
        <v>57</v>
      </c>
      <c r="D15" s="76" t="s">
        <v>61</v>
      </c>
      <c r="E15" s="66" t="s">
        <v>251</v>
      </c>
      <c r="F15" s="77">
        <v>0.2</v>
      </c>
      <c r="G15" s="78">
        <v>1135</v>
      </c>
      <c r="H15" s="79">
        <v>40.5</v>
      </c>
      <c r="I15" s="79">
        <f t="shared" si="0"/>
        <v>6.8239999999999998</v>
      </c>
      <c r="J15" s="79">
        <f t="shared" si="1"/>
        <v>55.27</v>
      </c>
      <c r="K15" s="79">
        <f t="shared" si="2"/>
        <v>13.04</v>
      </c>
      <c r="L15" s="79">
        <f t="shared" si="3"/>
        <v>68.31</v>
      </c>
    </row>
    <row r="16" spans="1:12" ht="52.8">
      <c r="A16" s="75">
        <v>9</v>
      </c>
      <c r="B16" s="76" t="s">
        <v>15</v>
      </c>
      <c r="C16" s="76" t="s">
        <v>57</v>
      </c>
      <c r="D16" s="76" t="s">
        <v>61</v>
      </c>
      <c r="E16" s="66" t="s">
        <v>251</v>
      </c>
      <c r="F16" s="77">
        <v>0.5</v>
      </c>
      <c r="G16" s="78">
        <v>1135</v>
      </c>
      <c r="H16" s="79">
        <v>3.83</v>
      </c>
      <c r="I16" s="79">
        <f t="shared" si="0"/>
        <v>6.8239999999999998</v>
      </c>
      <c r="J16" s="79">
        <f t="shared" si="1"/>
        <v>13.07</v>
      </c>
      <c r="K16" s="79">
        <f t="shared" si="2"/>
        <v>3.08</v>
      </c>
      <c r="L16" s="79">
        <f t="shared" si="3"/>
        <v>16.149999999999999</v>
      </c>
    </row>
    <row r="17" spans="1:12" ht="52.8">
      <c r="A17" s="75">
        <v>10</v>
      </c>
      <c r="B17" s="76" t="s">
        <v>15</v>
      </c>
      <c r="C17" s="76" t="s">
        <v>50</v>
      </c>
      <c r="D17" s="76" t="s">
        <v>61</v>
      </c>
      <c r="E17" s="66" t="s">
        <v>62</v>
      </c>
      <c r="F17" s="77">
        <v>0.2</v>
      </c>
      <c r="G17" s="78">
        <v>1215</v>
      </c>
      <c r="H17" s="79">
        <v>44.25</v>
      </c>
      <c r="I17" s="79">
        <f t="shared" si="0"/>
        <v>7.3049999999999997</v>
      </c>
      <c r="J17" s="79">
        <f t="shared" si="1"/>
        <v>64.650000000000006</v>
      </c>
      <c r="K17" s="79">
        <f t="shared" si="2"/>
        <v>15.25</v>
      </c>
      <c r="L17" s="79">
        <f t="shared" si="3"/>
        <v>79.900000000000006</v>
      </c>
    </row>
    <row r="18" spans="1:12" ht="66">
      <c r="A18" s="75">
        <v>11</v>
      </c>
      <c r="B18" s="76" t="s">
        <v>15</v>
      </c>
      <c r="C18" s="76" t="s">
        <v>50</v>
      </c>
      <c r="D18" s="76" t="s">
        <v>151</v>
      </c>
      <c r="E18" s="66" t="s">
        <v>308</v>
      </c>
      <c r="F18" s="77">
        <v>0.2</v>
      </c>
      <c r="G18" s="78">
        <v>1265</v>
      </c>
      <c r="H18" s="79">
        <v>64.25</v>
      </c>
      <c r="I18" s="79">
        <f t="shared" si="0"/>
        <v>7.6050000000000004</v>
      </c>
      <c r="J18" s="79">
        <f t="shared" si="1"/>
        <v>97.72</v>
      </c>
      <c r="K18" s="79">
        <f t="shared" si="2"/>
        <v>23.05</v>
      </c>
      <c r="L18" s="79">
        <f t="shared" si="3"/>
        <v>120.77</v>
      </c>
    </row>
    <row r="19" spans="1:12" ht="66">
      <c r="A19" s="75">
        <v>12</v>
      </c>
      <c r="B19" s="76" t="s">
        <v>15</v>
      </c>
      <c r="C19" s="76" t="s">
        <v>50</v>
      </c>
      <c r="D19" s="76" t="s">
        <v>151</v>
      </c>
      <c r="E19" s="66" t="s">
        <v>308</v>
      </c>
      <c r="F19" s="77">
        <v>0.5</v>
      </c>
      <c r="G19" s="78">
        <v>1265</v>
      </c>
      <c r="H19" s="79">
        <v>0.75</v>
      </c>
      <c r="I19" s="79">
        <f t="shared" si="0"/>
        <v>7.6050000000000004</v>
      </c>
      <c r="J19" s="79">
        <f t="shared" si="1"/>
        <v>2.85</v>
      </c>
      <c r="K19" s="79">
        <f t="shared" si="2"/>
        <v>0.67</v>
      </c>
      <c r="L19" s="79">
        <f t="shared" si="3"/>
        <v>3.52</v>
      </c>
    </row>
    <row r="20" spans="1:12" ht="52.8">
      <c r="A20" s="75">
        <v>13</v>
      </c>
      <c r="B20" s="76" t="s">
        <v>15</v>
      </c>
      <c r="C20" s="76" t="s">
        <v>57</v>
      </c>
      <c r="D20" s="76" t="s">
        <v>47</v>
      </c>
      <c r="E20" s="66" t="s">
        <v>66</v>
      </c>
      <c r="F20" s="77">
        <v>0.2</v>
      </c>
      <c r="G20" s="78">
        <v>960</v>
      </c>
      <c r="H20" s="79">
        <v>33</v>
      </c>
      <c r="I20" s="79">
        <f t="shared" si="0"/>
        <v>5.7720000000000002</v>
      </c>
      <c r="J20" s="79">
        <f t="shared" si="1"/>
        <v>38.1</v>
      </c>
      <c r="K20" s="79">
        <f t="shared" si="2"/>
        <v>8.99</v>
      </c>
      <c r="L20" s="79">
        <f t="shared" si="3"/>
        <v>47.09</v>
      </c>
    </row>
    <row r="21" spans="1:12" ht="52.8">
      <c r="A21" s="75">
        <v>14</v>
      </c>
      <c r="B21" s="76" t="s">
        <v>20</v>
      </c>
      <c r="C21" s="76" t="s">
        <v>309</v>
      </c>
      <c r="D21" s="76" t="s">
        <v>26</v>
      </c>
      <c r="E21" s="66" t="s">
        <v>284</v>
      </c>
      <c r="F21" s="77">
        <v>0.5</v>
      </c>
      <c r="G21" s="78">
        <v>1900</v>
      </c>
      <c r="H21" s="79">
        <v>8</v>
      </c>
      <c r="I21" s="79">
        <f t="shared" si="0"/>
        <v>11.423</v>
      </c>
      <c r="J21" s="79">
        <f t="shared" si="1"/>
        <v>45.69</v>
      </c>
      <c r="K21" s="79">
        <f t="shared" si="2"/>
        <v>10.78</v>
      </c>
      <c r="L21" s="79">
        <f t="shared" si="3"/>
        <v>56.47</v>
      </c>
    </row>
    <row r="22" spans="1:12" ht="52.8">
      <c r="A22" s="75">
        <v>15</v>
      </c>
      <c r="B22" s="76" t="s">
        <v>20</v>
      </c>
      <c r="C22" s="76" t="s">
        <v>309</v>
      </c>
      <c r="D22" s="76" t="s">
        <v>26</v>
      </c>
      <c r="E22" s="66" t="s">
        <v>284</v>
      </c>
      <c r="F22" s="77">
        <v>0.2</v>
      </c>
      <c r="G22" s="78">
        <v>1900</v>
      </c>
      <c r="H22" s="79">
        <v>16</v>
      </c>
      <c r="I22" s="79">
        <f t="shared" si="0"/>
        <v>11.423</v>
      </c>
      <c r="J22" s="79">
        <f t="shared" si="1"/>
        <v>36.549999999999997</v>
      </c>
      <c r="K22" s="79">
        <f t="shared" si="2"/>
        <v>8.6199999999999992</v>
      </c>
      <c r="L22" s="79">
        <f t="shared" si="3"/>
        <v>45.169999999999995</v>
      </c>
    </row>
    <row r="23" spans="1:12" ht="52.8">
      <c r="A23" s="75">
        <v>16</v>
      </c>
      <c r="B23" s="76" t="s">
        <v>15</v>
      </c>
      <c r="C23" s="76" t="s">
        <v>50</v>
      </c>
      <c r="D23" s="76" t="s">
        <v>61</v>
      </c>
      <c r="E23" s="66" t="s">
        <v>67</v>
      </c>
      <c r="F23" s="77">
        <v>0.2</v>
      </c>
      <c r="G23" s="78">
        <v>1155</v>
      </c>
      <c r="H23" s="79">
        <v>20.5</v>
      </c>
      <c r="I23" s="79">
        <f t="shared" si="0"/>
        <v>6.944</v>
      </c>
      <c r="J23" s="79">
        <f t="shared" si="1"/>
        <v>28.47</v>
      </c>
      <c r="K23" s="79">
        <f t="shared" si="2"/>
        <v>6.72</v>
      </c>
      <c r="L23" s="79">
        <f t="shared" si="3"/>
        <v>35.19</v>
      </c>
    </row>
    <row r="24" spans="1:12" ht="52.8">
      <c r="A24" s="75">
        <v>17</v>
      </c>
      <c r="B24" s="76" t="s">
        <v>15</v>
      </c>
      <c r="C24" s="76" t="s">
        <v>50</v>
      </c>
      <c r="D24" s="76" t="s">
        <v>61</v>
      </c>
      <c r="E24" s="66" t="s">
        <v>67</v>
      </c>
      <c r="F24" s="77">
        <v>0.5</v>
      </c>
      <c r="G24" s="78">
        <v>1155</v>
      </c>
      <c r="H24" s="79">
        <v>1.5</v>
      </c>
      <c r="I24" s="79">
        <f t="shared" si="0"/>
        <v>6.944</v>
      </c>
      <c r="J24" s="79">
        <f t="shared" si="1"/>
        <v>5.21</v>
      </c>
      <c r="K24" s="79">
        <f t="shared" si="2"/>
        <v>1.23</v>
      </c>
      <c r="L24" s="79">
        <f t="shared" si="3"/>
        <v>6.4399999999999995</v>
      </c>
    </row>
    <row r="25" spans="1:12" ht="52.8">
      <c r="A25" s="75">
        <v>18</v>
      </c>
      <c r="B25" s="76" t="s">
        <v>15</v>
      </c>
      <c r="C25" s="76" t="s">
        <v>54</v>
      </c>
      <c r="D25" s="76" t="s">
        <v>55</v>
      </c>
      <c r="E25" s="66" t="s">
        <v>68</v>
      </c>
      <c r="F25" s="77">
        <v>0.2</v>
      </c>
      <c r="G25" s="78">
        <v>1225</v>
      </c>
      <c r="H25" s="79">
        <v>31.67</v>
      </c>
      <c r="I25" s="79">
        <f t="shared" si="0"/>
        <v>7.3650000000000002</v>
      </c>
      <c r="J25" s="79">
        <f t="shared" si="1"/>
        <v>46.65</v>
      </c>
      <c r="K25" s="79">
        <f t="shared" si="2"/>
        <v>11</v>
      </c>
      <c r="L25" s="79">
        <f t="shared" si="3"/>
        <v>57.65</v>
      </c>
    </row>
    <row r="26" spans="1:12" ht="52.8">
      <c r="A26" s="75">
        <v>19</v>
      </c>
      <c r="B26" s="76" t="s">
        <v>15</v>
      </c>
      <c r="C26" s="76" t="s">
        <v>54</v>
      </c>
      <c r="D26" s="76" t="s">
        <v>55</v>
      </c>
      <c r="E26" s="66" t="s">
        <v>68</v>
      </c>
      <c r="F26" s="77">
        <v>0.5</v>
      </c>
      <c r="G26" s="78">
        <v>1225</v>
      </c>
      <c r="H26" s="79">
        <v>1.33</v>
      </c>
      <c r="I26" s="79">
        <f t="shared" si="0"/>
        <v>7.3650000000000002</v>
      </c>
      <c r="J26" s="79">
        <f t="shared" si="1"/>
        <v>4.9000000000000004</v>
      </c>
      <c r="K26" s="79">
        <f t="shared" si="2"/>
        <v>1.1599999999999999</v>
      </c>
      <c r="L26" s="79">
        <f t="shared" si="3"/>
        <v>6.0600000000000005</v>
      </c>
    </row>
    <row r="27" spans="1:12" ht="52.8">
      <c r="A27" s="75">
        <v>20</v>
      </c>
      <c r="B27" s="76" t="s">
        <v>20</v>
      </c>
      <c r="C27" s="76" t="s">
        <v>310</v>
      </c>
      <c r="D27" s="76" t="s">
        <v>51</v>
      </c>
      <c r="E27" s="66" t="s">
        <v>70</v>
      </c>
      <c r="F27" s="77">
        <v>0.5</v>
      </c>
      <c r="G27" s="78">
        <v>1464.48</v>
      </c>
      <c r="H27" s="79">
        <v>9.5</v>
      </c>
      <c r="I27" s="79">
        <f t="shared" si="0"/>
        <v>8.8049999999999997</v>
      </c>
      <c r="J27" s="79">
        <f t="shared" si="1"/>
        <v>41.82</v>
      </c>
      <c r="K27" s="79">
        <f t="shared" si="2"/>
        <v>9.8699999999999992</v>
      </c>
      <c r="L27" s="79">
        <f t="shared" si="3"/>
        <v>51.69</v>
      </c>
    </row>
    <row r="28" spans="1:12" ht="52.8">
      <c r="A28" s="75">
        <v>21</v>
      </c>
      <c r="B28" s="76" t="s">
        <v>20</v>
      </c>
      <c r="C28" s="76" t="s">
        <v>310</v>
      </c>
      <c r="D28" s="76" t="s">
        <v>51</v>
      </c>
      <c r="E28" s="66" t="s">
        <v>70</v>
      </c>
      <c r="F28" s="77">
        <v>0.2</v>
      </c>
      <c r="G28" s="78">
        <v>1464.48</v>
      </c>
      <c r="H28" s="79">
        <v>27.5</v>
      </c>
      <c r="I28" s="79">
        <f t="shared" si="0"/>
        <v>8.8049999999999997</v>
      </c>
      <c r="J28" s="79">
        <f t="shared" si="1"/>
        <v>48.43</v>
      </c>
      <c r="K28" s="79">
        <f t="shared" si="2"/>
        <v>11.42</v>
      </c>
      <c r="L28" s="79">
        <f t="shared" si="3"/>
        <v>59.85</v>
      </c>
    </row>
    <row r="29" spans="1:12" ht="52.8">
      <c r="A29" s="75">
        <v>22</v>
      </c>
      <c r="B29" s="76" t="s">
        <v>15</v>
      </c>
      <c r="C29" s="76" t="s">
        <v>54</v>
      </c>
      <c r="D29" s="76" t="s">
        <v>55</v>
      </c>
      <c r="E29" s="66" t="s">
        <v>71</v>
      </c>
      <c r="F29" s="77">
        <v>0.2</v>
      </c>
      <c r="G29" s="78">
        <v>1225</v>
      </c>
      <c r="H29" s="79">
        <v>42</v>
      </c>
      <c r="I29" s="79">
        <f t="shared" si="0"/>
        <v>7.3650000000000002</v>
      </c>
      <c r="J29" s="79">
        <f t="shared" si="1"/>
        <v>61.87</v>
      </c>
      <c r="K29" s="79">
        <f t="shared" si="2"/>
        <v>14.6</v>
      </c>
      <c r="L29" s="79">
        <f t="shared" si="3"/>
        <v>76.47</v>
      </c>
    </row>
    <row r="30" spans="1:12" ht="52.8">
      <c r="A30" s="75">
        <v>23</v>
      </c>
      <c r="B30" s="76" t="s">
        <v>15</v>
      </c>
      <c r="C30" s="76" t="s">
        <v>54</v>
      </c>
      <c r="D30" s="76" t="s">
        <v>55</v>
      </c>
      <c r="E30" s="66" t="s">
        <v>71</v>
      </c>
      <c r="F30" s="77">
        <v>0.5</v>
      </c>
      <c r="G30" s="78">
        <v>1225</v>
      </c>
      <c r="H30" s="79">
        <v>2</v>
      </c>
      <c r="I30" s="79">
        <f t="shared" si="0"/>
        <v>7.3650000000000002</v>
      </c>
      <c r="J30" s="79">
        <f t="shared" si="1"/>
        <v>7.37</v>
      </c>
      <c r="K30" s="79">
        <f t="shared" si="2"/>
        <v>1.74</v>
      </c>
      <c r="L30" s="79">
        <f t="shared" si="3"/>
        <v>9.11</v>
      </c>
    </row>
    <row r="31" spans="1:12" ht="52.8">
      <c r="A31" s="75">
        <v>24</v>
      </c>
      <c r="B31" s="76" t="s">
        <v>15</v>
      </c>
      <c r="C31" s="76" t="s">
        <v>50</v>
      </c>
      <c r="D31" s="76" t="s">
        <v>51</v>
      </c>
      <c r="E31" s="66" t="s">
        <v>77</v>
      </c>
      <c r="F31" s="77">
        <v>0.2</v>
      </c>
      <c r="G31" s="78">
        <v>1120</v>
      </c>
      <c r="H31" s="79">
        <v>54.25</v>
      </c>
      <c r="I31" s="79">
        <f t="shared" si="0"/>
        <v>6.734</v>
      </c>
      <c r="J31" s="79">
        <f t="shared" si="1"/>
        <v>73.06</v>
      </c>
      <c r="K31" s="79">
        <f t="shared" si="2"/>
        <v>17.23</v>
      </c>
      <c r="L31" s="79">
        <f t="shared" si="3"/>
        <v>90.29</v>
      </c>
    </row>
    <row r="32" spans="1:12" ht="52.8">
      <c r="A32" s="75">
        <v>25</v>
      </c>
      <c r="B32" s="76" t="s">
        <v>15</v>
      </c>
      <c r="C32" s="76" t="s">
        <v>50</v>
      </c>
      <c r="D32" s="76" t="s">
        <v>51</v>
      </c>
      <c r="E32" s="66" t="s">
        <v>77</v>
      </c>
      <c r="F32" s="77">
        <v>0.5</v>
      </c>
      <c r="G32" s="78">
        <v>1120</v>
      </c>
      <c r="H32" s="79">
        <v>0.75</v>
      </c>
      <c r="I32" s="79">
        <f t="shared" si="0"/>
        <v>6.734</v>
      </c>
      <c r="J32" s="79">
        <f t="shared" si="1"/>
        <v>2.5299999999999998</v>
      </c>
      <c r="K32" s="79">
        <f t="shared" si="2"/>
        <v>0.6</v>
      </c>
      <c r="L32" s="79">
        <f t="shared" si="3"/>
        <v>3.13</v>
      </c>
    </row>
    <row r="33" spans="1:12" ht="52.8">
      <c r="A33" s="75">
        <v>26</v>
      </c>
      <c r="B33" s="76" t="s">
        <v>15</v>
      </c>
      <c r="C33" s="76" t="s">
        <v>58</v>
      </c>
      <c r="D33" s="76" t="s">
        <v>55</v>
      </c>
      <c r="E33" s="66" t="s">
        <v>78</v>
      </c>
      <c r="F33" s="77">
        <v>0.2</v>
      </c>
      <c r="G33" s="78">
        <v>1225</v>
      </c>
      <c r="H33" s="79">
        <v>55</v>
      </c>
      <c r="I33" s="79">
        <f t="shared" si="0"/>
        <v>7.3650000000000002</v>
      </c>
      <c r="J33" s="79">
        <f t="shared" si="1"/>
        <v>81.02</v>
      </c>
      <c r="K33" s="79">
        <f t="shared" si="2"/>
        <v>19.11</v>
      </c>
      <c r="L33" s="79">
        <f t="shared" si="3"/>
        <v>100.13</v>
      </c>
    </row>
    <row r="34" spans="1:12" ht="52.8">
      <c r="A34" s="75">
        <v>27</v>
      </c>
      <c r="B34" s="76" t="s">
        <v>15</v>
      </c>
      <c r="C34" s="76" t="s">
        <v>54</v>
      </c>
      <c r="D34" s="76" t="s">
        <v>47</v>
      </c>
      <c r="E34" s="66" t="s">
        <v>79</v>
      </c>
      <c r="F34" s="77">
        <v>0.2</v>
      </c>
      <c r="G34" s="78">
        <v>960</v>
      </c>
      <c r="H34" s="79">
        <v>26</v>
      </c>
      <c r="I34" s="79">
        <f t="shared" si="0"/>
        <v>5.7720000000000002</v>
      </c>
      <c r="J34" s="79">
        <f t="shared" si="1"/>
        <v>30.01</v>
      </c>
      <c r="K34" s="79">
        <f t="shared" si="2"/>
        <v>7.08</v>
      </c>
      <c r="L34" s="79">
        <f t="shared" si="3"/>
        <v>37.090000000000003</v>
      </c>
    </row>
    <row r="35" spans="1:12" ht="52.8">
      <c r="A35" s="75">
        <v>28</v>
      </c>
      <c r="B35" s="76" t="s">
        <v>15</v>
      </c>
      <c r="C35" s="76" t="s">
        <v>58</v>
      </c>
      <c r="D35" s="76" t="s">
        <v>47</v>
      </c>
      <c r="E35" s="66" t="s">
        <v>80</v>
      </c>
      <c r="F35" s="77">
        <v>0.2</v>
      </c>
      <c r="G35" s="78">
        <v>980</v>
      </c>
      <c r="H35" s="79">
        <v>44</v>
      </c>
      <c r="I35" s="79">
        <f t="shared" si="0"/>
        <v>5.8920000000000003</v>
      </c>
      <c r="J35" s="79">
        <f t="shared" si="1"/>
        <v>51.85</v>
      </c>
      <c r="K35" s="79">
        <f t="shared" si="2"/>
        <v>12.23</v>
      </c>
      <c r="L35" s="79">
        <f t="shared" si="3"/>
        <v>64.08</v>
      </c>
    </row>
    <row r="36" spans="1:12" ht="52.8">
      <c r="A36" s="75">
        <v>29</v>
      </c>
      <c r="B36" s="76" t="s">
        <v>15</v>
      </c>
      <c r="C36" s="76" t="s">
        <v>46</v>
      </c>
      <c r="D36" s="76" t="s">
        <v>47</v>
      </c>
      <c r="E36" s="66" t="s">
        <v>81</v>
      </c>
      <c r="F36" s="77">
        <v>0.2</v>
      </c>
      <c r="G36" s="78">
        <v>980</v>
      </c>
      <c r="H36" s="79">
        <v>45</v>
      </c>
      <c r="I36" s="79">
        <f t="shared" si="0"/>
        <v>5.8920000000000003</v>
      </c>
      <c r="J36" s="79">
        <f t="shared" si="1"/>
        <v>53.03</v>
      </c>
      <c r="K36" s="79">
        <f t="shared" si="2"/>
        <v>12.51</v>
      </c>
      <c r="L36" s="79">
        <f t="shared" si="3"/>
        <v>65.540000000000006</v>
      </c>
    </row>
    <row r="37" spans="1:12" ht="52.8">
      <c r="A37" s="75">
        <v>30</v>
      </c>
      <c r="B37" s="76" t="s">
        <v>15</v>
      </c>
      <c r="C37" s="76" t="s">
        <v>57</v>
      </c>
      <c r="D37" s="76" t="s">
        <v>51</v>
      </c>
      <c r="E37" s="66" t="s">
        <v>285</v>
      </c>
      <c r="F37" s="77">
        <v>0.2</v>
      </c>
      <c r="G37" s="78">
        <v>1120</v>
      </c>
      <c r="H37" s="79">
        <v>33.75</v>
      </c>
      <c r="I37" s="79">
        <f t="shared" si="0"/>
        <v>6.734</v>
      </c>
      <c r="J37" s="79">
        <f t="shared" si="1"/>
        <v>45.45</v>
      </c>
      <c r="K37" s="79">
        <f t="shared" si="2"/>
        <v>10.72</v>
      </c>
      <c r="L37" s="79">
        <f t="shared" si="3"/>
        <v>56.17</v>
      </c>
    </row>
    <row r="38" spans="1:12" ht="52.8">
      <c r="A38" s="75">
        <v>31</v>
      </c>
      <c r="B38" s="76" t="s">
        <v>15</v>
      </c>
      <c r="C38" s="76" t="s">
        <v>58</v>
      </c>
      <c r="D38" s="76" t="s">
        <v>63</v>
      </c>
      <c r="E38" s="66" t="s">
        <v>82</v>
      </c>
      <c r="F38" s="77">
        <v>0.2</v>
      </c>
      <c r="G38" s="78">
        <v>1820</v>
      </c>
      <c r="H38" s="79">
        <v>74</v>
      </c>
      <c r="I38" s="79">
        <f t="shared" si="0"/>
        <v>10.942</v>
      </c>
      <c r="J38" s="79">
        <f t="shared" si="1"/>
        <v>161.94</v>
      </c>
      <c r="K38" s="79">
        <f t="shared" si="2"/>
        <v>38.200000000000003</v>
      </c>
      <c r="L38" s="79">
        <f t="shared" si="3"/>
        <v>200.14</v>
      </c>
    </row>
    <row r="39" spans="1:12" ht="52.8">
      <c r="A39" s="75">
        <v>32</v>
      </c>
      <c r="B39" s="76" t="s">
        <v>15</v>
      </c>
      <c r="C39" s="76" t="s">
        <v>54</v>
      </c>
      <c r="D39" s="76" t="s">
        <v>47</v>
      </c>
      <c r="E39" s="66" t="s">
        <v>84</v>
      </c>
      <c r="F39" s="77">
        <v>0.2</v>
      </c>
      <c r="G39" s="78">
        <v>1020</v>
      </c>
      <c r="H39" s="79">
        <v>54.67</v>
      </c>
      <c r="I39" s="79">
        <f t="shared" si="0"/>
        <v>6.1319999999999997</v>
      </c>
      <c r="J39" s="79">
        <f t="shared" si="1"/>
        <v>67.05</v>
      </c>
      <c r="K39" s="79">
        <f t="shared" si="2"/>
        <v>15.82</v>
      </c>
      <c r="L39" s="79">
        <f t="shared" si="3"/>
        <v>82.87</v>
      </c>
    </row>
    <row r="40" spans="1:12" ht="52.8">
      <c r="A40" s="75">
        <v>33</v>
      </c>
      <c r="B40" s="76" t="s">
        <v>15</v>
      </c>
      <c r="C40" s="76" t="s">
        <v>54</v>
      </c>
      <c r="D40" s="76" t="s">
        <v>47</v>
      </c>
      <c r="E40" s="66" t="s">
        <v>84</v>
      </c>
      <c r="F40" s="77">
        <v>0.5</v>
      </c>
      <c r="G40" s="78">
        <v>1020</v>
      </c>
      <c r="H40" s="79">
        <v>0.33</v>
      </c>
      <c r="I40" s="79">
        <f t="shared" si="0"/>
        <v>6.1319999999999997</v>
      </c>
      <c r="J40" s="79">
        <f t="shared" si="1"/>
        <v>1.01</v>
      </c>
      <c r="K40" s="79">
        <f t="shared" si="2"/>
        <v>0.24</v>
      </c>
      <c r="L40" s="79">
        <f t="shared" si="3"/>
        <v>1.25</v>
      </c>
    </row>
    <row r="41" spans="1:12" ht="52.8">
      <c r="A41" s="75">
        <v>34</v>
      </c>
      <c r="B41" s="76" t="s">
        <v>15</v>
      </c>
      <c r="C41" s="76" t="s">
        <v>2</v>
      </c>
      <c r="D41" s="76" t="s">
        <v>85</v>
      </c>
      <c r="E41" s="66" t="s">
        <v>86</v>
      </c>
      <c r="F41" s="77">
        <v>0.2</v>
      </c>
      <c r="G41" s="78">
        <v>1660</v>
      </c>
      <c r="H41" s="79">
        <v>12</v>
      </c>
      <c r="I41" s="79">
        <f t="shared" si="0"/>
        <v>9.98</v>
      </c>
      <c r="J41" s="79">
        <f t="shared" si="1"/>
        <v>23.95</v>
      </c>
      <c r="K41" s="79">
        <f t="shared" si="2"/>
        <v>5.65</v>
      </c>
      <c r="L41" s="79">
        <f t="shared" si="3"/>
        <v>29.6</v>
      </c>
    </row>
    <row r="42" spans="1:12" ht="52.8">
      <c r="A42" s="75">
        <v>35</v>
      </c>
      <c r="B42" s="76" t="s">
        <v>15</v>
      </c>
      <c r="C42" s="76" t="s">
        <v>50</v>
      </c>
      <c r="D42" s="76" t="s">
        <v>47</v>
      </c>
      <c r="E42" s="66" t="s">
        <v>286</v>
      </c>
      <c r="F42" s="77">
        <v>0.2</v>
      </c>
      <c r="G42" s="78">
        <v>1000</v>
      </c>
      <c r="H42" s="79">
        <v>44</v>
      </c>
      <c r="I42" s="79">
        <f t="shared" si="0"/>
        <v>6.0119999999999996</v>
      </c>
      <c r="J42" s="79">
        <f t="shared" si="1"/>
        <v>52.91</v>
      </c>
      <c r="K42" s="79">
        <f t="shared" si="2"/>
        <v>12.48</v>
      </c>
      <c r="L42" s="79">
        <f t="shared" si="3"/>
        <v>65.39</v>
      </c>
    </row>
    <row r="43" spans="1:12" ht="52.8">
      <c r="A43" s="75">
        <v>36</v>
      </c>
      <c r="B43" s="76" t="s">
        <v>15</v>
      </c>
      <c r="C43" s="76" t="s">
        <v>57</v>
      </c>
      <c r="D43" s="76" t="s">
        <v>47</v>
      </c>
      <c r="E43" s="66" t="s">
        <v>87</v>
      </c>
      <c r="F43" s="77">
        <v>0.2</v>
      </c>
      <c r="G43" s="78">
        <v>960</v>
      </c>
      <c r="H43" s="79">
        <v>19.25</v>
      </c>
      <c r="I43" s="79">
        <f t="shared" si="0"/>
        <v>5.7720000000000002</v>
      </c>
      <c r="J43" s="79">
        <f t="shared" si="1"/>
        <v>22.22</v>
      </c>
      <c r="K43" s="79">
        <f t="shared" si="2"/>
        <v>5.24</v>
      </c>
      <c r="L43" s="79">
        <f t="shared" si="3"/>
        <v>27.46</v>
      </c>
    </row>
    <row r="44" spans="1:12" ht="52.8">
      <c r="A44" s="75">
        <v>37</v>
      </c>
      <c r="B44" s="76" t="s">
        <v>15</v>
      </c>
      <c r="C44" s="76" t="s">
        <v>57</v>
      </c>
      <c r="D44" s="76" t="s">
        <v>47</v>
      </c>
      <c r="E44" s="66" t="s">
        <v>87</v>
      </c>
      <c r="F44" s="77">
        <v>0.5</v>
      </c>
      <c r="G44" s="78">
        <v>960</v>
      </c>
      <c r="H44" s="79">
        <v>2.75</v>
      </c>
      <c r="I44" s="79">
        <f t="shared" si="0"/>
        <v>5.7720000000000002</v>
      </c>
      <c r="J44" s="79">
        <f t="shared" si="1"/>
        <v>7.94</v>
      </c>
      <c r="K44" s="79">
        <f t="shared" si="2"/>
        <v>1.87</v>
      </c>
      <c r="L44" s="79">
        <f t="shared" si="3"/>
        <v>9.81</v>
      </c>
    </row>
    <row r="45" spans="1:12" ht="52.8">
      <c r="A45" s="75">
        <v>38</v>
      </c>
      <c r="B45" s="76" t="s">
        <v>15</v>
      </c>
      <c r="C45" s="76" t="s">
        <v>54</v>
      </c>
      <c r="D45" s="76" t="s">
        <v>47</v>
      </c>
      <c r="E45" s="66" t="s">
        <v>88</v>
      </c>
      <c r="F45" s="77">
        <v>0.2</v>
      </c>
      <c r="G45" s="78">
        <v>960</v>
      </c>
      <c r="H45" s="79">
        <v>48.25</v>
      </c>
      <c r="I45" s="79">
        <f t="shared" si="0"/>
        <v>5.7720000000000002</v>
      </c>
      <c r="J45" s="79">
        <f t="shared" si="1"/>
        <v>55.7</v>
      </c>
      <c r="K45" s="79">
        <f t="shared" si="2"/>
        <v>13.14</v>
      </c>
      <c r="L45" s="79">
        <f t="shared" si="3"/>
        <v>68.84</v>
      </c>
    </row>
    <row r="46" spans="1:12" ht="52.8">
      <c r="A46" s="75">
        <v>39</v>
      </c>
      <c r="B46" s="76" t="s">
        <v>15</v>
      </c>
      <c r="C46" s="76" t="s">
        <v>54</v>
      </c>
      <c r="D46" s="76" t="s">
        <v>47</v>
      </c>
      <c r="E46" s="66" t="s">
        <v>88</v>
      </c>
      <c r="F46" s="77">
        <v>0.5</v>
      </c>
      <c r="G46" s="78">
        <v>960</v>
      </c>
      <c r="H46" s="79">
        <v>2.75</v>
      </c>
      <c r="I46" s="79">
        <f t="shared" si="0"/>
        <v>5.7720000000000002</v>
      </c>
      <c r="J46" s="79">
        <f t="shared" si="1"/>
        <v>7.94</v>
      </c>
      <c r="K46" s="79">
        <f t="shared" si="2"/>
        <v>1.87</v>
      </c>
      <c r="L46" s="79">
        <f t="shared" si="3"/>
        <v>9.81</v>
      </c>
    </row>
    <row r="47" spans="1:12" ht="52.8">
      <c r="A47" s="75">
        <v>40</v>
      </c>
      <c r="B47" s="76" t="s">
        <v>15</v>
      </c>
      <c r="C47" s="76" t="s">
        <v>57</v>
      </c>
      <c r="D47" s="76" t="s">
        <v>51</v>
      </c>
      <c r="E47" s="66" t="s">
        <v>89</v>
      </c>
      <c r="F47" s="77">
        <v>0.2</v>
      </c>
      <c r="G47" s="78">
        <v>1100</v>
      </c>
      <c r="H47" s="79">
        <v>26.42</v>
      </c>
      <c r="I47" s="79">
        <f t="shared" si="0"/>
        <v>6.6130000000000004</v>
      </c>
      <c r="J47" s="79">
        <f t="shared" si="1"/>
        <v>34.94</v>
      </c>
      <c r="K47" s="79">
        <f t="shared" si="2"/>
        <v>8.24</v>
      </c>
      <c r="L47" s="79">
        <f t="shared" si="3"/>
        <v>43.18</v>
      </c>
    </row>
    <row r="48" spans="1:12" ht="52.8">
      <c r="A48" s="75">
        <v>41</v>
      </c>
      <c r="B48" s="76" t="s">
        <v>15</v>
      </c>
      <c r="C48" s="76" t="s">
        <v>57</v>
      </c>
      <c r="D48" s="76" t="s">
        <v>51</v>
      </c>
      <c r="E48" s="66" t="s">
        <v>89</v>
      </c>
      <c r="F48" s="77">
        <v>0.5</v>
      </c>
      <c r="G48" s="78">
        <v>1100</v>
      </c>
      <c r="H48" s="79">
        <v>4.08</v>
      </c>
      <c r="I48" s="79">
        <f t="shared" si="0"/>
        <v>6.6130000000000004</v>
      </c>
      <c r="J48" s="79">
        <f t="shared" si="1"/>
        <v>13.49</v>
      </c>
      <c r="K48" s="79">
        <f t="shared" si="2"/>
        <v>3.18</v>
      </c>
      <c r="L48" s="79">
        <f t="shared" si="3"/>
        <v>16.670000000000002</v>
      </c>
    </row>
    <row r="49" spans="1:12" ht="52.8">
      <c r="A49" s="75">
        <v>42</v>
      </c>
      <c r="B49" s="76" t="s">
        <v>15</v>
      </c>
      <c r="C49" s="76" t="s">
        <v>46</v>
      </c>
      <c r="D49" s="76" t="s">
        <v>47</v>
      </c>
      <c r="E49" s="66" t="s">
        <v>90</v>
      </c>
      <c r="F49" s="77">
        <v>0.2</v>
      </c>
      <c r="G49" s="78">
        <v>960</v>
      </c>
      <c r="H49" s="79">
        <v>33</v>
      </c>
      <c r="I49" s="79">
        <f t="shared" si="0"/>
        <v>5.7720000000000002</v>
      </c>
      <c r="J49" s="79">
        <f t="shared" si="1"/>
        <v>38.1</v>
      </c>
      <c r="K49" s="79">
        <f t="shared" si="2"/>
        <v>8.99</v>
      </c>
      <c r="L49" s="79">
        <f t="shared" si="3"/>
        <v>47.09</v>
      </c>
    </row>
    <row r="50" spans="1:12" ht="52.8">
      <c r="A50" s="75">
        <v>43</v>
      </c>
      <c r="B50" s="76" t="s">
        <v>15</v>
      </c>
      <c r="C50" s="76" t="s">
        <v>54</v>
      </c>
      <c r="D50" s="76" t="s">
        <v>61</v>
      </c>
      <c r="E50" s="66" t="s">
        <v>254</v>
      </c>
      <c r="F50" s="77">
        <v>0.2</v>
      </c>
      <c r="G50" s="78">
        <v>1195</v>
      </c>
      <c r="H50" s="79">
        <v>45.83</v>
      </c>
      <c r="I50" s="79">
        <f t="shared" si="0"/>
        <v>7.1849999999999996</v>
      </c>
      <c r="J50" s="79">
        <f t="shared" si="1"/>
        <v>65.86</v>
      </c>
      <c r="K50" s="79">
        <f t="shared" si="2"/>
        <v>15.54</v>
      </c>
      <c r="L50" s="79">
        <f t="shared" si="3"/>
        <v>81.400000000000006</v>
      </c>
    </row>
    <row r="51" spans="1:12" ht="52.8">
      <c r="A51" s="75">
        <v>44</v>
      </c>
      <c r="B51" s="76" t="s">
        <v>15</v>
      </c>
      <c r="C51" s="76" t="s">
        <v>54</v>
      </c>
      <c r="D51" s="76" t="s">
        <v>61</v>
      </c>
      <c r="E51" s="66" t="s">
        <v>254</v>
      </c>
      <c r="F51" s="77">
        <v>0.5</v>
      </c>
      <c r="G51" s="78">
        <v>1195</v>
      </c>
      <c r="H51" s="79">
        <v>9.17</v>
      </c>
      <c r="I51" s="79">
        <f t="shared" si="0"/>
        <v>7.1849999999999996</v>
      </c>
      <c r="J51" s="79">
        <f t="shared" si="1"/>
        <v>32.94</v>
      </c>
      <c r="K51" s="79">
        <f t="shared" si="2"/>
        <v>7.77</v>
      </c>
      <c r="L51" s="79">
        <f t="shared" si="3"/>
        <v>40.709999999999994</v>
      </c>
    </row>
    <row r="52" spans="1:12" ht="52.8">
      <c r="A52" s="75">
        <v>45</v>
      </c>
      <c r="B52" s="76" t="s">
        <v>15</v>
      </c>
      <c r="C52" s="76" t="s">
        <v>54</v>
      </c>
      <c r="D52" s="76" t="s">
        <v>51</v>
      </c>
      <c r="E52" s="66" t="s">
        <v>91</v>
      </c>
      <c r="F52" s="77">
        <v>0.2</v>
      </c>
      <c r="G52" s="78">
        <v>1120</v>
      </c>
      <c r="H52" s="79">
        <v>49.17</v>
      </c>
      <c r="I52" s="79">
        <f t="shared" si="0"/>
        <v>6.734</v>
      </c>
      <c r="J52" s="79">
        <f t="shared" si="1"/>
        <v>66.22</v>
      </c>
      <c r="K52" s="79">
        <f t="shared" si="2"/>
        <v>15.62</v>
      </c>
      <c r="L52" s="79">
        <f t="shared" si="3"/>
        <v>81.84</v>
      </c>
    </row>
    <row r="53" spans="1:12" ht="52.8">
      <c r="A53" s="75">
        <v>46</v>
      </c>
      <c r="B53" s="76" t="s">
        <v>15</v>
      </c>
      <c r="C53" s="76" t="s">
        <v>54</v>
      </c>
      <c r="D53" s="76" t="s">
        <v>51</v>
      </c>
      <c r="E53" s="66" t="s">
        <v>91</v>
      </c>
      <c r="F53" s="77">
        <v>0.5</v>
      </c>
      <c r="G53" s="78">
        <v>1120</v>
      </c>
      <c r="H53" s="79">
        <v>2.83</v>
      </c>
      <c r="I53" s="79">
        <f t="shared" si="0"/>
        <v>6.734</v>
      </c>
      <c r="J53" s="79">
        <f t="shared" si="1"/>
        <v>9.5299999999999994</v>
      </c>
      <c r="K53" s="79">
        <f t="shared" si="2"/>
        <v>2.25</v>
      </c>
      <c r="L53" s="79">
        <f t="shared" si="3"/>
        <v>11.78</v>
      </c>
    </row>
    <row r="54" spans="1:12" ht="39.6">
      <c r="A54" s="75">
        <v>47</v>
      </c>
      <c r="B54" s="76" t="s">
        <v>73</v>
      </c>
      <c r="C54" s="76" t="s">
        <v>311</v>
      </c>
      <c r="D54" s="76" t="s">
        <v>47</v>
      </c>
      <c r="E54" s="66" t="s">
        <v>312</v>
      </c>
      <c r="F54" s="77">
        <v>0.2</v>
      </c>
      <c r="G54" s="78">
        <v>1000</v>
      </c>
      <c r="H54" s="79">
        <v>35.5</v>
      </c>
      <c r="I54" s="79">
        <f t="shared" si="0"/>
        <v>6.0119999999999996</v>
      </c>
      <c r="J54" s="79">
        <f t="shared" si="1"/>
        <v>42.69</v>
      </c>
      <c r="K54" s="79">
        <f t="shared" si="2"/>
        <v>10.07</v>
      </c>
      <c r="L54" s="79">
        <f t="shared" si="3"/>
        <v>52.76</v>
      </c>
    </row>
    <row r="55" spans="1:12" ht="52.8">
      <c r="A55" s="75">
        <v>48</v>
      </c>
      <c r="B55" s="76" t="s">
        <v>15</v>
      </c>
      <c r="C55" s="76" t="s">
        <v>58</v>
      </c>
      <c r="D55" s="76" t="s">
        <v>55</v>
      </c>
      <c r="E55" s="66" t="s">
        <v>92</v>
      </c>
      <c r="F55" s="77">
        <v>0.2</v>
      </c>
      <c r="G55" s="78">
        <v>1205</v>
      </c>
      <c r="H55" s="79">
        <v>50</v>
      </c>
      <c r="I55" s="79">
        <f t="shared" si="0"/>
        <v>7.2450000000000001</v>
      </c>
      <c r="J55" s="79">
        <f t="shared" si="1"/>
        <v>72.45</v>
      </c>
      <c r="K55" s="79">
        <f t="shared" si="2"/>
        <v>17.09</v>
      </c>
      <c r="L55" s="79">
        <f t="shared" si="3"/>
        <v>89.54</v>
      </c>
    </row>
    <row r="56" spans="1:12" ht="52.8">
      <c r="A56" s="75">
        <v>49</v>
      </c>
      <c r="B56" s="76" t="s">
        <v>20</v>
      </c>
      <c r="C56" s="76" t="s">
        <v>313</v>
      </c>
      <c r="D56" s="76" t="s">
        <v>51</v>
      </c>
      <c r="E56" s="66" t="s">
        <v>93</v>
      </c>
      <c r="F56" s="77">
        <v>0.5</v>
      </c>
      <c r="G56" s="78">
        <v>1396.68</v>
      </c>
      <c r="H56" s="79">
        <v>24</v>
      </c>
      <c r="I56" s="79">
        <f t="shared" si="0"/>
        <v>8.3970000000000002</v>
      </c>
      <c r="J56" s="79">
        <f t="shared" si="1"/>
        <v>100.76</v>
      </c>
      <c r="K56" s="79">
        <f t="shared" si="2"/>
        <v>23.77</v>
      </c>
      <c r="L56" s="79">
        <f t="shared" si="3"/>
        <v>124.53</v>
      </c>
    </row>
    <row r="57" spans="1:12" ht="52.8">
      <c r="A57" s="75">
        <v>50</v>
      </c>
      <c r="B57" s="76" t="s">
        <v>20</v>
      </c>
      <c r="C57" s="76" t="s">
        <v>313</v>
      </c>
      <c r="D57" s="76" t="s">
        <v>51</v>
      </c>
      <c r="E57" s="66" t="s">
        <v>93</v>
      </c>
      <c r="F57" s="77">
        <v>0.2</v>
      </c>
      <c r="G57" s="78">
        <v>1396.68</v>
      </c>
      <c r="H57" s="79">
        <v>60</v>
      </c>
      <c r="I57" s="79">
        <f t="shared" si="0"/>
        <v>8.3970000000000002</v>
      </c>
      <c r="J57" s="79">
        <f t="shared" si="1"/>
        <v>100.76</v>
      </c>
      <c r="K57" s="79">
        <f t="shared" si="2"/>
        <v>23.77</v>
      </c>
      <c r="L57" s="79">
        <f t="shared" si="3"/>
        <v>124.53</v>
      </c>
    </row>
    <row r="58" spans="1:12" ht="52.8">
      <c r="A58" s="75">
        <v>51</v>
      </c>
      <c r="B58" s="76" t="s">
        <v>15</v>
      </c>
      <c r="C58" s="76" t="s">
        <v>50</v>
      </c>
      <c r="D58" s="76" t="s">
        <v>51</v>
      </c>
      <c r="E58" s="66" t="s">
        <v>94</v>
      </c>
      <c r="F58" s="77">
        <v>0.2</v>
      </c>
      <c r="G58" s="78">
        <v>1080</v>
      </c>
      <c r="H58" s="79">
        <v>11.5</v>
      </c>
      <c r="I58" s="79">
        <f t="shared" si="0"/>
        <v>6.4930000000000003</v>
      </c>
      <c r="J58" s="79">
        <f t="shared" si="1"/>
        <v>14.93</v>
      </c>
      <c r="K58" s="79">
        <f t="shared" si="2"/>
        <v>3.52</v>
      </c>
      <c r="L58" s="79">
        <f t="shared" si="3"/>
        <v>18.45</v>
      </c>
    </row>
    <row r="59" spans="1:12" ht="52.8">
      <c r="A59" s="75">
        <v>52</v>
      </c>
      <c r="B59" s="76" t="s">
        <v>15</v>
      </c>
      <c r="C59" s="76" t="s">
        <v>57</v>
      </c>
      <c r="D59" s="76" t="s">
        <v>51</v>
      </c>
      <c r="E59" s="66" t="s">
        <v>255</v>
      </c>
      <c r="F59" s="77">
        <v>0.2</v>
      </c>
      <c r="G59" s="78">
        <v>1100</v>
      </c>
      <c r="H59" s="79">
        <v>55</v>
      </c>
      <c r="I59" s="79">
        <f t="shared" si="0"/>
        <v>6.6130000000000004</v>
      </c>
      <c r="J59" s="79">
        <f t="shared" si="1"/>
        <v>72.739999999999995</v>
      </c>
      <c r="K59" s="79">
        <f t="shared" si="2"/>
        <v>17.16</v>
      </c>
      <c r="L59" s="79">
        <f t="shared" si="3"/>
        <v>89.899999999999991</v>
      </c>
    </row>
    <row r="60" spans="1:12" ht="52.8">
      <c r="A60" s="75">
        <v>53</v>
      </c>
      <c r="B60" s="76" t="s">
        <v>20</v>
      </c>
      <c r="C60" s="76" t="s">
        <v>313</v>
      </c>
      <c r="D60" s="76" t="s">
        <v>51</v>
      </c>
      <c r="E60" s="66" t="s">
        <v>95</v>
      </c>
      <c r="F60" s="77">
        <v>0.5</v>
      </c>
      <c r="G60" s="78">
        <v>1636.03</v>
      </c>
      <c r="H60" s="79">
        <v>24</v>
      </c>
      <c r="I60" s="79">
        <f t="shared" si="0"/>
        <v>9.8360000000000003</v>
      </c>
      <c r="J60" s="79">
        <f t="shared" si="1"/>
        <v>118.03</v>
      </c>
      <c r="K60" s="79">
        <f t="shared" si="2"/>
        <v>27.84</v>
      </c>
      <c r="L60" s="79">
        <f t="shared" si="3"/>
        <v>145.87</v>
      </c>
    </row>
    <row r="61" spans="1:12" ht="52.8">
      <c r="A61" s="75">
        <v>54</v>
      </c>
      <c r="B61" s="76" t="s">
        <v>20</v>
      </c>
      <c r="C61" s="76" t="s">
        <v>313</v>
      </c>
      <c r="D61" s="76" t="s">
        <v>51</v>
      </c>
      <c r="E61" s="66" t="s">
        <v>95</v>
      </c>
      <c r="F61" s="77">
        <v>0.2</v>
      </c>
      <c r="G61" s="78">
        <v>1636.03</v>
      </c>
      <c r="H61" s="79">
        <v>60</v>
      </c>
      <c r="I61" s="79">
        <f t="shared" si="0"/>
        <v>9.8360000000000003</v>
      </c>
      <c r="J61" s="79">
        <f t="shared" si="1"/>
        <v>118.03</v>
      </c>
      <c r="K61" s="79">
        <f t="shared" si="2"/>
        <v>27.84</v>
      </c>
      <c r="L61" s="79">
        <f t="shared" si="3"/>
        <v>145.87</v>
      </c>
    </row>
    <row r="62" spans="1:12" ht="52.8">
      <c r="A62" s="75">
        <v>55</v>
      </c>
      <c r="B62" s="76" t="s">
        <v>15</v>
      </c>
      <c r="C62" s="76" t="s">
        <v>46</v>
      </c>
      <c r="D62" s="76" t="s">
        <v>51</v>
      </c>
      <c r="E62" s="66" t="s">
        <v>96</v>
      </c>
      <c r="F62" s="77">
        <v>0.2</v>
      </c>
      <c r="G62" s="78">
        <v>1120</v>
      </c>
      <c r="H62" s="79">
        <v>42.75</v>
      </c>
      <c r="I62" s="79">
        <f t="shared" si="0"/>
        <v>6.734</v>
      </c>
      <c r="J62" s="79">
        <f t="shared" si="1"/>
        <v>57.58</v>
      </c>
      <c r="K62" s="79">
        <f t="shared" si="2"/>
        <v>13.58</v>
      </c>
      <c r="L62" s="79">
        <f t="shared" si="3"/>
        <v>71.16</v>
      </c>
    </row>
    <row r="63" spans="1:12" ht="52.8">
      <c r="A63" s="75">
        <v>56</v>
      </c>
      <c r="B63" s="76" t="s">
        <v>20</v>
      </c>
      <c r="C63" s="76" t="s">
        <v>310</v>
      </c>
      <c r="D63" s="76" t="s">
        <v>51</v>
      </c>
      <c r="E63" s="66" t="s">
        <v>97</v>
      </c>
      <c r="F63" s="77">
        <v>0.5</v>
      </c>
      <c r="G63" s="78">
        <v>1636.03</v>
      </c>
      <c r="H63" s="79">
        <v>16.5</v>
      </c>
      <c r="I63" s="79">
        <f t="shared" si="0"/>
        <v>9.8360000000000003</v>
      </c>
      <c r="J63" s="79">
        <f t="shared" si="1"/>
        <v>81.150000000000006</v>
      </c>
      <c r="K63" s="79">
        <f t="shared" si="2"/>
        <v>19.14</v>
      </c>
      <c r="L63" s="79">
        <f t="shared" si="3"/>
        <v>100.29</v>
      </c>
    </row>
    <row r="64" spans="1:12" ht="52.8">
      <c r="A64" s="75">
        <v>57</v>
      </c>
      <c r="B64" s="76" t="s">
        <v>20</v>
      </c>
      <c r="C64" s="76" t="s">
        <v>310</v>
      </c>
      <c r="D64" s="76" t="s">
        <v>51</v>
      </c>
      <c r="E64" s="66" t="s">
        <v>97</v>
      </c>
      <c r="F64" s="77">
        <v>0.2</v>
      </c>
      <c r="G64" s="78">
        <v>1636.03</v>
      </c>
      <c r="H64" s="79">
        <v>51</v>
      </c>
      <c r="I64" s="79">
        <f t="shared" si="0"/>
        <v>9.8360000000000003</v>
      </c>
      <c r="J64" s="79">
        <f t="shared" si="1"/>
        <v>100.33</v>
      </c>
      <c r="K64" s="79">
        <f t="shared" si="2"/>
        <v>23.67</v>
      </c>
      <c r="L64" s="79">
        <f t="shared" si="3"/>
        <v>124</v>
      </c>
    </row>
    <row r="65" spans="1:12" ht="52.8">
      <c r="A65" s="75">
        <v>58</v>
      </c>
      <c r="B65" s="76" t="s">
        <v>15</v>
      </c>
      <c r="C65" s="76" t="s">
        <v>50</v>
      </c>
      <c r="D65" s="76" t="s">
        <v>47</v>
      </c>
      <c r="E65" s="66" t="s">
        <v>98</v>
      </c>
      <c r="F65" s="77">
        <v>0.2</v>
      </c>
      <c r="G65" s="78">
        <v>980</v>
      </c>
      <c r="H65" s="79">
        <v>66</v>
      </c>
      <c r="I65" s="79">
        <f t="shared" si="0"/>
        <v>5.8920000000000003</v>
      </c>
      <c r="J65" s="79">
        <f t="shared" si="1"/>
        <v>77.77</v>
      </c>
      <c r="K65" s="79">
        <f t="shared" si="2"/>
        <v>18.350000000000001</v>
      </c>
      <c r="L65" s="79">
        <f t="shared" si="3"/>
        <v>96.12</v>
      </c>
    </row>
    <row r="66" spans="1:12" ht="52.8">
      <c r="A66" s="75">
        <v>59</v>
      </c>
      <c r="B66" s="76" t="s">
        <v>15</v>
      </c>
      <c r="C66" s="76" t="s">
        <v>50</v>
      </c>
      <c r="D66" s="76" t="s">
        <v>47</v>
      </c>
      <c r="E66" s="66" t="s">
        <v>98</v>
      </c>
      <c r="F66" s="77">
        <v>0.5</v>
      </c>
      <c r="G66" s="78">
        <v>980</v>
      </c>
      <c r="H66" s="79">
        <v>0.5</v>
      </c>
      <c r="I66" s="79">
        <f t="shared" si="0"/>
        <v>5.8920000000000003</v>
      </c>
      <c r="J66" s="79">
        <f t="shared" si="1"/>
        <v>1.47</v>
      </c>
      <c r="K66" s="79">
        <f t="shared" si="2"/>
        <v>0.35</v>
      </c>
      <c r="L66" s="79">
        <f t="shared" si="3"/>
        <v>1.8199999999999998</v>
      </c>
    </row>
    <row r="67" spans="1:12" ht="52.8">
      <c r="A67" s="75">
        <v>60</v>
      </c>
      <c r="B67" s="76" t="s">
        <v>15</v>
      </c>
      <c r="C67" s="76" t="s">
        <v>2</v>
      </c>
      <c r="D67" s="76" t="s">
        <v>85</v>
      </c>
      <c r="E67" s="66" t="s">
        <v>99</v>
      </c>
      <c r="F67" s="77">
        <v>0.2</v>
      </c>
      <c r="G67" s="78">
        <v>1680</v>
      </c>
      <c r="H67" s="79">
        <v>36</v>
      </c>
      <c r="I67" s="79">
        <f t="shared" si="0"/>
        <v>10.1</v>
      </c>
      <c r="J67" s="79">
        <f t="shared" si="1"/>
        <v>72.72</v>
      </c>
      <c r="K67" s="79">
        <f t="shared" si="2"/>
        <v>17.149999999999999</v>
      </c>
      <c r="L67" s="79">
        <f t="shared" si="3"/>
        <v>89.87</v>
      </c>
    </row>
    <row r="68" spans="1:12" ht="52.8">
      <c r="A68" s="75">
        <v>61</v>
      </c>
      <c r="B68" s="76" t="s">
        <v>15</v>
      </c>
      <c r="C68" s="76" t="s">
        <v>54</v>
      </c>
      <c r="D68" s="76" t="s">
        <v>129</v>
      </c>
      <c r="E68" s="66" t="s">
        <v>100</v>
      </c>
      <c r="F68" s="77">
        <v>0.2</v>
      </c>
      <c r="G68" s="78">
        <v>1630</v>
      </c>
      <c r="H68" s="79">
        <v>59.25</v>
      </c>
      <c r="I68" s="79">
        <f t="shared" si="0"/>
        <v>9.8000000000000007</v>
      </c>
      <c r="J68" s="79">
        <f t="shared" si="1"/>
        <v>116.13</v>
      </c>
      <c r="K68" s="79">
        <f t="shared" si="2"/>
        <v>27.4</v>
      </c>
      <c r="L68" s="79">
        <f t="shared" si="3"/>
        <v>143.53</v>
      </c>
    </row>
    <row r="69" spans="1:12" ht="52.8">
      <c r="A69" s="75">
        <v>62</v>
      </c>
      <c r="B69" s="76" t="s">
        <v>15</v>
      </c>
      <c r="C69" s="76" t="s">
        <v>54</v>
      </c>
      <c r="D69" s="76" t="s">
        <v>129</v>
      </c>
      <c r="E69" s="66" t="s">
        <v>100</v>
      </c>
      <c r="F69" s="77">
        <v>0.5</v>
      </c>
      <c r="G69" s="78">
        <v>1630</v>
      </c>
      <c r="H69" s="79">
        <v>3.75</v>
      </c>
      <c r="I69" s="79">
        <f t="shared" si="0"/>
        <v>9.8000000000000007</v>
      </c>
      <c r="J69" s="79">
        <f t="shared" si="1"/>
        <v>18.38</v>
      </c>
      <c r="K69" s="79">
        <f t="shared" si="2"/>
        <v>4.34</v>
      </c>
      <c r="L69" s="79">
        <f t="shared" si="3"/>
        <v>22.72</v>
      </c>
    </row>
    <row r="70" spans="1:12" ht="52.8">
      <c r="A70" s="75">
        <v>63</v>
      </c>
      <c r="B70" s="76" t="s">
        <v>15</v>
      </c>
      <c r="C70" s="76" t="s">
        <v>54</v>
      </c>
      <c r="D70" s="76" t="s">
        <v>51</v>
      </c>
      <c r="E70" s="66" t="s">
        <v>314</v>
      </c>
      <c r="F70" s="77">
        <v>0.2</v>
      </c>
      <c r="G70" s="78">
        <v>1100</v>
      </c>
      <c r="H70" s="79">
        <v>44</v>
      </c>
      <c r="I70" s="79">
        <f t="shared" si="0"/>
        <v>6.6130000000000004</v>
      </c>
      <c r="J70" s="79">
        <f t="shared" si="1"/>
        <v>58.19</v>
      </c>
      <c r="K70" s="79">
        <f t="shared" si="2"/>
        <v>13.73</v>
      </c>
      <c r="L70" s="79">
        <f t="shared" si="3"/>
        <v>71.92</v>
      </c>
    </row>
    <row r="71" spans="1:12" ht="52.8">
      <c r="A71" s="75">
        <v>64</v>
      </c>
      <c r="B71" s="76" t="s">
        <v>15</v>
      </c>
      <c r="C71" s="76" t="s">
        <v>50</v>
      </c>
      <c r="D71" s="76" t="s">
        <v>47</v>
      </c>
      <c r="E71" s="66" t="s">
        <v>103</v>
      </c>
      <c r="F71" s="77">
        <v>0.2</v>
      </c>
      <c r="G71" s="78">
        <v>980</v>
      </c>
      <c r="H71" s="79">
        <v>43</v>
      </c>
      <c r="I71" s="79">
        <f t="shared" si="0"/>
        <v>5.8920000000000003</v>
      </c>
      <c r="J71" s="79">
        <f t="shared" si="1"/>
        <v>50.67</v>
      </c>
      <c r="K71" s="79">
        <f t="shared" si="2"/>
        <v>11.95</v>
      </c>
      <c r="L71" s="79">
        <f t="shared" si="3"/>
        <v>62.620000000000005</v>
      </c>
    </row>
    <row r="72" spans="1:12" ht="52.8">
      <c r="A72" s="75">
        <v>65</v>
      </c>
      <c r="B72" s="76" t="s">
        <v>15</v>
      </c>
      <c r="C72" s="76" t="s">
        <v>50</v>
      </c>
      <c r="D72" s="76" t="s">
        <v>47</v>
      </c>
      <c r="E72" s="66" t="s">
        <v>103</v>
      </c>
      <c r="F72" s="77">
        <v>0.5</v>
      </c>
      <c r="G72" s="78">
        <v>980</v>
      </c>
      <c r="H72" s="79">
        <v>1.5</v>
      </c>
      <c r="I72" s="79">
        <f t="shared" ref="I72:I135" si="4">ROUND(G72/166.33,3)</f>
        <v>5.8920000000000003</v>
      </c>
      <c r="J72" s="79">
        <f t="shared" ref="J72:J135" si="5">ROUND(I72*H72*F72,2)</f>
        <v>4.42</v>
      </c>
      <c r="K72" s="79">
        <f t="shared" ref="K72:K135" si="6">ROUND(J72*0.2359,2)</f>
        <v>1.04</v>
      </c>
      <c r="L72" s="79">
        <f t="shared" ref="L72:L135" si="7">J72+K72</f>
        <v>5.46</v>
      </c>
    </row>
    <row r="73" spans="1:12" ht="52.8">
      <c r="A73" s="75">
        <v>66</v>
      </c>
      <c r="B73" s="76" t="s">
        <v>15</v>
      </c>
      <c r="C73" s="76" t="s">
        <v>50</v>
      </c>
      <c r="D73" s="76" t="s">
        <v>47</v>
      </c>
      <c r="E73" s="66" t="s">
        <v>104</v>
      </c>
      <c r="F73" s="77">
        <v>0.2</v>
      </c>
      <c r="G73" s="78">
        <v>980</v>
      </c>
      <c r="H73" s="79">
        <v>52.5</v>
      </c>
      <c r="I73" s="79">
        <f t="shared" si="4"/>
        <v>5.8920000000000003</v>
      </c>
      <c r="J73" s="79">
        <f t="shared" si="5"/>
        <v>61.87</v>
      </c>
      <c r="K73" s="79">
        <f t="shared" si="6"/>
        <v>14.6</v>
      </c>
      <c r="L73" s="79">
        <f t="shared" si="7"/>
        <v>76.47</v>
      </c>
    </row>
    <row r="74" spans="1:12" ht="52.8">
      <c r="A74" s="75">
        <v>67</v>
      </c>
      <c r="B74" s="76" t="s">
        <v>15</v>
      </c>
      <c r="C74" s="76" t="s">
        <v>57</v>
      </c>
      <c r="D74" s="76" t="s">
        <v>47</v>
      </c>
      <c r="E74" s="66" t="s">
        <v>105</v>
      </c>
      <c r="F74" s="77">
        <v>0.2</v>
      </c>
      <c r="G74" s="78">
        <v>960</v>
      </c>
      <c r="H74" s="79">
        <v>61.59</v>
      </c>
      <c r="I74" s="79">
        <f t="shared" si="4"/>
        <v>5.7720000000000002</v>
      </c>
      <c r="J74" s="79">
        <f t="shared" si="5"/>
        <v>71.099999999999994</v>
      </c>
      <c r="K74" s="79">
        <f t="shared" si="6"/>
        <v>16.77</v>
      </c>
      <c r="L74" s="79">
        <f t="shared" si="7"/>
        <v>87.86999999999999</v>
      </c>
    </row>
    <row r="75" spans="1:12" ht="52.8">
      <c r="A75" s="75">
        <v>68</v>
      </c>
      <c r="B75" s="76" t="s">
        <v>15</v>
      </c>
      <c r="C75" s="76" t="s">
        <v>57</v>
      </c>
      <c r="D75" s="76" t="s">
        <v>47</v>
      </c>
      <c r="E75" s="66" t="s">
        <v>105</v>
      </c>
      <c r="F75" s="77">
        <v>0.5</v>
      </c>
      <c r="G75" s="78">
        <v>960</v>
      </c>
      <c r="H75" s="79">
        <v>1.66</v>
      </c>
      <c r="I75" s="79">
        <f t="shared" si="4"/>
        <v>5.7720000000000002</v>
      </c>
      <c r="J75" s="79">
        <f t="shared" si="5"/>
        <v>4.79</v>
      </c>
      <c r="K75" s="79">
        <f t="shared" si="6"/>
        <v>1.1299999999999999</v>
      </c>
      <c r="L75" s="79">
        <f t="shared" si="7"/>
        <v>5.92</v>
      </c>
    </row>
    <row r="76" spans="1:12" ht="52.8">
      <c r="A76" s="75">
        <v>69</v>
      </c>
      <c r="B76" s="76" t="s">
        <v>15</v>
      </c>
      <c r="C76" s="76" t="s">
        <v>57</v>
      </c>
      <c r="D76" s="76" t="s">
        <v>63</v>
      </c>
      <c r="E76" s="66" t="s">
        <v>107</v>
      </c>
      <c r="F76" s="77">
        <v>0.2</v>
      </c>
      <c r="G76" s="78">
        <v>1840</v>
      </c>
      <c r="H76" s="79">
        <v>65</v>
      </c>
      <c r="I76" s="79">
        <f t="shared" si="4"/>
        <v>11.061999999999999</v>
      </c>
      <c r="J76" s="79">
        <f t="shared" si="5"/>
        <v>143.81</v>
      </c>
      <c r="K76" s="79">
        <f t="shared" si="6"/>
        <v>33.92</v>
      </c>
      <c r="L76" s="79">
        <f t="shared" si="7"/>
        <v>177.73000000000002</v>
      </c>
    </row>
    <row r="77" spans="1:12" ht="52.8">
      <c r="A77" s="75">
        <v>70</v>
      </c>
      <c r="B77" s="76" t="s">
        <v>15</v>
      </c>
      <c r="C77" s="76" t="s">
        <v>54</v>
      </c>
      <c r="D77" s="76" t="s">
        <v>47</v>
      </c>
      <c r="E77" s="66" t="s">
        <v>256</v>
      </c>
      <c r="F77" s="77">
        <v>0.2</v>
      </c>
      <c r="G77" s="78">
        <v>980</v>
      </c>
      <c r="H77" s="79">
        <v>43.917000000000002</v>
      </c>
      <c r="I77" s="79">
        <f t="shared" si="4"/>
        <v>5.8920000000000003</v>
      </c>
      <c r="J77" s="79">
        <f t="shared" si="5"/>
        <v>51.75</v>
      </c>
      <c r="K77" s="79">
        <f t="shared" si="6"/>
        <v>12.21</v>
      </c>
      <c r="L77" s="79">
        <f t="shared" si="7"/>
        <v>63.96</v>
      </c>
    </row>
    <row r="78" spans="1:12" ht="52.8">
      <c r="A78" s="75">
        <v>71</v>
      </c>
      <c r="B78" s="76" t="s">
        <v>15</v>
      </c>
      <c r="C78" s="76" t="s">
        <v>54</v>
      </c>
      <c r="D78" s="76" t="s">
        <v>47</v>
      </c>
      <c r="E78" s="66" t="s">
        <v>256</v>
      </c>
      <c r="F78" s="77">
        <v>0.5</v>
      </c>
      <c r="G78" s="78">
        <v>980</v>
      </c>
      <c r="H78" s="79">
        <v>8.3000000000000004E-2</v>
      </c>
      <c r="I78" s="79">
        <f t="shared" si="4"/>
        <v>5.8920000000000003</v>
      </c>
      <c r="J78" s="79">
        <f t="shared" si="5"/>
        <v>0.24</v>
      </c>
      <c r="K78" s="79">
        <f t="shared" si="6"/>
        <v>0.06</v>
      </c>
      <c r="L78" s="79">
        <f t="shared" si="7"/>
        <v>0.3</v>
      </c>
    </row>
    <row r="79" spans="1:12" ht="52.8">
      <c r="A79" s="75">
        <v>72</v>
      </c>
      <c r="B79" s="76" t="s">
        <v>15</v>
      </c>
      <c r="C79" s="76" t="s">
        <v>46</v>
      </c>
      <c r="D79" s="76" t="s">
        <v>47</v>
      </c>
      <c r="E79" s="66" t="s">
        <v>108</v>
      </c>
      <c r="F79" s="77">
        <v>0.2</v>
      </c>
      <c r="G79" s="78">
        <v>980</v>
      </c>
      <c r="H79" s="79">
        <v>19.5</v>
      </c>
      <c r="I79" s="79">
        <f t="shared" si="4"/>
        <v>5.8920000000000003</v>
      </c>
      <c r="J79" s="79">
        <f t="shared" si="5"/>
        <v>22.98</v>
      </c>
      <c r="K79" s="79">
        <f t="shared" si="6"/>
        <v>5.42</v>
      </c>
      <c r="L79" s="79">
        <f t="shared" si="7"/>
        <v>28.4</v>
      </c>
    </row>
    <row r="80" spans="1:12" ht="52.8">
      <c r="A80" s="75">
        <v>73</v>
      </c>
      <c r="B80" s="76" t="s">
        <v>15</v>
      </c>
      <c r="C80" s="76" t="s">
        <v>58</v>
      </c>
      <c r="D80" s="76" t="s">
        <v>51</v>
      </c>
      <c r="E80" s="66" t="s">
        <v>109</v>
      </c>
      <c r="F80" s="77">
        <v>0.2</v>
      </c>
      <c r="G80" s="78">
        <v>1040</v>
      </c>
      <c r="H80" s="79">
        <v>60</v>
      </c>
      <c r="I80" s="79">
        <f t="shared" si="4"/>
        <v>6.2530000000000001</v>
      </c>
      <c r="J80" s="79">
        <f t="shared" si="5"/>
        <v>75.040000000000006</v>
      </c>
      <c r="K80" s="79">
        <f t="shared" si="6"/>
        <v>17.7</v>
      </c>
      <c r="L80" s="79">
        <f t="shared" si="7"/>
        <v>92.740000000000009</v>
      </c>
    </row>
    <row r="81" spans="1:12" ht="52.8">
      <c r="A81" s="75">
        <v>74</v>
      </c>
      <c r="B81" s="76" t="s">
        <v>15</v>
      </c>
      <c r="C81" s="76" t="s">
        <v>2</v>
      </c>
      <c r="D81" s="76" t="s">
        <v>85</v>
      </c>
      <c r="E81" s="66" t="s">
        <v>110</v>
      </c>
      <c r="F81" s="77">
        <v>0.2</v>
      </c>
      <c r="G81" s="78">
        <v>1680</v>
      </c>
      <c r="H81" s="79">
        <v>12</v>
      </c>
      <c r="I81" s="79">
        <f t="shared" si="4"/>
        <v>10.1</v>
      </c>
      <c r="J81" s="79">
        <f t="shared" si="5"/>
        <v>24.24</v>
      </c>
      <c r="K81" s="79">
        <f t="shared" si="6"/>
        <v>5.72</v>
      </c>
      <c r="L81" s="79">
        <f t="shared" si="7"/>
        <v>29.959999999999997</v>
      </c>
    </row>
    <row r="82" spans="1:12" ht="52.8">
      <c r="A82" s="75">
        <v>75</v>
      </c>
      <c r="B82" s="76" t="s">
        <v>15</v>
      </c>
      <c r="C82" s="76" t="s">
        <v>54</v>
      </c>
      <c r="D82" s="76" t="s">
        <v>51</v>
      </c>
      <c r="E82" s="66" t="s">
        <v>111</v>
      </c>
      <c r="F82" s="77">
        <v>0.2</v>
      </c>
      <c r="G82" s="78">
        <v>1120</v>
      </c>
      <c r="H82" s="79">
        <v>66</v>
      </c>
      <c r="I82" s="79">
        <f t="shared" si="4"/>
        <v>6.734</v>
      </c>
      <c r="J82" s="79">
        <f t="shared" si="5"/>
        <v>88.89</v>
      </c>
      <c r="K82" s="79">
        <f t="shared" si="6"/>
        <v>20.97</v>
      </c>
      <c r="L82" s="79">
        <f t="shared" si="7"/>
        <v>109.86</v>
      </c>
    </row>
    <row r="83" spans="1:12" ht="52.8">
      <c r="A83" s="75">
        <v>76</v>
      </c>
      <c r="B83" s="76" t="s">
        <v>15</v>
      </c>
      <c r="C83" s="76" t="s">
        <v>54</v>
      </c>
      <c r="D83" s="76" t="s">
        <v>47</v>
      </c>
      <c r="E83" s="66" t="s">
        <v>113</v>
      </c>
      <c r="F83" s="77">
        <v>0.2</v>
      </c>
      <c r="G83" s="78">
        <v>960</v>
      </c>
      <c r="H83" s="79">
        <v>49.67</v>
      </c>
      <c r="I83" s="79">
        <f t="shared" si="4"/>
        <v>5.7720000000000002</v>
      </c>
      <c r="J83" s="79">
        <f t="shared" si="5"/>
        <v>57.34</v>
      </c>
      <c r="K83" s="79">
        <f t="shared" si="6"/>
        <v>13.53</v>
      </c>
      <c r="L83" s="79">
        <f t="shared" si="7"/>
        <v>70.87</v>
      </c>
    </row>
    <row r="84" spans="1:12" ht="52.8">
      <c r="A84" s="75">
        <v>77</v>
      </c>
      <c r="B84" s="76" t="s">
        <v>15</v>
      </c>
      <c r="C84" s="76" t="s">
        <v>54</v>
      </c>
      <c r="D84" s="76" t="s">
        <v>47</v>
      </c>
      <c r="E84" s="66" t="s">
        <v>113</v>
      </c>
      <c r="F84" s="77">
        <v>0.5</v>
      </c>
      <c r="G84" s="78">
        <v>960</v>
      </c>
      <c r="H84" s="79">
        <v>1.33</v>
      </c>
      <c r="I84" s="79">
        <f t="shared" si="4"/>
        <v>5.7720000000000002</v>
      </c>
      <c r="J84" s="79">
        <f t="shared" si="5"/>
        <v>3.84</v>
      </c>
      <c r="K84" s="79">
        <f t="shared" si="6"/>
        <v>0.91</v>
      </c>
      <c r="L84" s="79">
        <f t="shared" si="7"/>
        <v>4.75</v>
      </c>
    </row>
    <row r="85" spans="1:12" ht="39.6">
      <c r="A85" s="75">
        <v>78</v>
      </c>
      <c r="B85" s="76" t="s">
        <v>73</v>
      </c>
      <c r="C85" s="76" t="s">
        <v>281</v>
      </c>
      <c r="D85" s="76" t="s">
        <v>61</v>
      </c>
      <c r="E85" s="66" t="s">
        <v>315</v>
      </c>
      <c r="F85" s="77">
        <v>0.5</v>
      </c>
      <c r="G85" s="78">
        <v>1155</v>
      </c>
      <c r="H85" s="79">
        <v>3.2</v>
      </c>
      <c r="I85" s="79">
        <f t="shared" si="4"/>
        <v>6.944</v>
      </c>
      <c r="J85" s="79">
        <f t="shared" si="5"/>
        <v>11.11</v>
      </c>
      <c r="K85" s="79">
        <f t="shared" si="6"/>
        <v>2.62</v>
      </c>
      <c r="L85" s="79">
        <f t="shared" si="7"/>
        <v>13.73</v>
      </c>
    </row>
    <row r="86" spans="1:12" ht="52.8">
      <c r="A86" s="75">
        <v>79</v>
      </c>
      <c r="B86" s="76" t="s">
        <v>15</v>
      </c>
      <c r="C86" s="76" t="s">
        <v>50</v>
      </c>
      <c r="D86" s="76" t="s">
        <v>47</v>
      </c>
      <c r="E86" s="66" t="s">
        <v>115</v>
      </c>
      <c r="F86" s="77">
        <v>0.2</v>
      </c>
      <c r="G86" s="78">
        <v>980</v>
      </c>
      <c r="H86" s="79">
        <v>55</v>
      </c>
      <c r="I86" s="79">
        <f t="shared" si="4"/>
        <v>5.8920000000000003</v>
      </c>
      <c r="J86" s="79">
        <f t="shared" si="5"/>
        <v>64.81</v>
      </c>
      <c r="K86" s="79">
        <f t="shared" si="6"/>
        <v>15.29</v>
      </c>
      <c r="L86" s="79">
        <f t="shared" si="7"/>
        <v>80.099999999999994</v>
      </c>
    </row>
    <row r="87" spans="1:12" ht="52.8">
      <c r="A87" s="75">
        <v>80</v>
      </c>
      <c r="B87" s="76" t="s">
        <v>15</v>
      </c>
      <c r="C87" s="76" t="s">
        <v>58</v>
      </c>
      <c r="D87" s="76" t="s">
        <v>51</v>
      </c>
      <c r="E87" s="66" t="s">
        <v>117</v>
      </c>
      <c r="F87" s="77">
        <v>0.2</v>
      </c>
      <c r="G87" s="78">
        <v>1100</v>
      </c>
      <c r="H87" s="79">
        <v>37</v>
      </c>
      <c r="I87" s="79">
        <f t="shared" si="4"/>
        <v>6.6130000000000004</v>
      </c>
      <c r="J87" s="79">
        <f t="shared" si="5"/>
        <v>48.94</v>
      </c>
      <c r="K87" s="79">
        <f t="shared" si="6"/>
        <v>11.54</v>
      </c>
      <c r="L87" s="79">
        <f t="shared" si="7"/>
        <v>60.48</v>
      </c>
    </row>
    <row r="88" spans="1:12" ht="52.8">
      <c r="A88" s="75">
        <v>81</v>
      </c>
      <c r="B88" s="76" t="s">
        <v>15</v>
      </c>
      <c r="C88" s="76" t="s">
        <v>46</v>
      </c>
      <c r="D88" s="76" t="s">
        <v>47</v>
      </c>
      <c r="E88" s="66" t="s">
        <v>121</v>
      </c>
      <c r="F88" s="77">
        <v>0.2</v>
      </c>
      <c r="G88" s="78">
        <v>960</v>
      </c>
      <c r="H88" s="79">
        <v>47.75</v>
      </c>
      <c r="I88" s="79">
        <f t="shared" si="4"/>
        <v>5.7720000000000002</v>
      </c>
      <c r="J88" s="79">
        <f t="shared" si="5"/>
        <v>55.12</v>
      </c>
      <c r="K88" s="79">
        <f t="shared" si="6"/>
        <v>13</v>
      </c>
      <c r="L88" s="79">
        <f t="shared" si="7"/>
        <v>68.12</v>
      </c>
    </row>
    <row r="89" spans="1:12" ht="52.8">
      <c r="A89" s="75">
        <v>82</v>
      </c>
      <c r="B89" s="76" t="s">
        <v>20</v>
      </c>
      <c r="C89" s="76" t="s">
        <v>309</v>
      </c>
      <c r="D89" s="76" t="s">
        <v>55</v>
      </c>
      <c r="E89" s="66" t="s">
        <v>288</v>
      </c>
      <c r="F89" s="77">
        <v>0.5</v>
      </c>
      <c r="G89" s="78">
        <v>1575</v>
      </c>
      <c r="H89" s="79">
        <v>17</v>
      </c>
      <c r="I89" s="79">
        <f t="shared" si="4"/>
        <v>9.4689999999999994</v>
      </c>
      <c r="J89" s="79">
        <f t="shared" si="5"/>
        <v>80.489999999999995</v>
      </c>
      <c r="K89" s="79">
        <f t="shared" si="6"/>
        <v>18.989999999999998</v>
      </c>
      <c r="L89" s="79">
        <f t="shared" si="7"/>
        <v>99.47999999999999</v>
      </c>
    </row>
    <row r="90" spans="1:12" ht="52.8">
      <c r="A90" s="75">
        <v>83</v>
      </c>
      <c r="B90" s="76" t="s">
        <v>20</v>
      </c>
      <c r="C90" s="76" t="s">
        <v>309</v>
      </c>
      <c r="D90" s="76" t="s">
        <v>55</v>
      </c>
      <c r="E90" s="66" t="s">
        <v>288</v>
      </c>
      <c r="F90" s="77">
        <v>0.2</v>
      </c>
      <c r="G90" s="78">
        <v>1575</v>
      </c>
      <c r="H90" s="79">
        <v>30</v>
      </c>
      <c r="I90" s="79">
        <f t="shared" si="4"/>
        <v>9.4689999999999994</v>
      </c>
      <c r="J90" s="79">
        <f t="shared" si="5"/>
        <v>56.81</v>
      </c>
      <c r="K90" s="79">
        <f t="shared" si="6"/>
        <v>13.4</v>
      </c>
      <c r="L90" s="79">
        <f t="shared" si="7"/>
        <v>70.210000000000008</v>
      </c>
    </row>
    <row r="91" spans="1:12" ht="52.8">
      <c r="A91" s="75">
        <v>84</v>
      </c>
      <c r="B91" s="76" t="s">
        <v>15</v>
      </c>
      <c r="C91" s="76" t="s">
        <v>58</v>
      </c>
      <c r="D91" s="76" t="s">
        <v>47</v>
      </c>
      <c r="E91" s="66" t="s">
        <v>123</v>
      </c>
      <c r="F91" s="77">
        <v>0.2</v>
      </c>
      <c r="G91" s="78">
        <v>960</v>
      </c>
      <c r="H91" s="79">
        <v>22</v>
      </c>
      <c r="I91" s="79">
        <f t="shared" si="4"/>
        <v>5.7720000000000002</v>
      </c>
      <c r="J91" s="79">
        <f t="shared" si="5"/>
        <v>25.4</v>
      </c>
      <c r="K91" s="79">
        <f t="shared" si="6"/>
        <v>5.99</v>
      </c>
      <c r="L91" s="79">
        <f t="shared" si="7"/>
        <v>31.39</v>
      </c>
    </row>
    <row r="92" spans="1:12" ht="52.8">
      <c r="A92" s="75">
        <v>85</v>
      </c>
      <c r="B92" s="76" t="s">
        <v>15</v>
      </c>
      <c r="C92" s="76" t="s">
        <v>46</v>
      </c>
      <c r="D92" s="76" t="s">
        <v>47</v>
      </c>
      <c r="E92" s="66" t="s">
        <v>124</v>
      </c>
      <c r="F92" s="77">
        <v>0.2</v>
      </c>
      <c r="G92" s="78">
        <v>960</v>
      </c>
      <c r="H92" s="79">
        <v>39.5</v>
      </c>
      <c r="I92" s="79">
        <f t="shared" si="4"/>
        <v>5.7720000000000002</v>
      </c>
      <c r="J92" s="79">
        <f t="shared" si="5"/>
        <v>45.6</v>
      </c>
      <c r="K92" s="79">
        <f t="shared" si="6"/>
        <v>10.76</v>
      </c>
      <c r="L92" s="79">
        <f t="shared" si="7"/>
        <v>56.36</v>
      </c>
    </row>
    <row r="93" spans="1:12" ht="52.8">
      <c r="A93" s="75">
        <v>86</v>
      </c>
      <c r="B93" s="76" t="s">
        <v>15</v>
      </c>
      <c r="C93" s="76" t="s">
        <v>50</v>
      </c>
      <c r="D93" s="76" t="s">
        <v>47</v>
      </c>
      <c r="E93" s="66" t="s">
        <v>257</v>
      </c>
      <c r="F93" s="77">
        <v>0.2</v>
      </c>
      <c r="G93" s="78">
        <v>960</v>
      </c>
      <c r="H93" s="79">
        <v>56.25</v>
      </c>
      <c r="I93" s="79">
        <f t="shared" si="4"/>
        <v>5.7720000000000002</v>
      </c>
      <c r="J93" s="79">
        <f t="shared" si="5"/>
        <v>64.94</v>
      </c>
      <c r="K93" s="79">
        <f t="shared" si="6"/>
        <v>15.32</v>
      </c>
      <c r="L93" s="79">
        <f t="shared" si="7"/>
        <v>80.259999999999991</v>
      </c>
    </row>
    <row r="94" spans="1:12" ht="52.8">
      <c r="A94" s="75">
        <v>87</v>
      </c>
      <c r="B94" s="76" t="s">
        <v>15</v>
      </c>
      <c r="C94" s="76" t="s">
        <v>50</v>
      </c>
      <c r="D94" s="76" t="s">
        <v>51</v>
      </c>
      <c r="E94" s="66" t="s">
        <v>126</v>
      </c>
      <c r="F94" s="77">
        <v>0.2</v>
      </c>
      <c r="G94" s="78">
        <v>1060</v>
      </c>
      <c r="H94" s="79">
        <v>52.5</v>
      </c>
      <c r="I94" s="79">
        <f t="shared" si="4"/>
        <v>6.3730000000000002</v>
      </c>
      <c r="J94" s="79">
        <f t="shared" si="5"/>
        <v>66.92</v>
      </c>
      <c r="K94" s="79">
        <f t="shared" si="6"/>
        <v>15.79</v>
      </c>
      <c r="L94" s="79">
        <f t="shared" si="7"/>
        <v>82.710000000000008</v>
      </c>
    </row>
    <row r="95" spans="1:12" ht="52.8">
      <c r="A95" s="75">
        <v>88</v>
      </c>
      <c r="B95" s="76" t="s">
        <v>15</v>
      </c>
      <c r="C95" s="76" t="s">
        <v>58</v>
      </c>
      <c r="D95" s="76" t="s">
        <v>55</v>
      </c>
      <c r="E95" s="66" t="s">
        <v>127</v>
      </c>
      <c r="F95" s="77">
        <v>0.2</v>
      </c>
      <c r="G95" s="78">
        <v>1205</v>
      </c>
      <c r="H95" s="79">
        <v>55</v>
      </c>
      <c r="I95" s="79">
        <f t="shared" si="4"/>
        <v>7.2450000000000001</v>
      </c>
      <c r="J95" s="79">
        <f t="shared" si="5"/>
        <v>79.7</v>
      </c>
      <c r="K95" s="79">
        <f t="shared" si="6"/>
        <v>18.8</v>
      </c>
      <c r="L95" s="79">
        <f t="shared" si="7"/>
        <v>98.5</v>
      </c>
    </row>
    <row r="96" spans="1:12" ht="52.8">
      <c r="A96" s="75">
        <v>89</v>
      </c>
      <c r="B96" s="76" t="s">
        <v>15</v>
      </c>
      <c r="C96" s="76" t="s">
        <v>50</v>
      </c>
      <c r="D96" s="76" t="s">
        <v>51</v>
      </c>
      <c r="E96" s="66" t="s">
        <v>128</v>
      </c>
      <c r="F96" s="77">
        <v>0.2</v>
      </c>
      <c r="G96" s="78">
        <v>1080</v>
      </c>
      <c r="H96" s="79">
        <v>55</v>
      </c>
      <c r="I96" s="79">
        <f t="shared" si="4"/>
        <v>6.4930000000000003</v>
      </c>
      <c r="J96" s="79">
        <f t="shared" si="5"/>
        <v>71.42</v>
      </c>
      <c r="K96" s="79">
        <f t="shared" si="6"/>
        <v>16.850000000000001</v>
      </c>
      <c r="L96" s="79">
        <f t="shared" si="7"/>
        <v>88.27000000000001</v>
      </c>
    </row>
    <row r="97" spans="1:12" ht="52.8">
      <c r="A97" s="75">
        <v>90</v>
      </c>
      <c r="B97" s="76" t="s">
        <v>15</v>
      </c>
      <c r="C97" s="76" t="s">
        <v>54</v>
      </c>
      <c r="D97" s="76" t="s">
        <v>61</v>
      </c>
      <c r="E97" s="66" t="s">
        <v>130</v>
      </c>
      <c r="F97" s="77">
        <v>0.2</v>
      </c>
      <c r="G97" s="78">
        <v>1175</v>
      </c>
      <c r="H97" s="79">
        <v>33.5</v>
      </c>
      <c r="I97" s="79">
        <f t="shared" si="4"/>
        <v>7.0640000000000001</v>
      </c>
      <c r="J97" s="79">
        <f t="shared" si="5"/>
        <v>47.33</v>
      </c>
      <c r="K97" s="79">
        <f t="shared" si="6"/>
        <v>11.17</v>
      </c>
      <c r="L97" s="79">
        <f t="shared" si="7"/>
        <v>58.5</v>
      </c>
    </row>
    <row r="98" spans="1:12" ht="52.8">
      <c r="A98" s="75">
        <v>91</v>
      </c>
      <c r="B98" s="76" t="s">
        <v>15</v>
      </c>
      <c r="C98" s="76" t="s">
        <v>54</v>
      </c>
      <c r="D98" s="76" t="s">
        <v>61</v>
      </c>
      <c r="E98" s="66" t="s">
        <v>130</v>
      </c>
      <c r="F98" s="77">
        <v>0.5</v>
      </c>
      <c r="G98" s="78">
        <v>1175</v>
      </c>
      <c r="H98" s="79">
        <v>2.5</v>
      </c>
      <c r="I98" s="79">
        <f t="shared" si="4"/>
        <v>7.0640000000000001</v>
      </c>
      <c r="J98" s="79">
        <f t="shared" si="5"/>
        <v>8.83</v>
      </c>
      <c r="K98" s="79">
        <f t="shared" si="6"/>
        <v>2.08</v>
      </c>
      <c r="L98" s="79">
        <f t="shared" si="7"/>
        <v>10.91</v>
      </c>
    </row>
    <row r="99" spans="1:12" ht="52.8">
      <c r="A99" s="75">
        <v>92</v>
      </c>
      <c r="B99" s="76" t="s">
        <v>15</v>
      </c>
      <c r="C99" s="76" t="s">
        <v>50</v>
      </c>
      <c r="D99" s="76" t="s">
        <v>47</v>
      </c>
      <c r="E99" s="66" t="s">
        <v>131</v>
      </c>
      <c r="F99" s="77">
        <v>0.2</v>
      </c>
      <c r="G99" s="78">
        <v>960</v>
      </c>
      <c r="H99" s="79">
        <v>47</v>
      </c>
      <c r="I99" s="79">
        <f t="shared" si="4"/>
        <v>5.7720000000000002</v>
      </c>
      <c r="J99" s="79">
        <f t="shared" si="5"/>
        <v>54.26</v>
      </c>
      <c r="K99" s="79">
        <f t="shared" si="6"/>
        <v>12.8</v>
      </c>
      <c r="L99" s="79">
        <f t="shared" si="7"/>
        <v>67.06</v>
      </c>
    </row>
    <row r="100" spans="1:12" ht="52.8">
      <c r="A100" s="75">
        <v>93</v>
      </c>
      <c r="B100" s="76" t="s">
        <v>20</v>
      </c>
      <c r="C100" s="76" t="s">
        <v>310</v>
      </c>
      <c r="D100" s="76" t="s">
        <v>51</v>
      </c>
      <c r="E100" s="66" t="s">
        <v>132</v>
      </c>
      <c r="F100" s="77">
        <v>0.5</v>
      </c>
      <c r="G100" s="78">
        <v>1636.03</v>
      </c>
      <c r="H100" s="79">
        <v>17.5</v>
      </c>
      <c r="I100" s="79">
        <f t="shared" si="4"/>
        <v>9.8360000000000003</v>
      </c>
      <c r="J100" s="79">
        <f t="shared" si="5"/>
        <v>86.07</v>
      </c>
      <c r="K100" s="79">
        <f t="shared" si="6"/>
        <v>20.3</v>
      </c>
      <c r="L100" s="79">
        <f t="shared" si="7"/>
        <v>106.36999999999999</v>
      </c>
    </row>
    <row r="101" spans="1:12" ht="52.8">
      <c r="A101" s="75">
        <v>94</v>
      </c>
      <c r="B101" s="76" t="s">
        <v>20</v>
      </c>
      <c r="C101" s="76" t="s">
        <v>310</v>
      </c>
      <c r="D101" s="76" t="s">
        <v>51</v>
      </c>
      <c r="E101" s="66" t="s">
        <v>132</v>
      </c>
      <c r="F101" s="77">
        <v>0.2</v>
      </c>
      <c r="G101" s="78">
        <v>1636.03</v>
      </c>
      <c r="H101" s="79">
        <v>42.5</v>
      </c>
      <c r="I101" s="79">
        <f t="shared" si="4"/>
        <v>9.8360000000000003</v>
      </c>
      <c r="J101" s="79">
        <f t="shared" si="5"/>
        <v>83.61</v>
      </c>
      <c r="K101" s="79">
        <f t="shared" si="6"/>
        <v>19.72</v>
      </c>
      <c r="L101" s="79">
        <f t="shared" si="7"/>
        <v>103.33</v>
      </c>
    </row>
    <row r="102" spans="1:12" ht="52.8">
      <c r="A102" s="75">
        <v>95</v>
      </c>
      <c r="B102" s="76" t="s">
        <v>15</v>
      </c>
      <c r="C102" s="76" t="s">
        <v>133</v>
      </c>
      <c r="D102" s="76" t="s">
        <v>134</v>
      </c>
      <c r="E102" s="66" t="s">
        <v>135</v>
      </c>
      <c r="F102" s="77">
        <v>0.2</v>
      </c>
      <c r="G102" s="78">
        <v>1680</v>
      </c>
      <c r="H102" s="79">
        <v>12</v>
      </c>
      <c r="I102" s="79">
        <f t="shared" si="4"/>
        <v>10.1</v>
      </c>
      <c r="J102" s="79">
        <f t="shared" si="5"/>
        <v>24.24</v>
      </c>
      <c r="K102" s="79">
        <f t="shared" si="6"/>
        <v>5.72</v>
      </c>
      <c r="L102" s="79">
        <f t="shared" si="7"/>
        <v>29.959999999999997</v>
      </c>
    </row>
    <row r="103" spans="1:12" ht="52.8">
      <c r="A103" s="75">
        <v>96</v>
      </c>
      <c r="B103" s="76" t="s">
        <v>15</v>
      </c>
      <c r="C103" s="76" t="s">
        <v>54</v>
      </c>
      <c r="D103" s="76" t="s">
        <v>51</v>
      </c>
      <c r="E103" s="66" t="s">
        <v>136</v>
      </c>
      <c r="F103" s="77">
        <v>0.2</v>
      </c>
      <c r="G103" s="78">
        <v>1060</v>
      </c>
      <c r="H103" s="79">
        <v>40</v>
      </c>
      <c r="I103" s="79">
        <f t="shared" si="4"/>
        <v>6.3730000000000002</v>
      </c>
      <c r="J103" s="79">
        <f t="shared" si="5"/>
        <v>50.98</v>
      </c>
      <c r="K103" s="79">
        <f t="shared" si="6"/>
        <v>12.03</v>
      </c>
      <c r="L103" s="79">
        <f t="shared" si="7"/>
        <v>63.01</v>
      </c>
    </row>
    <row r="104" spans="1:12" ht="52.8">
      <c r="A104" s="75">
        <v>97</v>
      </c>
      <c r="B104" s="76" t="s">
        <v>15</v>
      </c>
      <c r="C104" s="76" t="s">
        <v>46</v>
      </c>
      <c r="D104" s="76" t="s">
        <v>47</v>
      </c>
      <c r="E104" s="66" t="s">
        <v>137</v>
      </c>
      <c r="F104" s="77">
        <v>0.2</v>
      </c>
      <c r="G104" s="78">
        <v>960</v>
      </c>
      <c r="H104" s="79">
        <v>69</v>
      </c>
      <c r="I104" s="79">
        <f t="shared" si="4"/>
        <v>5.7720000000000002</v>
      </c>
      <c r="J104" s="79">
        <f t="shared" si="5"/>
        <v>79.650000000000006</v>
      </c>
      <c r="K104" s="79">
        <f t="shared" si="6"/>
        <v>18.79</v>
      </c>
      <c r="L104" s="79">
        <f t="shared" si="7"/>
        <v>98.44</v>
      </c>
    </row>
    <row r="105" spans="1:12" ht="52.8">
      <c r="A105" s="75">
        <v>98</v>
      </c>
      <c r="B105" s="76" t="s">
        <v>15</v>
      </c>
      <c r="C105" s="76" t="s">
        <v>57</v>
      </c>
      <c r="D105" s="76" t="s">
        <v>47</v>
      </c>
      <c r="E105" s="66" t="s">
        <v>138</v>
      </c>
      <c r="F105" s="77">
        <v>0.2</v>
      </c>
      <c r="G105" s="78">
        <v>960</v>
      </c>
      <c r="H105" s="79">
        <v>44</v>
      </c>
      <c r="I105" s="79">
        <f t="shared" si="4"/>
        <v>5.7720000000000002</v>
      </c>
      <c r="J105" s="79">
        <f t="shared" si="5"/>
        <v>50.79</v>
      </c>
      <c r="K105" s="79">
        <f t="shared" si="6"/>
        <v>11.98</v>
      </c>
      <c r="L105" s="79">
        <f t="shared" si="7"/>
        <v>62.769999999999996</v>
      </c>
    </row>
    <row r="106" spans="1:12" ht="52.8">
      <c r="A106" s="75">
        <v>99</v>
      </c>
      <c r="B106" s="76" t="s">
        <v>15</v>
      </c>
      <c r="C106" s="76" t="s">
        <v>54</v>
      </c>
      <c r="D106" s="76" t="s">
        <v>51</v>
      </c>
      <c r="E106" s="66" t="s">
        <v>289</v>
      </c>
      <c r="F106" s="77">
        <v>0.2</v>
      </c>
      <c r="G106" s="78">
        <v>1100</v>
      </c>
      <c r="H106" s="79">
        <v>33</v>
      </c>
      <c r="I106" s="79">
        <f t="shared" si="4"/>
        <v>6.6130000000000004</v>
      </c>
      <c r="J106" s="79">
        <f t="shared" si="5"/>
        <v>43.65</v>
      </c>
      <c r="K106" s="79">
        <f t="shared" si="6"/>
        <v>10.3</v>
      </c>
      <c r="L106" s="79">
        <f t="shared" si="7"/>
        <v>53.95</v>
      </c>
    </row>
    <row r="107" spans="1:12" ht="52.8">
      <c r="A107" s="75">
        <v>100</v>
      </c>
      <c r="B107" s="76" t="s">
        <v>20</v>
      </c>
      <c r="C107" s="76" t="s">
        <v>313</v>
      </c>
      <c r="D107" s="76" t="s">
        <v>51</v>
      </c>
      <c r="E107" s="66" t="s">
        <v>140</v>
      </c>
      <c r="F107" s="77">
        <v>0.5</v>
      </c>
      <c r="G107" s="78">
        <v>1464.48</v>
      </c>
      <c r="H107" s="79">
        <v>19</v>
      </c>
      <c r="I107" s="79">
        <f t="shared" si="4"/>
        <v>8.8049999999999997</v>
      </c>
      <c r="J107" s="79">
        <f t="shared" si="5"/>
        <v>83.65</v>
      </c>
      <c r="K107" s="79">
        <f t="shared" si="6"/>
        <v>19.73</v>
      </c>
      <c r="L107" s="79">
        <f t="shared" si="7"/>
        <v>103.38000000000001</v>
      </c>
    </row>
    <row r="108" spans="1:12" ht="52.8">
      <c r="A108" s="75">
        <v>101</v>
      </c>
      <c r="B108" s="76" t="s">
        <v>20</v>
      </c>
      <c r="C108" s="76" t="s">
        <v>313</v>
      </c>
      <c r="D108" s="76" t="s">
        <v>51</v>
      </c>
      <c r="E108" s="66" t="s">
        <v>140</v>
      </c>
      <c r="F108" s="77">
        <v>0.2</v>
      </c>
      <c r="G108" s="78">
        <v>1464.48</v>
      </c>
      <c r="H108" s="79">
        <v>62</v>
      </c>
      <c r="I108" s="79">
        <f t="shared" si="4"/>
        <v>8.8049999999999997</v>
      </c>
      <c r="J108" s="79">
        <f t="shared" si="5"/>
        <v>109.18</v>
      </c>
      <c r="K108" s="79">
        <f t="shared" si="6"/>
        <v>25.76</v>
      </c>
      <c r="L108" s="79">
        <f t="shared" si="7"/>
        <v>134.94</v>
      </c>
    </row>
    <row r="109" spans="1:12" ht="52.8">
      <c r="A109" s="75">
        <v>102</v>
      </c>
      <c r="B109" s="76" t="s">
        <v>15</v>
      </c>
      <c r="C109" s="76" t="s">
        <v>58</v>
      </c>
      <c r="D109" s="76" t="s">
        <v>47</v>
      </c>
      <c r="E109" s="66" t="s">
        <v>316</v>
      </c>
      <c r="F109" s="77">
        <v>0.2</v>
      </c>
      <c r="G109" s="78">
        <v>960</v>
      </c>
      <c r="H109" s="79">
        <v>33</v>
      </c>
      <c r="I109" s="79">
        <f t="shared" si="4"/>
        <v>5.7720000000000002</v>
      </c>
      <c r="J109" s="79">
        <f t="shared" si="5"/>
        <v>38.1</v>
      </c>
      <c r="K109" s="79">
        <f t="shared" si="6"/>
        <v>8.99</v>
      </c>
      <c r="L109" s="79">
        <f t="shared" si="7"/>
        <v>47.09</v>
      </c>
    </row>
    <row r="110" spans="1:12" ht="52.8">
      <c r="A110" s="75">
        <v>103</v>
      </c>
      <c r="B110" s="76" t="s">
        <v>15</v>
      </c>
      <c r="C110" s="76" t="s">
        <v>50</v>
      </c>
      <c r="D110" s="76" t="s">
        <v>47</v>
      </c>
      <c r="E110" s="66" t="s">
        <v>141</v>
      </c>
      <c r="F110" s="77">
        <v>0.2</v>
      </c>
      <c r="G110" s="78">
        <v>960</v>
      </c>
      <c r="H110" s="79">
        <v>66</v>
      </c>
      <c r="I110" s="79">
        <f t="shared" si="4"/>
        <v>5.7720000000000002</v>
      </c>
      <c r="J110" s="79">
        <f t="shared" si="5"/>
        <v>76.19</v>
      </c>
      <c r="K110" s="79">
        <f t="shared" si="6"/>
        <v>17.97</v>
      </c>
      <c r="L110" s="79">
        <f t="shared" si="7"/>
        <v>94.16</v>
      </c>
    </row>
    <row r="111" spans="1:12" ht="52.8">
      <c r="A111" s="75">
        <v>104</v>
      </c>
      <c r="B111" s="76" t="s">
        <v>15</v>
      </c>
      <c r="C111" s="76" t="s">
        <v>54</v>
      </c>
      <c r="D111" s="76" t="s">
        <v>47</v>
      </c>
      <c r="E111" s="66" t="s">
        <v>259</v>
      </c>
      <c r="F111" s="77">
        <v>0.2</v>
      </c>
      <c r="G111" s="78">
        <v>960</v>
      </c>
      <c r="H111" s="79">
        <v>53.67</v>
      </c>
      <c r="I111" s="79">
        <f t="shared" si="4"/>
        <v>5.7720000000000002</v>
      </c>
      <c r="J111" s="79">
        <f t="shared" si="5"/>
        <v>61.96</v>
      </c>
      <c r="K111" s="79">
        <f t="shared" si="6"/>
        <v>14.62</v>
      </c>
      <c r="L111" s="79">
        <f t="shared" si="7"/>
        <v>76.58</v>
      </c>
    </row>
    <row r="112" spans="1:12" ht="52.8">
      <c r="A112" s="75">
        <v>105</v>
      </c>
      <c r="B112" s="76" t="s">
        <v>15</v>
      </c>
      <c r="C112" s="76" t="s">
        <v>54</v>
      </c>
      <c r="D112" s="76" t="s">
        <v>47</v>
      </c>
      <c r="E112" s="66" t="s">
        <v>259</v>
      </c>
      <c r="F112" s="77">
        <v>0.5</v>
      </c>
      <c r="G112" s="78">
        <v>960</v>
      </c>
      <c r="H112" s="79">
        <v>1.33</v>
      </c>
      <c r="I112" s="79">
        <f t="shared" si="4"/>
        <v>5.7720000000000002</v>
      </c>
      <c r="J112" s="79">
        <f t="shared" si="5"/>
        <v>3.84</v>
      </c>
      <c r="K112" s="79">
        <f t="shared" si="6"/>
        <v>0.91</v>
      </c>
      <c r="L112" s="79">
        <f t="shared" si="7"/>
        <v>4.75</v>
      </c>
    </row>
    <row r="113" spans="1:12" ht="52.8">
      <c r="A113" s="75">
        <v>106</v>
      </c>
      <c r="B113" s="76" t="s">
        <v>15</v>
      </c>
      <c r="C113" s="76" t="s">
        <v>2</v>
      </c>
      <c r="D113" s="76" t="s">
        <v>74</v>
      </c>
      <c r="E113" s="66" t="s">
        <v>142</v>
      </c>
      <c r="F113" s="77">
        <v>0.2</v>
      </c>
      <c r="G113" s="78">
        <v>1420</v>
      </c>
      <c r="H113" s="79">
        <v>12</v>
      </c>
      <c r="I113" s="79">
        <f t="shared" si="4"/>
        <v>8.5370000000000008</v>
      </c>
      <c r="J113" s="79">
        <f t="shared" si="5"/>
        <v>20.49</v>
      </c>
      <c r="K113" s="79">
        <f t="shared" si="6"/>
        <v>4.83</v>
      </c>
      <c r="L113" s="79">
        <f t="shared" si="7"/>
        <v>25.32</v>
      </c>
    </row>
    <row r="114" spans="1:12" ht="52.8">
      <c r="A114" s="75">
        <v>107</v>
      </c>
      <c r="B114" s="76" t="s">
        <v>15</v>
      </c>
      <c r="C114" s="76" t="s">
        <v>54</v>
      </c>
      <c r="D114" s="76" t="s">
        <v>47</v>
      </c>
      <c r="E114" s="66" t="s">
        <v>260</v>
      </c>
      <c r="F114" s="77">
        <v>0.2</v>
      </c>
      <c r="G114" s="78">
        <v>960</v>
      </c>
      <c r="H114" s="79">
        <v>51</v>
      </c>
      <c r="I114" s="79">
        <f t="shared" si="4"/>
        <v>5.7720000000000002</v>
      </c>
      <c r="J114" s="79">
        <f t="shared" si="5"/>
        <v>58.87</v>
      </c>
      <c r="K114" s="79">
        <f t="shared" si="6"/>
        <v>13.89</v>
      </c>
      <c r="L114" s="79">
        <f t="shared" si="7"/>
        <v>72.759999999999991</v>
      </c>
    </row>
    <row r="115" spans="1:12" ht="52.8">
      <c r="A115" s="75">
        <v>108</v>
      </c>
      <c r="B115" s="76" t="s">
        <v>15</v>
      </c>
      <c r="C115" s="76" t="s">
        <v>102</v>
      </c>
      <c r="D115" s="76" t="s">
        <v>7</v>
      </c>
      <c r="E115" s="66" t="s">
        <v>143</v>
      </c>
      <c r="F115" s="77">
        <v>0.2</v>
      </c>
      <c r="G115" s="78">
        <v>1385</v>
      </c>
      <c r="H115" s="79">
        <v>3.25</v>
      </c>
      <c r="I115" s="79">
        <f t="shared" si="4"/>
        <v>8.327</v>
      </c>
      <c r="J115" s="79">
        <f t="shared" si="5"/>
        <v>5.41</v>
      </c>
      <c r="K115" s="79">
        <f t="shared" si="6"/>
        <v>1.28</v>
      </c>
      <c r="L115" s="79">
        <f t="shared" si="7"/>
        <v>6.69</v>
      </c>
    </row>
    <row r="116" spans="1:12" ht="52.8">
      <c r="A116" s="75">
        <v>109</v>
      </c>
      <c r="B116" s="76" t="s">
        <v>15</v>
      </c>
      <c r="C116" s="76" t="s">
        <v>46</v>
      </c>
      <c r="D116" s="76" t="s">
        <v>47</v>
      </c>
      <c r="E116" s="66" t="s">
        <v>144</v>
      </c>
      <c r="F116" s="77">
        <v>0.2</v>
      </c>
      <c r="G116" s="78">
        <v>960</v>
      </c>
      <c r="H116" s="79">
        <v>45.5</v>
      </c>
      <c r="I116" s="79">
        <f t="shared" si="4"/>
        <v>5.7720000000000002</v>
      </c>
      <c r="J116" s="79">
        <f t="shared" si="5"/>
        <v>52.53</v>
      </c>
      <c r="K116" s="79">
        <f t="shared" si="6"/>
        <v>12.39</v>
      </c>
      <c r="L116" s="79">
        <f t="shared" si="7"/>
        <v>64.92</v>
      </c>
    </row>
    <row r="117" spans="1:12" ht="52.8">
      <c r="A117" s="75">
        <v>110</v>
      </c>
      <c r="B117" s="76" t="s">
        <v>15</v>
      </c>
      <c r="C117" s="76" t="s">
        <v>102</v>
      </c>
      <c r="D117" s="76" t="s">
        <v>7</v>
      </c>
      <c r="E117" s="66" t="s">
        <v>145</v>
      </c>
      <c r="F117" s="77">
        <v>0.2</v>
      </c>
      <c r="G117" s="78">
        <v>1325</v>
      </c>
      <c r="H117" s="79">
        <v>18.25</v>
      </c>
      <c r="I117" s="79">
        <f t="shared" si="4"/>
        <v>7.9660000000000002</v>
      </c>
      <c r="J117" s="79">
        <f t="shared" si="5"/>
        <v>29.08</v>
      </c>
      <c r="K117" s="79">
        <f t="shared" si="6"/>
        <v>6.86</v>
      </c>
      <c r="L117" s="79">
        <f t="shared" si="7"/>
        <v>35.94</v>
      </c>
    </row>
    <row r="118" spans="1:12" ht="39.6">
      <c r="A118" s="75">
        <v>111</v>
      </c>
      <c r="B118" s="76" t="s">
        <v>73</v>
      </c>
      <c r="C118" s="76" t="s">
        <v>281</v>
      </c>
      <c r="D118" s="76" t="s">
        <v>55</v>
      </c>
      <c r="E118" s="66" t="s">
        <v>317</v>
      </c>
      <c r="F118" s="77">
        <v>0.5</v>
      </c>
      <c r="G118" s="78">
        <v>1185</v>
      </c>
      <c r="H118" s="79">
        <v>2.4</v>
      </c>
      <c r="I118" s="79">
        <f t="shared" si="4"/>
        <v>7.1239999999999997</v>
      </c>
      <c r="J118" s="79">
        <f t="shared" si="5"/>
        <v>8.5500000000000007</v>
      </c>
      <c r="K118" s="79">
        <f t="shared" si="6"/>
        <v>2.02</v>
      </c>
      <c r="L118" s="79">
        <f t="shared" si="7"/>
        <v>10.57</v>
      </c>
    </row>
    <row r="119" spans="1:12" ht="39.6">
      <c r="A119" s="75">
        <v>112</v>
      </c>
      <c r="B119" s="76" t="s">
        <v>73</v>
      </c>
      <c r="C119" s="76" t="s">
        <v>281</v>
      </c>
      <c r="D119" s="76" t="s">
        <v>51</v>
      </c>
      <c r="E119" s="66" t="s">
        <v>318</v>
      </c>
      <c r="F119" s="77">
        <v>0.5</v>
      </c>
      <c r="G119" s="78">
        <v>1100</v>
      </c>
      <c r="H119" s="79">
        <v>2.5</v>
      </c>
      <c r="I119" s="79">
        <f t="shared" si="4"/>
        <v>6.6130000000000004</v>
      </c>
      <c r="J119" s="79">
        <f t="shared" si="5"/>
        <v>8.27</v>
      </c>
      <c r="K119" s="79">
        <f t="shared" si="6"/>
        <v>1.95</v>
      </c>
      <c r="L119" s="79">
        <f t="shared" si="7"/>
        <v>10.219999999999999</v>
      </c>
    </row>
    <row r="120" spans="1:12" ht="52.8">
      <c r="A120" s="75">
        <v>113</v>
      </c>
      <c r="B120" s="76" t="s">
        <v>15</v>
      </c>
      <c r="C120" s="76" t="s">
        <v>50</v>
      </c>
      <c r="D120" s="76" t="s">
        <v>55</v>
      </c>
      <c r="E120" s="66" t="s">
        <v>147</v>
      </c>
      <c r="F120" s="77">
        <v>0.2</v>
      </c>
      <c r="G120" s="78">
        <v>1225</v>
      </c>
      <c r="H120" s="79">
        <v>63</v>
      </c>
      <c r="I120" s="79">
        <f t="shared" si="4"/>
        <v>7.3650000000000002</v>
      </c>
      <c r="J120" s="79">
        <f t="shared" si="5"/>
        <v>92.8</v>
      </c>
      <c r="K120" s="79">
        <f t="shared" si="6"/>
        <v>21.89</v>
      </c>
      <c r="L120" s="79">
        <f t="shared" si="7"/>
        <v>114.69</v>
      </c>
    </row>
    <row r="121" spans="1:12" ht="52.8">
      <c r="A121" s="75">
        <v>114</v>
      </c>
      <c r="B121" s="76" t="s">
        <v>15</v>
      </c>
      <c r="C121" s="76" t="s">
        <v>50</v>
      </c>
      <c r="D121" s="76" t="s">
        <v>55</v>
      </c>
      <c r="E121" s="66" t="s">
        <v>147</v>
      </c>
      <c r="F121" s="77">
        <v>0.5</v>
      </c>
      <c r="G121" s="78">
        <v>1225</v>
      </c>
      <c r="H121" s="79">
        <v>3.33</v>
      </c>
      <c r="I121" s="79">
        <f t="shared" si="4"/>
        <v>7.3650000000000002</v>
      </c>
      <c r="J121" s="79">
        <f t="shared" si="5"/>
        <v>12.26</v>
      </c>
      <c r="K121" s="79">
        <f t="shared" si="6"/>
        <v>2.89</v>
      </c>
      <c r="L121" s="79">
        <f t="shared" si="7"/>
        <v>15.15</v>
      </c>
    </row>
    <row r="122" spans="1:12" ht="52.8">
      <c r="A122" s="75">
        <v>115</v>
      </c>
      <c r="B122" s="76" t="s">
        <v>15</v>
      </c>
      <c r="C122" s="76" t="s">
        <v>50</v>
      </c>
      <c r="D122" s="76" t="s">
        <v>55</v>
      </c>
      <c r="E122" s="66" t="s">
        <v>148</v>
      </c>
      <c r="F122" s="77">
        <v>0.2</v>
      </c>
      <c r="G122" s="78">
        <v>1265</v>
      </c>
      <c r="H122" s="79">
        <v>54.75</v>
      </c>
      <c r="I122" s="79">
        <f t="shared" si="4"/>
        <v>7.6050000000000004</v>
      </c>
      <c r="J122" s="79">
        <f t="shared" si="5"/>
        <v>83.27</v>
      </c>
      <c r="K122" s="79">
        <f t="shared" si="6"/>
        <v>19.64</v>
      </c>
      <c r="L122" s="79">
        <f t="shared" si="7"/>
        <v>102.91</v>
      </c>
    </row>
    <row r="123" spans="1:12" ht="52.8">
      <c r="A123" s="75">
        <v>116</v>
      </c>
      <c r="B123" s="76" t="s">
        <v>15</v>
      </c>
      <c r="C123" s="76" t="s">
        <v>50</v>
      </c>
      <c r="D123" s="76" t="s">
        <v>55</v>
      </c>
      <c r="E123" s="66" t="s">
        <v>148</v>
      </c>
      <c r="F123" s="77">
        <v>0.5</v>
      </c>
      <c r="G123" s="78">
        <v>1265</v>
      </c>
      <c r="H123" s="79">
        <v>0.25</v>
      </c>
      <c r="I123" s="79">
        <f t="shared" si="4"/>
        <v>7.6050000000000004</v>
      </c>
      <c r="J123" s="79">
        <f t="shared" si="5"/>
        <v>0.95</v>
      </c>
      <c r="K123" s="79">
        <f t="shared" si="6"/>
        <v>0.22</v>
      </c>
      <c r="L123" s="79">
        <f t="shared" si="7"/>
        <v>1.17</v>
      </c>
    </row>
    <row r="124" spans="1:12" ht="52.8">
      <c r="A124" s="75">
        <v>117</v>
      </c>
      <c r="B124" s="76" t="s">
        <v>15</v>
      </c>
      <c r="C124" s="76" t="s">
        <v>46</v>
      </c>
      <c r="D124" s="76" t="s">
        <v>51</v>
      </c>
      <c r="E124" s="66" t="s">
        <v>149</v>
      </c>
      <c r="F124" s="77">
        <v>0.2</v>
      </c>
      <c r="G124" s="78">
        <v>1080</v>
      </c>
      <c r="H124" s="79">
        <v>51</v>
      </c>
      <c r="I124" s="79">
        <f t="shared" si="4"/>
        <v>6.4930000000000003</v>
      </c>
      <c r="J124" s="79">
        <f t="shared" si="5"/>
        <v>66.23</v>
      </c>
      <c r="K124" s="79">
        <f t="shared" si="6"/>
        <v>15.62</v>
      </c>
      <c r="L124" s="79">
        <f t="shared" si="7"/>
        <v>81.850000000000009</v>
      </c>
    </row>
    <row r="125" spans="1:12" ht="52.8">
      <c r="A125" s="75">
        <v>118</v>
      </c>
      <c r="B125" s="76" t="s">
        <v>15</v>
      </c>
      <c r="C125" s="76" t="s">
        <v>102</v>
      </c>
      <c r="D125" s="76" t="s">
        <v>7</v>
      </c>
      <c r="E125" s="66" t="s">
        <v>150</v>
      </c>
      <c r="F125" s="77">
        <v>0.2</v>
      </c>
      <c r="G125" s="78">
        <v>1365</v>
      </c>
      <c r="H125" s="79">
        <v>18.25</v>
      </c>
      <c r="I125" s="79">
        <f t="shared" si="4"/>
        <v>8.2070000000000007</v>
      </c>
      <c r="J125" s="79">
        <f t="shared" si="5"/>
        <v>29.96</v>
      </c>
      <c r="K125" s="79">
        <f t="shared" si="6"/>
        <v>7.07</v>
      </c>
      <c r="L125" s="79">
        <f t="shared" si="7"/>
        <v>37.03</v>
      </c>
    </row>
    <row r="126" spans="1:12" ht="52.8">
      <c r="A126" s="75">
        <v>119</v>
      </c>
      <c r="B126" s="76" t="s">
        <v>15</v>
      </c>
      <c r="C126" s="76" t="s">
        <v>2</v>
      </c>
      <c r="D126" s="76" t="s">
        <v>74</v>
      </c>
      <c r="E126" s="66" t="s">
        <v>290</v>
      </c>
      <c r="F126" s="77">
        <v>0.2</v>
      </c>
      <c r="G126" s="78">
        <v>1440</v>
      </c>
      <c r="H126" s="79">
        <v>24</v>
      </c>
      <c r="I126" s="79">
        <f t="shared" si="4"/>
        <v>8.657</v>
      </c>
      <c r="J126" s="79">
        <f t="shared" si="5"/>
        <v>41.55</v>
      </c>
      <c r="K126" s="79">
        <f t="shared" si="6"/>
        <v>9.8000000000000007</v>
      </c>
      <c r="L126" s="79">
        <f t="shared" si="7"/>
        <v>51.349999999999994</v>
      </c>
    </row>
    <row r="127" spans="1:12" ht="52.8">
      <c r="A127" s="75">
        <v>120</v>
      </c>
      <c r="B127" s="76" t="s">
        <v>15</v>
      </c>
      <c r="C127" s="76" t="s">
        <v>50</v>
      </c>
      <c r="D127" s="76" t="s">
        <v>47</v>
      </c>
      <c r="E127" s="66" t="s">
        <v>261</v>
      </c>
      <c r="F127" s="77">
        <v>0.2</v>
      </c>
      <c r="G127" s="78">
        <v>960</v>
      </c>
      <c r="H127" s="79">
        <v>47</v>
      </c>
      <c r="I127" s="79">
        <f t="shared" si="4"/>
        <v>5.7720000000000002</v>
      </c>
      <c r="J127" s="79">
        <f t="shared" si="5"/>
        <v>54.26</v>
      </c>
      <c r="K127" s="79">
        <f t="shared" si="6"/>
        <v>12.8</v>
      </c>
      <c r="L127" s="79">
        <f t="shared" si="7"/>
        <v>67.06</v>
      </c>
    </row>
    <row r="128" spans="1:12" ht="52.8">
      <c r="A128" s="75">
        <v>121</v>
      </c>
      <c r="B128" s="76" t="s">
        <v>15</v>
      </c>
      <c r="C128" s="76" t="s">
        <v>54</v>
      </c>
      <c r="D128" s="76" t="s">
        <v>55</v>
      </c>
      <c r="E128" s="66" t="s">
        <v>291</v>
      </c>
      <c r="F128" s="77">
        <v>0.2</v>
      </c>
      <c r="G128" s="78">
        <v>1185</v>
      </c>
      <c r="H128" s="79">
        <v>52.67</v>
      </c>
      <c r="I128" s="79">
        <f t="shared" si="4"/>
        <v>7.1239999999999997</v>
      </c>
      <c r="J128" s="79">
        <f t="shared" si="5"/>
        <v>75.040000000000006</v>
      </c>
      <c r="K128" s="79">
        <f t="shared" si="6"/>
        <v>17.7</v>
      </c>
      <c r="L128" s="79">
        <f t="shared" si="7"/>
        <v>92.740000000000009</v>
      </c>
    </row>
    <row r="129" spans="1:12" ht="52.8">
      <c r="A129" s="75">
        <v>122</v>
      </c>
      <c r="B129" s="76" t="s">
        <v>15</v>
      </c>
      <c r="C129" s="76" t="s">
        <v>54</v>
      </c>
      <c r="D129" s="76" t="s">
        <v>55</v>
      </c>
      <c r="E129" s="66" t="s">
        <v>291</v>
      </c>
      <c r="F129" s="77">
        <v>0.5</v>
      </c>
      <c r="G129" s="78">
        <v>1185</v>
      </c>
      <c r="H129" s="79">
        <v>2.33</v>
      </c>
      <c r="I129" s="79">
        <f t="shared" si="4"/>
        <v>7.1239999999999997</v>
      </c>
      <c r="J129" s="79">
        <f t="shared" si="5"/>
        <v>8.3000000000000007</v>
      </c>
      <c r="K129" s="79">
        <f t="shared" si="6"/>
        <v>1.96</v>
      </c>
      <c r="L129" s="79">
        <f t="shared" si="7"/>
        <v>10.260000000000002</v>
      </c>
    </row>
    <row r="130" spans="1:12" ht="52.8">
      <c r="A130" s="75">
        <v>123</v>
      </c>
      <c r="B130" s="76" t="s">
        <v>15</v>
      </c>
      <c r="C130" s="76" t="s">
        <v>102</v>
      </c>
      <c r="D130" s="76" t="s">
        <v>55</v>
      </c>
      <c r="E130" s="66" t="s">
        <v>292</v>
      </c>
      <c r="F130" s="77">
        <v>0.2</v>
      </c>
      <c r="G130" s="78">
        <v>1230</v>
      </c>
      <c r="H130" s="79">
        <v>6.5</v>
      </c>
      <c r="I130" s="79">
        <f t="shared" si="4"/>
        <v>7.3949999999999996</v>
      </c>
      <c r="J130" s="79">
        <f t="shared" si="5"/>
        <v>9.61</v>
      </c>
      <c r="K130" s="79">
        <f t="shared" si="6"/>
        <v>2.27</v>
      </c>
      <c r="L130" s="79">
        <f t="shared" si="7"/>
        <v>11.879999999999999</v>
      </c>
    </row>
    <row r="131" spans="1:12" ht="52.8">
      <c r="A131" s="75">
        <v>124</v>
      </c>
      <c r="B131" s="76" t="s">
        <v>15</v>
      </c>
      <c r="C131" s="76" t="s">
        <v>46</v>
      </c>
      <c r="D131" s="76" t="s">
        <v>47</v>
      </c>
      <c r="E131" s="66" t="s">
        <v>152</v>
      </c>
      <c r="F131" s="77">
        <v>0.2</v>
      </c>
      <c r="G131" s="78">
        <v>960</v>
      </c>
      <c r="H131" s="79">
        <v>22.5</v>
      </c>
      <c r="I131" s="79">
        <f t="shared" si="4"/>
        <v>5.7720000000000002</v>
      </c>
      <c r="J131" s="79">
        <f t="shared" si="5"/>
        <v>25.97</v>
      </c>
      <c r="K131" s="79">
        <f t="shared" si="6"/>
        <v>6.13</v>
      </c>
      <c r="L131" s="79">
        <f t="shared" si="7"/>
        <v>32.1</v>
      </c>
    </row>
    <row r="132" spans="1:12" ht="66">
      <c r="A132" s="75">
        <v>125</v>
      </c>
      <c r="B132" s="76" t="s">
        <v>15</v>
      </c>
      <c r="C132" s="76" t="s">
        <v>54</v>
      </c>
      <c r="D132" s="76" t="s">
        <v>151</v>
      </c>
      <c r="E132" s="66" t="s">
        <v>153</v>
      </c>
      <c r="F132" s="77">
        <v>0.2</v>
      </c>
      <c r="G132" s="78">
        <v>1245</v>
      </c>
      <c r="H132" s="79">
        <v>73.17</v>
      </c>
      <c r="I132" s="79">
        <f t="shared" si="4"/>
        <v>7.4850000000000003</v>
      </c>
      <c r="J132" s="79">
        <f t="shared" si="5"/>
        <v>109.54</v>
      </c>
      <c r="K132" s="79">
        <f t="shared" si="6"/>
        <v>25.84</v>
      </c>
      <c r="L132" s="79">
        <f t="shared" si="7"/>
        <v>135.38</v>
      </c>
    </row>
    <row r="133" spans="1:12" ht="66">
      <c r="A133" s="75">
        <v>126</v>
      </c>
      <c r="B133" s="76" t="s">
        <v>15</v>
      </c>
      <c r="C133" s="76" t="s">
        <v>54</v>
      </c>
      <c r="D133" s="76" t="s">
        <v>151</v>
      </c>
      <c r="E133" s="66" t="s">
        <v>153</v>
      </c>
      <c r="F133" s="77">
        <v>0.5</v>
      </c>
      <c r="G133" s="78">
        <v>1245</v>
      </c>
      <c r="H133" s="79">
        <v>4.83</v>
      </c>
      <c r="I133" s="79">
        <f t="shared" si="4"/>
        <v>7.4850000000000003</v>
      </c>
      <c r="J133" s="79">
        <f t="shared" si="5"/>
        <v>18.079999999999998</v>
      </c>
      <c r="K133" s="79">
        <f t="shared" si="6"/>
        <v>4.2699999999999996</v>
      </c>
      <c r="L133" s="79">
        <f t="shared" si="7"/>
        <v>22.349999999999998</v>
      </c>
    </row>
    <row r="134" spans="1:12" ht="52.8">
      <c r="A134" s="75">
        <v>127</v>
      </c>
      <c r="B134" s="76" t="s">
        <v>15</v>
      </c>
      <c r="C134" s="76" t="s">
        <v>57</v>
      </c>
      <c r="D134" s="76" t="s">
        <v>51</v>
      </c>
      <c r="E134" s="66" t="s">
        <v>154</v>
      </c>
      <c r="F134" s="77">
        <v>0.2</v>
      </c>
      <c r="G134" s="78">
        <v>1100</v>
      </c>
      <c r="H134" s="79">
        <v>44</v>
      </c>
      <c r="I134" s="79">
        <f t="shared" si="4"/>
        <v>6.6130000000000004</v>
      </c>
      <c r="J134" s="79">
        <f t="shared" si="5"/>
        <v>58.19</v>
      </c>
      <c r="K134" s="79">
        <f t="shared" si="6"/>
        <v>13.73</v>
      </c>
      <c r="L134" s="79">
        <f t="shared" si="7"/>
        <v>71.92</v>
      </c>
    </row>
    <row r="135" spans="1:12" ht="66">
      <c r="A135" s="75">
        <v>128</v>
      </c>
      <c r="B135" s="76" t="s">
        <v>15</v>
      </c>
      <c r="C135" s="76" t="s">
        <v>57</v>
      </c>
      <c r="D135" s="76" t="s">
        <v>151</v>
      </c>
      <c r="E135" s="66" t="s">
        <v>155</v>
      </c>
      <c r="F135" s="77">
        <v>0.2</v>
      </c>
      <c r="G135" s="78">
        <v>1285</v>
      </c>
      <c r="H135" s="79">
        <v>7</v>
      </c>
      <c r="I135" s="79">
        <f t="shared" si="4"/>
        <v>7.726</v>
      </c>
      <c r="J135" s="79">
        <f t="shared" si="5"/>
        <v>10.82</v>
      </c>
      <c r="K135" s="79">
        <f t="shared" si="6"/>
        <v>2.5499999999999998</v>
      </c>
      <c r="L135" s="79">
        <f t="shared" si="7"/>
        <v>13.370000000000001</v>
      </c>
    </row>
    <row r="136" spans="1:12" ht="52.8">
      <c r="A136" s="75">
        <v>129</v>
      </c>
      <c r="B136" s="76" t="s">
        <v>15</v>
      </c>
      <c r="C136" s="76" t="s">
        <v>57</v>
      </c>
      <c r="D136" s="76" t="s">
        <v>61</v>
      </c>
      <c r="E136" s="66" t="s">
        <v>157</v>
      </c>
      <c r="F136" s="77">
        <v>0.2</v>
      </c>
      <c r="G136" s="78">
        <v>1215</v>
      </c>
      <c r="H136" s="79">
        <v>11</v>
      </c>
      <c r="I136" s="79">
        <f t="shared" ref="I136:I199" si="8">ROUND(G136/166.33,3)</f>
        <v>7.3049999999999997</v>
      </c>
      <c r="J136" s="79">
        <f t="shared" ref="J136:J199" si="9">ROUND(I136*H136*F136,2)</f>
        <v>16.07</v>
      </c>
      <c r="K136" s="79">
        <f t="shared" ref="K136:K199" si="10">ROUND(J136*0.2359,2)</f>
        <v>3.79</v>
      </c>
      <c r="L136" s="79">
        <f t="shared" ref="L136:L199" si="11">J136+K136</f>
        <v>19.86</v>
      </c>
    </row>
    <row r="137" spans="1:12" ht="52.8">
      <c r="A137" s="75">
        <v>130</v>
      </c>
      <c r="B137" s="76" t="s">
        <v>15</v>
      </c>
      <c r="C137" s="76" t="s">
        <v>57</v>
      </c>
      <c r="D137" s="76" t="s">
        <v>61</v>
      </c>
      <c r="E137" s="66" t="s">
        <v>157</v>
      </c>
      <c r="F137" s="77">
        <v>0.5</v>
      </c>
      <c r="G137" s="78">
        <v>1215</v>
      </c>
      <c r="H137" s="79">
        <v>4.58</v>
      </c>
      <c r="I137" s="79">
        <f t="shared" si="8"/>
        <v>7.3049999999999997</v>
      </c>
      <c r="J137" s="79">
        <f t="shared" si="9"/>
        <v>16.73</v>
      </c>
      <c r="K137" s="79">
        <f t="shared" si="10"/>
        <v>3.95</v>
      </c>
      <c r="L137" s="79">
        <f t="shared" si="11"/>
        <v>20.68</v>
      </c>
    </row>
    <row r="138" spans="1:12" ht="52.8">
      <c r="A138" s="75">
        <v>131</v>
      </c>
      <c r="B138" s="76" t="s">
        <v>15</v>
      </c>
      <c r="C138" s="76" t="s">
        <v>57</v>
      </c>
      <c r="D138" s="76" t="s">
        <v>61</v>
      </c>
      <c r="E138" s="66" t="s">
        <v>156</v>
      </c>
      <c r="F138" s="77">
        <v>0.5</v>
      </c>
      <c r="G138" s="78">
        <v>1215</v>
      </c>
      <c r="H138" s="79">
        <v>0.83</v>
      </c>
      <c r="I138" s="79">
        <f t="shared" si="8"/>
        <v>7.3049999999999997</v>
      </c>
      <c r="J138" s="79">
        <f t="shared" si="9"/>
        <v>3.03</v>
      </c>
      <c r="K138" s="79">
        <f t="shared" si="10"/>
        <v>0.71</v>
      </c>
      <c r="L138" s="79">
        <f t="shared" si="11"/>
        <v>3.7399999999999998</v>
      </c>
    </row>
    <row r="139" spans="1:12" ht="52.8">
      <c r="A139" s="75">
        <v>132</v>
      </c>
      <c r="B139" s="76" t="s">
        <v>15</v>
      </c>
      <c r="C139" s="76" t="s">
        <v>57</v>
      </c>
      <c r="D139" s="76" t="s">
        <v>55</v>
      </c>
      <c r="E139" s="66" t="s">
        <v>158</v>
      </c>
      <c r="F139" s="77">
        <v>0.2</v>
      </c>
      <c r="G139" s="78">
        <v>1205</v>
      </c>
      <c r="H139" s="79">
        <v>54</v>
      </c>
      <c r="I139" s="79">
        <f t="shared" si="8"/>
        <v>7.2450000000000001</v>
      </c>
      <c r="J139" s="79">
        <f t="shared" si="9"/>
        <v>78.25</v>
      </c>
      <c r="K139" s="79">
        <f t="shared" si="10"/>
        <v>18.46</v>
      </c>
      <c r="L139" s="79">
        <f t="shared" si="11"/>
        <v>96.710000000000008</v>
      </c>
    </row>
    <row r="140" spans="1:12" ht="52.8">
      <c r="A140" s="75">
        <v>133</v>
      </c>
      <c r="B140" s="76" t="s">
        <v>15</v>
      </c>
      <c r="C140" s="76" t="s">
        <v>57</v>
      </c>
      <c r="D140" s="76" t="s">
        <v>55</v>
      </c>
      <c r="E140" s="66" t="s">
        <v>158</v>
      </c>
      <c r="F140" s="77">
        <v>0.5</v>
      </c>
      <c r="G140" s="78">
        <v>1205</v>
      </c>
      <c r="H140" s="79">
        <v>1</v>
      </c>
      <c r="I140" s="79">
        <f t="shared" si="8"/>
        <v>7.2450000000000001</v>
      </c>
      <c r="J140" s="79">
        <f t="shared" si="9"/>
        <v>3.62</v>
      </c>
      <c r="K140" s="79">
        <f t="shared" si="10"/>
        <v>0.85</v>
      </c>
      <c r="L140" s="79">
        <f t="shared" si="11"/>
        <v>4.47</v>
      </c>
    </row>
    <row r="141" spans="1:12" ht="52.8">
      <c r="A141" s="75">
        <v>134</v>
      </c>
      <c r="B141" s="76" t="s">
        <v>15</v>
      </c>
      <c r="C141" s="76" t="s">
        <v>2</v>
      </c>
      <c r="D141" s="76" t="s">
        <v>74</v>
      </c>
      <c r="E141" s="66" t="s">
        <v>159</v>
      </c>
      <c r="F141" s="77">
        <v>0.2</v>
      </c>
      <c r="G141" s="78">
        <v>1460</v>
      </c>
      <c r="H141" s="79">
        <v>12</v>
      </c>
      <c r="I141" s="79">
        <f t="shared" si="8"/>
        <v>8.7780000000000005</v>
      </c>
      <c r="J141" s="79">
        <f t="shared" si="9"/>
        <v>21.07</v>
      </c>
      <c r="K141" s="79">
        <f t="shared" si="10"/>
        <v>4.97</v>
      </c>
      <c r="L141" s="79">
        <f t="shared" si="11"/>
        <v>26.04</v>
      </c>
    </row>
    <row r="142" spans="1:12" ht="52.8">
      <c r="A142" s="75">
        <v>135</v>
      </c>
      <c r="B142" s="76" t="s">
        <v>15</v>
      </c>
      <c r="C142" s="76" t="s">
        <v>50</v>
      </c>
      <c r="D142" s="76" t="s">
        <v>129</v>
      </c>
      <c r="E142" s="66" t="s">
        <v>160</v>
      </c>
      <c r="F142" s="77">
        <v>0.2</v>
      </c>
      <c r="G142" s="78">
        <v>1610</v>
      </c>
      <c r="H142" s="79">
        <v>68</v>
      </c>
      <c r="I142" s="79">
        <f t="shared" si="8"/>
        <v>9.68</v>
      </c>
      <c r="J142" s="79">
        <f t="shared" si="9"/>
        <v>131.65</v>
      </c>
      <c r="K142" s="79">
        <f t="shared" si="10"/>
        <v>31.06</v>
      </c>
      <c r="L142" s="79">
        <f t="shared" si="11"/>
        <v>162.71</v>
      </c>
    </row>
    <row r="143" spans="1:12" ht="52.8">
      <c r="A143" s="75">
        <v>136</v>
      </c>
      <c r="B143" s="76" t="s">
        <v>15</v>
      </c>
      <c r="C143" s="76" t="s">
        <v>46</v>
      </c>
      <c r="D143" s="76" t="s">
        <v>51</v>
      </c>
      <c r="E143" s="66" t="s">
        <v>161</v>
      </c>
      <c r="F143" s="77">
        <v>0.2</v>
      </c>
      <c r="G143" s="78">
        <v>1120</v>
      </c>
      <c r="H143" s="79">
        <v>55</v>
      </c>
      <c r="I143" s="79">
        <f t="shared" si="8"/>
        <v>6.734</v>
      </c>
      <c r="J143" s="79">
        <f t="shared" si="9"/>
        <v>74.069999999999993</v>
      </c>
      <c r="K143" s="79">
        <f t="shared" si="10"/>
        <v>17.47</v>
      </c>
      <c r="L143" s="79">
        <f t="shared" si="11"/>
        <v>91.539999999999992</v>
      </c>
    </row>
    <row r="144" spans="1:12" ht="52.8">
      <c r="A144" s="75">
        <v>137</v>
      </c>
      <c r="B144" s="76" t="s">
        <v>15</v>
      </c>
      <c r="C144" s="76" t="s">
        <v>57</v>
      </c>
      <c r="D144" s="76" t="s">
        <v>47</v>
      </c>
      <c r="E144" s="66" t="s">
        <v>163</v>
      </c>
      <c r="F144" s="77">
        <v>0.2</v>
      </c>
      <c r="G144" s="78">
        <v>960</v>
      </c>
      <c r="H144" s="79">
        <v>44</v>
      </c>
      <c r="I144" s="79">
        <f t="shared" si="8"/>
        <v>5.7720000000000002</v>
      </c>
      <c r="J144" s="79">
        <f t="shared" si="9"/>
        <v>50.79</v>
      </c>
      <c r="K144" s="79">
        <f t="shared" si="10"/>
        <v>11.98</v>
      </c>
      <c r="L144" s="79">
        <f t="shared" si="11"/>
        <v>62.769999999999996</v>
      </c>
    </row>
    <row r="145" spans="1:12" ht="52.8">
      <c r="A145" s="75">
        <v>138</v>
      </c>
      <c r="B145" s="76" t="s">
        <v>15</v>
      </c>
      <c r="C145" s="76" t="s">
        <v>50</v>
      </c>
      <c r="D145" s="76" t="s">
        <v>47</v>
      </c>
      <c r="E145" s="66" t="s">
        <v>164</v>
      </c>
      <c r="F145" s="77">
        <v>0.2</v>
      </c>
      <c r="G145" s="78">
        <v>980</v>
      </c>
      <c r="H145" s="79">
        <v>32</v>
      </c>
      <c r="I145" s="79">
        <f t="shared" si="8"/>
        <v>5.8920000000000003</v>
      </c>
      <c r="J145" s="79">
        <f t="shared" si="9"/>
        <v>37.71</v>
      </c>
      <c r="K145" s="79">
        <f t="shared" si="10"/>
        <v>8.9</v>
      </c>
      <c r="L145" s="79">
        <f t="shared" si="11"/>
        <v>46.61</v>
      </c>
    </row>
    <row r="146" spans="1:12" ht="52.8">
      <c r="A146" s="75">
        <v>139</v>
      </c>
      <c r="B146" s="76" t="s">
        <v>15</v>
      </c>
      <c r="C146" s="76" t="s">
        <v>2</v>
      </c>
      <c r="D146" s="76" t="s">
        <v>26</v>
      </c>
      <c r="E146" s="66" t="s">
        <v>16</v>
      </c>
      <c r="F146" s="77">
        <v>0.2</v>
      </c>
      <c r="G146" s="78">
        <v>2185</v>
      </c>
      <c r="H146" s="79">
        <v>12</v>
      </c>
      <c r="I146" s="79">
        <f t="shared" si="8"/>
        <v>13.137</v>
      </c>
      <c r="J146" s="79">
        <f t="shared" si="9"/>
        <v>31.53</v>
      </c>
      <c r="K146" s="79">
        <f t="shared" si="10"/>
        <v>7.44</v>
      </c>
      <c r="L146" s="79">
        <f t="shared" si="11"/>
        <v>38.97</v>
      </c>
    </row>
    <row r="147" spans="1:12" ht="52.8">
      <c r="A147" s="75">
        <v>140</v>
      </c>
      <c r="B147" s="76" t="s">
        <v>15</v>
      </c>
      <c r="C147" s="76" t="s">
        <v>57</v>
      </c>
      <c r="D147" s="76" t="s">
        <v>51</v>
      </c>
      <c r="E147" s="66" t="s">
        <v>166</v>
      </c>
      <c r="F147" s="77">
        <v>0.2</v>
      </c>
      <c r="G147" s="78">
        <v>1060</v>
      </c>
      <c r="H147" s="79">
        <v>11</v>
      </c>
      <c r="I147" s="79">
        <f t="shared" si="8"/>
        <v>6.3730000000000002</v>
      </c>
      <c r="J147" s="79">
        <f t="shared" si="9"/>
        <v>14.02</v>
      </c>
      <c r="K147" s="79">
        <f t="shared" si="10"/>
        <v>3.31</v>
      </c>
      <c r="L147" s="79">
        <f t="shared" si="11"/>
        <v>17.329999999999998</v>
      </c>
    </row>
    <row r="148" spans="1:12" ht="52.8">
      <c r="A148" s="75">
        <v>141</v>
      </c>
      <c r="B148" s="76" t="s">
        <v>15</v>
      </c>
      <c r="C148" s="76" t="s">
        <v>57</v>
      </c>
      <c r="D148" s="76" t="s">
        <v>51</v>
      </c>
      <c r="E148" s="66" t="s">
        <v>165</v>
      </c>
      <c r="F148" s="77">
        <v>0.2</v>
      </c>
      <c r="G148" s="78">
        <v>1060</v>
      </c>
      <c r="H148" s="79">
        <v>33</v>
      </c>
      <c r="I148" s="79">
        <f t="shared" si="8"/>
        <v>6.3730000000000002</v>
      </c>
      <c r="J148" s="79">
        <f t="shared" si="9"/>
        <v>42.06</v>
      </c>
      <c r="K148" s="79">
        <f t="shared" si="10"/>
        <v>9.92</v>
      </c>
      <c r="L148" s="79">
        <f t="shared" si="11"/>
        <v>51.980000000000004</v>
      </c>
    </row>
    <row r="149" spans="1:12" ht="52.8">
      <c r="A149" s="75">
        <v>142</v>
      </c>
      <c r="B149" s="76" t="s">
        <v>15</v>
      </c>
      <c r="C149" s="76" t="s">
        <v>57</v>
      </c>
      <c r="D149" s="76" t="s">
        <v>55</v>
      </c>
      <c r="E149" s="66" t="s">
        <v>167</v>
      </c>
      <c r="F149" s="77">
        <v>0.2</v>
      </c>
      <c r="G149" s="78">
        <v>1205</v>
      </c>
      <c r="H149" s="79">
        <v>55</v>
      </c>
      <c r="I149" s="79">
        <f t="shared" si="8"/>
        <v>7.2450000000000001</v>
      </c>
      <c r="J149" s="79">
        <f t="shared" si="9"/>
        <v>79.7</v>
      </c>
      <c r="K149" s="79">
        <f t="shared" si="10"/>
        <v>18.8</v>
      </c>
      <c r="L149" s="79">
        <f t="shared" si="11"/>
        <v>98.5</v>
      </c>
    </row>
    <row r="150" spans="1:12" ht="52.8">
      <c r="A150" s="75">
        <v>143</v>
      </c>
      <c r="B150" s="76" t="s">
        <v>20</v>
      </c>
      <c r="C150" s="76" t="s">
        <v>313</v>
      </c>
      <c r="D150" s="76" t="s">
        <v>51</v>
      </c>
      <c r="E150" s="66" t="s">
        <v>168</v>
      </c>
      <c r="F150" s="77">
        <v>0.5</v>
      </c>
      <c r="G150" s="78">
        <v>1464.48</v>
      </c>
      <c r="H150" s="79">
        <v>18</v>
      </c>
      <c r="I150" s="79">
        <f t="shared" si="8"/>
        <v>8.8049999999999997</v>
      </c>
      <c r="J150" s="79">
        <f t="shared" si="9"/>
        <v>79.25</v>
      </c>
      <c r="K150" s="79">
        <f t="shared" si="10"/>
        <v>18.7</v>
      </c>
      <c r="L150" s="79">
        <f t="shared" si="11"/>
        <v>97.95</v>
      </c>
    </row>
    <row r="151" spans="1:12" ht="52.8">
      <c r="A151" s="75">
        <v>144</v>
      </c>
      <c r="B151" s="76" t="s">
        <v>20</v>
      </c>
      <c r="C151" s="76" t="s">
        <v>313</v>
      </c>
      <c r="D151" s="76" t="s">
        <v>51</v>
      </c>
      <c r="E151" s="66" t="s">
        <v>168</v>
      </c>
      <c r="F151" s="77">
        <v>0.2</v>
      </c>
      <c r="G151" s="78">
        <v>1464.48</v>
      </c>
      <c r="H151" s="79">
        <v>52</v>
      </c>
      <c r="I151" s="79">
        <f t="shared" si="8"/>
        <v>8.8049999999999997</v>
      </c>
      <c r="J151" s="79">
        <f t="shared" si="9"/>
        <v>91.57</v>
      </c>
      <c r="K151" s="79">
        <f t="shared" si="10"/>
        <v>21.6</v>
      </c>
      <c r="L151" s="79">
        <f t="shared" si="11"/>
        <v>113.16999999999999</v>
      </c>
    </row>
    <row r="152" spans="1:12" ht="52.8">
      <c r="A152" s="75">
        <v>145</v>
      </c>
      <c r="B152" s="76" t="s">
        <v>15</v>
      </c>
      <c r="C152" s="76" t="s">
        <v>46</v>
      </c>
      <c r="D152" s="76" t="s">
        <v>51</v>
      </c>
      <c r="E152" s="66" t="s">
        <v>262</v>
      </c>
      <c r="F152" s="77">
        <v>0.2</v>
      </c>
      <c r="G152" s="78">
        <v>1120</v>
      </c>
      <c r="H152" s="79">
        <v>5</v>
      </c>
      <c r="I152" s="79">
        <f t="shared" si="8"/>
        <v>6.734</v>
      </c>
      <c r="J152" s="79">
        <f t="shared" si="9"/>
        <v>6.73</v>
      </c>
      <c r="K152" s="79">
        <f t="shared" si="10"/>
        <v>1.59</v>
      </c>
      <c r="L152" s="79">
        <f t="shared" si="11"/>
        <v>8.32</v>
      </c>
    </row>
    <row r="153" spans="1:12" ht="52.8">
      <c r="A153" s="75">
        <v>146</v>
      </c>
      <c r="B153" s="76" t="s">
        <v>15</v>
      </c>
      <c r="C153" s="76" t="s">
        <v>54</v>
      </c>
      <c r="D153" s="76" t="s">
        <v>47</v>
      </c>
      <c r="E153" s="66" t="s">
        <v>170</v>
      </c>
      <c r="F153" s="77">
        <v>0.2</v>
      </c>
      <c r="G153" s="78">
        <v>960</v>
      </c>
      <c r="H153" s="79">
        <v>33</v>
      </c>
      <c r="I153" s="79">
        <f t="shared" si="8"/>
        <v>5.7720000000000002</v>
      </c>
      <c r="J153" s="79">
        <f t="shared" si="9"/>
        <v>38.1</v>
      </c>
      <c r="K153" s="79">
        <f t="shared" si="10"/>
        <v>8.99</v>
      </c>
      <c r="L153" s="79">
        <f t="shared" si="11"/>
        <v>47.09</v>
      </c>
    </row>
    <row r="154" spans="1:12" ht="52.8">
      <c r="A154" s="75">
        <v>147</v>
      </c>
      <c r="B154" s="76" t="s">
        <v>15</v>
      </c>
      <c r="C154" s="76" t="s">
        <v>57</v>
      </c>
      <c r="D154" s="76" t="s">
        <v>55</v>
      </c>
      <c r="E154" s="66" t="s">
        <v>294</v>
      </c>
      <c r="F154" s="77">
        <v>0.2</v>
      </c>
      <c r="G154" s="78">
        <v>1205</v>
      </c>
      <c r="H154" s="79">
        <v>55</v>
      </c>
      <c r="I154" s="79">
        <f t="shared" si="8"/>
        <v>7.2450000000000001</v>
      </c>
      <c r="J154" s="79">
        <f t="shared" si="9"/>
        <v>79.7</v>
      </c>
      <c r="K154" s="79">
        <f t="shared" si="10"/>
        <v>18.8</v>
      </c>
      <c r="L154" s="79">
        <f t="shared" si="11"/>
        <v>98.5</v>
      </c>
    </row>
    <row r="155" spans="1:12" ht="52.8">
      <c r="A155" s="75">
        <v>148</v>
      </c>
      <c r="B155" s="76" t="s">
        <v>15</v>
      </c>
      <c r="C155" s="76" t="s">
        <v>133</v>
      </c>
      <c r="D155" s="76" t="s">
        <v>134</v>
      </c>
      <c r="E155" s="66" t="s">
        <v>171</v>
      </c>
      <c r="F155" s="77">
        <v>0.2</v>
      </c>
      <c r="G155" s="78">
        <v>1680</v>
      </c>
      <c r="H155" s="79">
        <v>12</v>
      </c>
      <c r="I155" s="79">
        <f t="shared" si="8"/>
        <v>10.1</v>
      </c>
      <c r="J155" s="79">
        <f t="shared" si="9"/>
        <v>24.24</v>
      </c>
      <c r="K155" s="79">
        <f t="shared" si="10"/>
        <v>5.72</v>
      </c>
      <c r="L155" s="79">
        <f t="shared" si="11"/>
        <v>29.959999999999997</v>
      </c>
    </row>
    <row r="156" spans="1:12" ht="52.8">
      <c r="A156" s="75">
        <v>149</v>
      </c>
      <c r="B156" s="76" t="s">
        <v>15</v>
      </c>
      <c r="C156" s="76" t="s">
        <v>46</v>
      </c>
      <c r="D156" s="76" t="s">
        <v>129</v>
      </c>
      <c r="E156" s="66" t="s">
        <v>263</v>
      </c>
      <c r="F156" s="77">
        <v>0.2</v>
      </c>
      <c r="G156" s="78">
        <v>1650</v>
      </c>
      <c r="H156" s="79">
        <v>72</v>
      </c>
      <c r="I156" s="79">
        <f t="shared" si="8"/>
        <v>9.92</v>
      </c>
      <c r="J156" s="79">
        <f t="shared" si="9"/>
        <v>142.85</v>
      </c>
      <c r="K156" s="79">
        <f t="shared" si="10"/>
        <v>33.700000000000003</v>
      </c>
      <c r="L156" s="79">
        <f t="shared" si="11"/>
        <v>176.55</v>
      </c>
    </row>
    <row r="157" spans="1:12" ht="52.8">
      <c r="A157" s="75">
        <v>150</v>
      </c>
      <c r="B157" s="76" t="s">
        <v>15</v>
      </c>
      <c r="C157" s="76" t="s">
        <v>102</v>
      </c>
      <c r="D157" s="76" t="s">
        <v>7</v>
      </c>
      <c r="E157" s="66" t="s">
        <v>264</v>
      </c>
      <c r="F157" s="77">
        <v>0.2</v>
      </c>
      <c r="G157" s="78">
        <v>1325</v>
      </c>
      <c r="H157" s="79">
        <v>12.83</v>
      </c>
      <c r="I157" s="79">
        <f t="shared" si="8"/>
        <v>7.9660000000000002</v>
      </c>
      <c r="J157" s="79">
        <f t="shared" si="9"/>
        <v>20.440000000000001</v>
      </c>
      <c r="K157" s="79">
        <f t="shared" si="10"/>
        <v>4.82</v>
      </c>
      <c r="L157" s="79">
        <f t="shared" si="11"/>
        <v>25.26</v>
      </c>
    </row>
    <row r="158" spans="1:12" ht="52.8">
      <c r="A158" s="75">
        <v>151</v>
      </c>
      <c r="B158" s="76" t="s">
        <v>15</v>
      </c>
      <c r="C158" s="76" t="s">
        <v>50</v>
      </c>
      <c r="D158" s="76" t="s">
        <v>61</v>
      </c>
      <c r="E158" s="66" t="s">
        <v>174</v>
      </c>
      <c r="F158" s="77">
        <v>0.2</v>
      </c>
      <c r="G158" s="78">
        <v>1155</v>
      </c>
      <c r="H158" s="79">
        <v>28.5</v>
      </c>
      <c r="I158" s="79">
        <f t="shared" si="8"/>
        <v>6.944</v>
      </c>
      <c r="J158" s="79">
        <f t="shared" si="9"/>
        <v>39.58</v>
      </c>
      <c r="K158" s="79">
        <f t="shared" si="10"/>
        <v>9.34</v>
      </c>
      <c r="L158" s="79">
        <f t="shared" si="11"/>
        <v>48.92</v>
      </c>
    </row>
    <row r="159" spans="1:12" ht="52.8">
      <c r="A159" s="75">
        <v>152</v>
      </c>
      <c r="B159" s="76" t="s">
        <v>15</v>
      </c>
      <c r="C159" s="76" t="s">
        <v>50</v>
      </c>
      <c r="D159" s="76" t="s">
        <v>61</v>
      </c>
      <c r="E159" s="66" t="s">
        <v>174</v>
      </c>
      <c r="F159" s="77">
        <v>0.5</v>
      </c>
      <c r="G159" s="78">
        <v>1155</v>
      </c>
      <c r="H159" s="79">
        <v>6.18</v>
      </c>
      <c r="I159" s="79">
        <f t="shared" si="8"/>
        <v>6.944</v>
      </c>
      <c r="J159" s="79">
        <f t="shared" si="9"/>
        <v>21.46</v>
      </c>
      <c r="K159" s="79">
        <f t="shared" si="10"/>
        <v>5.0599999999999996</v>
      </c>
      <c r="L159" s="79">
        <f t="shared" si="11"/>
        <v>26.52</v>
      </c>
    </row>
    <row r="160" spans="1:12" ht="52.8">
      <c r="A160" s="75">
        <v>153</v>
      </c>
      <c r="B160" s="76" t="s">
        <v>20</v>
      </c>
      <c r="C160" s="76" t="s">
        <v>319</v>
      </c>
      <c r="D160" s="76" t="s">
        <v>176</v>
      </c>
      <c r="E160" s="66" t="s">
        <v>177</v>
      </c>
      <c r="F160" s="77">
        <v>0.2</v>
      </c>
      <c r="G160" s="78">
        <v>2530</v>
      </c>
      <c r="H160" s="79">
        <v>3</v>
      </c>
      <c r="I160" s="79">
        <f t="shared" si="8"/>
        <v>15.211</v>
      </c>
      <c r="J160" s="79">
        <f t="shared" si="9"/>
        <v>9.1300000000000008</v>
      </c>
      <c r="K160" s="79">
        <f t="shared" si="10"/>
        <v>2.15</v>
      </c>
      <c r="L160" s="79">
        <f t="shared" si="11"/>
        <v>11.280000000000001</v>
      </c>
    </row>
    <row r="161" spans="1:12" ht="52.8">
      <c r="A161" s="75">
        <v>154</v>
      </c>
      <c r="B161" s="76" t="s">
        <v>15</v>
      </c>
      <c r="C161" s="76" t="s">
        <v>46</v>
      </c>
      <c r="D161" s="76" t="s">
        <v>55</v>
      </c>
      <c r="E161" s="66" t="s">
        <v>178</v>
      </c>
      <c r="F161" s="77">
        <v>0.2</v>
      </c>
      <c r="G161" s="78">
        <v>1185</v>
      </c>
      <c r="H161" s="79">
        <v>55</v>
      </c>
      <c r="I161" s="79">
        <f t="shared" si="8"/>
        <v>7.1239999999999997</v>
      </c>
      <c r="J161" s="79">
        <f t="shared" si="9"/>
        <v>78.36</v>
      </c>
      <c r="K161" s="79">
        <f t="shared" si="10"/>
        <v>18.489999999999998</v>
      </c>
      <c r="L161" s="79">
        <f t="shared" si="11"/>
        <v>96.85</v>
      </c>
    </row>
    <row r="162" spans="1:12" ht="52.8">
      <c r="A162" s="75">
        <v>155</v>
      </c>
      <c r="B162" s="76" t="s">
        <v>15</v>
      </c>
      <c r="C162" s="76" t="s">
        <v>102</v>
      </c>
      <c r="D162" s="76" t="s">
        <v>55</v>
      </c>
      <c r="E162" s="66" t="s">
        <v>295</v>
      </c>
      <c r="F162" s="77">
        <v>0.2</v>
      </c>
      <c r="G162" s="78">
        <v>1230</v>
      </c>
      <c r="H162" s="79">
        <v>4.92</v>
      </c>
      <c r="I162" s="79">
        <f t="shared" si="8"/>
        <v>7.3949999999999996</v>
      </c>
      <c r="J162" s="79">
        <f t="shared" si="9"/>
        <v>7.28</v>
      </c>
      <c r="K162" s="79">
        <f t="shared" si="10"/>
        <v>1.72</v>
      </c>
      <c r="L162" s="79">
        <f t="shared" si="11"/>
        <v>9</v>
      </c>
    </row>
    <row r="163" spans="1:12" ht="52.8">
      <c r="A163" s="75">
        <v>156</v>
      </c>
      <c r="B163" s="76" t="s">
        <v>15</v>
      </c>
      <c r="C163" s="76" t="s">
        <v>57</v>
      </c>
      <c r="D163" s="76" t="s">
        <v>47</v>
      </c>
      <c r="E163" s="66" t="s">
        <v>265</v>
      </c>
      <c r="F163" s="77">
        <v>0.2</v>
      </c>
      <c r="G163" s="78">
        <v>960</v>
      </c>
      <c r="H163" s="79">
        <v>63.25</v>
      </c>
      <c r="I163" s="79">
        <f t="shared" si="8"/>
        <v>5.7720000000000002</v>
      </c>
      <c r="J163" s="79">
        <f t="shared" si="9"/>
        <v>73.02</v>
      </c>
      <c r="K163" s="79">
        <f t="shared" si="10"/>
        <v>17.23</v>
      </c>
      <c r="L163" s="79">
        <f t="shared" si="11"/>
        <v>90.25</v>
      </c>
    </row>
    <row r="164" spans="1:12" ht="52.8">
      <c r="A164" s="75">
        <v>157</v>
      </c>
      <c r="B164" s="76" t="s">
        <v>15</v>
      </c>
      <c r="C164" s="76" t="s">
        <v>57</v>
      </c>
      <c r="D164" s="76" t="s">
        <v>47</v>
      </c>
      <c r="E164" s="66" t="s">
        <v>265</v>
      </c>
      <c r="F164" s="77">
        <v>0.5</v>
      </c>
      <c r="G164" s="78">
        <v>960</v>
      </c>
      <c r="H164" s="79">
        <v>2.75</v>
      </c>
      <c r="I164" s="79">
        <f t="shared" si="8"/>
        <v>5.7720000000000002</v>
      </c>
      <c r="J164" s="79">
        <f t="shared" si="9"/>
        <v>7.94</v>
      </c>
      <c r="K164" s="79">
        <f t="shared" si="10"/>
        <v>1.87</v>
      </c>
      <c r="L164" s="79">
        <f t="shared" si="11"/>
        <v>9.81</v>
      </c>
    </row>
    <row r="165" spans="1:12" ht="52.8">
      <c r="A165" s="75">
        <v>158</v>
      </c>
      <c r="B165" s="76" t="s">
        <v>15</v>
      </c>
      <c r="C165" s="76" t="s">
        <v>46</v>
      </c>
      <c r="D165" s="76" t="s">
        <v>61</v>
      </c>
      <c r="E165" s="66" t="s">
        <v>179</v>
      </c>
      <c r="F165" s="77">
        <v>0.2</v>
      </c>
      <c r="G165" s="78">
        <v>1215</v>
      </c>
      <c r="H165" s="79">
        <v>22</v>
      </c>
      <c r="I165" s="79">
        <f t="shared" si="8"/>
        <v>7.3049999999999997</v>
      </c>
      <c r="J165" s="79">
        <f t="shared" si="9"/>
        <v>32.14</v>
      </c>
      <c r="K165" s="79">
        <f t="shared" si="10"/>
        <v>7.58</v>
      </c>
      <c r="L165" s="79">
        <f t="shared" si="11"/>
        <v>39.72</v>
      </c>
    </row>
    <row r="166" spans="1:12" ht="52.8">
      <c r="A166" s="75">
        <v>159</v>
      </c>
      <c r="B166" s="76" t="s">
        <v>15</v>
      </c>
      <c r="C166" s="76" t="s">
        <v>50</v>
      </c>
      <c r="D166" s="76" t="s">
        <v>51</v>
      </c>
      <c r="E166" s="66" t="s">
        <v>180</v>
      </c>
      <c r="F166" s="77">
        <v>0.2</v>
      </c>
      <c r="G166" s="78">
        <v>1060</v>
      </c>
      <c r="H166" s="79">
        <v>33</v>
      </c>
      <c r="I166" s="79">
        <f t="shared" si="8"/>
        <v>6.3730000000000002</v>
      </c>
      <c r="J166" s="79">
        <f t="shared" si="9"/>
        <v>42.06</v>
      </c>
      <c r="K166" s="79">
        <f t="shared" si="10"/>
        <v>9.92</v>
      </c>
      <c r="L166" s="79">
        <f t="shared" si="11"/>
        <v>51.980000000000004</v>
      </c>
    </row>
    <row r="167" spans="1:12" ht="52.8">
      <c r="A167" s="75">
        <v>160</v>
      </c>
      <c r="B167" s="76" t="s">
        <v>15</v>
      </c>
      <c r="C167" s="76" t="s">
        <v>57</v>
      </c>
      <c r="D167" s="76" t="s">
        <v>47</v>
      </c>
      <c r="E167" s="66" t="s">
        <v>181</v>
      </c>
      <c r="F167" s="77">
        <v>0.2</v>
      </c>
      <c r="G167" s="78">
        <v>960</v>
      </c>
      <c r="H167" s="79">
        <v>33</v>
      </c>
      <c r="I167" s="79">
        <f t="shared" si="8"/>
        <v>5.7720000000000002</v>
      </c>
      <c r="J167" s="79">
        <f t="shared" si="9"/>
        <v>38.1</v>
      </c>
      <c r="K167" s="79">
        <f t="shared" si="10"/>
        <v>8.99</v>
      </c>
      <c r="L167" s="79">
        <f t="shared" si="11"/>
        <v>47.09</v>
      </c>
    </row>
    <row r="168" spans="1:12" ht="52.8">
      <c r="A168" s="75">
        <v>161</v>
      </c>
      <c r="B168" s="76" t="s">
        <v>15</v>
      </c>
      <c r="C168" s="76" t="s">
        <v>58</v>
      </c>
      <c r="D168" s="76" t="s">
        <v>61</v>
      </c>
      <c r="E168" s="66" t="s">
        <v>182</v>
      </c>
      <c r="F168" s="77">
        <v>0.2</v>
      </c>
      <c r="G168" s="78">
        <v>1175</v>
      </c>
      <c r="H168" s="79">
        <v>41</v>
      </c>
      <c r="I168" s="79">
        <f t="shared" si="8"/>
        <v>7.0640000000000001</v>
      </c>
      <c r="J168" s="79">
        <f t="shared" si="9"/>
        <v>57.92</v>
      </c>
      <c r="K168" s="79">
        <f t="shared" si="10"/>
        <v>13.66</v>
      </c>
      <c r="L168" s="79">
        <f t="shared" si="11"/>
        <v>71.58</v>
      </c>
    </row>
    <row r="169" spans="1:12" ht="52.8">
      <c r="A169" s="75">
        <v>162</v>
      </c>
      <c r="B169" s="76" t="s">
        <v>15</v>
      </c>
      <c r="C169" s="76" t="s">
        <v>58</v>
      </c>
      <c r="D169" s="76" t="s">
        <v>51</v>
      </c>
      <c r="E169" s="66" t="s">
        <v>183</v>
      </c>
      <c r="F169" s="77">
        <v>0.2</v>
      </c>
      <c r="G169" s="78">
        <v>1120</v>
      </c>
      <c r="H169" s="79">
        <v>62</v>
      </c>
      <c r="I169" s="79">
        <f t="shared" si="8"/>
        <v>6.734</v>
      </c>
      <c r="J169" s="79">
        <f t="shared" si="9"/>
        <v>83.5</v>
      </c>
      <c r="K169" s="79">
        <f t="shared" si="10"/>
        <v>19.7</v>
      </c>
      <c r="L169" s="79">
        <f t="shared" si="11"/>
        <v>103.2</v>
      </c>
    </row>
    <row r="170" spans="1:12" ht="52.8">
      <c r="A170" s="75">
        <v>163</v>
      </c>
      <c r="B170" s="76" t="s">
        <v>15</v>
      </c>
      <c r="C170" s="76" t="s">
        <v>58</v>
      </c>
      <c r="D170" s="76" t="s">
        <v>51</v>
      </c>
      <c r="E170" s="66" t="s">
        <v>183</v>
      </c>
      <c r="F170" s="77">
        <v>0.5</v>
      </c>
      <c r="G170" s="78">
        <v>1120</v>
      </c>
      <c r="H170" s="79">
        <v>1</v>
      </c>
      <c r="I170" s="79">
        <f t="shared" si="8"/>
        <v>6.734</v>
      </c>
      <c r="J170" s="79">
        <f t="shared" si="9"/>
        <v>3.37</v>
      </c>
      <c r="K170" s="79">
        <f t="shared" si="10"/>
        <v>0.79</v>
      </c>
      <c r="L170" s="79">
        <f t="shared" si="11"/>
        <v>4.16</v>
      </c>
    </row>
    <row r="171" spans="1:12" ht="52.8">
      <c r="A171" s="75">
        <v>164</v>
      </c>
      <c r="B171" s="76" t="s">
        <v>15</v>
      </c>
      <c r="C171" s="76" t="s">
        <v>57</v>
      </c>
      <c r="D171" s="76" t="s">
        <v>55</v>
      </c>
      <c r="E171" s="66" t="s">
        <v>184</v>
      </c>
      <c r="F171" s="77">
        <v>0.2</v>
      </c>
      <c r="G171" s="78">
        <v>1265</v>
      </c>
      <c r="H171" s="79">
        <v>52.75</v>
      </c>
      <c r="I171" s="79">
        <f t="shared" si="8"/>
        <v>7.6050000000000004</v>
      </c>
      <c r="J171" s="79">
        <f t="shared" si="9"/>
        <v>80.23</v>
      </c>
      <c r="K171" s="79">
        <f t="shared" si="10"/>
        <v>18.93</v>
      </c>
      <c r="L171" s="79">
        <f t="shared" si="11"/>
        <v>99.16</v>
      </c>
    </row>
    <row r="172" spans="1:12" ht="52.8">
      <c r="A172" s="75">
        <v>165</v>
      </c>
      <c r="B172" s="76" t="s">
        <v>15</v>
      </c>
      <c r="C172" s="76" t="s">
        <v>57</v>
      </c>
      <c r="D172" s="76" t="s">
        <v>55</v>
      </c>
      <c r="E172" s="66" t="s">
        <v>184</v>
      </c>
      <c r="F172" s="77">
        <v>0.5</v>
      </c>
      <c r="G172" s="78">
        <v>1265</v>
      </c>
      <c r="H172" s="79">
        <v>4.75</v>
      </c>
      <c r="I172" s="79">
        <f t="shared" si="8"/>
        <v>7.6050000000000004</v>
      </c>
      <c r="J172" s="79">
        <f t="shared" si="9"/>
        <v>18.059999999999999</v>
      </c>
      <c r="K172" s="79">
        <f t="shared" si="10"/>
        <v>4.26</v>
      </c>
      <c r="L172" s="79">
        <f t="shared" si="11"/>
        <v>22.32</v>
      </c>
    </row>
    <row r="173" spans="1:12" ht="52.8">
      <c r="A173" s="75">
        <v>166</v>
      </c>
      <c r="B173" s="76" t="s">
        <v>20</v>
      </c>
      <c r="C173" s="76" t="s">
        <v>320</v>
      </c>
      <c r="D173" s="76" t="s">
        <v>266</v>
      </c>
      <c r="E173" s="66" t="s">
        <v>267</v>
      </c>
      <c r="F173" s="77">
        <v>0.2</v>
      </c>
      <c r="G173" s="78">
        <v>2300</v>
      </c>
      <c r="H173" s="79">
        <v>3</v>
      </c>
      <c r="I173" s="79">
        <f t="shared" si="8"/>
        <v>13.827999999999999</v>
      </c>
      <c r="J173" s="79">
        <f t="shared" si="9"/>
        <v>8.3000000000000007</v>
      </c>
      <c r="K173" s="79">
        <f t="shared" si="10"/>
        <v>1.96</v>
      </c>
      <c r="L173" s="79">
        <f t="shared" si="11"/>
        <v>10.260000000000002</v>
      </c>
    </row>
    <row r="174" spans="1:12" ht="52.8">
      <c r="A174" s="75">
        <v>167</v>
      </c>
      <c r="B174" s="76" t="s">
        <v>15</v>
      </c>
      <c r="C174" s="76" t="s">
        <v>58</v>
      </c>
      <c r="D174" s="76" t="s">
        <v>51</v>
      </c>
      <c r="E174" s="66" t="s">
        <v>185</v>
      </c>
      <c r="F174" s="77">
        <v>0.2</v>
      </c>
      <c r="G174" s="78">
        <v>1060</v>
      </c>
      <c r="H174" s="79">
        <v>58</v>
      </c>
      <c r="I174" s="79">
        <f t="shared" si="8"/>
        <v>6.3730000000000002</v>
      </c>
      <c r="J174" s="79">
        <f t="shared" si="9"/>
        <v>73.930000000000007</v>
      </c>
      <c r="K174" s="79">
        <f t="shared" si="10"/>
        <v>17.440000000000001</v>
      </c>
      <c r="L174" s="79">
        <f t="shared" si="11"/>
        <v>91.37</v>
      </c>
    </row>
    <row r="175" spans="1:12" ht="52.8">
      <c r="A175" s="75">
        <v>168</v>
      </c>
      <c r="B175" s="76" t="s">
        <v>15</v>
      </c>
      <c r="C175" s="76" t="s">
        <v>57</v>
      </c>
      <c r="D175" s="76" t="s">
        <v>47</v>
      </c>
      <c r="E175" s="66" t="s">
        <v>186</v>
      </c>
      <c r="F175" s="77">
        <v>0.2</v>
      </c>
      <c r="G175" s="78">
        <v>960</v>
      </c>
      <c r="H175" s="79">
        <v>55</v>
      </c>
      <c r="I175" s="79">
        <f t="shared" si="8"/>
        <v>5.7720000000000002</v>
      </c>
      <c r="J175" s="79">
        <f t="shared" si="9"/>
        <v>63.49</v>
      </c>
      <c r="K175" s="79">
        <f t="shared" si="10"/>
        <v>14.98</v>
      </c>
      <c r="L175" s="79">
        <f t="shared" si="11"/>
        <v>78.47</v>
      </c>
    </row>
    <row r="176" spans="1:12" ht="52.8">
      <c r="A176" s="75">
        <v>169</v>
      </c>
      <c r="B176" s="76" t="s">
        <v>15</v>
      </c>
      <c r="C176" s="76" t="s">
        <v>57</v>
      </c>
      <c r="D176" s="76" t="s">
        <v>61</v>
      </c>
      <c r="E176" s="66" t="s">
        <v>187</v>
      </c>
      <c r="F176" s="77">
        <v>0.2</v>
      </c>
      <c r="G176" s="78">
        <v>1155</v>
      </c>
      <c r="H176" s="79">
        <v>39.997</v>
      </c>
      <c r="I176" s="79">
        <f t="shared" si="8"/>
        <v>6.944</v>
      </c>
      <c r="J176" s="79">
        <f t="shared" si="9"/>
        <v>55.55</v>
      </c>
      <c r="K176" s="79">
        <f t="shared" si="10"/>
        <v>13.1</v>
      </c>
      <c r="L176" s="79">
        <f t="shared" si="11"/>
        <v>68.649999999999991</v>
      </c>
    </row>
    <row r="177" spans="1:12" ht="52.8">
      <c r="A177" s="75">
        <v>170</v>
      </c>
      <c r="B177" s="76" t="s">
        <v>15</v>
      </c>
      <c r="C177" s="76" t="s">
        <v>57</v>
      </c>
      <c r="D177" s="76" t="s">
        <v>61</v>
      </c>
      <c r="E177" s="66" t="s">
        <v>187</v>
      </c>
      <c r="F177" s="77">
        <v>0.5</v>
      </c>
      <c r="G177" s="78">
        <v>1155</v>
      </c>
      <c r="H177" s="79">
        <v>4.0030000000000001</v>
      </c>
      <c r="I177" s="79">
        <f t="shared" si="8"/>
        <v>6.944</v>
      </c>
      <c r="J177" s="79">
        <f t="shared" si="9"/>
        <v>13.9</v>
      </c>
      <c r="K177" s="79">
        <f t="shared" si="10"/>
        <v>3.28</v>
      </c>
      <c r="L177" s="79">
        <f t="shared" si="11"/>
        <v>17.18</v>
      </c>
    </row>
    <row r="178" spans="1:12" ht="66">
      <c r="A178" s="75">
        <v>171</v>
      </c>
      <c r="B178" s="76" t="s">
        <v>15</v>
      </c>
      <c r="C178" s="76" t="s">
        <v>46</v>
      </c>
      <c r="D178" s="76" t="s">
        <v>151</v>
      </c>
      <c r="E178" s="66" t="s">
        <v>188</v>
      </c>
      <c r="F178" s="77">
        <v>0.2</v>
      </c>
      <c r="G178" s="78">
        <v>1185</v>
      </c>
      <c r="H178" s="79">
        <v>12</v>
      </c>
      <c r="I178" s="79">
        <f t="shared" si="8"/>
        <v>7.1239999999999997</v>
      </c>
      <c r="J178" s="79">
        <f t="shared" si="9"/>
        <v>17.100000000000001</v>
      </c>
      <c r="K178" s="79">
        <f t="shared" si="10"/>
        <v>4.03</v>
      </c>
      <c r="L178" s="79">
        <f t="shared" si="11"/>
        <v>21.130000000000003</v>
      </c>
    </row>
    <row r="179" spans="1:12" ht="39.6">
      <c r="A179" s="75">
        <v>172</v>
      </c>
      <c r="B179" s="76" t="s">
        <v>73</v>
      </c>
      <c r="C179" s="76" t="s">
        <v>281</v>
      </c>
      <c r="D179" s="76" t="s">
        <v>51</v>
      </c>
      <c r="E179" s="66" t="s">
        <v>321</v>
      </c>
      <c r="F179" s="77">
        <v>0.5</v>
      </c>
      <c r="G179" s="78">
        <v>1120</v>
      </c>
      <c r="H179" s="79">
        <v>7.4</v>
      </c>
      <c r="I179" s="79">
        <f t="shared" si="8"/>
        <v>6.734</v>
      </c>
      <c r="J179" s="79">
        <f t="shared" si="9"/>
        <v>24.92</v>
      </c>
      <c r="K179" s="79">
        <f t="shared" si="10"/>
        <v>5.88</v>
      </c>
      <c r="L179" s="79">
        <f t="shared" si="11"/>
        <v>30.8</v>
      </c>
    </row>
    <row r="180" spans="1:12" ht="52.8">
      <c r="A180" s="75">
        <v>173</v>
      </c>
      <c r="B180" s="76" t="s">
        <v>15</v>
      </c>
      <c r="C180" s="76" t="s">
        <v>2</v>
      </c>
      <c r="D180" s="76" t="s">
        <v>74</v>
      </c>
      <c r="E180" s="66" t="s">
        <v>296</v>
      </c>
      <c r="F180" s="77">
        <v>0.2</v>
      </c>
      <c r="G180" s="78">
        <v>1460</v>
      </c>
      <c r="H180" s="79">
        <v>27.5</v>
      </c>
      <c r="I180" s="79">
        <f t="shared" si="8"/>
        <v>8.7780000000000005</v>
      </c>
      <c r="J180" s="79">
        <f t="shared" si="9"/>
        <v>48.28</v>
      </c>
      <c r="K180" s="79">
        <f t="shared" si="10"/>
        <v>11.39</v>
      </c>
      <c r="L180" s="79">
        <f t="shared" si="11"/>
        <v>59.67</v>
      </c>
    </row>
    <row r="181" spans="1:12" ht="52.8">
      <c r="A181" s="75">
        <v>174</v>
      </c>
      <c r="B181" s="76" t="s">
        <v>15</v>
      </c>
      <c r="C181" s="76" t="s">
        <v>57</v>
      </c>
      <c r="D181" s="76" t="s">
        <v>7</v>
      </c>
      <c r="E181" s="66" t="s">
        <v>192</v>
      </c>
      <c r="F181" s="77">
        <v>0.2</v>
      </c>
      <c r="G181" s="78">
        <v>1295</v>
      </c>
      <c r="H181" s="79">
        <v>47</v>
      </c>
      <c r="I181" s="79">
        <f t="shared" si="8"/>
        <v>7.7859999999999996</v>
      </c>
      <c r="J181" s="79">
        <f t="shared" si="9"/>
        <v>73.19</v>
      </c>
      <c r="K181" s="79">
        <f t="shared" si="10"/>
        <v>17.27</v>
      </c>
      <c r="L181" s="79">
        <f t="shared" si="11"/>
        <v>90.46</v>
      </c>
    </row>
    <row r="182" spans="1:12" ht="52.8">
      <c r="A182" s="75">
        <v>175</v>
      </c>
      <c r="B182" s="76" t="s">
        <v>15</v>
      </c>
      <c r="C182" s="76" t="s">
        <v>58</v>
      </c>
      <c r="D182" s="76" t="s">
        <v>47</v>
      </c>
      <c r="E182" s="66" t="s">
        <v>268</v>
      </c>
      <c r="F182" s="77">
        <v>0.2</v>
      </c>
      <c r="G182" s="78">
        <v>960</v>
      </c>
      <c r="H182" s="79">
        <v>55</v>
      </c>
      <c r="I182" s="79">
        <f t="shared" si="8"/>
        <v>5.7720000000000002</v>
      </c>
      <c r="J182" s="79">
        <f t="shared" si="9"/>
        <v>63.49</v>
      </c>
      <c r="K182" s="79">
        <f t="shared" si="10"/>
        <v>14.98</v>
      </c>
      <c r="L182" s="79">
        <f t="shared" si="11"/>
        <v>78.47</v>
      </c>
    </row>
    <row r="183" spans="1:12" ht="52.8">
      <c r="A183" s="75">
        <v>176</v>
      </c>
      <c r="B183" s="76" t="s">
        <v>15</v>
      </c>
      <c r="C183" s="76" t="s">
        <v>50</v>
      </c>
      <c r="D183" s="76" t="s">
        <v>47</v>
      </c>
      <c r="E183" s="66" t="s">
        <v>193</v>
      </c>
      <c r="F183" s="77">
        <v>0.2</v>
      </c>
      <c r="G183" s="78">
        <v>960</v>
      </c>
      <c r="H183" s="79">
        <v>44</v>
      </c>
      <c r="I183" s="79">
        <f t="shared" si="8"/>
        <v>5.7720000000000002</v>
      </c>
      <c r="J183" s="79">
        <f t="shared" si="9"/>
        <v>50.79</v>
      </c>
      <c r="K183" s="79">
        <f t="shared" si="10"/>
        <v>11.98</v>
      </c>
      <c r="L183" s="79">
        <f t="shared" si="11"/>
        <v>62.769999999999996</v>
      </c>
    </row>
    <row r="184" spans="1:12" ht="52.8">
      <c r="A184" s="75">
        <v>177</v>
      </c>
      <c r="B184" s="76" t="s">
        <v>15</v>
      </c>
      <c r="C184" s="76" t="s">
        <v>50</v>
      </c>
      <c r="D184" s="76" t="s">
        <v>51</v>
      </c>
      <c r="E184" s="66" t="s">
        <v>194</v>
      </c>
      <c r="F184" s="77">
        <v>0.2</v>
      </c>
      <c r="G184" s="78">
        <v>1120</v>
      </c>
      <c r="H184" s="79">
        <v>55</v>
      </c>
      <c r="I184" s="79">
        <f t="shared" si="8"/>
        <v>6.734</v>
      </c>
      <c r="J184" s="79">
        <f t="shared" si="9"/>
        <v>74.069999999999993</v>
      </c>
      <c r="K184" s="79">
        <f t="shared" si="10"/>
        <v>17.47</v>
      </c>
      <c r="L184" s="79">
        <f t="shared" si="11"/>
        <v>91.539999999999992</v>
      </c>
    </row>
    <row r="185" spans="1:12" ht="52.8">
      <c r="A185" s="75">
        <v>178</v>
      </c>
      <c r="B185" s="76" t="s">
        <v>15</v>
      </c>
      <c r="C185" s="76" t="s">
        <v>2</v>
      </c>
      <c r="D185" s="76" t="s">
        <v>85</v>
      </c>
      <c r="E185" s="66" t="s">
        <v>195</v>
      </c>
      <c r="F185" s="77">
        <v>0.2</v>
      </c>
      <c r="G185" s="78">
        <v>1640</v>
      </c>
      <c r="H185" s="79">
        <v>12</v>
      </c>
      <c r="I185" s="79">
        <f t="shared" si="8"/>
        <v>9.86</v>
      </c>
      <c r="J185" s="79">
        <f t="shared" si="9"/>
        <v>23.66</v>
      </c>
      <c r="K185" s="79">
        <f t="shared" si="10"/>
        <v>5.58</v>
      </c>
      <c r="L185" s="79">
        <f t="shared" si="11"/>
        <v>29.240000000000002</v>
      </c>
    </row>
    <row r="186" spans="1:12" ht="52.8">
      <c r="A186" s="75">
        <v>179</v>
      </c>
      <c r="B186" s="76" t="s">
        <v>15</v>
      </c>
      <c r="C186" s="76" t="s">
        <v>54</v>
      </c>
      <c r="D186" s="76" t="s">
        <v>47</v>
      </c>
      <c r="E186" s="66" t="s">
        <v>269</v>
      </c>
      <c r="F186" s="77">
        <v>0.2</v>
      </c>
      <c r="G186" s="78">
        <v>960</v>
      </c>
      <c r="H186" s="79">
        <v>51</v>
      </c>
      <c r="I186" s="79">
        <f t="shared" si="8"/>
        <v>5.7720000000000002</v>
      </c>
      <c r="J186" s="79">
        <f t="shared" si="9"/>
        <v>58.87</v>
      </c>
      <c r="K186" s="79">
        <f t="shared" si="10"/>
        <v>13.89</v>
      </c>
      <c r="L186" s="79">
        <f t="shared" si="11"/>
        <v>72.759999999999991</v>
      </c>
    </row>
    <row r="187" spans="1:12" ht="52.8">
      <c r="A187" s="75">
        <v>180</v>
      </c>
      <c r="B187" s="76" t="s">
        <v>15</v>
      </c>
      <c r="C187" s="76" t="s">
        <v>58</v>
      </c>
      <c r="D187" s="76" t="s">
        <v>47</v>
      </c>
      <c r="E187" s="66" t="s">
        <v>196</v>
      </c>
      <c r="F187" s="77">
        <v>0.2</v>
      </c>
      <c r="G187" s="78">
        <v>980</v>
      </c>
      <c r="H187" s="79">
        <v>63</v>
      </c>
      <c r="I187" s="79">
        <f t="shared" si="8"/>
        <v>5.8920000000000003</v>
      </c>
      <c r="J187" s="79">
        <f t="shared" si="9"/>
        <v>74.239999999999995</v>
      </c>
      <c r="K187" s="79">
        <f t="shared" si="10"/>
        <v>17.510000000000002</v>
      </c>
      <c r="L187" s="79">
        <f t="shared" si="11"/>
        <v>91.75</v>
      </c>
    </row>
    <row r="188" spans="1:12" ht="39.6">
      <c r="A188" s="75">
        <v>181</v>
      </c>
      <c r="B188" s="76" t="s">
        <v>73</v>
      </c>
      <c r="C188" s="76" t="s">
        <v>281</v>
      </c>
      <c r="D188" s="76" t="s">
        <v>47</v>
      </c>
      <c r="E188" s="66" t="s">
        <v>322</v>
      </c>
      <c r="F188" s="77">
        <v>0.5</v>
      </c>
      <c r="G188" s="78">
        <v>960</v>
      </c>
      <c r="H188" s="79">
        <v>3.2</v>
      </c>
      <c r="I188" s="79">
        <f t="shared" si="8"/>
        <v>5.7720000000000002</v>
      </c>
      <c r="J188" s="79">
        <f t="shared" si="9"/>
        <v>9.24</v>
      </c>
      <c r="K188" s="79">
        <f t="shared" si="10"/>
        <v>2.1800000000000002</v>
      </c>
      <c r="L188" s="79">
        <f t="shared" si="11"/>
        <v>11.42</v>
      </c>
    </row>
    <row r="189" spans="1:12" ht="52.8">
      <c r="A189" s="75">
        <v>182</v>
      </c>
      <c r="B189" s="76" t="s">
        <v>15</v>
      </c>
      <c r="C189" s="76" t="s">
        <v>54</v>
      </c>
      <c r="D189" s="76" t="s">
        <v>47</v>
      </c>
      <c r="E189" s="66" t="s">
        <v>197</v>
      </c>
      <c r="F189" s="77">
        <v>0.2</v>
      </c>
      <c r="G189" s="78">
        <v>960</v>
      </c>
      <c r="H189" s="79">
        <v>55</v>
      </c>
      <c r="I189" s="79">
        <f t="shared" si="8"/>
        <v>5.7720000000000002</v>
      </c>
      <c r="J189" s="79">
        <f t="shared" si="9"/>
        <v>63.49</v>
      </c>
      <c r="K189" s="79">
        <f t="shared" si="10"/>
        <v>14.98</v>
      </c>
      <c r="L189" s="79">
        <f t="shared" si="11"/>
        <v>78.47</v>
      </c>
    </row>
    <row r="190" spans="1:12" ht="52.8">
      <c r="A190" s="75">
        <v>183</v>
      </c>
      <c r="B190" s="76" t="s">
        <v>15</v>
      </c>
      <c r="C190" s="76" t="s">
        <v>57</v>
      </c>
      <c r="D190" s="76" t="s">
        <v>51</v>
      </c>
      <c r="E190" s="66" t="s">
        <v>323</v>
      </c>
      <c r="F190" s="77">
        <v>0.2</v>
      </c>
      <c r="G190" s="78">
        <v>1040</v>
      </c>
      <c r="H190" s="79">
        <v>22</v>
      </c>
      <c r="I190" s="79">
        <f t="shared" si="8"/>
        <v>6.2530000000000001</v>
      </c>
      <c r="J190" s="79">
        <f t="shared" si="9"/>
        <v>27.51</v>
      </c>
      <c r="K190" s="79">
        <f t="shared" si="10"/>
        <v>6.49</v>
      </c>
      <c r="L190" s="79">
        <f t="shared" si="11"/>
        <v>34</v>
      </c>
    </row>
    <row r="191" spans="1:12" ht="52.8">
      <c r="A191" s="75">
        <v>184</v>
      </c>
      <c r="B191" s="76" t="s">
        <v>15</v>
      </c>
      <c r="C191" s="76" t="s">
        <v>46</v>
      </c>
      <c r="D191" s="76" t="s">
        <v>47</v>
      </c>
      <c r="E191" s="66" t="s">
        <v>198</v>
      </c>
      <c r="F191" s="77">
        <v>0.2</v>
      </c>
      <c r="G191" s="78">
        <v>960</v>
      </c>
      <c r="H191" s="79">
        <v>33.75</v>
      </c>
      <c r="I191" s="79">
        <f t="shared" si="8"/>
        <v>5.7720000000000002</v>
      </c>
      <c r="J191" s="79">
        <f t="shared" si="9"/>
        <v>38.96</v>
      </c>
      <c r="K191" s="79">
        <f t="shared" si="10"/>
        <v>9.19</v>
      </c>
      <c r="L191" s="79">
        <f t="shared" si="11"/>
        <v>48.15</v>
      </c>
    </row>
    <row r="192" spans="1:12" ht="52.8">
      <c r="A192" s="75">
        <v>185</v>
      </c>
      <c r="B192" s="76" t="s">
        <v>15</v>
      </c>
      <c r="C192" s="76" t="s">
        <v>46</v>
      </c>
      <c r="D192" s="76" t="s">
        <v>47</v>
      </c>
      <c r="E192" s="66" t="s">
        <v>199</v>
      </c>
      <c r="F192" s="77">
        <v>0.2</v>
      </c>
      <c r="G192" s="78">
        <v>960</v>
      </c>
      <c r="H192" s="79">
        <v>34</v>
      </c>
      <c r="I192" s="79">
        <f t="shared" si="8"/>
        <v>5.7720000000000002</v>
      </c>
      <c r="J192" s="79">
        <f t="shared" si="9"/>
        <v>39.25</v>
      </c>
      <c r="K192" s="79">
        <f t="shared" si="10"/>
        <v>9.26</v>
      </c>
      <c r="L192" s="79">
        <f t="shared" si="11"/>
        <v>48.51</v>
      </c>
    </row>
    <row r="193" spans="1:12" ht="52.8">
      <c r="A193" s="75">
        <v>186</v>
      </c>
      <c r="B193" s="76" t="s">
        <v>15</v>
      </c>
      <c r="C193" s="76" t="s">
        <v>46</v>
      </c>
      <c r="D193" s="76" t="s">
        <v>7</v>
      </c>
      <c r="E193" s="66" t="s">
        <v>200</v>
      </c>
      <c r="F193" s="77">
        <v>0.2</v>
      </c>
      <c r="G193" s="78">
        <v>1345</v>
      </c>
      <c r="H193" s="79">
        <v>32</v>
      </c>
      <c r="I193" s="79">
        <f t="shared" si="8"/>
        <v>8.0860000000000003</v>
      </c>
      <c r="J193" s="79">
        <f t="shared" si="9"/>
        <v>51.75</v>
      </c>
      <c r="K193" s="79">
        <f t="shared" si="10"/>
        <v>12.21</v>
      </c>
      <c r="L193" s="79">
        <f t="shared" si="11"/>
        <v>63.96</v>
      </c>
    </row>
    <row r="194" spans="1:12" ht="52.8">
      <c r="A194" s="75">
        <v>187</v>
      </c>
      <c r="B194" s="76" t="s">
        <v>15</v>
      </c>
      <c r="C194" s="76" t="s">
        <v>58</v>
      </c>
      <c r="D194" s="76" t="s">
        <v>47</v>
      </c>
      <c r="E194" s="66" t="s">
        <v>271</v>
      </c>
      <c r="F194" s="77">
        <v>0.2</v>
      </c>
      <c r="G194" s="78">
        <v>960</v>
      </c>
      <c r="H194" s="79">
        <v>52</v>
      </c>
      <c r="I194" s="79">
        <f t="shared" si="8"/>
        <v>5.7720000000000002</v>
      </c>
      <c r="J194" s="79">
        <f t="shared" si="9"/>
        <v>60.03</v>
      </c>
      <c r="K194" s="79">
        <f t="shared" si="10"/>
        <v>14.16</v>
      </c>
      <c r="L194" s="79">
        <f t="shared" si="11"/>
        <v>74.19</v>
      </c>
    </row>
    <row r="195" spans="1:12" ht="52.8">
      <c r="A195" s="75">
        <v>188</v>
      </c>
      <c r="B195" s="76" t="s">
        <v>20</v>
      </c>
      <c r="C195" s="76" t="s">
        <v>313</v>
      </c>
      <c r="D195" s="76" t="s">
        <v>55</v>
      </c>
      <c r="E195" s="66" t="s">
        <v>202</v>
      </c>
      <c r="F195" s="77">
        <v>0.5</v>
      </c>
      <c r="G195" s="78">
        <v>1625</v>
      </c>
      <c r="H195" s="79">
        <v>2</v>
      </c>
      <c r="I195" s="79">
        <f t="shared" si="8"/>
        <v>9.77</v>
      </c>
      <c r="J195" s="79">
        <f t="shared" si="9"/>
        <v>9.77</v>
      </c>
      <c r="K195" s="79">
        <f t="shared" si="10"/>
        <v>2.2999999999999998</v>
      </c>
      <c r="L195" s="79">
        <f t="shared" si="11"/>
        <v>12.07</v>
      </c>
    </row>
    <row r="196" spans="1:12" ht="52.8">
      <c r="A196" s="75">
        <v>189</v>
      </c>
      <c r="B196" s="76" t="s">
        <v>20</v>
      </c>
      <c r="C196" s="76" t="s">
        <v>313</v>
      </c>
      <c r="D196" s="76" t="s">
        <v>55</v>
      </c>
      <c r="E196" s="66" t="s">
        <v>202</v>
      </c>
      <c r="F196" s="77">
        <v>0.2</v>
      </c>
      <c r="G196" s="78">
        <v>1625</v>
      </c>
      <c r="H196" s="79">
        <v>13</v>
      </c>
      <c r="I196" s="79">
        <f t="shared" si="8"/>
        <v>9.77</v>
      </c>
      <c r="J196" s="79">
        <f t="shared" si="9"/>
        <v>25.4</v>
      </c>
      <c r="K196" s="79">
        <f t="shared" si="10"/>
        <v>5.99</v>
      </c>
      <c r="L196" s="79">
        <f t="shared" si="11"/>
        <v>31.39</v>
      </c>
    </row>
    <row r="197" spans="1:12" ht="52.8">
      <c r="A197" s="75">
        <v>190</v>
      </c>
      <c r="B197" s="76" t="s">
        <v>15</v>
      </c>
      <c r="C197" s="76" t="s">
        <v>54</v>
      </c>
      <c r="D197" s="76" t="s">
        <v>51</v>
      </c>
      <c r="E197" s="66" t="s">
        <v>203</v>
      </c>
      <c r="F197" s="77">
        <v>0.2</v>
      </c>
      <c r="G197" s="78">
        <v>1080</v>
      </c>
      <c r="H197" s="79">
        <v>55</v>
      </c>
      <c r="I197" s="79">
        <f t="shared" si="8"/>
        <v>6.4930000000000003</v>
      </c>
      <c r="J197" s="79">
        <f t="shared" si="9"/>
        <v>71.42</v>
      </c>
      <c r="K197" s="79">
        <f t="shared" si="10"/>
        <v>16.850000000000001</v>
      </c>
      <c r="L197" s="79">
        <f t="shared" si="11"/>
        <v>88.27000000000001</v>
      </c>
    </row>
    <row r="198" spans="1:12" ht="52.8">
      <c r="A198" s="75">
        <v>191</v>
      </c>
      <c r="B198" s="76" t="s">
        <v>15</v>
      </c>
      <c r="C198" s="76" t="s">
        <v>102</v>
      </c>
      <c r="D198" s="76" t="s">
        <v>55</v>
      </c>
      <c r="E198" s="66" t="s">
        <v>298</v>
      </c>
      <c r="F198" s="77">
        <v>0.2</v>
      </c>
      <c r="G198" s="78">
        <v>1230</v>
      </c>
      <c r="H198" s="79">
        <v>11.25</v>
      </c>
      <c r="I198" s="79">
        <f t="shared" si="8"/>
        <v>7.3949999999999996</v>
      </c>
      <c r="J198" s="79">
        <f t="shared" si="9"/>
        <v>16.64</v>
      </c>
      <c r="K198" s="79">
        <f t="shared" si="10"/>
        <v>3.93</v>
      </c>
      <c r="L198" s="79">
        <f t="shared" si="11"/>
        <v>20.57</v>
      </c>
    </row>
    <row r="199" spans="1:12" ht="52.8">
      <c r="A199" s="75">
        <v>192</v>
      </c>
      <c r="B199" s="76" t="s">
        <v>15</v>
      </c>
      <c r="C199" s="76" t="s">
        <v>46</v>
      </c>
      <c r="D199" s="76" t="s">
        <v>55</v>
      </c>
      <c r="E199" s="66" t="s">
        <v>204</v>
      </c>
      <c r="F199" s="77">
        <v>0.2</v>
      </c>
      <c r="G199" s="78">
        <v>1205</v>
      </c>
      <c r="H199" s="79">
        <v>22</v>
      </c>
      <c r="I199" s="79">
        <f t="shared" si="8"/>
        <v>7.2450000000000001</v>
      </c>
      <c r="J199" s="79">
        <f t="shared" si="9"/>
        <v>31.88</v>
      </c>
      <c r="K199" s="79">
        <f t="shared" si="10"/>
        <v>7.52</v>
      </c>
      <c r="L199" s="79">
        <f t="shared" si="11"/>
        <v>39.4</v>
      </c>
    </row>
    <row r="200" spans="1:12" ht="39.6">
      <c r="A200" s="75">
        <v>193</v>
      </c>
      <c r="B200" s="76" t="s">
        <v>73</v>
      </c>
      <c r="C200" s="76" t="s">
        <v>281</v>
      </c>
      <c r="D200" s="76" t="s">
        <v>47</v>
      </c>
      <c r="E200" s="66" t="s">
        <v>324</v>
      </c>
      <c r="F200" s="77">
        <v>0.5</v>
      </c>
      <c r="G200" s="78">
        <v>960</v>
      </c>
      <c r="H200" s="79">
        <v>0.6</v>
      </c>
      <c r="I200" s="79">
        <f t="shared" ref="I200:I264" si="12">ROUND(G200/166.33,3)</f>
        <v>5.7720000000000002</v>
      </c>
      <c r="J200" s="79">
        <f t="shared" ref="J200:J263" si="13">ROUND(I200*H200*F200,2)</f>
        <v>1.73</v>
      </c>
      <c r="K200" s="79">
        <f t="shared" ref="K200:K263" si="14">ROUND(J200*0.2359,2)</f>
        <v>0.41</v>
      </c>
      <c r="L200" s="79">
        <f t="shared" ref="L200:L263" si="15">J200+K200</f>
        <v>2.14</v>
      </c>
    </row>
    <row r="201" spans="1:12" ht="52.8">
      <c r="A201" s="75">
        <v>194</v>
      </c>
      <c r="B201" s="76" t="s">
        <v>15</v>
      </c>
      <c r="C201" s="76" t="s">
        <v>58</v>
      </c>
      <c r="D201" s="76" t="s">
        <v>51</v>
      </c>
      <c r="E201" s="66" t="s">
        <v>205</v>
      </c>
      <c r="F201" s="77">
        <v>0.2</v>
      </c>
      <c r="G201" s="78">
        <v>1060</v>
      </c>
      <c r="H201" s="79">
        <v>74</v>
      </c>
      <c r="I201" s="79">
        <f t="shared" si="12"/>
        <v>6.3730000000000002</v>
      </c>
      <c r="J201" s="79">
        <f t="shared" si="13"/>
        <v>94.32</v>
      </c>
      <c r="K201" s="79">
        <f t="shared" si="14"/>
        <v>22.25</v>
      </c>
      <c r="L201" s="79">
        <f t="shared" si="15"/>
        <v>116.57</v>
      </c>
    </row>
    <row r="202" spans="1:12" ht="52.8">
      <c r="A202" s="75">
        <v>195</v>
      </c>
      <c r="B202" s="76" t="s">
        <v>15</v>
      </c>
      <c r="C202" s="76" t="s">
        <v>46</v>
      </c>
      <c r="D202" s="76" t="s">
        <v>47</v>
      </c>
      <c r="E202" s="66" t="s">
        <v>206</v>
      </c>
      <c r="F202" s="77">
        <v>0.2</v>
      </c>
      <c r="G202" s="78">
        <v>960</v>
      </c>
      <c r="H202" s="79">
        <v>37.75</v>
      </c>
      <c r="I202" s="79">
        <f t="shared" si="12"/>
        <v>5.7720000000000002</v>
      </c>
      <c r="J202" s="79">
        <f t="shared" si="13"/>
        <v>43.58</v>
      </c>
      <c r="K202" s="79">
        <f t="shared" si="14"/>
        <v>10.28</v>
      </c>
      <c r="L202" s="79">
        <f t="shared" si="15"/>
        <v>53.86</v>
      </c>
    </row>
    <row r="203" spans="1:12" ht="52.8">
      <c r="A203" s="75">
        <v>196</v>
      </c>
      <c r="B203" s="76" t="s">
        <v>15</v>
      </c>
      <c r="C203" s="76" t="s">
        <v>54</v>
      </c>
      <c r="D203" s="76" t="s">
        <v>51</v>
      </c>
      <c r="E203" s="66" t="s">
        <v>207</v>
      </c>
      <c r="F203" s="77">
        <v>0.2</v>
      </c>
      <c r="G203" s="78">
        <v>1080</v>
      </c>
      <c r="H203" s="79">
        <v>11</v>
      </c>
      <c r="I203" s="79">
        <f t="shared" si="12"/>
        <v>6.4930000000000003</v>
      </c>
      <c r="J203" s="79">
        <f t="shared" si="13"/>
        <v>14.28</v>
      </c>
      <c r="K203" s="79">
        <f t="shared" si="14"/>
        <v>3.37</v>
      </c>
      <c r="L203" s="79">
        <f t="shared" si="15"/>
        <v>17.649999999999999</v>
      </c>
    </row>
    <row r="204" spans="1:12" ht="52.8">
      <c r="A204" s="75">
        <v>197</v>
      </c>
      <c r="B204" s="76" t="s">
        <v>15</v>
      </c>
      <c r="C204" s="76" t="s">
        <v>50</v>
      </c>
      <c r="D204" s="76" t="s">
        <v>63</v>
      </c>
      <c r="E204" s="66" t="s">
        <v>208</v>
      </c>
      <c r="F204" s="77">
        <v>0.2</v>
      </c>
      <c r="G204" s="78">
        <v>1820</v>
      </c>
      <c r="H204" s="79">
        <v>51</v>
      </c>
      <c r="I204" s="79">
        <f t="shared" si="12"/>
        <v>10.942</v>
      </c>
      <c r="J204" s="79">
        <f t="shared" si="13"/>
        <v>111.61</v>
      </c>
      <c r="K204" s="79">
        <f t="shared" si="14"/>
        <v>26.33</v>
      </c>
      <c r="L204" s="79">
        <f t="shared" si="15"/>
        <v>137.94</v>
      </c>
    </row>
    <row r="205" spans="1:12" ht="52.8">
      <c r="A205" s="75">
        <v>198</v>
      </c>
      <c r="B205" s="76" t="s">
        <v>15</v>
      </c>
      <c r="C205" s="76" t="s">
        <v>46</v>
      </c>
      <c r="D205" s="76" t="s">
        <v>51</v>
      </c>
      <c r="E205" s="66" t="s">
        <v>209</v>
      </c>
      <c r="F205" s="77">
        <v>0.2</v>
      </c>
      <c r="G205" s="78">
        <v>1060</v>
      </c>
      <c r="H205" s="79">
        <v>33</v>
      </c>
      <c r="I205" s="79">
        <f t="shared" si="12"/>
        <v>6.3730000000000002</v>
      </c>
      <c r="J205" s="79">
        <f t="shared" si="13"/>
        <v>42.06</v>
      </c>
      <c r="K205" s="79">
        <f t="shared" si="14"/>
        <v>9.92</v>
      </c>
      <c r="L205" s="79">
        <f t="shared" si="15"/>
        <v>51.980000000000004</v>
      </c>
    </row>
    <row r="206" spans="1:12" ht="52.8">
      <c r="A206" s="75">
        <v>199</v>
      </c>
      <c r="B206" s="76" t="s">
        <v>15</v>
      </c>
      <c r="C206" s="76" t="s">
        <v>46</v>
      </c>
      <c r="D206" s="76" t="s">
        <v>47</v>
      </c>
      <c r="E206" s="66" t="s">
        <v>210</v>
      </c>
      <c r="F206" s="77">
        <v>0.2</v>
      </c>
      <c r="G206" s="78">
        <v>960</v>
      </c>
      <c r="H206" s="79">
        <v>53</v>
      </c>
      <c r="I206" s="79">
        <f t="shared" si="12"/>
        <v>5.7720000000000002</v>
      </c>
      <c r="J206" s="79">
        <f t="shared" si="13"/>
        <v>61.18</v>
      </c>
      <c r="K206" s="79">
        <f t="shared" si="14"/>
        <v>14.43</v>
      </c>
      <c r="L206" s="79">
        <f t="shared" si="15"/>
        <v>75.61</v>
      </c>
    </row>
    <row r="207" spans="1:12" ht="52.8">
      <c r="A207" s="75">
        <v>200</v>
      </c>
      <c r="B207" s="76" t="s">
        <v>15</v>
      </c>
      <c r="C207" s="76" t="s">
        <v>54</v>
      </c>
      <c r="D207" s="76" t="s">
        <v>51</v>
      </c>
      <c r="E207" s="66" t="s">
        <v>211</v>
      </c>
      <c r="F207" s="77">
        <v>0.2</v>
      </c>
      <c r="G207" s="78">
        <v>1120</v>
      </c>
      <c r="H207" s="79">
        <v>55</v>
      </c>
      <c r="I207" s="79">
        <f t="shared" si="12"/>
        <v>6.734</v>
      </c>
      <c r="J207" s="79">
        <f t="shared" si="13"/>
        <v>74.069999999999993</v>
      </c>
      <c r="K207" s="79">
        <f t="shared" si="14"/>
        <v>17.47</v>
      </c>
      <c r="L207" s="79">
        <f t="shared" si="15"/>
        <v>91.539999999999992</v>
      </c>
    </row>
    <row r="208" spans="1:12" ht="52.8">
      <c r="A208" s="75">
        <v>201</v>
      </c>
      <c r="B208" s="76" t="s">
        <v>15</v>
      </c>
      <c r="C208" s="76" t="s">
        <v>46</v>
      </c>
      <c r="D208" s="76" t="s">
        <v>63</v>
      </c>
      <c r="E208" s="66" t="s">
        <v>212</v>
      </c>
      <c r="F208" s="77">
        <v>0.2</v>
      </c>
      <c r="G208" s="78">
        <v>1840</v>
      </c>
      <c r="H208" s="79">
        <v>32</v>
      </c>
      <c r="I208" s="79">
        <f t="shared" si="12"/>
        <v>11.061999999999999</v>
      </c>
      <c r="J208" s="79">
        <f t="shared" si="13"/>
        <v>70.8</v>
      </c>
      <c r="K208" s="79">
        <f t="shared" si="14"/>
        <v>16.7</v>
      </c>
      <c r="L208" s="79">
        <f t="shared" si="15"/>
        <v>87.5</v>
      </c>
    </row>
    <row r="209" spans="1:12" ht="52.8">
      <c r="A209" s="75">
        <v>202</v>
      </c>
      <c r="B209" s="76" t="s">
        <v>15</v>
      </c>
      <c r="C209" s="76" t="s">
        <v>58</v>
      </c>
      <c r="D209" s="76" t="s">
        <v>47</v>
      </c>
      <c r="E209" s="66" t="s">
        <v>213</v>
      </c>
      <c r="F209" s="77">
        <v>0.2</v>
      </c>
      <c r="G209" s="78">
        <v>995</v>
      </c>
      <c r="H209" s="79">
        <v>47</v>
      </c>
      <c r="I209" s="79">
        <f t="shared" si="12"/>
        <v>5.9820000000000002</v>
      </c>
      <c r="J209" s="79">
        <f t="shared" si="13"/>
        <v>56.23</v>
      </c>
      <c r="K209" s="79">
        <f t="shared" si="14"/>
        <v>13.26</v>
      </c>
      <c r="L209" s="79">
        <f t="shared" si="15"/>
        <v>69.489999999999995</v>
      </c>
    </row>
    <row r="210" spans="1:12" ht="52.8">
      <c r="A210" s="75">
        <v>203</v>
      </c>
      <c r="B210" s="76" t="s">
        <v>20</v>
      </c>
      <c r="C210" s="76" t="s">
        <v>313</v>
      </c>
      <c r="D210" s="76" t="s">
        <v>55</v>
      </c>
      <c r="E210" s="66" t="s">
        <v>214</v>
      </c>
      <c r="F210" s="77">
        <v>0.5</v>
      </c>
      <c r="G210" s="78">
        <v>1615</v>
      </c>
      <c r="H210" s="79">
        <v>24</v>
      </c>
      <c r="I210" s="79">
        <f t="shared" si="12"/>
        <v>9.7100000000000009</v>
      </c>
      <c r="J210" s="79">
        <f t="shared" si="13"/>
        <v>116.52</v>
      </c>
      <c r="K210" s="79">
        <f t="shared" si="14"/>
        <v>27.49</v>
      </c>
      <c r="L210" s="79">
        <f t="shared" si="15"/>
        <v>144.01</v>
      </c>
    </row>
    <row r="211" spans="1:12" ht="52.8">
      <c r="A211" s="75">
        <v>204</v>
      </c>
      <c r="B211" s="76" t="s">
        <v>20</v>
      </c>
      <c r="C211" s="76" t="s">
        <v>313</v>
      </c>
      <c r="D211" s="76" t="s">
        <v>55</v>
      </c>
      <c r="E211" s="66" t="s">
        <v>214</v>
      </c>
      <c r="F211" s="77">
        <v>0.2</v>
      </c>
      <c r="G211" s="78">
        <v>1615</v>
      </c>
      <c r="H211" s="79">
        <v>60</v>
      </c>
      <c r="I211" s="79">
        <f t="shared" si="12"/>
        <v>9.7100000000000009</v>
      </c>
      <c r="J211" s="79">
        <f t="shared" si="13"/>
        <v>116.52</v>
      </c>
      <c r="K211" s="79">
        <f t="shared" si="14"/>
        <v>27.49</v>
      </c>
      <c r="L211" s="79">
        <f t="shared" si="15"/>
        <v>144.01</v>
      </c>
    </row>
    <row r="212" spans="1:12" ht="52.8">
      <c r="A212" s="75">
        <v>205</v>
      </c>
      <c r="B212" s="76" t="s">
        <v>20</v>
      </c>
      <c r="C212" s="76" t="s">
        <v>313</v>
      </c>
      <c r="D212" s="76" t="s">
        <v>51</v>
      </c>
      <c r="E212" s="66" t="s">
        <v>299</v>
      </c>
      <c r="F212" s="77">
        <v>0.5</v>
      </c>
      <c r="G212" s="78">
        <v>1574.87</v>
      </c>
      <c r="H212" s="79">
        <v>21</v>
      </c>
      <c r="I212" s="79">
        <f t="shared" si="12"/>
        <v>9.468</v>
      </c>
      <c r="J212" s="79">
        <f t="shared" si="13"/>
        <v>99.41</v>
      </c>
      <c r="K212" s="79">
        <f t="shared" si="14"/>
        <v>23.45</v>
      </c>
      <c r="L212" s="79">
        <f t="shared" si="15"/>
        <v>122.86</v>
      </c>
    </row>
    <row r="213" spans="1:12" ht="52.8">
      <c r="A213" s="75">
        <v>206</v>
      </c>
      <c r="B213" s="76" t="s">
        <v>20</v>
      </c>
      <c r="C213" s="76" t="s">
        <v>313</v>
      </c>
      <c r="D213" s="76" t="s">
        <v>51</v>
      </c>
      <c r="E213" s="66" t="s">
        <v>299</v>
      </c>
      <c r="F213" s="77">
        <v>0.2</v>
      </c>
      <c r="G213" s="78">
        <v>1574.87</v>
      </c>
      <c r="H213" s="79">
        <v>35.5</v>
      </c>
      <c r="I213" s="79">
        <f t="shared" si="12"/>
        <v>9.468</v>
      </c>
      <c r="J213" s="79">
        <f t="shared" si="13"/>
        <v>67.22</v>
      </c>
      <c r="K213" s="79">
        <f t="shared" si="14"/>
        <v>15.86</v>
      </c>
      <c r="L213" s="79">
        <f t="shared" si="15"/>
        <v>83.08</v>
      </c>
    </row>
    <row r="214" spans="1:12" ht="52.8">
      <c r="A214" s="75">
        <v>207</v>
      </c>
      <c r="B214" s="76" t="s">
        <v>15</v>
      </c>
      <c r="C214" s="76" t="s">
        <v>58</v>
      </c>
      <c r="D214" s="76" t="s">
        <v>51</v>
      </c>
      <c r="E214" s="66" t="s">
        <v>215</v>
      </c>
      <c r="F214" s="77">
        <v>0.2</v>
      </c>
      <c r="G214" s="78">
        <v>1060</v>
      </c>
      <c r="H214" s="79">
        <v>55</v>
      </c>
      <c r="I214" s="79">
        <f t="shared" si="12"/>
        <v>6.3730000000000002</v>
      </c>
      <c r="J214" s="79">
        <f t="shared" si="13"/>
        <v>70.099999999999994</v>
      </c>
      <c r="K214" s="79">
        <f t="shared" si="14"/>
        <v>16.54</v>
      </c>
      <c r="L214" s="79">
        <f t="shared" si="15"/>
        <v>86.639999999999986</v>
      </c>
    </row>
    <row r="215" spans="1:12" ht="52.8">
      <c r="A215" s="75">
        <v>208</v>
      </c>
      <c r="B215" s="76" t="s">
        <v>20</v>
      </c>
      <c r="C215" s="76" t="s">
        <v>310</v>
      </c>
      <c r="D215" s="76" t="s">
        <v>51</v>
      </c>
      <c r="E215" s="66" t="s">
        <v>273</v>
      </c>
      <c r="F215" s="77">
        <v>0.5</v>
      </c>
      <c r="G215" s="78">
        <v>1574.87</v>
      </c>
      <c r="H215" s="79">
        <v>3.5</v>
      </c>
      <c r="I215" s="79">
        <f t="shared" si="12"/>
        <v>9.468</v>
      </c>
      <c r="J215" s="79">
        <f t="shared" si="13"/>
        <v>16.57</v>
      </c>
      <c r="K215" s="79">
        <f t="shared" si="14"/>
        <v>3.91</v>
      </c>
      <c r="L215" s="79">
        <f t="shared" si="15"/>
        <v>20.48</v>
      </c>
    </row>
    <row r="216" spans="1:12" ht="52.8">
      <c r="A216" s="75">
        <v>209</v>
      </c>
      <c r="B216" s="76" t="s">
        <v>20</v>
      </c>
      <c r="C216" s="76" t="s">
        <v>310</v>
      </c>
      <c r="D216" s="76" t="s">
        <v>51</v>
      </c>
      <c r="E216" s="66" t="s">
        <v>273</v>
      </c>
      <c r="F216" s="77">
        <v>0.2</v>
      </c>
      <c r="G216" s="78">
        <v>1574.87</v>
      </c>
      <c r="H216" s="79">
        <v>17.5</v>
      </c>
      <c r="I216" s="79">
        <f t="shared" si="12"/>
        <v>9.468</v>
      </c>
      <c r="J216" s="79">
        <f t="shared" si="13"/>
        <v>33.14</v>
      </c>
      <c r="K216" s="79">
        <f t="shared" si="14"/>
        <v>7.82</v>
      </c>
      <c r="L216" s="79">
        <f t="shared" si="15"/>
        <v>40.96</v>
      </c>
    </row>
    <row r="217" spans="1:12" ht="52.8">
      <c r="A217" s="75">
        <v>210</v>
      </c>
      <c r="B217" s="76" t="s">
        <v>15</v>
      </c>
      <c r="C217" s="76" t="s">
        <v>46</v>
      </c>
      <c r="D217" s="76" t="s">
        <v>51</v>
      </c>
      <c r="E217" s="66" t="s">
        <v>219</v>
      </c>
      <c r="F217" s="77">
        <v>0.2</v>
      </c>
      <c r="G217" s="78">
        <v>1060</v>
      </c>
      <c r="H217" s="79">
        <v>55</v>
      </c>
      <c r="I217" s="79">
        <f t="shared" si="12"/>
        <v>6.3730000000000002</v>
      </c>
      <c r="J217" s="79">
        <f t="shared" si="13"/>
        <v>70.099999999999994</v>
      </c>
      <c r="K217" s="79">
        <f t="shared" si="14"/>
        <v>16.54</v>
      </c>
      <c r="L217" s="79">
        <f t="shared" si="15"/>
        <v>86.639999999999986</v>
      </c>
    </row>
    <row r="218" spans="1:12" ht="52.8">
      <c r="A218" s="75">
        <v>211</v>
      </c>
      <c r="B218" s="76" t="s">
        <v>15</v>
      </c>
      <c r="C218" s="76" t="s">
        <v>54</v>
      </c>
      <c r="D218" s="76" t="s">
        <v>47</v>
      </c>
      <c r="E218" s="66" t="s">
        <v>220</v>
      </c>
      <c r="F218" s="77">
        <v>0.2</v>
      </c>
      <c r="G218" s="78">
        <v>960</v>
      </c>
      <c r="H218" s="79">
        <v>42.67</v>
      </c>
      <c r="I218" s="79">
        <f t="shared" si="12"/>
        <v>5.7720000000000002</v>
      </c>
      <c r="J218" s="79">
        <f t="shared" si="13"/>
        <v>49.26</v>
      </c>
      <c r="K218" s="79">
        <f t="shared" si="14"/>
        <v>11.62</v>
      </c>
      <c r="L218" s="79">
        <f t="shared" si="15"/>
        <v>60.879999999999995</v>
      </c>
    </row>
    <row r="219" spans="1:12" ht="52.8">
      <c r="A219" s="75">
        <v>212</v>
      </c>
      <c r="B219" s="76" t="s">
        <v>15</v>
      </c>
      <c r="C219" s="76" t="s">
        <v>54</v>
      </c>
      <c r="D219" s="76" t="s">
        <v>47</v>
      </c>
      <c r="E219" s="66" t="s">
        <v>220</v>
      </c>
      <c r="F219" s="77">
        <v>0.5</v>
      </c>
      <c r="G219" s="78">
        <v>960</v>
      </c>
      <c r="H219" s="79">
        <v>1.33</v>
      </c>
      <c r="I219" s="79">
        <f t="shared" si="12"/>
        <v>5.7720000000000002</v>
      </c>
      <c r="J219" s="79">
        <f t="shared" si="13"/>
        <v>3.84</v>
      </c>
      <c r="K219" s="79">
        <f t="shared" si="14"/>
        <v>0.91</v>
      </c>
      <c r="L219" s="79">
        <f t="shared" si="15"/>
        <v>4.75</v>
      </c>
    </row>
    <row r="220" spans="1:12" ht="52.8">
      <c r="A220" s="75">
        <v>213</v>
      </c>
      <c r="B220" s="76" t="s">
        <v>15</v>
      </c>
      <c r="C220" s="76" t="s">
        <v>50</v>
      </c>
      <c r="D220" s="76" t="s">
        <v>51</v>
      </c>
      <c r="E220" s="66" t="s">
        <v>221</v>
      </c>
      <c r="F220" s="77">
        <v>0.5</v>
      </c>
      <c r="G220" s="78">
        <v>1060</v>
      </c>
      <c r="H220" s="79">
        <v>0.25</v>
      </c>
      <c r="I220" s="79">
        <f t="shared" si="12"/>
        <v>6.3730000000000002</v>
      </c>
      <c r="J220" s="79">
        <f t="shared" si="13"/>
        <v>0.8</v>
      </c>
      <c r="K220" s="79">
        <f t="shared" si="14"/>
        <v>0.19</v>
      </c>
      <c r="L220" s="79">
        <f t="shared" si="15"/>
        <v>0.99</v>
      </c>
    </row>
    <row r="221" spans="1:12" ht="52.8">
      <c r="A221" s="75">
        <v>214</v>
      </c>
      <c r="B221" s="76" t="s">
        <v>15</v>
      </c>
      <c r="C221" s="76" t="s">
        <v>2</v>
      </c>
      <c r="D221" s="76" t="s">
        <v>74</v>
      </c>
      <c r="E221" s="66" t="s">
        <v>300</v>
      </c>
      <c r="F221" s="77">
        <v>0.2</v>
      </c>
      <c r="G221" s="78">
        <v>1400</v>
      </c>
      <c r="H221" s="79">
        <v>29</v>
      </c>
      <c r="I221" s="79">
        <f t="shared" si="12"/>
        <v>8.4169999999999998</v>
      </c>
      <c r="J221" s="79">
        <f t="shared" si="13"/>
        <v>48.82</v>
      </c>
      <c r="K221" s="79">
        <f t="shared" si="14"/>
        <v>11.52</v>
      </c>
      <c r="L221" s="79">
        <f t="shared" si="15"/>
        <v>60.34</v>
      </c>
    </row>
    <row r="222" spans="1:12" ht="52.8">
      <c r="A222" s="75">
        <v>215</v>
      </c>
      <c r="B222" s="76" t="s">
        <v>15</v>
      </c>
      <c r="C222" s="76" t="s">
        <v>57</v>
      </c>
      <c r="D222" s="76" t="s">
        <v>47</v>
      </c>
      <c r="E222" s="66" t="s">
        <v>223</v>
      </c>
      <c r="F222" s="77">
        <v>0.2</v>
      </c>
      <c r="G222" s="78">
        <v>960</v>
      </c>
      <c r="H222" s="79">
        <v>55</v>
      </c>
      <c r="I222" s="79">
        <f t="shared" si="12"/>
        <v>5.7720000000000002</v>
      </c>
      <c r="J222" s="79">
        <f t="shared" si="13"/>
        <v>63.49</v>
      </c>
      <c r="K222" s="79">
        <f t="shared" si="14"/>
        <v>14.98</v>
      </c>
      <c r="L222" s="79">
        <f t="shared" si="15"/>
        <v>78.47</v>
      </c>
    </row>
    <row r="223" spans="1:12" ht="52.8">
      <c r="A223" s="75">
        <v>216</v>
      </c>
      <c r="B223" s="76" t="s">
        <v>20</v>
      </c>
      <c r="C223" s="76" t="s">
        <v>309</v>
      </c>
      <c r="D223" s="76" t="s">
        <v>51</v>
      </c>
      <c r="E223" s="66" t="s">
        <v>224</v>
      </c>
      <c r="F223" s="77">
        <v>0.5</v>
      </c>
      <c r="G223" s="78">
        <v>1464.48</v>
      </c>
      <c r="H223" s="79">
        <v>15.5</v>
      </c>
      <c r="I223" s="79">
        <f t="shared" si="12"/>
        <v>8.8049999999999997</v>
      </c>
      <c r="J223" s="79">
        <f t="shared" si="13"/>
        <v>68.239999999999995</v>
      </c>
      <c r="K223" s="79">
        <f t="shared" si="14"/>
        <v>16.100000000000001</v>
      </c>
      <c r="L223" s="79">
        <f t="shared" si="15"/>
        <v>84.34</v>
      </c>
    </row>
    <row r="224" spans="1:12" ht="52.8">
      <c r="A224" s="75">
        <v>217</v>
      </c>
      <c r="B224" s="76" t="s">
        <v>20</v>
      </c>
      <c r="C224" s="76" t="s">
        <v>309</v>
      </c>
      <c r="D224" s="76" t="s">
        <v>51</v>
      </c>
      <c r="E224" s="66" t="s">
        <v>224</v>
      </c>
      <c r="F224" s="77">
        <v>0.2</v>
      </c>
      <c r="G224" s="78">
        <v>1464.48</v>
      </c>
      <c r="H224" s="79">
        <v>32.5</v>
      </c>
      <c r="I224" s="79">
        <f t="shared" si="12"/>
        <v>8.8049999999999997</v>
      </c>
      <c r="J224" s="79">
        <f t="shared" si="13"/>
        <v>57.23</v>
      </c>
      <c r="K224" s="79">
        <f t="shared" si="14"/>
        <v>13.5</v>
      </c>
      <c r="L224" s="79">
        <f t="shared" si="15"/>
        <v>70.72999999999999</v>
      </c>
    </row>
    <row r="225" spans="1:12" ht="52.8">
      <c r="A225" s="75">
        <v>218</v>
      </c>
      <c r="B225" s="76" t="s">
        <v>15</v>
      </c>
      <c r="C225" s="76" t="s">
        <v>50</v>
      </c>
      <c r="D225" s="76" t="s">
        <v>47</v>
      </c>
      <c r="E225" s="66" t="s">
        <v>222</v>
      </c>
      <c r="F225" s="77">
        <v>0.2</v>
      </c>
      <c r="G225" s="78">
        <v>960</v>
      </c>
      <c r="H225" s="79">
        <v>55</v>
      </c>
      <c r="I225" s="79">
        <f t="shared" si="12"/>
        <v>5.7720000000000002</v>
      </c>
      <c r="J225" s="79">
        <f t="shared" si="13"/>
        <v>63.49</v>
      </c>
      <c r="K225" s="79">
        <f t="shared" si="14"/>
        <v>14.98</v>
      </c>
      <c r="L225" s="79">
        <f t="shared" si="15"/>
        <v>78.47</v>
      </c>
    </row>
    <row r="226" spans="1:12" ht="39.6">
      <c r="A226" s="75">
        <v>219</v>
      </c>
      <c r="B226" s="76" t="s">
        <v>73</v>
      </c>
      <c r="C226" s="76" t="s">
        <v>281</v>
      </c>
      <c r="D226" s="76" t="s">
        <v>51</v>
      </c>
      <c r="E226" s="66" t="s">
        <v>325</v>
      </c>
      <c r="F226" s="77">
        <v>0.1</v>
      </c>
      <c r="G226" s="78">
        <v>1100</v>
      </c>
      <c r="H226" s="79">
        <v>1</v>
      </c>
      <c r="I226" s="79">
        <f t="shared" si="12"/>
        <v>6.6130000000000004</v>
      </c>
      <c r="J226" s="79">
        <f t="shared" si="13"/>
        <v>0.66</v>
      </c>
      <c r="K226" s="79">
        <f t="shared" si="14"/>
        <v>0.16</v>
      </c>
      <c r="L226" s="79">
        <f t="shared" si="15"/>
        <v>0.82000000000000006</v>
      </c>
    </row>
    <row r="227" spans="1:12" ht="52.8">
      <c r="A227" s="75">
        <v>220</v>
      </c>
      <c r="B227" s="76" t="s">
        <v>20</v>
      </c>
      <c r="C227" s="76" t="s">
        <v>313</v>
      </c>
      <c r="D227" s="76" t="s">
        <v>51</v>
      </c>
      <c r="E227" s="66" t="s">
        <v>225</v>
      </c>
      <c r="F227" s="77">
        <v>0.5</v>
      </c>
      <c r="G227" s="78">
        <v>1464.48</v>
      </c>
      <c r="H227" s="79">
        <v>11.5</v>
      </c>
      <c r="I227" s="79">
        <f t="shared" si="12"/>
        <v>8.8049999999999997</v>
      </c>
      <c r="J227" s="79">
        <f t="shared" si="13"/>
        <v>50.63</v>
      </c>
      <c r="K227" s="79">
        <f t="shared" si="14"/>
        <v>11.94</v>
      </c>
      <c r="L227" s="79">
        <f t="shared" si="15"/>
        <v>62.57</v>
      </c>
    </row>
    <row r="228" spans="1:12" ht="52.8">
      <c r="A228" s="75">
        <v>221</v>
      </c>
      <c r="B228" s="76" t="s">
        <v>20</v>
      </c>
      <c r="C228" s="76" t="s">
        <v>313</v>
      </c>
      <c r="D228" s="76" t="s">
        <v>51</v>
      </c>
      <c r="E228" s="66" t="s">
        <v>225</v>
      </c>
      <c r="F228" s="77">
        <v>0.2</v>
      </c>
      <c r="G228" s="78">
        <v>1464.48</v>
      </c>
      <c r="H228" s="79">
        <v>33.5</v>
      </c>
      <c r="I228" s="79">
        <f t="shared" si="12"/>
        <v>8.8049999999999997</v>
      </c>
      <c r="J228" s="79">
        <f t="shared" si="13"/>
        <v>58.99</v>
      </c>
      <c r="K228" s="79">
        <f t="shared" si="14"/>
        <v>13.92</v>
      </c>
      <c r="L228" s="79">
        <f t="shared" si="15"/>
        <v>72.91</v>
      </c>
    </row>
    <row r="229" spans="1:12" ht="52.8">
      <c r="A229" s="75">
        <v>222</v>
      </c>
      <c r="B229" s="76" t="s">
        <v>15</v>
      </c>
      <c r="C229" s="76" t="s">
        <v>57</v>
      </c>
      <c r="D229" s="76" t="s">
        <v>47</v>
      </c>
      <c r="E229" s="66" t="s">
        <v>226</v>
      </c>
      <c r="F229" s="77">
        <v>0.2</v>
      </c>
      <c r="G229" s="78">
        <v>960</v>
      </c>
      <c r="H229" s="79">
        <v>46.25</v>
      </c>
      <c r="I229" s="79">
        <f t="shared" si="12"/>
        <v>5.7720000000000002</v>
      </c>
      <c r="J229" s="79">
        <f t="shared" si="13"/>
        <v>53.39</v>
      </c>
      <c r="K229" s="79">
        <f t="shared" si="14"/>
        <v>12.59</v>
      </c>
      <c r="L229" s="79">
        <f t="shared" si="15"/>
        <v>65.98</v>
      </c>
    </row>
    <row r="230" spans="1:12" ht="52.8">
      <c r="A230" s="75">
        <v>223</v>
      </c>
      <c r="B230" s="76" t="s">
        <v>15</v>
      </c>
      <c r="C230" s="76" t="s">
        <v>2</v>
      </c>
      <c r="D230" s="76" t="s">
        <v>85</v>
      </c>
      <c r="E230" s="66" t="s">
        <v>227</v>
      </c>
      <c r="F230" s="77">
        <v>0.2</v>
      </c>
      <c r="G230" s="78">
        <v>1680</v>
      </c>
      <c r="H230" s="79">
        <v>20.5</v>
      </c>
      <c r="I230" s="79">
        <f t="shared" si="12"/>
        <v>10.1</v>
      </c>
      <c r="J230" s="79">
        <f t="shared" si="13"/>
        <v>41.41</v>
      </c>
      <c r="K230" s="79">
        <f t="shared" si="14"/>
        <v>9.77</v>
      </c>
      <c r="L230" s="79">
        <f t="shared" si="15"/>
        <v>51.179999999999993</v>
      </c>
    </row>
    <row r="231" spans="1:12" ht="52.8">
      <c r="A231" s="75">
        <v>224</v>
      </c>
      <c r="B231" s="76" t="s">
        <v>15</v>
      </c>
      <c r="C231" s="76" t="s">
        <v>58</v>
      </c>
      <c r="D231" s="76" t="s">
        <v>51</v>
      </c>
      <c r="E231" s="66" t="s">
        <v>228</v>
      </c>
      <c r="F231" s="77">
        <v>0.2</v>
      </c>
      <c r="G231" s="78">
        <v>1060</v>
      </c>
      <c r="H231" s="79">
        <v>63</v>
      </c>
      <c r="I231" s="79">
        <f t="shared" si="12"/>
        <v>6.3730000000000002</v>
      </c>
      <c r="J231" s="79">
        <f t="shared" si="13"/>
        <v>80.3</v>
      </c>
      <c r="K231" s="79">
        <f t="shared" si="14"/>
        <v>18.940000000000001</v>
      </c>
      <c r="L231" s="79">
        <f t="shared" si="15"/>
        <v>99.24</v>
      </c>
    </row>
    <row r="232" spans="1:12" ht="52.8">
      <c r="A232" s="75">
        <v>225</v>
      </c>
      <c r="B232" s="76" t="s">
        <v>15</v>
      </c>
      <c r="C232" s="76" t="s">
        <v>54</v>
      </c>
      <c r="D232" s="76" t="s">
        <v>47</v>
      </c>
      <c r="E232" s="66" t="s">
        <v>230</v>
      </c>
      <c r="F232" s="77">
        <v>0.2</v>
      </c>
      <c r="G232" s="78">
        <v>960</v>
      </c>
      <c r="H232" s="79">
        <v>55</v>
      </c>
      <c r="I232" s="79">
        <f t="shared" si="12"/>
        <v>5.7720000000000002</v>
      </c>
      <c r="J232" s="79">
        <f t="shared" si="13"/>
        <v>63.49</v>
      </c>
      <c r="K232" s="79">
        <f t="shared" si="14"/>
        <v>14.98</v>
      </c>
      <c r="L232" s="79">
        <f t="shared" si="15"/>
        <v>78.47</v>
      </c>
    </row>
    <row r="233" spans="1:12" ht="52.8">
      <c r="A233" s="75">
        <v>226</v>
      </c>
      <c r="B233" s="76" t="s">
        <v>15</v>
      </c>
      <c r="C233" s="76" t="s">
        <v>57</v>
      </c>
      <c r="D233" s="76" t="s">
        <v>51</v>
      </c>
      <c r="E233" s="66" t="s">
        <v>231</v>
      </c>
      <c r="F233" s="77">
        <v>0.2</v>
      </c>
      <c r="G233" s="78">
        <v>1060</v>
      </c>
      <c r="H233" s="79">
        <v>66</v>
      </c>
      <c r="I233" s="79">
        <f t="shared" si="12"/>
        <v>6.3730000000000002</v>
      </c>
      <c r="J233" s="79">
        <f t="shared" si="13"/>
        <v>84.12</v>
      </c>
      <c r="K233" s="79">
        <f t="shared" si="14"/>
        <v>19.84</v>
      </c>
      <c r="L233" s="79">
        <f t="shared" si="15"/>
        <v>103.96000000000001</v>
      </c>
    </row>
    <row r="234" spans="1:12" ht="52.8">
      <c r="A234" s="75">
        <v>227</v>
      </c>
      <c r="B234" s="76" t="s">
        <v>15</v>
      </c>
      <c r="C234" s="76" t="s">
        <v>54</v>
      </c>
      <c r="D234" s="76" t="s">
        <v>51</v>
      </c>
      <c r="E234" s="66" t="s">
        <v>232</v>
      </c>
      <c r="F234" s="77">
        <v>0.2</v>
      </c>
      <c r="G234" s="78">
        <v>1080</v>
      </c>
      <c r="H234" s="79">
        <v>3</v>
      </c>
      <c r="I234" s="79">
        <f t="shared" si="12"/>
        <v>6.4930000000000003</v>
      </c>
      <c r="J234" s="79">
        <f t="shared" si="13"/>
        <v>3.9</v>
      </c>
      <c r="K234" s="79">
        <f t="shared" si="14"/>
        <v>0.92</v>
      </c>
      <c r="L234" s="79">
        <f t="shared" si="15"/>
        <v>4.82</v>
      </c>
    </row>
    <row r="235" spans="1:12" ht="52.8">
      <c r="A235" s="75">
        <v>228</v>
      </c>
      <c r="B235" s="76" t="s">
        <v>15</v>
      </c>
      <c r="C235" s="76" t="s">
        <v>54</v>
      </c>
      <c r="D235" s="76" t="s">
        <v>61</v>
      </c>
      <c r="E235" s="66" t="s">
        <v>326</v>
      </c>
      <c r="F235" s="77">
        <v>0.2</v>
      </c>
      <c r="G235" s="78">
        <v>1155</v>
      </c>
      <c r="H235" s="79">
        <v>22</v>
      </c>
      <c r="I235" s="79">
        <f t="shared" si="12"/>
        <v>6.944</v>
      </c>
      <c r="J235" s="79">
        <f t="shared" si="13"/>
        <v>30.55</v>
      </c>
      <c r="K235" s="79">
        <f t="shared" si="14"/>
        <v>7.21</v>
      </c>
      <c r="L235" s="79">
        <f t="shared" si="15"/>
        <v>37.76</v>
      </c>
    </row>
    <row r="236" spans="1:12" ht="52.8">
      <c r="A236" s="75">
        <v>229</v>
      </c>
      <c r="B236" s="76" t="s">
        <v>15</v>
      </c>
      <c r="C236" s="76" t="s">
        <v>46</v>
      </c>
      <c r="D236" s="76" t="s">
        <v>51</v>
      </c>
      <c r="E236" s="66" t="s">
        <v>233</v>
      </c>
      <c r="F236" s="77">
        <v>0.2</v>
      </c>
      <c r="G236" s="78">
        <v>1060</v>
      </c>
      <c r="H236" s="79">
        <v>58.5</v>
      </c>
      <c r="I236" s="79">
        <f t="shared" si="12"/>
        <v>6.3730000000000002</v>
      </c>
      <c r="J236" s="79">
        <f t="shared" si="13"/>
        <v>74.56</v>
      </c>
      <c r="K236" s="79">
        <f t="shared" si="14"/>
        <v>17.59</v>
      </c>
      <c r="L236" s="79">
        <f t="shared" si="15"/>
        <v>92.15</v>
      </c>
    </row>
    <row r="237" spans="1:12" ht="52.8">
      <c r="A237" s="75">
        <v>230</v>
      </c>
      <c r="B237" s="76" t="s">
        <v>15</v>
      </c>
      <c r="C237" s="76" t="s">
        <v>58</v>
      </c>
      <c r="D237" s="76" t="s">
        <v>47</v>
      </c>
      <c r="E237" s="66" t="s">
        <v>234</v>
      </c>
      <c r="F237" s="77">
        <v>0.2</v>
      </c>
      <c r="G237" s="78">
        <v>960</v>
      </c>
      <c r="H237" s="79">
        <v>58</v>
      </c>
      <c r="I237" s="79">
        <f t="shared" si="12"/>
        <v>5.7720000000000002</v>
      </c>
      <c r="J237" s="79">
        <f t="shared" si="13"/>
        <v>66.959999999999994</v>
      </c>
      <c r="K237" s="79">
        <f t="shared" si="14"/>
        <v>15.8</v>
      </c>
      <c r="L237" s="79">
        <f t="shared" si="15"/>
        <v>82.759999999999991</v>
      </c>
    </row>
    <row r="238" spans="1:12" ht="52.8">
      <c r="A238" s="75">
        <v>231</v>
      </c>
      <c r="B238" s="76" t="s">
        <v>15</v>
      </c>
      <c r="C238" s="76" t="s">
        <v>2</v>
      </c>
      <c r="D238" s="76" t="s">
        <v>85</v>
      </c>
      <c r="E238" s="66" t="s">
        <v>235</v>
      </c>
      <c r="F238" s="77">
        <v>0.2</v>
      </c>
      <c r="G238" s="78">
        <v>1660</v>
      </c>
      <c r="H238" s="79">
        <v>24</v>
      </c>
      <c r="I238" s="79">
        <f t="shared" si="12"/>
        <v>9.98</v>
      </c>
      <c r="J238" s="79">
        <f t="shared" si="13"/>
        <v>47.9</v>
      </c>
      <c r="K238" s="79">
        <f t="shared" si="14"/>
        <v>11.3</v>
      </c>
      <c r="L238" s="79">
        <f t="shared" si="15"/>
        <v>59.2</v>
      </c>
    </row>
    <row r="239" spans="1:12" ht="52.8">
      <c r="A239" s="75">
        <v>232</v>
      </c>
      <c r="B239" s="76" t="s">
        <v>15</v>
      </c>
      <c r="C239" s="76" t="s">
        <v>54</v>
      </c>
      <c r="D239" s="76" t="s">
        <v>47</v>
      </c>
      <c r="E239" s="66" t="s">
        <v>237</v>
      </c>
      <c r="F239" s="77">
        <v>0.2</v>
      </c>
      <c r="G239" s="78">
        <v>960</v>
      </c>
      <c r="H239" s="79">
        <v>45.75</v>
      </c>
      <c r="I239" s="79">
        <f t="shared" si="12"/>
        <v>5.7720000000000002</v>
      </c>
      <c r="J239" s="79">
        <f t="shared" si="13"/>
        <v>52.81</v>
      </c>
      <c r="K239" s="79">
        <f t="shared" si="14"/>
        <v>12.46</v>
      </c>
      <c r="L239" s="79">
        <f t="shared" si="15"/>
        <v>65.27000000000001</v>
      </c>
    </row>
    <row r="240" spans="1:12" ht="52.8">
      <c r="A240" s="75">
        <v>233</v>
      </c>
      <c r="B240" s="76" t="s">
        <v>15</v>
      </c>
      <c r="C240" s="76" t="s">
        <v>54</v>
      </c>
      <c r="D240" s="76" t="s">
        <v>47</v>
      </c>
      <c r="E240" s="66" t="s">
        <v>237</v>
      </c>
      <c r="F240" s="77">
        <v>0.5</v>
      </c>
      <c r="G240" s="78">
        <v>960</v>
      </c>
      <c r="H240" s="79">
        <v>1.25</v>
      </c>
      <c r="I240" s="79">
        <f t="shared" si="12"/>
        <v>5.7720000000000002</v>
      </c>
      <c r="J240" s="79">
        <f t="shared" si="13"/>
        <v>3.61</v>
      </c>
      <c r="K240" s="79">
        <f t="shared" si="14"/>
        <v>0.85</v>
      </c>
      <c r="L240" s="79">
        <f t="shared" si="15"/>
        <v>4.46</v>
      </c>
    </row>
    <row r="241" spans="1:12" ht="52.8">
      <c r="A241" s="75">
        <v>234</v>
      </c>
      <c r="B241" s="76" t="s">
        <v>20</v>
      </c>
      <c r="C241" s="76" t="s">
        <v>319</v>
      </c>
      <c r="D241" s="76" t="s">
        <v>266</v>
      </c>
      <c r="E241" s="66" t="s">
        <v>275</v>
      </c>
      <c r="F241" s="77">
        <v>0.2</v>
      </c>
      <c r="G241" s="78">
        <v>2240</v>
      </c>
      <c r="H241" s="79">
        <v>3</v>
      </c>
      <c r="I241" s="79">
        <f t="shared" si="12"/>
        <v>13.467000000000001</v>
      </c>
      <c r="J241" s="79">
        <f t="shared" si="13"/>
        <v>8.08</v>
      </c>
      <c r="K241" s="79">
        <f t="shared" si="14"/>
        <v>1.91</v>
      </c>
      <c r="L241" s="79">
        <f t="shared" si="15"/>
        <v>9.99</v>
      </c>
    </row>
    <row r="242" spans="1:12" ht="52.8">
      <c r="A242" s="75">
        <v>235</v>
      </c>
      <c r="B242" s="76" t="s">
        <v>15</v>
      </c>
      <c r="C242" s="76" t="s">
        <v>54</v>
      </c>
      <c r="D242" s="76" t="s">
        <v>51</v>
      </c>
      <c r="E242" s="66" t="s">
        <v>238</v>
      </c>
      <c r="F242" s="77">
        <v>0.2</v>
      </c>
      <c r="G242" s="78">
        <v>1080</v>
      </c>
      <c r="H242" s="79">
        <v>14</v>
      </c>
      <c r="I242" s="79">
        <f t="shared" si="12"/>
        <v>6.4930000000000003</v>
      </c>
      <c r="J242" s="79">
        <f t="shared" si="13"/>
        <v>18.18</v>
      </c>
      <c r="K242" s="79">
        <f t="shared" si="14"/>
        <v>4.29</v>
      </c>
      <c r="L242" s="79">
        <f t="shared" si="15"/>
        <v>22.47</v>
      </c>
    </row>
    <row r="243" spans="1:12" ht="52.8">
      <c r="A243" s="75">
        <v>236</v>
      </c>
      <c r="B243" s="76" t="s">
        <v>15</v>
      </c>
      <c r="C243" s="76" t="s">
        <v>102</v>
      </c>
      <c r="D243" s="76" t="s">
        <v>7</v>
      </c>
      <c r="E243" s="66" t="s">
        <v>301</v>
      </c>
      <c r="F243" s="77">
        <v>0.2</v>
      </c>
      <c r="G243" s="78">
        <v>1325</v>
      </c>
      <c r="H243" s="79">
        <v>1.75</v>
      </c>
      <c r="I243" s="79">
        <f t="shared" si="12"/>
        <v>7.9660000000000002</v>
      </c>
      <c r="J243" s="79">
        <f t="shared" si="13"/>
        <v>2.79</v>
      </c>
      <c r="K243" s="79">
        <f t="shared" si="14"/>
        <v>0.66</v>
      </c>
      <c r="L243" s="79">
        <f t="shared" si="15"/>
        <v>3.45</v>
      </c>
    </row>
    <row r="244" spans="1:12" ht="52.8">
      <c r="A244" s="75">
        <v>237</v>
      </c>
      <c r="B244" s="76" t="s">
        <v>15</v>
      </c>
      <c r="C244" s="76" t="s">
        <v>102</v>
      </c>
      <c r="D244" s="76" t="s">
        <v>7</v>
      </c>
      <c r="E244" s="66" t="s">
        <v>239</v>
      </c>
      <c r="F244" s="77">
        <v>0.2</v>
      </c>
      <c r="G244" s="78">
        <v>1365</v>
      </c>
      <c r="H244" s="79">
        <v>19.829999999999998</v>
      </c>
      <c r="I244" s="79">
        <f t="shared" si="12"/>
        <v>8.2070000000000007</v>
      </c>
      <c r="J244" s="79">
        <f t="shared" si="13"/>
        <v>32.549999999999997</v>
      </c>
      <c r="K244" s="79">
        <f t="shared" si="14"/>
        <v>7.68</v>
      </c>
      <c r="L244" s="79">
        <f t="shared" si="15"/>
        <v>40.229999999999997</v>
      </c>
    </row>
    <row r="245" spans="1:12" ht="52.8">
      <c r="A245" s="75">
        <v>238</v>
      </c>
      <c r="B245" s="76" t="s">
        <v>20</v>
      </c>
      <c r="C245" s="76" t="s">
        <v>313</v>
      </c>
      <c r="D245" s="76" t="s">
        <v>55</v>
      </c>
      <c r="E245" s="66" t="s">
        <v>240</v>
      </c>
      <c r="F245" s="77">
        <v>0.5</v>
      </c>
      <c r="G245" s="78">
        <v>1700</v>
      </c>
      <c r="H245" s="79">
        <v>29.5</v>
      </c>
      <c r="I245" s="79">
        <f t="shared" si="12"/>
        <v>10.221</v>
      </c>
      <c r="J245" s="79">
        <f t="shared" si="13"/>
        <v>150.76</v>
      </c>
      <c r="K245" s="79">
        <f t="shared" si="14"/>
        <v>35.56</v>
      </c>
      <c r="L245" s="79">
        <f t="shared" si="15"/>
        <v>186.32</v>
      </c>
    </row>
    <row r="246" spans="1:12" ht="52.8">
      <c r="A246" s="75">
        <v>239</v>
      </c>
      <c r="B246" s="76" t="s">
        <v>20</v>
      </c>
      <c r="C246" s="76" t="s">
        <v>313</v>
      </c>
      <c r="D246" s="76" t="s">
        <v>55</v>
      </c>
      <c r="E246" s="66" t="s">
        <v>240</v>
      </c>
      <c r="F246" s="77">
        <v>0.2</v>
      </c>
      <c r="G246" s="78">
        <v>1700</v>
      </c>
      <c r="H246" s="79">
        <v>53.5</v>
      </c>
      <c r="I246" s="79">
        <f t="shared" si="12"/>
        <v>10.221</v>
      </c>
      <c r="J246" s="79">
        <f t="shared" si="13"/>
        <v>109.36</v>
      </c>
      <c r="K246" s="79">
        <f t="shared" si="14"/>
        <v>25.8</v>
      </c>
      <c r="L246" s="79">
        <f t="shared" si="15"/>
        <v>135.16</v>
      </c>
    </row>
    <row r="247" spans="1:12" ht="52.8">
      <c r="A247" s="75">
        <v>240</v>
      </c>
      <c r="B247" s="76" t="s">
        <v>15</v>
      </c>
      <c r="C247" s="76" t="s">
        <v>57</v>
      </c>
      <c r="D247" s="76" t="s">
        <v>47</v>
      </c>
      <c r="E247" s="66" t="s">
        <v>276</v>
      </c>
      <c r="F247" s="77">
        <v>0.2</v>
      </c>
      <c r="G247" s="78">
        <v>960</v>
      </c>
      <c r="H247" s="79">
        <v>43.5</v>
      </c>
      <c r="I247" s="79">
        <f t="shared" si="12"/>
        <v>5.7720000000000002</v>
      </c>
      <c r="J247" s="79">
        <f t="shared" si="13"/>
        <v>50.22</v>
      </c>
      <c r="K247" s="79">
        <f t="shared" si="14"/>
        <v>11.85</v>
      </c>
      <c r="L247" s="79">
        <f t="shared" si="15"/>
        <v>62.07</v>
      </c>
    </row>
    <row r="248" spans="1:12" ht="52.8">
      <c r="A248" s="75">
        <v>241</v>
      </c>
      <c r="B248" s="76" t="s">
        <v>15</v>
      </c>
      <c r="C248" s="76" t="s">
        <v>57</v>
      </c>
      <c r="D248" s="76" t="s">
        <v>47</v>
      </c>
      <c r="E248" s="66" t="s">
        <v>276</v>
      </c>
      <c r="F248" s="77">
        <v>0.5</v>
      </c>
      <c r="G248" s="78">
        <v>960</v>
      </c>
      <c r="H248" s="79">
        <v>2.75</v>
      </c>
      <c r="I248" s="79">
        <f t="shared" si="12"/>
        <v>5.7720000000000002</v>
      </c>
      <c r="J248" s="79">
        <f t="shared" si="13"/>
        <v>7.94</v>
      </c>
      <c r="K248" s="79">
        <f t="shared" si="14"/>
        <v>1.87</v>
      </c>
      <c r="L248" s="79">
        <f t="shared" si="15"/>
        <v>9.81</v>
      </c>
    </row>
    <row r="249" spans="1:12" ht="66">
      <c r="A249" s="75">
        <v>242</v>
      </c>
      <c r="B249" s="76" t="s">
        <v>73</v>
      </c>
      <c r="C249" s="76" t="s">
        <v>281</v>
      </c>
      <c r="D249" s="76" t="s">
        <v>151</v>
      </c>
      <c r="E249" s="66" t="s">
        <v>327</v>
      </c>
      <c r="F249" s="77">
        <v>0.1</v>
      </c>
      <c r="G249" s="78">
        <v>1245</v>
      </c>
      <c r="H249" s="79">
        <v>2.6</v>
      </c>
      <c r="I249" s="79">
        <f t="shared" si="12"/>
        <v>7.4850000000000003</v>
      </c>
      <c r="J249" s="79">
        <f t="shared" si="13"/>
        <v>1.95</v>
      </c>
      <c r="K249" s="79">
        <f t="shared" si="14"/>
        <v>0.46</v>
      </c>
      <c r="L249" s="79">
        <f t="shared" si="15"/>
        <v>2.41</v>
      </c>
    </row>
    <row r="250" spans="1:12" ht="52.8">
      <c r="A250" s="75">
        <v>243</v>
      </c>
      <c r="B250" s="76" t="s">
        <v>15</v>
      </c>
      <c r="C250" s="76" t="s">
        <v>58</v>
      </c>
      <c r="D250" s="76" t="s">
        <v>47</v>
      </c>
      <c r="E250" s="66" t="s">
        <v>277</v>
      </c>
      <c r="F250" s="77">
        <v>0.2</v>
      </c>
      <c r="G250" s="78">
        <v>980</v>
      </c>
      <c r="H250" s="79">
        <v>47</v>
      </c>
      <c r="I250" s="79">
        <f t="shared" si="12"/>
        <v>5.8920000000000003</v>
      </c>
      <c r="J250" s="79">
        <f t="shared" si="13"/>
        <v>55.38</v>
      </c>
      <c r="K250" s="79">
        <f t="shared" si="14"/>
        <v>13.06</v>
      </c>
      <c r="L250" s="79">
        <f t="shared" si="15"/>
        <v>68.44</v>
      </c>
    </row>
    <row r="251" spans="1:12" ht="39.6">
      <c r="A251" s="75">
        <v>244</v>
      </c>
      <c r="B251" s="76" t="s">
        <v>73</v>
      </c>
      <c r="C251" s="76" t="s">
        <v>281</v>
      </c>
      <c r="D251" s="76" t="s">
        <v>61</v>
      </c>
      <c r="E251" s="66" t="s">
        <v>328</v>
      </c>
      <c r="F251" s="77">
        <v>0.5</v>
      </c>
      <c r="G251" s="78">
        <v>1195</v>
      </c>
      <c r="H251" s="79">
        <v>7.67</v>
      </c>
      <c r="I251" s="79">
        <f t="shared" si="12"/>
        <v>7.1849999999999996</v>
      </c>
      <c r="J251" s="79">
        <f t="shared" si="13"/>
        <v>27.55</v>
      </c>
      <c r="K251" s="79">
        <f t="shared" si="14"/>
        <v>6.5</v>
      </c>
      <c r="L251" s="79">
        <f t="shared" si="15"/>
        <v>34.049999999999997</v>
      </c>
    </row>
    <row r="252" spans="1:12" ht="52.8">
      <c r="A252" s="75">
        <v>245</v>
      </c>
      <c r="B252" s="76" t="s">
        <v>20</v>
      </c>
      <c r="C252" s="76" t="s">
        <v>310</v>
      </c>
      <c r="D252" s="76" t="s">
        <v>51</v>
      </c>
      <c r="E252" s="66" t="s">
        <v>242</v>
      </c>
      <c r="F252" s="77">
        <v>0.5</v>
      </c>
      <c r="G252" s="78">
        <v>1464.48</v>
      </c>
      <c r="H252" s="79">
        <v>9.5</v>
      </c>
      <c r="I252" s="79">
        <f t="shared" si="12"/>
        <v>8.8049999999999997</v>
      </c>
      <c r="J252" s="79">
        <f t="shared" si="13"/>
        <v>41.82</v>
      </c>
      <c r="K252" s="79">
        <f t="shared" si="14"/>
        <v>9.8699999999999992</v>
      </c>
      <c r="L252" s="79">
        <f t="shared" si="15"/>
        <v>51.69</v>
      </c>
    </row>
    <row r="253" spans="1:12" ht="52.8">
      <c r="A253" s="75">
        <v>246</v>
      </c>
      <c r="B253" s="76" t="s">
        <v>20</v>
      </c>
      <c r="C253" s="76" t="s">
        <v>310</v>
      </c>
      <c r="D253" s="76" t="s">
        <v>51</v>
      </c>
      <c r="E253" s="66" t="s">
        <v>242</v>
      </c>
      <c r="F253" s="77">
        <v>0.2</v>
      </c>
      <c r="G253" s="78">
        <v>1464.48</v>
      </c>
      <c r="H253" s="79">
        <v>27.5</v>
      </c>
      <c r="I253" s="79">
        <f t="shared" si="12"/>
        <v>8.8049999999999997</v>
      </c>
      <c r="J253" s="79">
        <f t="shared" si="13"/>
        <v>48.43</v>
      </c>
      <c r="K253" s="79">
        <f t="shared" si="14"/>
        <v>11.42</v>
      </c>
      <c r="L253" s="79">
        <f t="shared" si="15"/>
        <v>59.85</v>
      </c>
    </row>
    <row r="254" spans="1:12" ht="52.8">
      <c r="A254" s="75">
        <v>247</v>
      </c>
      <c r="B254" s="76" t="s">
        <v>15</v>
      </c>
      <c r="C254" s="76" t="s">
        <v>58</v>
      </c>
      <c r="D254" s="76" t="s">
        <v>51</v>
      </c>
      <c r="E254" s="66" t="s">
        <v>243</v>
      </c>
      <c r="F254" s="77">
        <v>0.2</v>
      </c>
      <c r="G254" s="78">
        <v>1120</v>
      </c>
      <c r="H254" s="79">
        <v>55</v>
      </c>
      <c r="I254" s="79">
        <f t="shared" si="12"/>
        <v>6.734</v>
      </c>
      <c r="J254" s="79">
        <f t="shared" si="13"/>
        <v>74.069999999999993</v>
      </c>
      <c r="K254" s="79">
        <f t="shared" si="14"/>
        <v>17.47</v>
      </c>
      <c r="L254" s="79">
        <f t="shared" si="15"/>
        <v>91.539999999999992</v>
      </c>
    </row>
    <row r="255" spans="1:12" ht="39.6">
      <c r="A255" s="75">
        <v>248</v>
      </c>
      <c r="B255" s="76" t="s">
        <v>73</v>
      </c>
      <c r="C255" s="76" t="s">
        <v>281</v>
      </c>
      <c r="D255" s="76" t="s">
        <v>47</v>
      </c>
      <c r="E255" s="66" t="s">
        <v>302</v>
      </c>
      <c r="F255" s="77">
        <v>0.5</v>
      </c>
      <c r="G255" s="78">
        <v>960</v>
      </c>
      <c r="H255" s="79">
        <v>2.2999999999999998</v>
      </c>
      <c r="I255" s="79">
        <f t="shared" si="12"/>
        <v>5.7720000000000002</v>
      </c>
      <c r="J255" s="79">
        <f t="shared" si="13"/>
        <v>6.64</v>
      </c>
      <c r="K255" s="79">
        <f t="shared" si="14"/>
        <v>1.57</v>
      </c>
      <c r="L255" s="79">
        <f t="shared" si="15"/>
        <v>8.2099999999999991</v>
      </c>
    </row>
    <row r="256" spans="1:12" ht="52.8">
      <c r="A256" s="75">
        <v>249</v>
      </c>
      <c r="B256" s="76" t="s">
        <v>15</v>
      </c>
      <c r="C256" s="76" t="s">
        <v>54</v>
      </c>
      <c r="D256" s="76" t="s">
        <v>61</v>
      </c>
      <c r="E256" s="66" t="s">
        <v>244</v>
      </c>
      <c r="F256" s="77">
        <v>0.2</v>
      </c>
      <c r="G256" s="78">
        <v>1155</v>
      </c>
      <c r="H256" s="79">
        <v>20.67</v>
      </c>
      <c r="I256" s="79">
        <f t="shared" si="12"/>
        <v>6.944</v>
      </c>
      <c r="J256" s="79">
        <f t="shared" si="13"/>
        <v>28.71</v>
      </c>
      <c r="K256" s="79">
        <f t="shared" si="14"/>
        <v>6.77</v>
      </c>
      <c r="L256" s="79">
        <f t="shared" si="15"/>
        <v>35.480000000000004</v>
      </c>
    </row>
    <row r="257" spans="1:12" ht="52.8">
      <c r="A257" s="75">
        <v>250</v>
      </c>
      <c r="B257" s="76" t="s">
        <v>15</v>
      </c>
      <c r="C257" s="76" t="s">
        <v>54</v>
      </c>
      <c r="D257" s="76" t="s">
        <v>61</v>
      </c>
      <c r="E257" s="66" t="s">
        <v>244</v>
      </c>
      <c r="F257" s="77">
        <v>0.5</v>
      </c>
      <c r="G257" s="78">
        <v>1155</v>
      </c>
      <c r="H257" s="79">
        <v>1.33</v>
      </c>
      <c r="I257" s="79">
        <f t="shared" si="12"/>
        <v>6.944</v>
      </c>
      <c r="J257" s="79">
        <f t="shared" si="13"/>
        <v>4.62</v>
      </c>
      <c r="K257" s="79">
        <f t="shared" si="14"/>
        <v>1.0900000000000001</v>
      </c>
      <c r="L257" s="79">
        <f t="shared" si="15"/>
        <v>5.71</v>
      </c>
    </row>
    <row r="258" spans="1:12" ht="52.8">
      <c r="A258" s="75">
        <v>251</v>
      </c>
      <c r="B258" s="76" t="s">
        <v>15</v>
      </c>
      <c r="C258" s="76" t="s">
        <v>50</v>
      </c>
      <c r="D258" s="76" t="s">
        <v>55</v>
      </c>
      <c r="E258" s="66" t="s">
        <v>245</v>
      </c>
      <c r="F258" s="77">
        <v>0.2</v>
      </c>
      <c r="G258" s="78">
        <v>1245</v>
      </c>
      <c r="H258" s="79">
        <v>54.5</v>
      </c>
      <c r="I258" s="79">
        <f t="shared" si="12"/>
        <v>7.4850000000000003</v>
      </c>
      <c r="J258" s="79">
        <f t="shared" si="13"/>
        <v>81.59</v>
      </c>
      <c r="K258" s="79">
        <f t="shared" si="14"/>
        <v>19.25</v>
      </c>
      <c r="L258" s="79">
        <f t="shared" si="15"/>
        <v>100.84</v>
      </c>
    </row>
    <row r="259" spans="1:12" ht="52.8">
      <c r="A259" s="75">
        <v>252</v>
      </c>
      <c r="B259" s="76" t="s">
        <v>15</v>
      </c>
      <c r="C259" s="76" t="s">
        <v>50</v>
      </c>
      <c r="D259" s="76" t="s">
        <v>55</v>
      </c>
      <c r="E259" s="66" t="s">
        <v>245</v>
      </c>
      <c r="F259" s="77">
        <v>0.5</v>
      </c>
      <c r="G259" s="78">
        <v>1245</v>
      </c>
      <c r="H259" s="79">
        <v>0.5</v>
      </c>
      <c r="I259" s="79">
        <f t="shared" si="12"/>
        <v>7.4850000000000003</v>
      </c>
      <c r="J259" s="79">
        <f t="shared" si="13"/>
        <v>1.87</v>
      </c>
      <c r="K259" s="79">
        <f t="shared" si="14"/>
        <v>0.44</v>
      </c>
      <c r="L259" s="79">
        <f t="shared" si="15"/>
        <v>2.31</v>
      </c>
    </row>
    <row r="260" spans="1:12" ht="52.8">
      <c r="A260" s="75">
        <v>253</v>
      </c>
      <c r="B260" s="76" t="s">
        <v>15</v>
      </c>
      <c r="C260" s="76" t="s">
        <v>54</v>
      </c>
      <c r="D260" s="76" t="s">
        <v>51</v>
      </c>
      <c r="E260" s="66" t="s">
        <v>303</v>
      </c>
      <c r="F260" s="77">
        <v>0.2</v>
      </c>
      <c r="G260" s="78">
        <v>1040</v>
      </c>
      <c r="H260" s="79">
        <v>53.08</v>
      </c>
      <c r="I260" s="79">
        <f t="shared" si="12"/>
        <v>6.2530000000000001</v>
      </c>
      <c r="J260" s="79">
        <f t="shared" si="13"/>
        <v>66.38</v>
      </c>
      <c r="K260" s="79">
        <f t="shared" si="14"/>
        <v>15.66</v>
      </c>
      <c r="L260" s="79">
        <f t="shared" si="15"/>
        <v>82.039999999999992</v>
      </c>
    </row>
    <row r="261" spans="1:12" ht="52.8">
      <c r="A261" s="75">
        <v>254</v>
      </c>
      <c r="B261" s="76" t="s">
        <v>15</v>
      </c>
      <c r="C261" s="76" t="s">
        <v>54</v>
      </c>
      <c r="D261" s="76" t="s">
        <v>51</v>
      </c>
      <c r="E261" s="66" t="s">
        <v>303</v>
      </c>
      <c r="F261" s="77">
        <v>0.5</v>
      </c>
      <c r="G261" s="78">
        <v>1040</v>
      </c>
      <c r="H261" s="79">
        <v>1.92</v>
      </c>
      <c r="I261" s="79">
        <f t="shared" si="12"/>
        <v>6.2530000000000001</v>
      </c>
      <c r="J261" s="79">
        <f t="shared" si="13"/>
        <v>6</v>
      </c>
      <c r="K261" s="79">
        <f t="shared" si="14"/>
        <v>1.42</v>
      </c>
      <c r="L261" s="79">
        <f t="shared" si="15"/>
        <v>7.42</v>
      </c>
    </row>
    <row r="262" spans="1:12" ht="52.8">
      <c r="A262" s="75">
        <v>255</v>
      </c>
      <c r="B262" s="76" t="s">
        <v>15</v>
      </c>
      <c r="C262" s="76" t="s">
        <v>54</v>
      </c>
      <c r="D262" s="76" t="s">
        <v>51</v>
      </c>
      <c r="E262" s="66" t="s">
        <v>246</v>
      </c>
      <c r="F262" s="77">
        <v>0.2</v>
      </c>
      <c r="G262" s="78">
        <v>1120</v>
      </c>
      <c r="H262" s="79">
        <v>44</v>
      </c>
      <c r="I262" s="79">
        <f t="shared" si="12"/>
        <v>6.734</v>
      </c>
      <c r="J262" s="79">
        <f t="shared" si="13"/>
        <v>59.26</v>
      </c>
      <c r="K262" s="79">
        <f t="shared" si="14"/>
        <v>13.98</v>
      </c>
      <c r="L262" s="79">
        <f t="shared" si="15"/>
        <v>73.239999999999995</v>
      </c>
    </row>
    <row r="263" spans="1:12" ht="39.6">
      <c r="A263" s="75">
        <v>256</v>
      </c>
      <c r="B263" s="76" t="s">
        <v>73</v>
      </c>
      <c r="C263" s="76" t="s">
        <v>281</v>
      </c>
      <c r="D263" s="76" t="s">
        <v>47</v>
      </c>
      <c r="E263" s="66" t="s">
        <v>329</v>
      </c>
      <c r="F263" s="77">
        <v>0.1</v>
      </c>
      <c r="G263" s="78">
        <v>960</v>
      </c>
      <c r="H263" s="79">
        <v>1</v>
      </c>
      <c r="I263" s="79">
        <f t="shared" si="12"/>
        <v>5.7720000000000002</v>
      </c>
      <c r="J263" s="79">
        <f t="shared" si="13"/>
        <v>0.57999999999999996</v>
      </c>
      <c r="K263" s="79">
        <f t="shared" si="14"/>
        <v>0.14000000000000001</v>
      </c>
      <c r="L263" s="79">
        <f t="shared" si="15"/>
        <v>0.72</v>
      </c>
    </row>
    <row r="264" spans="1:12" ht="52.8">
      <c r="A264" s="75">
        <v>257</v>
      </c>
      <c r="B264" s="76" t="s">
        <v>15</v>
      </c>
      <c r="C264" s="76" t="s">
        <v>102</v>
      </c>
      <c r="D264" s="76" t="s">
        <v>55</v>
      </c>
      <c r="E264" s="66" t="s">
        <v>247</v>
      </c>
      <c r="F264" s="77">
        <v>0.2</v>
      </c>
      <c r="G264" s="78">
        <v>1250</v>
      </c>
      <c r="H264" s="79">
        <v>10.92</v>
      </c>
      <c r="I264" s="79">
        <f t="shared" si="12"/>
        <v>7.5149999999999997</v>
      </c>
      <c r="J264" s="79">
        <f t="shared" ref="J264" si="16">ROUND(I264*H264*F264,2)</f>
        <v>16.41</v>
      </c>
      <c r="K264" s="79">
        <f t="shared" ref="K264" si="17">ROUND(J264*0.2359,2)</f>
        <v>3.87</v>
      </c>
      <c r="L264" s="79">
        <f t="shared" ref="L264" si="18">J264+K264</f>
        <v>20.28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6AA1C-6CD8-46E6-BFBE-00138B48AB28}">
  <sheetPr>
    <tabColor theme="4" tint="0.79998168889431442"/>
    <pageSetUpPr fitToPage="1"/>
  </sheetPr>
  <dimension ref="A1:L416"/>
  <sheetViews>
    <sheetView zoomScaleNormal="100" workbookViewId="0">
      <selection activeCell="L1" sqref="L1"/>
    </sheetView>
  </sheetViews>
  <sheetFormatPr defaultColWidth="9.109375" defaultRowHeight="13.2"/>
  <cols>
    <col min="1" max="1" width="5.5546875" style="45" customWidth="1"/>
    <col min="2" max="2" width="11.88671875" style="46" customWidth="1"/>
    <col min="3" max="3" width="30.33203125" style="46" customWidth="1"/>
    <col min="4" max="4" width="11.88671875" style="46" customWidth="1"/>
    <col min="5" max="5" width="9.109375" style="41"/>
    <col min="6" max="6" width="10.6640625" style="45" customWidth="1"/>
    <col min="7" max="7" width="9.109375" style="47" customWidth="1"/>
    <col min="8" max="8" width="10.109375" style="45" bestFit="1" customWidth="1"/>
    <col min="9" max="9" width="8" style="45" customWidth="1"/>
    <col min="10" max="10" width="11.33203125" style="47" customWidth="1"/>
    <col min="11" max="11" width="10.44140625" style="47" customWidth="1"/>
    <col min="12" max="12" width="11.6640625" style="47" customWidth="1"/>
    <col min="13" max="16384" width="9.109375" style="41"/>
  </cols>
  <sheetData>
    <row r="1" spans="1:12" ht="14.4">
      <c r="A1" s="37"/>
      <c r="B1" s="38"/>
      <c r="C1" s="38"/>
      <c r="D1" s="38"/>
      <c r="F1" s="39"/>
      <c r="G1" s="39"/>
      <c r="H1" s="39"/>
      <c r="I1" s="39"/>
      <c r="J1" s="39"/>
      <c r="K1" s="40"/>
      <c r="L1" s="1" t="s">
        <v>536</v>
      </c>
    </row>
    <row r="2" spans="1:12" ht="17.399999999999999">
      <c r="A2" s="37"/>
      <c r="B2" s="42" t="s">
        <v>3</v>
      </c>
      <c r="C2" s="38"/>
      <c r="D2" s="38"/>
      <c r="F2" s="2"/>
      <c r="G2" s="39"/>
      <c r="H2" s="39"/>
      <c r="I2" s="39"/>
      <c r="J2" s="39"/>
      <c r="K2" s="39"/>
      <c r="L2" s="40"/>
    </row>
    <row r="3" spans="1:12">
      <c r="A3" s="37"/>
      <c r="B3" s="38"/>
      <c r="C3" s="38"/>
      <c r="D3" s="38"/>
      <c r="F3" s="43"/>
      <c r="G3" s="44"/>
      <c r="H3" s="44"/>
      <c r="I3" s="44"/>
      <c r="J3" s="40"/>
      <c r="K3" s="40"/>
      <c r="L3" s="40"/>
    </row>
    <row r="4" spans="1:12" ht="22.2" customHeight="1">
      <c r="A4" s="127" t="s">
        <v>448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</row>
    <row r="6" spans="1:12" ht="92.4">
      <c r="A6" s="81" t="s">
        <v>43</v>
      </c>
      <c r="B6" s="81" t="s">
        <v>10</v>
      </c>
      <c r="C6" s="81" t="s">
        <v>0</v>
      </c>
      <c r="D6" s="81" t="s">
        <v>6</v>
      </c>
      <c r="E6" s="86" t="s">
        <v>11</v>
      </c>
      <c r="F6" s="82" t="s">
        <v>12</v>
      </c>
      <c r="G6" s="83" t="s">
        <v>4</v>
      </c>
      <c r="H6" s="84" t="s">
        <v>17</v>
      </c>
      <c r="I6" s="83" t="s">
        <v>5</v>
      </c>
      <c r="J6" s="85" t="s">
        <v>44</v>
      </c>
      <c r="K6" s="83" t="s">
        <v>45</v>
      </c>
      <c r="L6" s="83" t="s">
        <v>14</v>
      </c>
    </row>
    <row r="7" spans="1:12" ht="13.8">
      <c r="A7" s="11"/>
      <c r="B7" s="11"/>
      <c r="C7" s="11"/>
      <c r="D7" s="11"/>
      <c r="E7" s="11"/>
      <c r="F7" s="11"/>
      <c r="G7" s="13"/>
      <c r="H7" s="80">
        <f t="shared" ref="H7:K7" si="0">SUM(H8:H416)</f>
        <v>21675.480000000003</v>
      </c>
      <c r="I7" s="80"/>
      <c r="J7" s="80">
        <f t="shared" si="0"/>
        <v>34832.179999999993</v>
      </c>
      <c r="K7" s="80">
        <f t="shared" si="0"/>
        <v>8216.9499999999953</v>
      </c>
      <c r="L7" s="80">
        <f>SUM(L8:L416)</f>
        <v>43049.129999999961</v>
      </c>
    </row>
    <row r="8" spans="1:12" ht="52.8">
      <c r="A8" s="75">
        <v>1</v>
      </c>
      <c r="B8" s="76" t="s">
        <v>15</v>
      </c>
      <c r="C8" s="76" t="s">
        <v>50</v>
      </c>
      <c r="D8" s="76" t="s">
        <v>51</v>
      </c>
      <c r="E8" s="66" t="s">
        <v>52</v>
      </c>
      <c r="F8" s="77">
        <v>0.2</v>
      </c>
      <c r="G8" s="87">
        <v>1080</v>
      </c>
      <c r="H8" s="79">
        <v>77</v>
      </c>
      <c r="I8" s="79">
        <f t="shared" ref="I8:I71" si="1">ROUND(G8/166.33,3)</f>
        <v>6.4930000000000003</v>
      </c>
      <c r="J8" s="79">
        <f t="shared" ref="J8:J71" si="2">ROUND(I8*H8*F8,2)</f>
        <v>99.99</v>
      </c>
      <c r="K8" s="79">
        <f t="shared" ref="K8:K71" si="3">ROUND(J8*0.2359,2)</f>
        <v>23.59</v>
      </c>
      <c r="L8" s="79">
        <f t="shared" ref="L8:L71" si="4">J8+K8</f>
        <v>123.58</v>
      </c>
    </row>
    <row r="9" spans="1:12" ht="52.8">
      <c r="A9" s="75">
        <v>2</v>
      </c>
      <c r="B9" s="76" t="s">
        <v>15</v>
      </c>
      <c r="C9" s="76" t="s">
        <v>50</v>
      </c>
      <c r="D9" s="76" t="s">
        <v>47</v>
      </c>
      <c r="E9" s="66" t="s">
        <v>53</v>
      </c>
      <c r="F9" s="77">
        <v>0.2</v>
      </c>
      <c r="G9" s="87">
        <v>960</v>
      </c>
      <c r="H9" s="79">
        <v>119.5</v>
      </c>
      <c r="I9" s="79">
        <f t="shared" si="1"/>
        <v>5.7720000000000002</v>
      </c>
      <c r="J9" s="79">
        <f t="shared" si="2"/>
        <v>137.94999999999999</v>
      </c>
      <c r="K9" s="79">
        <f t="shared" si="3"/>
        <v>32.54</v>
      </c>
      <c r="L9" s="79">
        <f t="shared" si="4"/>
        <v>170.48999999999998</v>
      </c>
    </row>
    <row r="10" spans="1:12" ht="52.8">
      <c r="A10" s="75">
        <v>3</v>
      </c>
      <c r="B10" s="76" t="s">
        <v>15</v>
      </c>
      <c r="C10" s="76" t="s">
        <v>50</v>
      </c>
      <c r="D10" s="76" t="s">
        <v>47</v>
      </c>
      <c r="E10" s="66" t="s">
        <v>53</v>
      </c>
      <c r="F10" s="77">
        <v>0.5</v>
      </c>
      <c r="G10" s="87">
        <v>960</v>
      </c>
      <c r="H10" s="79">
        <v>1.42</v>
      </c>
      <c r="I10" s="79">
        <f t="shared" si="1"/>
        <v>5.7720000000000002</v>
      </c>
      <c r="J10" s="79">
        <f t="shared" si="2"/>
        <v>4.0999999999999996</v>
      </c>
      <c r="K10" s="79">
        <f t="shared" si="3"/>
        <v>0.97</v>
      </c>
      <c r="L10" s="79">
        <f t="shared" si="4"/>
        <v>5.0699999999999994</v>
      </c>
    </row>
    <row r="11" spans="1:12" ht="39.6">
      <c r="A11" s="75">
        <v>4</v>
      </c>
      <c r="B11" s="76" t="s">
        <v>330</v>
      </c>
      <c r="C11" s="76" t="s">
        <v>331</v>
      </c>
      <c r="D11" s="76" t="s">
        <v>55</v>
      </c>
      <c r="E11" s="66" t="s">
        <v>332</v>
      </c>
      <c r="F11" s="77">
        <v>0.1</v>
      </c>
      <c r="G11" s="87">
        <v>1250</v>
      </c>
      <c r="H11" s="79">
        <v>0.9</v>
      </c>
      <c r="I11" s="79">
        <f t="shared" si="1"/>
        <v>7.5149999999999997</v>
      </c>
      <c r="J11" s="79">
        <f t="shared" si="2"/>
        <v>0.68</v>
      </c>
      <c r="K11" s="79">
        <f t="shared" si="3"/>
        <v>0.16</v>
      </c>
      <c r="L11" s="79">
        <f t="shared" si="4"/>
        <v>0.84000000000000008</v>
      </c>
    </row>
    <row r="12" spans="1:12" ht="52.8">
      <c r="A12" s="75">
        <v>5</v>
      </c>
      <c r="B12" s="76" t="s">
        <v>15</v>
      </c>
      <c r="C12" s="76" t="s">
        <v>54</v>
      </c>
      <c r="D12" s="76" t="s">
        <v>55</v>
      </c>
      <c r="E12" s="66" t="s">
        <v>56</v>
      </c>
      <c r="F12" s="77">
        <v>0.2</v>
      </c>
      <c r="G12" s="87">
        <v>1225</v>
      </c>
      <c r="H12" s="79">
        <v>120.17</v>
      </c>
      <c r="I12" s="79">
        <f t="shared" si="1"/>
        <v>7.3650000000000002</v>
      </c>
      <c r="J12" s="79">
        <f t="shared" si="2"/>
        <v>177.01</v>
      </c>
      <c r="K12" s="79">
        <f t="shared" si="3"/>
        <v>41.76</v>
      </c>
      <c r="L12" s="79">
        <f t="shared" si="4"/>
        <v>218.76999999999998</v>
      </c>
    </row>
    <row r="13" spans="1:12" ht="52.8">
      <c r="A13" s="75">
        <v>6</v>
      </c>
      <c r="B13" s="76" t="s">
        <v>15</v>
      </c>
      <c r="C13" s="76" t="s">
        <v>54</v>
      </c>
      <c r="D13" s="76" t="s">
        <v>55</v>
      </c>
      <c r="E13" s="66" t="s">
        <v>56</v>
      </c>
      <c r="F13" s="77">
        <v>0.5</v>
      </c>
      <c r="G13" s="87">
        <v>1225</v>
      </c>
      <c r="H13" s="79">
        <v>0.83</v>
      </c>
      <c r="I13" s="79">
        <f t="shared" si="1"/>
        <v>7.3650000000000002</v>
      </c>
      <c r="J13" s="79">
        <f t="shared" si="2"/>
        <v>3.06</v>
      </c>
      <c r="K13" s="79">
        <f t="shared" si="3"/>
        <v>0.72</v>
      </c>
      <c r="L13" s="79">
        <f t="shared" si="4"/>
        <v>3.7800000000000002</v>
      </c>
    </row>
    <row r="14" spans="1:12" ht="52.8">
      <c r="A14" s="75">
        <v>7</v>
      </c>
      <c r="B14" s="76" t="s">
        <v>15</v>
      </c>
      <c r="C14" s="76" t="s">
        <v>58</v>
      </c>
      <c r="D14" s="76" t="s">
        <v>47</v>
      </c>
      <c r="E14" s="66" t="s">
        <v>333</v>
      </c>
      <c r="F14" s="77">
        <v>0.2</v>
      </c>
      <c r="G14" s="87">
        <v>960</v>
      </c>
      <c r="H14" s="79">
        <v>31</v>
      </c>
      <c r="I14" s="79">
        <f t="shared" si="1"/>
        <v>5.7720000000000002</v>
      </c>
      <c r="J14" s="79">
        <f t="shared" si="2"/>
        <v>35.79</v>
      </c>
      <c r="K14" s="79">
        <f t="shared" si="3"/>
        <v>8.44</v>
      </c>
      <c r="L14" s="79">
        <f t="shared" si="4"/>
        <v>44.23</v>
      </c>
    </row>
    <row r="15" spans="1:12" ht="52.8">
      <c r="A15" s="75">
        <v>8</v>
      </c>
      <c r="B15" s="76" t="s">
        <v>15</v>
      </c>
      <c r="C15" s="76" t="s">
        <v>58</v>
      </c>
      <c r="D15" s="76" t="s">
        <v>47</v>
      </c>
      <c r="E15" s="66" t="s">
        <v>59</v>
      </c>
      <c r="F15" s="77">
        <v>0.2</v>
      </c>
      <c r="G15" s="87">
        <v>960</v>
      </c>
      <c r="H15" s="79">
        <v>101</v>
      </c>
      <c r="I15" s="79">
        <f t="shared" si="1"/>
        <v>5.7720000000000002</v>
      </c>
      <c r="J15" s="79">
        <f t="shared" si="2"/>
        <v>116.59</v>
      </c>
      <c r="K15" s="79">
        <f t="shared" si="3"/>
        <v>27.5</v>
      </c>
      <c r="L15" s="79">
        <f t="shared" si="4"/>
        <v>144.09</v>
      </c>
    </row>
    <row r="16" spans="1:12" ht="52.8">
      <c r="A16" s="75">
        <v>9</v>
      </c>
      <c r="B16" s="76" t="s">
        <v>15</v>
      </c>
      <c r="C16" s="76" t="s">
        <v>58</v>
      </c>
      <c r="D16" s="76" t="s">
        <v>47</v>
      </c>
      <c r="E16" s="66" t="s">
        <v>59</v>
      </c>
      <c r="F16" s="77">
        <v>0.5</v>
      </c>
      <c r="G16" s="87">
        <v>960</v>
      </c>
      <c r="H16" s="79">
        <v>10</v>
      </c>
      <c r="I16" s="79">
        <f t="shared" si="1"/>
        <v>5.7720000000000002</v>
      </c>
      <c r="J16" s="79">
        <f t="shared" si="2"/>
        <v>28.86</v>
      </c>
      <c r="K16" s="79">
        <f t="shared" si="3"/>
        <v>6.81</v>
      </c>
      <c r="L16" s="79">
        <f t="shared" si="4"/>
        <v>35.67</v>
      </c>
    </row>
    <row r="17" spans="1:12" ht="52.8">
      <c r="A17" s="75">
        <v>10</v>
      </c>
      <c r="B17" s="76" t="s">
        <v>15</v>
      </c>
      <c r="C17" s="76" t="s">
        <v>58</v>
      </c>
      <c r="D17" s="76" t="s">
        <v>47</v>
      </c>
      <c r="E17" s="66" t="s">
        <v>59</v>
      </c>
      <c r="F17" s="77">
        <v>0.2</v>
      </c>
      <c r="G17" s="87">
        <v>960</v>
      </c>
      <c r="H17" s="79">
        <v>14</v>
      </c>
      <c r="I17" s="79">
        <f t="shared" si="1"/>
        <v>5.7720000000000002</v>
      </c>
      <c r="J17" s="79">
        <f t="shared" si="2"/>
        <v>16.16</v>
      </c>
      <c r="K17" s="79">
        <f t="shared" si="3"/>
        <v>3.81</v>
      </c>
      <c r="L17" s="79">
        <f t="shared" si="4"/>
        <v>19.97</v>
      </c>
    </row>
    <row r="18" spans="1:12" ht="52.8">
      <c r="A18" s="75">
        <v>11</v>
      </c>
      <c r="B18" s="76" t="s">
        <v>15</v>
      </c>
      <c r="C18" s="76" t="s">
        <v>57</v>
      </c>
      <c r="D18" s="76" t="s">
        <v>51</v>
      </c>
      <c r="E18" s="66" t="s">
        <v>306</v>
      </c>
      <c r="F18" s="77">
        <v>0.2</v>
      </c>
      <c r="G18" s="87">
        <v>1120</v>
      </c>
      <c r="H18" s="79">
        <v>33</v>
      </c>
      <c r="I18" s="79">
        <f t="shared" si="1"/>
        <v>6.734</v>
      </c>
      <c r="J18" s="79">
        <f t="shared" si="2"/>
        <v>44.44</v>
      </c>
      <c r="K18" s="79">
        <f t="shared" si="3"/>
        <v>10.48</v>
      </c>
      <c r="L18" s="79">
        <f t="shared" si="4"/>
        <v>54.92</v>
      </c>
    </row>
    <row r="19" spans="1:12" ht="39.6">
      <c r="A19" s="75">
        <v>12</v>
      </c>
      <c r="B19" s="76" t="s">
        <v>73</v>
      </c>
      <c r="C19" s="76" t="s">
        <v>270</v>
      </c>
      <c r="D19" s="76" t="s">
        <v>51</v>
      </c>
      <c r="E19" s="66" t="s">
        <v>307</v>
      </c>
      <c r="F19" s="77">
        <v>0.2</v>
      </c>
      <c r="G19" s="87">
        <v>1060</v>
      </c>
      <c r="H19" s="79">
        <v>44</v>
      </c>
      <c r="I19" s="79">
        <f t="shared" si="1"/>
        <v>6.3730000000000002</v>
      </c>
      <c r="J19" s="79">
        <f t="shared" si="2"/>
        <v>56.08</v>
      </c>
      <c r="K19" s="79">
        <f t="shared" si="3"/>
        <v>13.23</v>
      </c>
      <c r="L19" s="79">
        <f t="shared" si="4"/>
        <v>69.31</v>
      </c>
    </row>
    <row r="20" spans="1:12" ht="52.8">
      <c r="A20" s="75">
        <v>13</v>
      </c>
      <c r="B20" s="76" t="s">
        <v>15</v>
      </c>
      <c r="C20" s="76" t="s">
        <v>57</v>
      </c>
      <c r="D20" s="76" t="s">
        <v>61</v>
      </c>
      <c r="E20" s="66" t="s">
        <v>251</v>
      </c>
      <c r="F20" s="77">
        <v>0.5</v>
      </c>
      <c r="G20" s="87">
        <v>1135</v>
      </c>
      <c r="H20" s="79">
        <v>6.5</v>
      </c>
      <c r="I20" s="79">
        <f t="shared" si="1"/>
        <v>6.8239999999999998</v>
      </c>
      <c r="J20" s="79">
        <f t="shared" si="2"/>
        <v>22.18</v>
      </c>
      <c r="K20" s="79">
        <f t="shared" si="3"/>
        <v>5.23</v>
      </c>
      <c r="L20" s="79">
        <f t="shared" si="4"/>
        <v>27.41</v>
      </c>
    </row>
    <row r="21" spans="1:12" ht="52.8">
      <c r="A21" s="75">
        <v>14</v>
      </c>
      <c r="B21" s="76" t="s">
        <v>15</v>
      </c>
      <c r="C21" s="76" t="s">
        <v>57</v>
      </c>
      <c r="D21" s="76" t="s">
        <v>61</v>
      </c>
      <c r="E21" s="66" t="s">
        <v>251</v>
      </c>
      <c r="F21" s="77">
        <v>0.2</v>
      </c>
      <c r="G21" s="87">
        <v>1135</v>
      </c>
      <c r="H21" s="79">
        <v>87.25</v>
      </c>
      <c r="I21" s="79">
        <f t="shared" si="1"/>
        <v>6.8239999999999998</v>
      </c>
      <c r="J21" s="79">
        <f t="shared" si="2"/>
        <v>119.08</v>
      </c>
      <c r="K21" s="79">
        <f t="shared" si="3"/>
        <v>28.09</v>
      </c>
      <c r="L21" s="79">
        <f t="shared" si="4"/>
        <v>147.16999999999999</v>
      </c>
    </row>
    <row r="22" spans="1:12" ht="39.6">
      <c r="A22" s="75">
        <v>15</v>
      </c>
      <c r="B22" s="76" t="s">
        <v>73</v>
      </c>
      <c r="C22" s="76" t="s">
        <v>334</v>
      </c>
      <c r="D22" s="76" t="s">
        <v>51</v>
      </c>
      <c r="E22" s="66" t="s">
        <v>335</v>
      </c>
      <c r="F22" s="77">
        <v>0.2</v>
      </c>
      <c r="G22" s="87">
        <v>1080</v>
      </c>
      <c r="H22" s="79">
        <v>55</v>
      </c>
      <c r="I22" s="79">
        <f t="shared" si="1"/>
        <v>6.4930000000000003</v>
      </c>
      <c r="J22" s="79">
        <f t="shared" si="2"/>
        <v>71.42</v>
      </c>
      <c r="K22" s="79">
        <f t="shared" si="3"/>
        <v>16.850000000000001</v>
      </c>
      <c r="L22" s="79">
        <f t="shared" si="4"/>
        <v>88.27000000000001</v>
      </c>
    </row>
    <row r="23" spans="1:12" ht="52.8">
      <c r="A23" s="75">
        <v>16</v>
      </c>
      <c r="B23" s="76" t="s">
        <v>15</v>
      </c>
      <c r="C23" s="76" t="s">
        <v>50</v>
      </c>
      <c r="D23" s="76" t="s">
        <v>61</v>
      </c>
      <c r="E23" s="66" t="s">
        <v>62</v>
      </c>
      <c r="F23" s="77">
        <v>0.2</v>
      </c>
      <c r="G23" s="87">
        <v>1215</v>
      </c>
      <c r="H23" s="79">
        <v>58.25</v>
      </c>
      <c r="I23" s="79">
        <f t="shared" si="1"/>
        <v>7.3049999999999997</v>
      </c>
      <c r="J23" s="79">
        <f t="shared" si="2"/>
        <v>85.1</v>
      </c>
      <c r="K23" s="79">
        <f t="shared" si="3"/>
        <v>20.079999999999998</v>
      </c>
      <c r="L23" s="79">
        <f t="shared" si="4"/>
        <v>105.17999999999999</v>
      </c>
    </row>
    <row r="24" spans="1:12" ht="52.8">
      <c r="A24" s="75">
        <v>17</v>
      </c>
      <c r="B24" s="76" t="s">
        <v>15</v>
      </c>
      <c r="C24" s="76" t="s">
        <v>50</v>
      </c>
      <c r="D24" s="76" t="s">
        <v>61</v>
      </c>
      <c r="E24" s="66" t="s">
        <v>62</v>
      </c>
      <c r="F24" s="77">
        <v>0.5</v>
      </c>
      <c r="G24" s="87">
        <v>1215</v>
      </c>
      <c r="H24" s="79">
        <v>10.43</v>
      </c>
      <c r="I24" s="79">
        <f t="shared" si="1"/>
        <v>7.3049999999999997</v>
      </c>
      <c r="J24" s="79">
        <f t="shared" si="2"/>
        <v>38.1</v>
      </c>
      <c r="K24" s="79">
        <f t="shared" si="3"/>
        <v>8.99</v>
      </c>
      <c r="L24" s="79">
        <f t="shared" si="4"/>
        <v>47.09</v>
      </c>
    </row>
    <row r="25" spans="1:12" ht="66">
      <c r="A25" s="75">
        <v>18</v>
      </c>
      <c r="B25" s="76" t="s">
        <v>20</v>
      </c>
      <c r="C25" s="76" t="s">
        <v>336</v>
      </c>
      <c r="D25" s="76" t="s">
        <v>282</v>
      </c>
      <c r="E25" s="66" t="s">
        <v>283</v>
      </c>
      <c r="F25" s="77">
        <v>0.2</v>
      </c>
      <c r="G25" s="87">
        <v>1529</v>
      </c>
      <c r="H25" s="79">
        <v>10</v>
      </c>
      <c r="I25" s="79">
        <f t="shared" si="1"/>
        <v>9.1929999999999996</v>
      </c>
      <c r="J25" s="79">
        <f t="shared" si="2"/>
        <v>18.39</v>
      </c>
      <c r="K25" s="79">
        <f t="shared" si="3"/>
        <v>4.34</v>
      </c>
      <c r="L25" s="79">
        <f t="shared" si="4"/>
        <v>22.73</v>
      </c>
    </row>
    <row r="26" spans="1:12" ht="26.4">
      <c r="A26" s="75">
        <v>19</v>
      </c>
      <c r="B26" s="76" t="s">
        <v>330</v>
      </c>
      <c r="C26" s="76" t="s">
        <v>337</v>
      </c>
      <c r="D26" s="76" t="s">
        <v>51</v>
      </c>
      <c r="E26" s="66" t="s">
        <v>338</v>
      </c>
      <c r="F26" s="77">
        <v>0.1</v>
      </c>
      <c r="G26" s="87">
        <v>1120</v>
      </c>
      <c r="H26" s="79">
        <v>2.4</v>
      </c>
      <c r="I26" s="79">
        <f t="shared" si="1"/>
        <v>6.734</v>
      </c>
      <c r="J26" s="79">
        <f t="shared" si="2"/>
        <v>1.62</v>
      </c>
      <c r="K26" s="79">
        <f t="shared" si="3"/>
        <v>0.38</v>
      </c>
      <c r="L26" s="79">
        <f t="shared" si="4"/>
        <v>2</v>
      </c>
    </row>
    <row r="27" spans="1:12" ht="52.8">
      <c r="A27" s="75">
        <v>20</v>
      </c>
      <c r="B27" s="76" t="s">
        <v>15</v>
      </c>
      <c r="C27" s="76" t="s">
        <v>54</v>
      </c>
      <c r="D27" s="76" t="s">
        <v>63</v>
      </c>
      <c r="E27" s="66" t="s">
        <v>64</v>
      </c>
      <c r="F27" s="77">
        <v>0.2</v>
      </c>
      <c r="G27" s="87">
        <v>1840</v>
      </c>
      <c r="H27" s="79">
        <v>99.83</v>
      </c>
      <c r="I27" s="79">
        <f t="shared" si="1"/>
        <v>11.061999999999999</v>
      </c>
      <c r="J27" s="79">
        <f t="shared" si="2"/>
        <v>220.86</v>
      </c>
      <c r="K27" s="79">
        <f t="shared" si="3"/>
        <v>52.1</v>
      </c>
      <c r="L27" s="79">
        <f t="shared" si="4"/>
        <v>272.96000000000004</v>
      </c>
    </row>
    <row r="28" spans="1:12" ht="52.8">
      <c r="A28" s="75">
        <v>21</v>
      </c>
      <c r="B28" s="76" t="s">
        <v>15</v>
      </c>
      <c r="C28" s="76" t="s">
        <v>54</v>
      </c>
      <c r="D28" s="76" t="s">
        <v>63</v>
      </c>
      <c r="E28" s="66" t="s">
        <v>64</v>
      </c>
      <c r="F28" s="77">
        <v>0.5</v>
      </c>
      <c r="G28" s="87">
        <v>1840</v>
      </c>
      <c r="H28" s="79">
        <v>8.17</v>
      </c>
      <c r="I28" s="79">
        <f t="shared" si="1"/>
        <v>11.061999999999999</v>
      </c>
      <c r="J28" s="79">
        <f t="shared" si="2"/>
        <v>45.19</v>
      </c>
      <c r="K28" s="79">
        <f t="shared" si="3"/>
        <v>10.66</v>
      </c>
      <c r="L28" s="79">
        <f t="shared" si="4"/>
        <v>55.849999999999994</v>
      </c>
    </row>
    <row r="29" spans="1:12" ht="66">
      <c r="A29" s="75">
        <v>22</v>
      </c>
      <c r="B29" s="76" t="s">
        <v>15</v>
      </c>
      <c r="C29" s="76" t="s">
        <v>50</v>
      </c>
      <c r="D29" s="76" t="s">
        <v>151</v>
      </c>
      <c r="E29" s="66" t="s">
        <v>308</v>
      </c>
      <c r="F29" s="77">
        <v>0.2</v>
      </c>
      <c r="G29" s="87">
        <v>1265</v>
      </c>
      <c r="H29" s="79">
        <v>74</v>
      </c>
      <c r="I29" s="79">
        <f t="shared" si="1"/>
        <v>7.6050000000000004</v>
      </c>
      <c r="J29" s="79">
        <f t="shared" si="2"/>
        <v>112.55</v>
      </c>
      <c r="K29" s="79">
        <f t="shared" si="3"/>
        <v>26.55</v>
      </c>
      <c r="L29" s="79">
        <f t="shared" si="4"/>
        <v>139.1</v>
      </c>
    </row>
    <row r="30" spans="1:12" ht="52.8">
      <c r="A30" s="75">
        <v>23</v>
      </c>
      <c r="B30" s="76" t="s">
        <v>15</v>
      </c>
      <c r="C30" s="76" t="s">
        <v>58</v>
      </c>
      <c r="D30" s="76" t="s">
        <v>129</v>
      </c>
      <c r="E30" s="66" t="s">
        <v>65</v>
      </c>
      <c r="F30" s="77">
        <v>0.2</v>
      </c>
      <c r="G30" s="87">
        <v>1630</v>
      </c>
      <c r="H30" s="79">
        <v>79</v>
      </c>
      <c r="I30" s="79">
        <f t="shared" si="1"/>
        <v>9.8000000000000007</v>
      </c>
      <c r="J30" s="79">
        <f t="shared" si="2"/>
        <v>154.84</v>
      </c>
      <c r="K30" s="79">
        <f t="shared" si="3"/>
        <v>36.53</v>
      </c>
      <c r="L30" s="79">
        <f t="shared" si="4"/>
        <v>191.37</v>
      </c>
    </row>
    <row r="31" spans="1:12" ht="52.8">
      <c r="A31" s="75">
        <v>24</v>
      </c>
      <c r="B31" s="76" t="s">
        <v>20</v>
      </c>
      <c r="C31" s="76" t="s">
        <v>309</v>
      </c>
      <c r="D31" s="76" t="s">
        <v>26</v>
      </c>
      <c r="E31" s="66" t="s">
        <v>284</v>
      </c>
      <c r="F31" s="77">
        <v>0.5</v>
      </c>
      <c r="G31" s="87">
        <v>1900</v>
      </c>
      <c r="H31" s="79">
        <v>15</v>
      </c>
      <c r="I31" s="79">
        <f t="shared" si="1"/>
        <v>11.423</v>
      </c>
      <c r="J31" s="79">
        <f t="shared" si="2"/>
        <v>85.67</v>
      </c>
      <c r="K31" s="79">
        <f t="shared" si="3"/>
        <v>20.21</v>
      </c>
      <c r="L31" s="79">
        <f t="shared" si="4"/>
        <v>105.88</v>
      </c>
    </row>
    <row r="32" spans="1:12" ht="52.8">
      <c r="A32" s="75">
        <v>25</v>
      </c>
      <c r="B32" s="76" t="s">
        <v>20</v>
      </c>
      <c r="C32" s="76" t="s">
        <v>309</v>
      </c>
      <c r="D32" s="76" t="s">
        <v>26</v>
      </c>
      <c r="E32" s="66" t="s">
        <v>284</v>
      </c>
      <c r="F32" s="77">
        <v>0.2</v>
      </c>
      <c r="G32" s="87">
        <v>1900</v>
      </c>
      <c r="H32" s="79">
        <v>33</v>
      </c>
      <c r="I32" s="79">
        <f t="shared" si="1"/>
        <v>11.423</v>
      </c>
      <c r="J32" s="79">
        <f t="shared" si="2"/>
        <v>75.39</v>
      </c>
      <c r="K32" s="79">
        <f t="shared" si="3"/>
        <v>17.78</v>
      </c>
      <c r="L32" s="79">
        <f t="shared" si="4"/>
        <v>93.17</v>
      </c>
    </row>
    <row r="33" spans="1:12" ht="52.8">
      <c r="A33" s="75">
        <v>26</v>
      </c>
      <c r="B33" s="76" t="s">
        <v>15</v>
      </c>
      <c r="C33" s="76" t="s">
        <v>50</v>
      </c>
      <c r="D33" s="76" t="s">
        <v>61</v>
      </c>
      <c r="E33" s="66" t="s">
        <v>67</v>
      </c>
      <c r="F33" s="77">
        <v>0.2</v>
      </c>
      <c r="G33" s="87">
        <v>1155</v>
      </c>
      <c r="H33" s="79">
        <v>101.5</v>
      </c>
      <c r="I33" s="79">
        <f t="shared" si="1"/>
        <v>6.944</v>
      </c>
      <c r="J33" s="79">
        <f t="shared" si="2"/>
        <v>140.96</v>
      </c>
      <c r="K33" s="79">
        <f t="shared" si="3"/>
        <v>33.25</v>
      </c>
      <c r="L33" s="79">
        <f t="shared" si="4"/>
        <v>174.21</v>
      </c>
    </row>
    <row r="34" spans="1:12" ht="52.8">
      <c r="A34" s="75">
        <v>27</v>
      </c>
      <c r="B34" s="76" t="s">
        <v>15</v>
      </c>
      <c r="C34" s="76" t="s">
        <v>50</v>
      </c>
      <c r="D34" s="76" t="s">
        <v>61</v>
      </c>
      <c r="E34" s="66" t="s">
        <v>67</v>
      </c>
      <c r="F34" s="77">
        <v>0.5</v>
      </c>
      <c r="G34" s="87">
        <v>1155</v>
      </c>
      <c r="H34" s="79">
        <v>14.35</v>
      </c>
      <c r="I34" s="79">
        <f t="shared" si="1"/>
        <v>6.944</v>
      </c>
      <c r="J34" s="79">
        <f t="shared" si="2"/>
        <v>49.82</v>
      </c>
      <c r="K34" s="79">
        <f t="shared" si="3"/>
        <v>11.75</v>
      </c>
      <c r="L34" s="79">
        <f t="shared" si="4"/>
        <v>61.57</v>
      </c>
    </row>
    <row r="35" spans="1:12" ht="52.8">
      <c r="A35" s="75">
        <v>28</v>
      </c>
      <c r="B35" s="76" t="s">
        <v>15</v>
      </c>
      <c r="C35" s="76" t="s">
        <v>54</v>
      </c>
      <c r="D35" s="76" t="s">
        <v>55</v>
      </c>
      <c r="E35" s="66" t="s">
        <v>68</v>
      </c>
      <c r="F35" s="77">
        <v>0.2</v>
      </c>
      <c r="G35" s="87">
        <v>1225</v>
      </c>
      <c r="H35" s="79">
        <v>122</v>
      </c>
      <c r="I35" s="79">
        <f t="shared" si="1"/>
        <v>7.3650000000000002</v>
      </c>
      <c r="J35" s="79">
        <f t="shared" si="2"/>
        <v>179.71</v>
      </c>
      <c r="K35" s="79">
        <f t="shared" si="3"/>
        <v>42.39</v>
      </c>
      <c r="L35" s="79">
        <f t="shared" si="4"/>
        <v>222.10000000000002</v>
      </c>
    </row>
    <row r="36" spans="1:12" ht="39.6">
      <c r="A36" s="75">
        <v>29</v>
      </c>
      <c r="B36" s="76" t="s">
        <v>118</v>
      </c>
      <c r="C36" s="76" t="s">
        <v>339</v>
      </c>
      <c r="D36" s="76" t="s">
        <v>55</v>
      </c>
      <c r="E36" s="66" t="s">
        <v>340</v>
      </c>
      <c r="F36" s="77">
        <v>0.5</v>
      </c>
      <c r="G36" s="87">
        <v>1260</v>
      </c>
      <c r="H36" s="79">
        <v>27.5</v>
      </c>
      <c r="I36" s="79">
        <f t="shared" si="1"/>
        <v>7.5750000000000002</v>
      </c>
      <c r="J36" s="79">
        <f t="shared" si="2"/>
        <v>104.16</v>
      </c>
      <c r="K36" s="79">
        <f t="shared" si="3"/>
        <v>24.57</v>
      </c>
      <c r="L36" s="79">
        <f t="shared" si="4"/>
        <v>128.72999999999999</v>
      </c>
    </row>
    <row r="37" spans="1:12" ht="39.6">
      <c r="A37" s="75">
        <v>30</v>
      </c>
      <c r="B37" s="76" t="s">
        <v>118</v>
      </c>
      <c r="C37" s="76" t="s">
        <v>339</v>
      </c>
      <c r="D37" s="76" t="s">
        <v>55</v>
      </c>
      <c r="E37" s="66" t="s">
        <v>340</v>
      </c>
      <c r="F37" s="77">
        <v>0.2</v>
      </c>
      <c r="G37" s="87">
        <v>1260</v>
      </c>
      <c r="H37" s="79">
        <v>68.5</v>
      </c>
      <c r="I37" s="79">
        <f t="shared" si="1"/>
        <v>7.5750000000000002</v>
      </c>
      <c r="J37" s="79">
        <f t="shared" si="2"/>
        <v>103.78</v>
      </c>
      <c r="K37" s="79">
        <f t="shared" si="3"/>
        <v>24.48</v>
      </c>
      <c r="L37" s="79">
        <f t="shared" si="4"/>
        <v>128.26</v>
      </c>
    </row>
    <row r="38" spans="1:12" ht="52.8">
      <c r="A38" s="75">
        <v>31</v>
      </c>
      <c r="B38" s="76" t="s">
        <v>15</v>
      </c>
      <c r="C38" s="76" t="s">
        <v>57</v>
      </c>
      <c r="D38" s="76" t="s">
        <v>51</v>
      </c>
      <c r="E38" s="66" t="s">
        <v>69</v>
      </c>
      <c r="F38" s="77">
        <v>0.5</v>
      </c>
      <c r="G38" s="87">
        <v>1040</v>
      </c>
      <c r="H38" s="79">
        <v>2.75</v>
      </c>
      <c r="I38" s="79">
        <f t="shared" si="1"/>
        <v>6.2530000000000001</v>
      </c>
      <c r="J38" s="79">
        <f t="shared" si="2"/>
        <v>8.6</v>
      </c>
      <c r="K38" s="79">
        <f t="shared" si="3"/>
        <v>2.0299999999999998</v>
      </c>
      <c r="L38" s="79">
        <f t="shared" si="4"/>
        <v>10.629999999999999</v>
      </c>
    </row>
    <row r="39" spans="1:12" ht="52.8">
      <c r="A39" s="75">
        <v>32</v>
      </c>
      <c r="B39" s="76" t="s">
        <v>15</v>
      </c>
      <c r="C39" s="76" t="s">
        <v>57</v>
      </c>
      <c r="D39" s="76" t="s">
        <v>51</v>
      </c>
      <c r="E39" s="66" t="s">
        <v>69</v>
      </c>
      <c r="F39" s="77">
        <v>0.2</v>
      </c>
      <c r="G39" s="87">
        <v>1040</v>
      </c>
      <c r="H39" s="79">
        <v>52.25</v>
      </c>
      <c r="I39" s="79">
        <f t="shared" si="1"/>
        <v>6.2530000000000001</v>
      </c>
      <c r="J39" s="79">
        <f t="shared" si="2"/>
        <v>65.34</v>
      </c>
      <c r="K39" s="79">
        <f t="shared" si="3"/>
        <v>15.41</v>
      </c>
      <c r="L39" s="79">
        <f t="shared" si="4"/>
        <v>80.75</v>
      </c>
    </row>
    <row r="40" spans="1:12" ht="52.8">
      <c r="A40" s="75">
        <v>33</v>
      </c>
      <c r="B40" s="76" t="s">
        <v>15</v>
      </c>
      <c r="C40" s="76" t="s">
        <v>57</v>
      </c>
      <c r="D40" s="76" t="s">
        <v>51</v>
      </c>
      <c r="E40" s="66" t="s">
        <v>69</v>
      </c>
      <c r="F40" s="77">
        <v>0.5</v>
      </c>
      <c r="G40" s="87">
        <v>1060</v>
      </c>
      <c r="H40" s="79">
        <v>1.08</v>
      </c>
      <c r="I40" s="79">
        <f t="shared" si="1"/>
        <v>6.3730000000000002</v>
      </c>
      <c r="J40" s="79">
        <f t="shared" si="2"/>
        <v>3.44</v>
      </c>
      <c r="K40" s="79">
        <f t="shared" si="3"/>
        <v>0.81</v>
      </c>
      <c r="L40" s="79">
        <f t="shared" si="4"/>
        <v>4.25</v>
      </c>
    </row>
    <row r="41" spans="1:12" ht="52.8">
      <c r="A41" s="75">
        <v>34</v>
      </c>
      <c r="B41" s="76" t="s">
        <v>15</v>
      </c>
      <c r="C41" s="76" t="s">
        <v>57</v>
      </c>
      <c r="D41" s="76" t="s">
        <v>51</v>
      </c>
      <c r="E41" s="66" t="s">
        <v>69</v>
      </c>
      <c r="F41" s="77">
        <v>0.2</v>
      </c>
      <c r="G41" s="87">
        <v>1060</v>
      </c>
      <c r="H41" s="79">
        <v>54.08</v>
      </c>
      <c r="I41" s="79">
        <f t="shared" si="1"/>
        <v>6.3730000000000002</v>
      </c>
      <c r="J41" s="79">
        <f t="shared" si="2"/>
        <v>68.930000000000007</v>
      </c>
      <c r="K41" s="79">
        <f t="shared" si="3"/>
        <v>16.260000000000002</v>
      </c>
      <c r="L41" s="79">
        <f t="shared" si="4"/>
        <v>85.190000000000012</v>
      </c>
    </row>
    <row r="42" spans="1:12" ht="52.8">
      <c r="A42" s="75">
        <v>35</v>
      </c>
      <c r="B42" s="76" t="s">
        <v>20</v>
      </c>
      <c r="C42" s="76" t="s">
        <v>310</v>
      </c>
      <c r="D42" s="76" t="s">
        <v>51</v>
      </c>
      <c r="E42" s="66" t="s">
        <v>70</v>
      </c>
      <c r="F42" s="77">
        <v>0.5</v>
      </c>
      <c r="G42" s="87">
        <v>1464.48</v>
      </c>
      <c r="H42" s="79">
        <v>38</v>
      </c>
      <c r="I42" s="79">
        <f t="shared" si="1"/>
        <v>8.8049999999999997</v>
      </c>
      <c r="J42" s="79">
        <f t="shared" si="2"/>
        <v>167.3</v>
      </c>
      <c r="K42" s="79">
        <f t="shared" si="3"/>
        <v>39.47</v>
      </c>
      <c r="L42" s="79">
        <f t="shared" si="4"/>
        <v>206.77</v>
      </c>
    </row>
    <row r="43" spans="1:12" ht="52.8">
      <c r="A43" s="75">
        <v>36</v>
      </c>
      <c r="B43" s="76" t="s">
        <v>20</v>
      </c>
      <c r="C43" s="76" t="s">
        <v>310</v>
      </c>
      <c r="D43" s="76" t="s">
        <v>51</v>
      </c>
      <c r="E43" s="66" t="s">
        <v>70</v>
      </c>
      <c r="F43" s="77">
        <v>0.2</v>
      </c>
      <c r="G43" s="87">
        <v>1464.48</v>
      </c>
      <c r="H43" s="79">
        <v>126</v>
      </c>
      <c r="I43" s="79">
        <f t="shared" si="1"/>
        <v>8.8049999999999997</v>
      </c>
      <c r="J43" s="79">
        <f t="shared" si="2"/>
        <v>221.89</v>
      </c>
      <c r="K43" s="79">
        <f t="shared" si="3"/>
        <v>52.34</v>
      </c>
      <c r="L43" s="79">
        <f t="shared" si="4"/>
        <v>274.23</v>
      </c>
    </row>
    <row r="44" spans="1:12" ht="52.8">
      <c r="A44" s="75">
        <v>37</v>
      </c>
      <c r="B44" s="76" t="s">
        <v>15</v>
      </c>
      <c r="C44" s="76" t="s">
        <v>57</v>
      </c>
      <c r="D44" s="76" t="s">
        <v>47</v>
      </c>
      <c r="E44" s="66" t="s">
        <v>341</v>
      </c>
      <c r="F44" s="77">
        <v>0.2</v>
      </c>
      <c r="G44" s="87">
        <v>960</v>
      </c>
      <c r="H44" s="79">
        <v>22</v>
      </c>
      <c r="I44" s="79">
        <f t="shared" si="1"/>
        <v>5.7720000000000002</v>
      </c>
      <c r="J44" s="79">
        <f t="shared" si="2"/>
        <v>25.4</v>
      </c>
      <c r="K44" s="79">
        <f t="shared" si="3"/>
        <v>5.99</v>
      </c>
      <c r="L44" s="79">
        <f t="shared" si="4"/>
        <v>31.39</v>
      </c>
    </row>
    <row r="45" spans="1:12" ht="52.8">
      <c r="A45" s="75">
        <v>38</v>
      </c>
      <c r="B45" s="76" t="s">
        <v>15</v>
      </c>
      <c r="C45" s="76" t="s">
        <v>54</v>
      </c>
      <c r="D45" s="76" t="s">
        <v>55</v>
      </c>
      <c r="E45" s="66" t="s">
        <v>71</v>
      </c>
      <c r="F45" s="77">
        <v>0.2</v>
      </c>
      <c r="G45" s="87">
        <v>1225</v>
      </c>
      <c r="H45" s="79">
        <v>115.25</v>
      </c>
      <c r="I45" s="79">
        <f t="shared" si="1"/>
        <v>7.3650000000000002</v>
      </c>
      <c r="J45" s="79">
        <f t="shared" si="2"/>
        <v>169.76</v>
      </c>
      <c r="K45" s="79">
        <f t="shared" si="3"/>
        <v>40.049999999999997</v>
      </c>
      <c r="L45" s="79">
        <f t="shared" si="4"/>
        <v>209.81</v>
      </c>
    </row>
    <row r="46" spans="1:12" ht="52.8">
      <c r="A46" s="75">
        <v>39</v>
      </c>
      <c r="B46" s="76" t="s">
        <v>15</v>
      </c>
      <c r="C46" s="76" t="s">
        <v>54</v>
      </c>
      <c r="D46" s="76" t="s">
        <v>55</v>
      </c>
      <c r="E46" s="66" t="s">
        <v>71</v>
      </c>
      <c r="F46" s="77">
        <v>0.5</v>
      </c>
      <c r="G46" s="87">
        <v>1225</v>
      </c>
      <c r="H46" s="79">
        <v>5.75</v>
      </c>
      <c r="I46" s="79">
        <f t="shared" si="1"/>
        <v>7.3650000000000002</v>
      </c>
      <c r="J46" s="79">
        <f t="shared" si="2"/>
        <v>21.17</v>
      </c>
      <c r="K46" s="79">
        <f t="shared" si="3"/>
        <v>4.99</v>
      </c>
      <c r="L46" s="79">
        <f t="shared" si="4"/>
        <v>26.160000000000004</v>
      </c>
    </row>
    <row r="47" spans="1:12" ht="39.6">
      <c r="A47" s="75">
        <v>40</v>
      </c>
      <c r="B47" s="76" t="s">
        <v>73</v>
      </c>
      <c r="C47" s="76" t="s">
        <v>334</v>
      </c>
      <c r="D47" s="76" t="s">
        <v>51</v>
      </c>
      <c r="E47" s="66" t="s">
        <v>342</v>
      </c>
      <c r="F47" s="77">
        <v>0.2</v>
      </c>
      <c r="G47" s="87">
        <v>1100</v>
      </c>
      <c r="H47" s="79">
        <v>66</v>
      </c>
      <c r="I47" s="79">
        <f t="shared" si="1"/>
        <v>6.6130000000000004</v>
      </c>
      <c r="J47" s="79">
        <f t="shared" si="2"/>
        <v>87.29</v>
      </c>
      <c r="K47" s="79">
        <f t="shared" si="3"/>
        <v>20.59</v>
      </c>
      <c r="L47" s="79">
        <f t="shared" si="4"/>
        <v>107.88000000000001</v>
      </c>
    </row>
    <row r="48" spans="1:12" ht="52.8">
      <c r="A48" s="75">
        <v>41</v>
      </c>
      <c r="B48" s="76" t="s">
        <v>15</v>
      </c>
      <c r="C48" s="76" t="s">
        <v>54</v>
      </c>
      <c r="D48" s="76" t="s">
        <v>51</v>
      </c>
      <c r="E48" s="66" t="s">
        <v>72</v>
      </c>
      <c r="F48" s="77">
        <v>0.2</v>
      </c>
      <c r="G48" s="87">
        <v>1100</v>
      </c>
      <c r="H48" s="79">
        <v>53.17</v>
      </c>
      <c r="I48" s="79">
        <f t="shared" si="1"/>
        <v>6.6130000000000004</v>
      </c>
      <c r="J48" s="79">
        <f t="shared" si="2"/>
        <v>70.319999999999993</v>
      </c>
      <c r="K48" s="79">
        <f t="shared" si="3"/>
        <v>16.59</v>
      </c>
      <c r="L48" s="79">
        <f t="shared" si="4"/>
        <v>86.91</v>
      </c>
    </row>
    <row r="49" spans="1:12" ht="52.8">
      <c r="A49" s="75">
        <v>42</v>
      </c>
      <c r="B49" s="76" t="s">
        <v>15</v>
      </c>
      <c r="C49" s="76" t="s">
        <v>54</v>
      </c>
      <c r="D49" s="76" t="s">
        <v>51</v>
      </c>
      <c r="E49" s="66" t="s">
        <v>72</v>
      </c>
      <c r="F49" s="77">
        <v>0.5</v>
      </c>
      <c r="G49" s="87">
        <v>1100</v>
      </c>
      <c r="H49" s="79">
        <v>1.83</v>
      </c>
      <c r="I49" s="79">
        <f t="shared" si="1"/>
        <v>6.6130000000000004</v>
      </c>
      <c r="J49" s="79">
        <f t="shared" si="2"/>
        <v>6.05</v>
      </c>
      <c r="K49" s="79">
        <f t="shared" si="3"/>
        <v>1.43</v>
      </c>
      <c r="L49" s="79">
        <f t="shared" si="4"/>
        <v>7.4799999999999995</v>
      </c>
    </row>
    <row r="50" spans="1:12" ht="52.8">
      <c r="A50" s="75">
        <v>43</v>
      </c>
      <c r="B50" s="76" t="s">
        <v>15</v>
      </c>
      <c r="C50" s="76" t="s">
        <v>57</v>
      </c>
      <c r="D50" s="76" t="s">
        <v>51</v>
      </c>
      <c r="E50" s="66" t="s">
        <v>75</v>
      </c>
      <c r="F50" s="77">
        <v>0.2</v>
      </c>
      <c r="G50" s="87">
        <v>1100</v>
      </c>
      <c r="H50" s="79">
        <v>99</v>
      </c>
      <c r="I50" s="79">
        <f t="shared" si="1"/>
        <v>6.6130000000000004</v>
      </c>
      <c r="J50" s="79">
        <f t="shared" si="2"/>
        <v>130.94</v>
      </c>
      <c r="K50" s="79">
        <f t="shared" si="3"/>
        <v>30.89</v>
      </c>
      <c r="L50" s="79">
        <f t="shared" si="4"/>
        <v>161.82999999999998</v>
      </c>
    </row>
    <row r="51" spans="1:12" ht="52.8">
      <c r="A51" s="75">
        <v>44</v>
      </c>
      <c r="B51" s="76" t="s">
        <v>15</v>
      </c>
      <c r="C51" s="76" t="s">
        <v>58</v>
      </c>
      <c r="D51" s="76" t="s">
        <v>55</v>
      </c>
      <c r="E51" s="66" t="s">
        <v>76</v>
      </c>
      <c r="F51" s="77">
        <v>0.2</v>
      </c>
      <c r="G51" s="87">
        <v>1225</v>
      </c>
      <c r="H51" s="79">
        <v>90</v>
      </c>
      <c r="I51" s="79">
        <f t="shared" si="1"/>
        <v>7.3650000000000002</v>
      </c>
      <c r="J51" s="79">
        <f t="shared" si="2"/>
        <v>132.57</v>
      </c>
      <c r="K51" s="79">
        <f t="shared" si="3"/>
        <v>31.27</v>
      </c>
      <c r="L51" s="79">
        <f t="shared" si="4"/>
        <v>163.84</v>
      </c>
    </row>
    <row r="52" spans="1:12" ht="52.8">
      <c r="A52" s="75">
        <v>45</v>
      </c>
      <c r="B52" s="76" t="s">
        <v>15</v>
      </c>
      <c r="C52" s="76" t="s">
        <v>50</v>
      </c>
      <c r="D52" s="76" t="s">
        <v>51</v>
      </c>
      <c r="E52" s="66" t="s">
        <v>77</v>
      </c>
      <c r="F52" s="77">
        <v>0.2</v>
      </c>
      <c r="G52" s="87">
        <v>1120</v>
      </c>
      <c r="H52" s="79">
        <v>119</v>
      </c>
      <c r="I52" s="79">
        <f t="shared" si="1"/>
        <v>6.734</v>
      </c>
      <c r="J52" s="79">
        <f t="shared" si="2"/>
        <v>160.27000000000001</v>
      </c>
      <c r="K52" s="79">
        <f t="shared" si="3"/>
        <v>37.81</v>
      </c>
      <c r="L52" s="79">
        <f t="shared" si="4"/>
        <v>198.08</v>
      </c>
    </row>
    <row r="53" spans="1:12" ht="52.8">
      <c r="A53" s="75">
        <v>46</v>
      </c>
      <c r="B53" s="76" t="s">
        <v>15</v>
      </c>
      <c r="C53" s="76" t="s">
        <v>50</v>
      </c>
      <c r="D53" s="76" t="s">
        <v>51</v>
      </c>
      <c r="E53" s="66" t="s">
        <v>77</v>
      </c>
      <c r="F53" s="77">
        <v>0.5</v>
      </c>
      <c r="G53" s="87">
        <v>1120</v>
      </c>
      <c r="H53" s="79">
        <v>4</v>
      </c>
      <c r="I53" s="79">
        <f t="shared" si="1"/>
        <v>6.734</v>
      </c>
      <c r="J53" s="79">
        <f t="shared" si="2"/>
        <v>13.47</v>
      </c>
      <c r="K53" s="79">
        <f t="shared" si="3"/>
        <v>3.18</v>
      </c>
      <c r="L53" s="79">
        <f t="shared" si="4"/>
        <v>16.650000000000002</v>
      </c>
    </row>
    <row r="54" spans="1:12" ht="52.8">
      <c r="A54" s="75">
        <v>47</v>
      </c>
      <c r="B54" s="76" t="s">
        <v>15</v>
      </c>
      <c r="C54" s="76" t="s">
        <v>58</v>
      </c>
      <c r="D54" s="76" t="s">
        <v>55</v>
      </c>
      <c r="E54" s="66" t="s">
        <v>78</v>
      </c>
      <c r="F54" s="77">
        <v>0.2</v>
      </c>
      <c r="G54" s="87">
        <v>1225</v>
      </c>
      <c r="H54" s="79">
        <v>113</v>
      </c>
      <c r="I54" s="79">
        <f t="shared" si="1"/>
        <v>7.3650000000000002</v>
      </c>
      <c r="J54" s="79">
        <f t="shared" si="2"/>
        <v>166.45</v>
      </c>
      <c r="K54" s="79">
        <f t="shared" si="3"/>
        <v>39.270000000000003</v>
      </c>
      <c r="L54" s="79">
        <f t="shared" si="4"/>
        <v>205.72</v>
      </c>
    </row>
    <row r="55" spans="1:12" ht="52.8">
      <c r="A55" s="75">
        <v>48</v>
      </c>
      <c r="B55" s="76" t="s">
        <v>15</v>
      </c>
      <c r="C55" s="76" t="s">
        <v>252</v>
      </c>
      <c r="D55" s="76" t="s">
        <v>61</v>
      </c>
      <c r="E55" s="66" t="s">
        <v>343</v>
      </c>
      <c r="F55" s="77">
        <v>0.5</v>
      </c>
      <c r="G55" s="87">
        <v>1235</v>
      </c>
      <c r="H55" s="79">
        <v>2</v>
      </c>
      <c r="I55" s="79">
        <f t="shared" si="1"/>
        <v>7.4249999999999998</v>
      </c>
      <c r="J55" s="79">
        <f t="shared" si="2"/>
        <v>7.43</v>
      </c>
      <c r="K55" s="79">
        <f t="shared" si="3"/>
        <v>1.75</v>
      </c>
      <c r="L55" s="79">
        <f t="shared" si="4"/>
        <v>9.18</v>
      </c>
    </row>
    <row r="56" spans="1:12" ht="52.8">
      <c r="A56" s="75">
        <v>49</v>
      </c>
      <c r="B56" s="76" t="s">
        <v>15</v>
      </c>
      <c r="C56" s="76" t="s">
        <v>54</v>
      </c>
      <c r="D56" s="76" t="s">
        <v>47</v>
      </c>
      <c r="E56" s="66" t="s">
        <v>79</v>
      </c>
      <c r="F56" s="77">
        <v>0.2</v>
      </c>
      <c r="G56" s="87">
        <v>960</v>
      </c>
      <c r="H56" s="79">
        <v>101.17</v>
      </c>
      <c r="I56" s="79">
        <f t="shared" si="1"/>
        <v>5.7720000000000002</v>
      </c>
      <c r="J56" s="79">
        <f t="shared" si="2"/>
        <v>116.79</v>
      </c>
      <c r="K56" s="79">
        <f t="shared" si="3"/>
        <v>27.55</v>
      </c>
      <c r="L56" s="79">
        <f t="shared" si="4"/>
        <v>144.34</v>
      </c>
    </row>
    <row r="57" spans="1:12" ht="52.8">
      <c r="A57" s="75">
        <v>50</v>
      </c>
      <c r="B57" s="76" t="s">
        <v>15</v>
      </c>
      <c r="C57" s="76" t="s">
        <v>54</v>
      </c>
      <c r="D57" s="76" t="s">
        <v>47</v>
      </c>
      <c r="E57" s="66" t="s">
        <v>79</v>
      </c>
      <c r="F57" s="77">
        <v>0.5</v>
      </c>
      <c r="G57" s="87">
        <v>960</v>
      </c>
      <c r="H57" s="79">
        <v>4.83</v>
      </c>
      <c r="I57" s="79">
        <f t="shared" si="1"/>
        <v>5.7720000000000002</v>
      </c>
      <c r="J57" s="79">
        <f t="shared" si="2"/>
        <v>13.94</v>
      </c>
      <c r="K57" s="79">
        <f t="shared" si="3"/>
        <v>3.29</v>
      </c>
      <c r="L57" s="79">
        <f t="shared" si="4"/>
        <v>17.23</v>
      </c>
    </row>
    <row r="58" spans="1:12" ht="52.8">
      <c r="A58" s="75">
        <v>51</v>
      </c>
      <c r="B58" s="76" t="s">
        <v>15</v>
      </c>
      <c r="C58" s="76" t="s">
        <v>46</v>
      </c>
      <c r="D58" s="76" t="s">
        <v>47</v>
      </c>
      <c r="E58" s="66" t="s">
        <v>81</v>
      </c>
      <c r="F58" s="77">
        <v>0.2</v>
      </c>
      <c r="G58" s="87">
        <v>980</v>
      </c>
      <c r="H58" s="79">
        <v>77</v>
      </c>
      <c r="I58" s="79">
        <f t="shared" si="1"/>
        <v>5.8920000000000003</v>
      </c>
      <c r="J58" s="79">
        <f t="shared" si="2"/>
        <v>90.74</v>
      </c>
      <c r="K58" s="79">
        <f t="shared" si="3"/>
        <v>21.41</v>
      </c>
      <c r="L58" s="79">
        <f t="shared" si="4"/>
        <v>112.14999999999999</v>
      </c>
    </row>
    <row r="59" spans="1:12" ht="52.8">
      <c r="A59" s="75">
        <v>52</v>
      </c>
      <c r="B59" s="76" t="s">
        <v>15</v>
      </c>
      <c r="C59" s="76" t="s">
        <v>57</v>
      </c>
      <c r="D59" s="76" t="s">
        <v>51</v>
      </c>
      <c r="E59" s="66" t="s">
        <v>285</v>
      </c>
      <c r="F59" s="77">
        <v>0.5</v>
      </c>
      <c r="G59" s="87">
        <v>1120</v>
      </c>
      <c r="H59" s="79">
        <v>3.17</v>
      </c>
      <c r="I59" s="79">
        <f t="shared" si="1"/>
        <v>6.734</v>
      </c>
      <c r="J59" s="79">
        <f t="shared" si="2"/>
        <v>10.67</v>
      </c>
      <c r="K59" s="79">
        <f t="shared" si="3"/>
        <v>2.52</v>
      </c>
      <c r="L59" s="79">
        <f t="shared" si="4"/>
        <v>13.19</v>
      </c>
    </row>
    <row r="60" spans="1:12" ht="52.8">
      <c r="A60" s="75">
        <v>53</v>
      </c>
      <c r="B60" s="76" t="s">
        <v>15</v>
      </c>
      <c r="C60" s="76" t="s">
        <v>57</v>
      </c>
      <c r="D60" s="76" t="s">
        <v>51</v>
      </c>
      <c r="E60" s="66" t="s">
        <v>285</v>
      </c>
      <c r="F60" s="77">
        <v>0.2</v>
      </c>
      <c r="G60" s="87">
        <v>1120</v>
      </c>
      <c r="H60" s="79">
        <v>118.83</v>
      </c>
      <c r="I60" s="79">
        <f t="shared" si="1"/>
        <v>6.734</v>
      </c>
      <c r="J60" s="79">
        <f t="shared" si="2"/>
        <v>160.04</v>
      </c>
      <c r="K60" s="79">
        <f t="shared" si="3"/>
        <v>37.75</v>
      </c>
      <c r="L60" s="79">
        <f t="shared" si="4"/>
        <v>197.79</v>
      </c>
    </row>
    <row r="61" spans="1:12" ht="52.8">
      <c r="A61" s="75">
        <v>54</v>
      </c>
      <c r="B61" s="76" t="s">
        <v>15</v>
      </c>
      <c r="C61" s="76" t="s">
        <v>58</v>
      </c>
      <c r="D61" s="76" t="s">
        <v>63</v>
      </c>
      <c r="E61" s="66" t="s">
        <v>82</v>
      </c>
      <c r="F61" s="77">
        <v>0.2</v>
      </c>
      <c r="G61" s="87">
        <v>1820</v>
      </c>
      <c r="H61" s="79">
        <v>124</v>
      </c>
      <c r="I61" s="79">
        <f t="shared" si="1"/>
        <v>10.942</v>
      </c>
      <c r="J61" s="79">
        <f t="shared" si="2"/>
        <v>271.36</v>
      </c>
      <c r="K61" s="79">
        <f t="shared" si="3"/>
        <v>64.010000000000005</v>
      </c>
      <c r="L61" s="79">
        <f t="shared" si="4"/>
        <v>335.37</v>
      </c>
    </row>
    <row r="62" spans="1:12" ht="52.8">
      <c r="A62" s="75">
        <v>55</v>
      </c>
      <c r="B62" s="76" t="s">
        <v>15</v>
      </c>
      <c r="C62" s="76" t="s">
        <v>46</v>
      </c>
      <c r="D62" s="76" t="s">
        <v>51</v>
      </c>
      <c r="E62" s="66" t="s">
        <v>83</v>
      </c>
      <c r="F62" s="77">
        <v>0.2</v>
      </c>
      <c r="G62" s="87">
        <v>1120</v>
      </c>
      <c r="H62" s="79">
        <v>65.5</v>
      </c>
      <c r="I62" s="79">
        <f t="shared" si="1"/>
        <v>6.734</v>
      </c>
      <c r="J62" s="79">
        <f t="shared" si="2"/>
        <v>88.22</v>
      </c>
      <c r="K62" s="79">
        <f t="shared" si="3"/>
        <v>20.81</v>
      </c>
      <c r="L62" s="79">
        <f t="shared" si="4"/>
        <v>109.03</v>
      </c>
    </row>
    <row r="63" spans="1:12" ht="39.6">
      <c r="A63" s="75">
        <v>56</v>
      </c>
      <c r="B63" s="76" t="s">
        <v>118</v>
      </c>
      <c r="C63" s="76" t="s">
        <v>344</v>
      </c>
      <c r="D63" s="76" t="s">
        <v>345</v>
      </c>
      <c r="E63" s="66" t="s">
        <v>346</v>
      </c>
      <c r="F63" s="77">
        <v>0.5</v>
      </c>
      <c r="G63" s="87">
        <v>1090</v>
      </c>
      <c r="H63" s="79">
        <v>27.5</v>
      </c>
      <c r="I63" s="79">
        <f t="shared" si="1"/>
        <v>6.5529999999999999</v>
      </c>
      <c r="J63" s="79">
        <f t="shared" si="2"/>
        <v>90.1</v>
      </c>
      <c r="K63" s="79">
        <f t="shared" si="3"/>
        <v>21.25</v>
      </c>
      <c r="L63" s="79">
        <f t="shared" si="4"/>
        <v>111.35</v>
      </c>
    </row>
    <row r="64" spans="1:12" ht="39.6">
      <c r="A64" s="75">
        <v>57</v>
      </c>
      <c r="B64" s="76" t="s">
        <v>118</v>
      </c>
      <c r="C64" s="76" t="s">
        <v>344</v>
      </c>
      <c r="D64" s="76" t="s">
        <v>345</v>
      </c>
      <c r="E64" s="66" t="s">
        <v>346</v>
      </c>
      <c r="F64" s="77">
        <v>0.2</v>
      </c>
      <c r="G64" s="87">
        <v>1090</v>
      </c>
      <c r="H64" s="79">
        <v>68.5</v>
      </c>
      <c r="I64" s="79">
        <f t="shared" si="1"/>
        <v>6.5529999999999999</v>
      </c>
      <c r="J64" s="79">
        <f t="shared" si="2"/>
        <v>89.78</v>
      </c>
      <c r="K64" s="79">
        <f t="shared" si="3"/>
        <v>21.18</v>
      </c>
      <c r="L64" s="79">
        <f t="shared" si="4"/>
        <v>110.96000000000001</v>
      </c>
    </row>
    <row r="65" spans="1:12" ht="52.8">
      <c r="A65" s="75">
        <v>58</v>
      </c>
      <c r="B65" s="76" t="s">
        <v>15</v>
      </c>
      <c r="C65" s="76" t="s">
        <v>54</v>
      </c>
      <c r="D65" s="76" t="s">
        <v>47</v>
      </c>
      <c r="E65" s="66" t="s">
        <v>84</v>
      </c>
      <c r="F65" s="77">
        <v>0.2</v>
      </c>
      <c r="G65" s="87">
        <v>1020</v>
      </c>
      <c r="H65" s="79">
        <v>88</v>
      </c>
      <c r="I65" s="79">
        <f t="shared" si="1"/>
        <v>6.1319999999999997</v>
      </c>
      <c r="J65" s="79">
        <f t="shared" si="2"/>
        <v>107.92</v>
      </c>
      <c r="K65" s="79">
        <f t="shared" si="3"/>
        <v>25.46</v>
      </c>
      <c r="L65" s="79">
        <f t="shared" si="4"/>
        <v>133.38</v>
      </c>
    </row>
    <row r="66" spans="1:12" ht="52.8">
      <c r="A66" s="75">
        <v>59</v>
      </c>
      <c r="B66" s="76" t="s">
        <v>15</v>
      </c>
      <c r="C66" s="76" t="s">
        <v>2</v>
      </c>
      <c r="D66" s="76" t="s">
        <v>85</v>
      </c>
      <c r="E66" s="66" t="s">
        <v>86</v>
      </c>
      <c r="F66" s="77">
        <v>0.2</v>
      </c>
      <c r="G66" s="87">
        <v>1660</v>
      </c>
      <c r="H66" s="79">
        <v>36</v>
      </c>
      <c r="I66" s="79">
        <f t="shared" si="1"/>
        <v>9.98</v>
      </c>
      <c r="J66" s="79">
        <f t="shared" si="2"/>
        <v>71.86</v>
      </c>
      <c r="K66" s="79">
        <f t="shared" si="3"/>
        <v>16.95</v>
      </c>
      <c r="L66" s="79">
        <f t="shared" si="4"/>
        <v>88.81</v>
      </c>
    </row>
    <row r="67" spans="1:12" ht="52.8">
      <c r="A67" s="75">
        <v>60</v>
      </c>
      <c r="B67" s="76" t="s">
        <v>15</v>
      </c>
      <c r="C67" s="76" t="s">
        <v>50</v>
      </c>
      <c r="D67" s="76" t="s">
        <v>47</v>
      </c>
      <c r="E67" s="66" t="s">
        <v>286</v>
      </c>
      <c r="F67" s="77">
        <v>0.2</v>
      </c>
      <c r="G67" s="87">
        <v>1000</v>
      </c>
      <c r="H67" s="79">
        <v>97.5</v>
      </c>
      <c r="I67" s="79">
        <f t="shared" si="1"/>
        <v>6.0119999999999996</v>
      </c>
      <c r="J67" s="79">
        <f t="shared" si="2"/>
        <v>117.23</v>
      </c>
      <c r="K67" s="79">
        <f t="shared" si="3"/>
        <v>27.65</v>
      </c>
      <c r="L67" s="79">
        <f t="shared" si="4"/>
        <v>144.88</v>
      </c>
    </row>
    <row r="68" spans="1:12" ht="52.8">
      <c r="A68" s="75">
        <v>61</v>
      </c>
      <c r="B68" s="76" t="s">
        <v>15</v>
      </c>
      <c r="C68" s="76" t="s">
        <v>50</v>
      </c>
      <c r="D68" s="76" t="s">
        <v>47</v>
      </c>
      <c r="E68" s="66" t="s">
        <v>286</v>
      </c>
      <c r="F68" s="77">
        <v>0.5</v>
      </c>
      <c r="G68" s="87">
        <v>1000</v>
      </c>
      <c r="H68" s="79">
        <v>1.43</v>
      </c>
      <c r="I68" s="79">
        <f t="shared" si="1"/>
        <v>6.0119999999999996</v>
      </c>
      <c r="J68" s="79">
        <f t="shared" si="2"/>
        <v>4.3</v>
      </c>
      <c r="K68" s="79">
        <f t="shared" si="3"/>
        <v>1.01</v>
      </c>
      <c r="L68" s="79">
        <f t="shared" si="4"/>
        <v>5.31</v>
      </c>
    </row>
    <row r="69" spans="1:12" ht="39.6">
      <c r="A69" s="75">
        <v>62</v>
      </c>
      <c r="B69" s="76" t="s">
        <v>73</v>
      </c>
      <c r="C69" s="76" t="s">
        <v>347</v>
      </c>
      <c r="D69" s="76" t="s">
        <v>47</v>
      </c>
      <c r="E69" s="66" t="s">
        <v>348</v>
      </c>
      <c r="F69" s="77">
        <v>0.5</v>
      </c>
      <c r="G69" s="87">
        <v>1060</v>
      </c>
      <c r="H69" s="79">
        <v>10</v>
      </c>
      <c r="I69" s="79">
        <f t="shared" si="1"/>
        <v>6.3730000000000002</v>
      </c>
      <c r="J69" s="79">
        <f t="shared" si="2"/>
        <v>31.87</v>
      </c>
      <c r="K69" s="79">
        <f t="shared" si="3"/>
        <v>7.52</v>
      </c>
      <c r="L69" s="79">
        <f t="shared" si="4"/>
        <v>39.39</v>
      </c>
    </row>
    <row r="70" spans="1:12" ht="39.6">
      <c r="A70" s="75">
        <v>63</v>
      </c>
      <c r="B70" s="76" t="s">
        <v>73</v>
      </c>
      <c r="C70" s="76" t="s">
        <v>347</v>
      </c>
      <c r="D70" s="76" t="s">
        <v>47</v>
      </c>
      <c r="E70" s="66" t="s">
        <v>348</v>
      </c>
      <c r="F70" s="77">
        <v>0.2</v>
      </c>
      <c r="G70" s="87">
        <v>1060</v>
      </c>
      <c r="H70" s="79">
        <v>14</v>
      </c>
      <c r="I70" s="79">
        <f t="shared" si="1"/>
        <v>6.3730000000000002</v>
      </c>
      <c r="J70" s="79">
        <f t="shared" si="2"/>
        <v>17.84</v>
      </c>
      <c r="K70" s="79">
        <f t="shared" si="3"/>
        <v>4.21</v>
      </c>
      <c r="L70" s="79">
        <f t="shared" si="4"/>
        <v>22.05</v>
      </c>
    </row>
    <row r="71" spans="1:12" ht="52.8">
      <c r="A71" s="75">
        <v>64</v>
      </c>
      <c r="B71" s="76" t="s">
        <v>15</v>
      </c>
      <c r="C71" s="76" t="s">
        <v>57</v>
      </c>
      <c r="D71" s="76" t="s">
        <v>47</v>
      </c>
      <c r="E71" s="66" t="s">
        <v>87</v>
      </c>
      <c r="F71" s="77">
        <v>0.5</v>
      </c>
      <c r="G71" s="87">
        <v>960</v>
      </c>
      <c r="H71" s="79">
        <v>1.08</v>
      </c>
      <c r="I71" s="79">
        <f t="shared" si="1"/>
        <v>5.7720000000000002</v>
      </c>
      <c r="J71" s="79">
        <f t="shared" si="2"/>
        <v>3.12</v>
      </c>
      <c r="K71" s="79">
        <f t="shared" si="3"/>
        <v>0.74</v>
      </c>
      <c r="L71" s="79">
        <f t="shared" si="4"/>
        <v>3.8600000000000003</v>
      </c>
    </row>
    <row r="72" spans="1:12" ht="52.8">
      <c r="A72" s="75">
        <v>65</v>
      </c>
      <c r="B72" s="76" t="s">
        <v>15</v>
      </c>
      <c r="C72" s="76" t="s">
        <v>57</v>
      </c>
      <c r="D72" s="76" t="s">
        <v>47</v>
      </c>
      <c r="E72" s="66" t="s">
        <v>87</v>
      </c>
      <c r="F72" s="77">
        <v>0.2</v>
      </c>
      <c r="G72" s="87">
        <v>960</v>
      </c>
      <c r="H72" s="79">
        <v>42.75</v>
      </c>
      <c r="I72" s="79">
        <f t="shared" ref="I72:I135" si="5">ROUND(G72/166.33,3)</f>
        <v>5.7720000000000002</v>
      </c>
      <c r="J72" s="79">
        <f t="shared" ref="J72:J135" si="6">ROUND(I72*H72*F72,2)</f>
        <v>49.35</v>
      </c>
      <c r="K72" s="79">
        <f t="shared" ref="K72:K135" si="7">ROUND(J72*0.2359,2)</f>
        <v>11.64</v>
      </c>
      <c r="L72" s="79">
        <f t="shared" ref="L72:L135" si="8">J72+K72</f>
        <v>60.99</v>
      </c>
    </row>
    <row r="73" spans="1:12" ht="52.8">
      <c r="A73" s="75">
        <v>66</v>
      </c>
      <c r="B73" s="76" t="s">
        <v>15</v>
      </c>
      <c r="C73" s="76" t="s">
        <v>54</v>
      </c>
      <c r="D73" s="76" t="s">
        <v>47</v>
      </c>
      <c r="E73" s="66" t="s">
        <v>88</v>
      </c>
      <c r="F73" s="77">
        <v>0.2</v>
      </c>
      <c r="G73" s="87">
        <v>960</v>
      </c>
      <c r="H73" s="79">
        <v>102</v>
      </c>
      <c r="I73" s="79">
        <f t="shared" si="5"/>
        <v>5.7720000000000002</v>
      </c>
      <c r="J73" s="79">
        <f t="shared" si="6"/>
        <v>117.75</v>
      </c>
      <c r="K73" s="79">
        <f t="shared" si="7"/>
        <v>27.78</v>
      </c>
      <c r="L73" s="79">
        <f t="shared" si="8"/>
        <v>145.53</v>
      </c>
    </row>
    <row r="74" spans="1:12" ht="52.8">
      <c r="A74" s="75">
        <v>67</v>
      </c>
      <c r="B74" s="76" t="s">
        <v>15</v>
      </c>
      <c r="C74" s="76" t="s">
        <v>57</v>
      </c>
      <c r="D74" s="76" t="s">
        <v>51</v>
      </c>
      <c r="E74" s="66" t="s">
        <v>89</v>
      </c>
      <c r="F74" s="77">
        <v>0.5</v>
      </c>
      <c r="G74" s="87">
        <v>1100</v>
      </c>
      <c r="H74" s="79">
        <v>6.83</v>
      </c>
      <c r="I74" s="79">
        <f t="shared" si="5"/>
        <v>6.6130000000000004</v>
      </c>
      <c r="J74" s="79">
        <f t="shared" si="6"/>
        <v>22.58</v>
      </c>
      <c r="K74" s="79">
        <f t="shared" si="7"/>
        <v>5.33</v>
      </c>
      <c r="L74" s="79">
        <f t="shared" si="8"/>
        <v>27.909999999999997</v>
      </c>
    </row>
    <row r="75" spans="1:12" ht="52.8">
      <c r="A75" s="75">
        <v>68</v>
      </c>
      <c r="B75" s="76" t="s">
        <v>15</v>
      </c>
      <c r="C75" s="76" t="s">
        <v>57</v>
      </c>
      <c r="D75" s="76" t="s">
        <v>51</v>
      </c>
      <c r="E75" s="66" t="s">
        <v>89</v>
      </c>
      <c r="F75" s="77">
        <v>0.2</v>
      </c>
      <c r="G75" s="87">
        <v>1100</v>
      </c>
      <c r="H75" s="79">
        <v>37.17</v>
      </c>
      <c r="I75" s="79">
        <f t="shared" si="5"/>
        <v>6.6130000000000004</v>
      </c>
      <c r="J75" s="79">
        <f t="shared" si="6"/>
        <v>49.16</v>
      </c>
      <c r="K75" s="79">
        <f t="shared" si="7"/>
        <v>11.6</v>
      </c>
      <c r="L75" s="79">
        <f t="shared" si="8"/>
        <v>60.76</v>
      </c>
    </row>
    <row r="76" spans="1:12" ht="52.8">
      <c r="A76" s="75">
        <v>69</v>
      </c>
      <c r="B76" s="76" t="s">
        <v>15</v>
      </c>
      <c r="C76" s="76" t="s">
        <v>46</v>
      </c>
      <c r="D76" s="76" t="s">
        <v>47</v>
      </c>
      <c r="E76" s="66" t="s">
        <v>90</v>
      </c>
      <c r="F76" s="77">
        <v>0.2</v>
      </c>
      <c r="G76" s="87">
        <v>960</v>
      </c>
      <c r="H76" s="79">
        <v>77.5</v>
      </c>
      <c r="I76" s="79">
        <f t="shared" si="5"/>
        <v>5.7720000000000002</v>
      </c>
      <c r="J76" s="79">
        <f t="shared" si="6"/>
        <v>89.47</v>
      </c>
      <c r="K76" s="79">
        <f t="shared" si="7"/>
        <v>21.11</v>
      </c>
      <c r="L76" s="79">
        <f t="shared" si="8"/>
        <v>110.58</v>
      </c>
    </row>
    <row r="77" spans="1:12" ht="52.8">
      <c r="A77" s="75">
        <v>70</v>
      </c>
      <c r="B77" s="76" t="s">
        <v>15</v>
      </c>
      <c r="C77" s="76" t="s">
        <v>54</v>
      </c>
      <c r="D77" s="76" t="s">
        <v>61</v>
      </c>
      <c r="E77" s="66" t="s">
        <v>254</v>
      </c>
      <c r="F77" s="77">
        <v>0.2</v>
      </c>
      <c r="G77" s="87">
        <v>1195</v>
      </c>
      <c r="H77" s="79">
        <v>69.08</v>
      </c>
      <c r="I77" s="79">
        <f t="shared" si="5"/>
        <v>7.1849999999999996</v>
      </c>
      <c r="J77" s="79">
        <f t="shared" si="6"/>
        <v>99.27</v>
      </c>
      <c r="K77" s="79">
        <f t="shared" si="7"/>
        <v>23.42</v>
      </c>
      <c r="L77" s="79">
        <f t="shared" si="8"/>
        <v>122.69</v>
      </c>
    </row>
    <row r="78" spans="1:12" ht="52.8">
      <c r="A78" s="75">
        <v>71</v>
      </c>
      <c r="B78" s="76" t="s">
        <v>15</v>
      </c>
      <c r="C78" s="76" t="s">
        <v>54</v>
      </c>
      <c r="D78" s="76" t="s">
        <v>61</v>
      </c>
      <c r="E78" s="66" t="s">
        <v>254</v>
      </c>
      <c r="F78" s="77">
        <v>0.5</v>
      </c>
      <c r="G78" s="87">
        <v>1195</v>
      </c>
      <c r="H78" s="79">
        <v>7.92</v>
      </c>
      <c r="I78" s="79">
        <f t="shared" si="5"/>
        <v>7.1849999999999996</v>
      </c>
      <c r="J78" s="79">
        <f t="shared" si="6"/>
        <v>28.45</v>
      </c>
      <c r="K78" s="79">
        <f t="shared" si="7"/>
        <v>6.71</v>
      </c>
      <c r="L78" s="79">
        <f t="shared" si="8"/>
        <v>35.159999999999997</v>
      </c>
    </row>
    <row r="79" spans="1:12" ht="39.6">
      <c r="A79" s="75">
        <v>72</v>
      </c>
      <c r="B79" s="76" t="s">
        <v>48</v>
      </c>
      <c r="C79" s="76" t="s">
        <v>349</v>
      </c>
      <c r="D79" s="76" t="s">
        <v>47</v>
      </c>
      <c r="E79" s="66" t="s">
        <v>350</v>
      </c>
      <c r="F79" s="77">
        <v>0.5</v>
      </c>
      <c r="G79" s="87">
        <v>960</v>
      </c>
      <c r="H79" s="79">
        <v>1</v>
      </c>
      <c r="I79" s="79">
        <f t="shared" si="5"/>
        <v>5.7720000000000002</v>
      </c>
      <c r="J79" s="79">
        <f t="shared" si="6"/>
        <v>2.89</v>
      </c>
      <c r="K79" s="79">
        <f t="shared" si="7"/>
        <v>0.68</v>
      </c>
      <c r="L79" s="79">
        <f t="shared" si="8"/>
        <v>3.5700000000000003</v>
      </c>
    </row>
    <row r="80" spans="1:12" ht="52.8">
      <c r="A80" s="75">
        <v>73</v>
      </c>
      <c r="B80" s="76" t="s">
        <v>15</v>
      </c>
      <c r="C80" s="76" t="s">
        <v>54</v>
      </c>
      <c r="D80" s="76" t="s">
        <v>51</v>
      </c>
      <c r="E80" s="66" t="s">
        <v>91</v>
      </c>
      <c r="F80" s="77">
        <v>0.2</v>
      </c>
      <c r="G80" s="87">
        <v>1120</v>
      </c>
      <c r="H80" s="79">
        <v>85.17</v>
      </c>
      <c r="I80" s="79">
        <f t="shared" si="5"/>
        <v>6.734</v>
      </c>
      <c r="J80" s="79">
        <f t="shared" si="6"/>
        <v>114.71</v>
      </c>
      <c r="K80" s="79">
        <f t="shared" si="7"/>
        <v>27.06</v>
      </c>
      <c r="L80" s="79">
        <f t="shared" si="8"/>
        <v>141.76999999999998</v>
      </c>
    </row>
    <row r="81" spans="1:12" ht="52.8">
      <c r="A81" s="75">
        <v>74</v>
      </c>
      <c r="B81" s="76" t="s">
        <v>15</v>
      </c>
      <c r="C81" s="76" t="s">
        <v>54</v>
      </c>
      <c r="D81" s="76" t="s">
        <v>51</v>
      </c>
      <c r="E81" s="66" t="s">
        <v>91</v>
      </c>
      <c r="F81" s="77">
        <v>0.5</v>
      </c>
      <c r="G81" s="87">
        <v>1120</v>
      </c>
      <c r="H81" s="79">
        <v>3.83</v>
      </c>
      <c r="I81" s="79">
        <f t="shared" si="5"/>
        <v>6.734</v>
      </c>
      <c r="J81" s="79">
        <f t="shared" si="6"/>
        <v>12.9</v>
      </c>
      <c r="K81" s="79">
        <f t="shared" si="7"/>
        <v>3.04</v>
      </c>
      <c r="L81" s="79">
        <f t="shared" si="8"/>
        <v>15.940000000000001</v>
      </c>
    </row>
    <row r="82" spans="1:12" ht="39.6">
      <c r="A82" s="75">
        <v>75</v>
      </c>
      <c r="B82" s="76" t="s">
        <v>73</v>
      </c>
      <c r="C82" s="76" t="s">
        <v>311</v>
      </c>
      <c r="D82" s="76" t="s">
        <v>47</v>
      </c>
      <c r="E82" s="66" t="s">
        <v>312</v>
      </c>
      <c r="F82" s="77">
        <v>0.2</v>
      </c>
      <c r="G82" s="87">
        <v>1000</v>
      </c>
      <c r="H82" s="79">
        <v>30.5</v>
      </c>
      <c r="I82" s="79">
        <f t="shared" si="5"/>
        <v>6.0119999999999996</v>
      </c>
      <c r="J82" s="79">
        <f t="shared" si="6"/>
        <v>36.67</v>
      </c>
      <c r="K82" s="79">
        <f t="shared" si="7"/>
        <v>8.65</v>
      </c>
      <c r="L82" s="79">
        <f t="shared" si="8"/>
        <v>45.32</v>
      </c>
    </row>
    <row r="83" spans="1:12" ht="52.8">
      <c r="A83" s="75">
        <v>76</v>
      </c>
      <c r="B83" s="76" t="s">
        <v>15</v>
      </c>
      <c r="C83" s="76" t="s">
        <v>58</v>
      </c>
      <c r="D83" s="76" t="s">
        <v>55</v>
      </c>
      <c r="E83" s="66" t="s">
        <v>92</v>
      </c>
      <c r="F83" s="77">
        <v>0.2</v>
      </c>
      <c r="G83" s="87">
        <v>1205</v>
      </c>
      <c r="H83" s="79">
        <v>66</v>
      </c>
      <c r="I83" s="79">
        <f t="shared" si="5"/>
        <v>7.2450000000000001</v>
      </c>
      <c r="J83" s="79">
        <f t="shared" si="6"/>
        <v>95.63</v>
      </c>
      <c r="K83" s="79">
        <f t="shared" si="7"/>
        <v>22.56</v>
      </c>
      <c r="L83" s="79">
        <f t="shared" si="8"/>
        <v>118.19</v>
      </c>
    </row>
    <row r="84" spans="1:12" ht="52.8">
      <c r="A84" s="75">
        <v>77</v>
      </c>
      <c r="B84" s="76" t="s">
        <v>20</v>
      </c>
      <c r="C84" s="76" t="s">
        <v>313</v>
      </c>
      <c r="D84" s="76" t="s">
        <v>51</v>
      </c>
      <c r="E84" s="66" t="s">
        <v>93</v>
      </c>
      <c r="F84" s="77">
        <v>0.5</v>
      </c>
      <c r="G84" s="87">
        <v>1396.68</v>
      </c>
      <c r="H84" s="79">
        <v>30</v>
      </c>
      <c r="I84" s="79">
        <f t="shared" si="5"/>
        <v>8.3970000000000002</v>
      </c>
      <c r="J84" s="79">
        <f t="shared" si="6"/>
        <v>125.96</v>
      </c>
      <c r="K84" s="79">
        <f t="shared" si="7"/>
        <v>29.71</v>
      </c>
      <c r="L84" s="79">
        <f t="shared" si="8"/>
        <v>155.66999999999999</v>
      </c>
    </row>
    <row r="85" spans="1:12" ht="52.8">
      <c r="A85" s="75">
        <v>78</v>
      </c>
      <c r="B85" s="76" t="s">
        <v>20</v>
      </c>
      <c r="C85" s="76" t="s">
        <v>313</v>
      </c>
      <c r="D85" s="76" t="s">
        <v>51</v>
      </c>
      <c r="E85" s="66" t="s">
        <v>93</v>
      </c>
      <c r="F85" s="77">
        <v>0.2</v>
      </c>
      <c r="G85" s="87">
        <v>1396.68</v>
      </c>
      <c r="H85" s="79">
        <v>85</v>
      </c>
      <c r="I85" s="79">
        <f t="shared" si="5"/>
        <v>8.3970000000000002</v>
      </c>
      <c r="J85" s="79">
        <f t="shared" si="6"/>
        <v>142.75</v>
      </c>
      <c r="K85" s="79">
        <f t="shared" si="7"/>
        <v>33.67</v>
      </c>
      <c r="L85" s="79">
        <f t="shared" si="8"/>
        <v>176.42000000000002</v>
      </c>
    </row>
    <row r="86" spans="1:12" ht="52.8">
      <c r="A86" s="75">
        <v>79</v>
      </c>
      <c r="B86" s="76" t="s">
        <v>15</v>
      </c>
      <c r="C86" s="76" t="s">
        <v>50</v>
      </c>
      <c r="D86" s="76" t="s">
        <v>51</v>
      </c>
      <c r="E86" s="66" t="s">
        <v>94</v>
      </c>
      <c r="F86" s="77">
        <v>0.2</v>
      </c>
      <c r="G86" s="87">
        <v>1080</v>
      </c>
      <c r="H86" s="79">
        <v>107</v>
      </c>
      <c r="I86" s="79">
        <f t="shared" si="5"/>
        <v>6.4930000000000003</v>
      </c>
      <c r="J86" s="79">
        <f t="shared" si="6"/>
        <v>138.94999999999999</v>
      </c>
      <c r="K86" s="79">
        <f t="shared" si="7"/>
        <v>32.78</v>
      </c>
      <c r="L86" s="79">
        <f t="shared" si="8"/>
        <v>171.73</v>
      </c>
    </row>
    <row r="87" spans="1:12" ht="52.8">
      <c r="A87" s="75">
        <v>80</v>
      </c>
      <c r="B87" s="76" t="s">
        <v>15</v>
      </c>
      <c r="C87" s="76" t="s">
        <v>50</v>
      </c>
      <c r="D87" s="76" t="s">
        <v>51</v>
      </c>
      <c r="E87" s="66" t="s">
        <v>94</v>
      </c>
      <c r="F87" s="77">
        <v>0.5</v>
      </c>
      <c r="G87" s="87">
        <v>1080</v>
      </c>
      <c r="H87" s="79">
        <v>1.42</v>
      </c>
      <c r="I87" s="79">
        <f t="shared" si="5"/>
        <v>6.4930000000000003</v>
      </c>
      <c r="J87" s="79">
        <f t="shared" si="6"/>
        <v>4.6100000000000003</v>
      </c>
      <c r="K87" s="79">
        <f t="shared" si="7"/>
        <v>1.0900000000000001</v>
      </c>
      <c r="L87" s="79">
        <f t="shared" si="8"/>
        <v>5.7</v>
      </c>
    </row>
    <row r="88" spans="1:12" ht="52.8">
      <c r="A88" s="75">
        <v>81</v>
      </c>
      <c r="B88" s="76" t="s">
        <v>15</v>
      </c>
      <c r="C88" s="76" t="s">
        <v>57</v>
      </c>
      <c r="D88" s="76" t="s">
        <v>51</v>
      </c>
      <c r="E88" s="66" t="s">
        <v>255</v>
      </c>
      <c r="F88" s="77">
        <v>0.2</v>
      </c>
      <c r="G88" s="87">
        <v>1100</v>
      </c>
      <c r="H88" s="79">
        <v>96.5</v>
      </c>
      <c r="I88" s="79">
        <f t="shared" si="5"/>
        <v>6.6130000000000004</v>
      </c>
      <c r="J88" s="79">
        <f t="shared" si="6"/>
        <v>127.63</v>
      </c>
      <c r="K88" s="79">
        <f t="shared" si="7"/>
        <v>30.11</v>
      </c>
      <c r="L88" s="79">
        <f t="shared" si="8"/>
        <v>157.74</v>
      </c>
    </row>
    <row r="89" spans="1:12" ht="52.8">
      <c r="A89" s="75">
        <v>82</v>
      </c>
      <c r="B89" s="76" t="s">
        <v>20</v>
      </c>
      <c r="C89" s="76" t="s">
        <v>313</v>
      </c>
      <c r="D89" s="76" t="s">
        <v>51</v>
      </c>
      <c r="E89" s="66" t="s">
        <v>95</v>
      </c>
      <c r="F89" s="77">
        <v>0.5</v>
      </c>
      <c r="G89" s="87">
        <v>1636.03</v>
      </c>
      <c r="H89" s="79">
        <v>27</v>
      </c>
      <c r="I89" s="79">
        <f t="shared" si="5"/>
        <v>9.8360000000000003</v>
      </c>
      <c r="J89" s="79">
        <f t="shared" si="6"/>
        <v>132.79</v>
      </c>
      <c r="K89" s="79">
        <f t="shared" si="7"/>
        <v>31.33</v>
      </c>
      <c r="L89" s="79">
        <f t="shared" si="8"/>
        <v>164.12</v>
      </c>
    </row>
    <row r="90" spans="1:12" ht="52.8">
      <c r="A90" s="75">
        <v>83</v>
      </c>
      <c r="B90" s="76" t="s">
        <v>20</v>
      </c>
      <c r="C90" s="76" t="s">
        <v>313</v>
      </c>
      <c r="D90" s="76" t="s">
        <v>51</v>
      </c>
      <c r="E90" s="66" t="s">
        <v>95</v>
      </c>
      <c r="F90" s="77">
        <v>0.2</v>
      </c>
      <c r="G90" s="87">
        <v>1636.03</v>
      </c>
      <c r="H90" s="79">
        <v>95</v>
      </c>
      <c r="I90" s="79">
        <f t="shared" si="5"/>
        <v>9.8360000000000003</v>
      </c>
      <c r="J90" s="79">
        <f t="shared" si="6"/>
        <v>186.88</v>
      </c>
      <c r="K90" s="79">
        <f t="shared" si="7"/>
        <v>44.08</v>
      </c>
      <c r="L90" s="79">
        <f t="shared" si="8"/>
        <v>230.95999999999998</v>
      </c>
    </row>
    <row r="91" spans="1:12" ht="52.8">
      <c r="A91" s="75">
        <v>84</v>
      </c>
      <c r="B91" s="76" t="s">
        <v>15</v>
      </c>
      <c r="C91" s="76" t="s">
        <v>46</v>
      </c>
      <c r="D91" s="76" t="s">
        <v>51</v>
      </c>
      <c r="E91" s="66" t="s">
        <v>96</v>
      </c>
      <c r="F91" s="77">
        <v>0.2</v>
      </c>
      <c r="G91" s="87">
        <v>1120</v>
      </c>
      <c r="H91" s="79">
        <v>81</v>
      </c>
      <c r="I91" s="79">
        <f t="shared" si="5"/>
        <v>6.734</v>
      </c>
      <c r="J91" s="79">
        <f t="shared" si="6"/>
        <v>109.09</v>
      </c>
      <c r="K91" s="79">
        <f t="shared" si="7"/>
        <v>25.73</v>
      </c>
      <c r="L91" s="79">
        <f t="shared" si="8"/>
        <v>134.82</v>
      </c>
    </row>
    <row r="92" spans="1:12" ht="52.8">
      <c r="A92" s="75">
        <v>85</v>
      </c>
      <c r="B92" s="76" t="s">
        <v>20</v>
      </c>
      <c r="C92" s="76" t="s">
        <v>310</v>
      </c>
      <c r="D92" s="76" t="s">
        <v>51</v>
      </c>
      <c r="E92" s="66" t="s">
        <v>97</v>
      </c>
      <c r="F92" s="77">
        <v>0.5</v>
      </c>
      <c r="G92" s="87">
        <v>1636.03</v>
      </c>
      <c r="H92" s="79">
        <v>57.5</v>
      </c>
      <c r="I92" s="79">
        <f t="shared" si="5"/>
        <v>9.8360000000000003</v>
      </c>
      <c r="J92" s="79">
        <f t="shared" si="6"/>
        <v>282.79000000000002</v>
      </c>
      <c r="K92" s="79">
        <f t="shared" si="7"/>
        <v>66.709999999999994</v>
      </c>
      <c r="L92" s="79">
        <f t="shared" si="8"/>
        <v>349.5</v>
      </c>
    </row>
    <row r="93" spans="1:12" ht="52.8">
      <c r="A93" s="75">
        <v>86</v>
      </c>
      <c r="B93" s="76" t="s">
        <v>20</v>
      </c>
      <c r="C93" s="76" t="s">
        <v>310</v>
      </c>
      <c r="D93" s="76" t="s">
        <v>51</v>
      </c>
      <c r="E93" s="66" t="s">
        <v>97</v>
      </c>
      <c r="F93" s="77">
        <v>0.2</v>
      </c>
      <c r="G93" s="87">
        <v>1636.03</v>
      </c>
      <c r="H93" s="79">
        <v>92.5</v>
      </c>
      <c r="I93" s="79">
        <f t="shared" si="5"/>
        <v>9.8360000000000003</v>
      </c>
      <c r="J93" s="79">
        <f t="shared" si="6"/>
        <v>181.97</v>
      </c>
      <c r="K93" s="79">
        <f t="shared" si="7"/>
        <v>42.93</v>
      </c>
      <c r="L93" s="79">
        <f t="shared" si="8"/>
        <v>224.9</v>
      </c>
    </row>
    <row r="94" spans="1:12" ht="52.8">
      <c r="A94" s="75">
        <v>87</v>
      </c>
      <c r="B94" s="76" t="s">
        <v>15</v>
      </c>
      <c r="C94" s="76" t="s">
        <v>50</v>
      </c>
      <c r="D94" s="76" t="s">
        <v>47</v>
      </c>
      <c r="E94" s="66" t="s">
        <v>98</v>
      </c>
      <c r="F94" s="77">
        <v>0.2</v>
      </c>
      <c r="G94" s="87">
        <v>980</v>
      </c>
      <c r="H94" s="79">
        <v>100</v>
      </c>
      <c r="I94" s="79">
        <f t="shared" si="5"/>
        <v>5.8920000000000003</v>
      </c>
      <c r="J94" s="79">
        <f t="shared" si="6"/>
        <v>117.84</v>
      </c>
      <c r="K94" s="79">
        <f t="shared" si="7"/>
        <v>27.8</v>
      </c>
      <c r="L94" s="79">
        <f t="shared" si="8"/>
        <v>145.64000000000001</v>
      </c>
    </row>
    <row r="95" spans="1:12" ht="52.8">
      <c r="A95" s="75">
        <v>88</v>
      </c>
      <c r="B95" s="76" t="s">
        <v>15</v>
      </c>
      <c r="C95" s="76" t="s">
        <v>54</v>
      </c>
      <c r="D95" s="76" t="s">
        <v>129</v>
      </c>
      <c r="E95" s="66" t="s">
        <v>100</v>
      </c>
      <c r="F95" s="77">
        <v>0.2</v>
      </c>
      <c r="G95" s="87">
        <v>1630</v>
      </c>
      <c r="H95" s="79">
        <v>129.16999999999999</v>
      </c>
      <c r="I95" s="79">
        <f t="shared" si="5"/>
        <v>9.8000000000000007</v>
      </c>
      <c r="J95" s="79">
        <f t="shared" si="6"/>
        <v>253.17</v>
      </c>
      <c r="K95" s="79">
        <f t="shared" si="7"/>
        <v>59.72</v>
      </c>
      <c r="L95" s="79">
        <f t="shared" si="8"/>
        <v>312.89</v>
      </c>
    </row>
    <row r="96" spans="1:12" ht="52.8">
      <c r="A96" s="75">
        <v>89</v>
      </c>
      <c r="B96" s="76" t="s">
        <v>15</v>
      </c>
      <c r="C96" s="76" t="s">
        <v>54</v>
      </c>
      <c r="D96" s="76" t="s">
        <v>129</v>
      </c>
      <c r="E96" s="66" t="s">
        <v>100</v>
      </c>
      <c r="F96" s="77">
        <v>0.5</v>
      </c>
      <c r="G96" s="87">
        <v>1630</v>
      </c>
      <c r="H96" s="79">
        <v>8.83</v>
      </c>
      <c r="I96" s="79">
        <f t="shared" si="5"/>
        <v>9.8000000000000007</v>
      </c>
      <c r="J96" s="79">
        <f t="shared" si="6"/>
        <v>43.27</v>
      </c>
      <c r="K96" s="79">
        <f t="shared" si="7"/>
        <v>10.210000000000001</v>
      </c>
      <c r="L96" s="79">
        <f t="shared" si="8"/>
        <v>53.480000000000004</v>
      </c>
    </row>
    <row r="97" spans="1:12" ht="52.8">
      <c r="A97" s="75">
        <v>90</v>
      </c>
      <c r="B97" s="76" t="s">
        <v>15</v>
      </c>
      <c r="C97" s="76" t="s">
        <v>54</v>
      </c>
      <c r="D97" s="76" t="s">
        <v>51</v>
      </c>
      <c r="E97" s="66" t="s">
        <v>314</v>
      </c>
      <c r="F97" s="77">
        <v>0.2</v>
      </c>
      <c r="G97" s="87">
        <v>1100</v>
      </c>
      <c r="H97" s="79">
        <v>110</v>
      </c>
      <c r="I97" s="79">
        <f t="shared" si="5"/>
        <v>6.6130000000000004</v>
      </c>
      <c r="J97" s="79">
        <f t="shared" si="6"/>
        <v>145.49</v>
      </c>
      <c r="K97" s="79">
        <f t="shared" si="7"/>
        <v>34.32</v>
      </c>
      <c r="L97" s="79">
        <f t="shared" si="8"/>
        <v>179.81</v>
      </c>
    </row>
    <row r="98" spans="1:12" ht="52.8">
      <c r="A98" s="75">
        <v>91</v>
      </c>
      <c r="B98" s="76" t="s">
        <v>15</v>
      </c>
      <c r="C98" s="76" t="s">
        <v>133</v>
      </c>
      <c r="D98" s="76" t="s">
        <v>134</v>
      </c>
      <c r="E98" s="66" t="s">
        <v>101</v>
      </c>
      <c r="F98" s="77">
        <v>0.2</v>
      </c>
      <c r="G98" s="87">
        <v>1640</v>
      </c>
      <c r="H98" s="79">
        <v>36</v>
      </c>
      <c r="I98" s="79">
        <f t="shared" si="5"/>
        <v>9.86</v>
      </c>
      <c r="J98" s="79">
        <f t="shared" si="6"/>
        <v>70.989999999999995</v>
      </c>
      <c r="K98" s="79">
        <f t="shared" si="7"/>
        <v>16.75</v>
      </c>
      <c r="L98" s="79">
        <f t="shared" si="8"/>
        <v>87.74</v>
      </c>
    </row>
    <row r="99" spans="1:12" ht="52.8">
      <c r="A99" s="75">
        <v>92</v>
      </c>
      <c r="B99" s="76" t="s">
        <v>15</v>
      </c>
      <c r="C99" s="76" t="s">
        <v>46</v>
      </c>
      <c r="D99" s="76" t="s">
        <v>51</v>
      </c>
      <c r="E99" s="66" t="s">
        <v>351</v>
      </c>
      <c r="F99" s="77">
        <v>0.5</v>
      </c>
      <c r="G99" s="87">
        <v>1100</v>
      </c>
      <c r="H99" s="79">
        <v>2.75</v>
      </c>
      <c r="I99" s="79">
        <f t="shared" si="5"/>
        <v>6.6130000000000004</v>
      </c>
      <c r="J99" s="79">
        <f t="shared" si="6"/>
        <v>9.09</v>
      </c>
      <c r="K99" s="79">
        <f t="shared" si="7"/>
        <v>2.14</v>
      </c>
      <c r="L99" s="79">
        <f t="shared" si="8"/>
        <v>11.23</v>
      </c>
    </row>
    <row r="100" spans="1:12" ht="52.8">
      <c r="A100" s="75">
        <v>93</v>
      </c>
      <c r="B100" s="76" t="s">
        <v>15</v>
      </c>
      <c r="C100" s="76" t="s">
        <v>46</v>
      </c>
      <c r="D100" s="76" t="s">
        <v>51</v>
      </c>
      <c r="E100" s="66" t="s">
        <v>351</v>
      </c>
      <c r="F100" s="77">
        <v>0.2</v>
      </c>
      <c r="G100" s="87">
        <v>1100</v>
      </c>
      <c r="H100" s="79">
        <v>65</v>
      </c>
      <c r="I100" s="79">
        <f t="shared" si="5"/>
        <v>6.6130000000000004</v>
      </c>
      <c r="J100" s="79">
        <f t="shared" si="6"/>
        <v>85.97</v>
      </c>
      <c r="K100" s="79">
        <f t="shared" si="7"/>
        <v>20.28</v>
      </c>
      <c r="L100" s="79">
        <f t="shared" si="8"/>
        <v>106.25</v>
      </c>
    </row>
    <row r="101" spans="1:12" ht="52.8">
      <c r="A101" s="75">
        <v>94</v>
      </c>
      <c r="B101" s="76" t="s">
        <v>15</v>
      </c>
      <c r="C101" s="76" t="s">
        <v>50</v>
      </c>
      <c r="D101" s="76" t="s">
        <v>47</v>
      </c>
      <c r="E101" s="66" t="s">
        <v>103</v>
      </c>
      <c r="F101" s="77">
        <v>0.2</v>
      </c>
      <c r="G101" s="87">
        <v>980</v>
      </c>
      <c r="H101" s="79">
        <v>108.5</v>
      </c>
      <c r="I101" s="79">
        <f t="shared" si="5"/>
        <v>5.8920000000000003</v>
      </c>
      <c r="J101" s="79">
        <f t="shared" si="6"/>
        <v>127.86</v>
      </c>
      <c r="K101" s="79">
        <f t="shared" si="7"/>
        <v>30.16</v>
      </c>
      <c r="L101" s="79">
        <f t="shared" si="8"/>
        <v>158.02000000000001</v>
      </c>
    </row>
    <row r="102" spans="1:12" ht="52.8">
      <c r="A102" s="75">
        <v>95</v>
      </c>
      <c r="B102" s="76" t="s">
        <v>15</v>
      </c>
      <c r="C102" s="76" t="s">
        <v>50</v>
      </c>
      <c r="D102" s="76" t="s">
        <v>47</v>
      </c>
      <c r="E102" s="66" t="s">
        <v>104</v>
      </c>
      <c r="F102" s="77">
        <v>0.2</v>
      </c>
      <c r="G102" s="87">
        <v>980</v>
      </c>
      <c r="H102" s="79">
        <v>99</v>
      </c>
      <c r="I102" s="79">
        <f t="shared" si="5"/>
        <v>5.8920000000000003</v>
      </c>
      <c r="J102" s="79">
        <f t="shared" si="6"/>
        <v>116.66</v>
      </c>
      <c r="K102" s="79">
        <f t="shared" si="7"/>
        <v>27.52</v>
      </c>
      <c r="L102" s="79">
        <f t="shared" si="8"/>
        <v>144.18</v>
      </c>
    </row>
    <row r="103" spans="1:12" ht="66">
      <c r="A103" s="75">
        <v>96</v>
      </c>
      <c r="B103" s="76" t="s">
        <v>20</v>
      </c>
      <c r="C103" s="76" t="s">
        <v>352</v>
      </c>
      <c r="D103" s="76" t="s">
        <v>353</v>
      </c>
      <c r="E103" s="66" t="s">
        <v>354</v>
      </c>
      <c r="F103" s="77">
        <v>0.2</v>
      </c>
      <c r="G103" s="87">
        <v>1270</v>
      </c>
      <c r="H103" s="79">
        <v>28</v>
      </c>
      <c r="I103" s="79">
        <f t="shared" si="5"/>
        <v>7.6349999999999998</v>
      </c>
      <c r="J103" s="79">
        <f t="shared" si="6"/>
        <v>42.76</v>
      </c>
      <c r="K103" s="79">
        <f t="shared" si="7"/>
        <v>10.09</v>
      </c>
      <c r="L103" s="79">
        <f t="shared" si="8"/>
        <v>52.849999999999994</v>
      </c>
    </row>
    <row r="104" spans="1:12" ht="52.8">
      <c r="A104" s="75">
        <v>97</v>
      </c>
      <c r="B104" s="76" t="s">
        <v>15</v>
      </c>
      <c r="C104" s="76" t="s">
        <v>57</v>
      </c>
      <c r="D104" s="76" t="s">
        <v>47</v>
      </c>
      <c r="E104" s="66" t="s">
        <v>105</v>
      </c>
      <c r="F104" s="77">
        <v>0.2</v>
      </c>
      <c r="G104" s="87">
        <v>960</v>
      </c>
      <c r="H104" s="79">
        <v>55</v>
      </c>
      <c r="I104" s="79">
        <f t="shared" si="5"/>
        <v>5.7720000000000002</v>
      </c>
      <c r="J104" s="79">
        <f t="shared" si="6"/>
        <v>63.49</v>
      </c>
      <c r="K104" s="79">
        <f t="shared" si="7"/>
        <v>14.98</v>
      </c>
      <c r="L104" s="79">
        <f t="shared" si="8"/>
        <v>78.47</v>
      </c>
    </row>
    <row r="105" spans="1:12" ht="52.8">
      <c r="A105" s="75">
        <v>98</v>
      </c>
      <c r="B105" s="76" t="s">
        <v>15</v>
      </c>
      <c r="C105" s="76" t="s">
        <v>50</v>
      </c>
      <c r="D105" s="76" t="s">
        <v>47</v>
      </c>
      <c r="E105" s="66" t="s">
        <v>106</v>
      </c>
      <c r="F105" s="77">
        <v>0.2</v>
      </c>
      <c r="G105" s="87">
        <v>995</v>
      </c>
      <c r="H105" s="79">
        <v>44</v>
      </c>
      <c r="I105" s="79">
        <f t="shared" si="5"/>
        <v>5.9820000000000002</v>
      </c>
      <c r="J105" s="79">
        <f t="shared" si="6"/>
        <v>52.64</v>
      </c>
      <c r="K105" s="79">
        <f t="shared" si="7"/>
        <v>12.42</v>
      </c>
      <c r="L105" s="79">
        <f t="shared" si="8"/>
        <v>65.06</v>
      </c>
    </row>
    <row r="106" spans="1:12" ht="52.8">
      <c r="A106" s="75">
        <v>99</v>
      </c>
      <c r="B106" s="76" t="s">
        <v>15</v>
      </c>
      <c r="C106" s="76" t="s">
        <v>57</v>
      </c>
      <c r="D106" s="76" t="s">
        <v>63</v>
      </c>
      <c r="E106" s="66" t="s">
        <v>107</v>
      </c>
      <c r="F106" s="77">
        <v>0.2</v>
      </c>
      <c r="G106" s="87">
        <v>1840</v>
      </c>
      <c r="H106" s="79">
        <v>129</v>
      </c>
      <c r="I106" s="79">
        <f t="shared" si="5"/>
        <v>11.061999999999999</v>
      </c>
      <c r="J106" s="79">
        <f t="shared" si="6"/>
        <v>285.39999999999998</v>
      </c>
      <c r="K106" s="79">
        <f t="shared" si="7"/>
        <v>67.33</v>
      </c>
      <c r="L106" s="79">
        <f t="shared" si="8"/>
        <v>352.72999999999996</v>
      </c>
    </row>
    <row r="107" spans="1:12" ht="52.8">
      <c r="A107" s="75">
        <v>100</v>
      </c>
      <c r="B107" s="76" t="s">
        <v>15</v>
      </c>
      <c r="C107" s="76" t="s">
        <v>46</v>
      </c>
      <c r="D107" s="76" t="s">
        <v>51</v>
      </c>
      <c r="E107" s="66" t="s">
        <v>355</v>
      </c>
      <c r="F107" s="77">
        <v>0.5</v>
      </c>
      <c r="G107" s="87">
        <v>1060</v>
      </c>
      <c r="H107" s="79">
        <v>0.4</v>
      </c>
      <c r="I107" s="79">
        <f t="shared" si="5"/>
        <v>6.3730000000000002</v>
      </c>
      <c r="J107" s="79">
        <f t="shared" si="6"/>
        <v>1.27</v>
      </c>
      <c r="K107" s="79">
        <f t="shared" si="7"/>
        <v>0.3</v>
      </c>
      <c r="L107" s="79">
        <f t="shared" si="8"/>
        <v>1.57</v>
      </c>
    </row>
    <row r="108" spans="1:12" ht="52.8">
      <c r="A108" s="75">
        <v>101</v>
      </c>
      <c r="B108" s="76" t="s">
        <v>15</v>
      </c>
      <c r="C108" s="76" t="s">
        <v>46</v>
      </c>
      <c r="D108" s="76" t="s">
        <v>51</v>
      </c>
      <c r="E108" s="66" t="s">
        <v>355</v>
      </c>
      <c r="F108" s="77">
        <v>0.2</v>
      </c>
      <c r="G108" s="87">
        <v>1060</v>
      </c>
      <c r="H108" s="79">
        <v>3</v>
      </c>
      <c r="I108" s="79">
        <f t="shared" si="5"/>
        <v>6.3730000000000002</v>
      </c>
      <c r="J108" s="79">
        <f t="shared" si="6"/>
        <v>3.82</v>
      </c>
      <c r="K108" s="79">
        <f t="shared" si="7"/>
        <v>0.9</v>
      </c>
      <c r="L108" s="79">
        <f t="shared" si="8"/>
        <v>4.72</v>
      </c>
    </row>
    <row r="109" spans="1:12" ht="52.8">
      <c r="A109" s="75">
        <v>102</v>
      </c>
      <c r="B109" s="76" t="s">
        <v>15</v>
      </c>
      <c r="C109" s="76" t="s">
        <v>54</v>
      </c>
      <c r="D109" s="76" t="s">
        <v>47</v>
      </c>
      <c r="E109" s="66" t="s">
        <v>256</v>
      </c>
      <c r="F109" s="77">
        <v>0.2</v>
      </c>
      <c r="G109" s="87">
        <v>980</v>
      </c>
      <c r="H109" s="79">
        <v>109</v>
      </c>
      <c r="I109" s="79">
        <f t="shared" si="5"/>
        <v>5.8920000000000003</v>
      </c>
      <c r="J109" s="79">
        <f t="shared" si="6"/>
        <v>128.44999999999999</v>
      </c>
      <c r="K109" s="79">
        <f t="shared" si="7"/>
        <v>30.3</v>
      </c>
      <c r="L109" s="79">
        <f t="shared" si="8"/>
        <v>158.75</v>
      </c>
    </row>
    <row r="110" spans="1:12" ht="52.8">
      <c r="A110" s="75">
        <v>103</v>
      </c>
      <c r="B110" s="76" t="s">
        <v>15</v>
      </c>
      <c r="C110" s="76" t="s">
        <v>54</v>
      </c>
      <c r="D110" s="76" t="s">
        <v>47</v>
      </c>
      <c r="E110" s="66" t="s">
        <v>256</v>
      </c>
      <c r="F110" s="77">
        <v>0.5</v>
      </c>
      <c r="G110" s="87">
        <v>980</v>
      </c>
      <c r="H110" s="79">
        <v>1</v>
      </c>
      <c r="I110" s="79">
        <f t="shared" si="5"/>
        <v>5.8920000000000003</v>
      </c>
      <c r="J110" s="79">
        <f t="shared" si="6"/>
        <v>2.95</v>
      </c>
      <c r="K110" s="79">
        <f t="shared" si="7"/>
        <v>0.7</v>
      </c>
      <c r="L110" s="79">
        <f t="shared" si="8"/>
        <v>3.6500000000000004</v>
      </c>
    </row>
    <row r="111" spans="1:12" ht="52.8">
      <c r="A111" s="75">
        <v>104</v>
      </c>
      <c r="B111" s="76" t="s">
        <v>15</v>
      </c>
      <c r="C111" s="76" t="s">
        <v>46</v>
      </c>
      <c r="D111" s="76" t="s">
        <v>47</v>
      </c>
      <c r="E111" s="66" t="s">
        <v>108</v>
      </c>
      <c r="F111" s="77">
        <v>0.2</v>
      </c>
      <c r="G111" s="87">
        <v>980</v>
      </c>
      <c r="H111" s="79">
        <v>111</v>
      </c>
      <c r="I111" s="79">
        <f t="shared" si="5"/>
        <v>5.8920000000000003</v>
      </c>
      <c r="J111" s="79">
        <f t="shared" si="6"/>
        <v>130.80000000000001</v>
      </c>
      <c r="K111" s="79">
        <f t="shared" si="7"/>
        <v>30.86</v>
      </c>
      <c r="L111" s="79">
        <f t="shared" si="8"/>
        <v>161.66000000000003</v>
      </c>
    </row>
    <row r="112" spans="1:12" ht="52.8">
      <c r="A112" s="75">
        <v>105</v>
      </c>
      <c r="B112" s="76" t="s">
        <v>15</v>
      </c>
      <c r="C112" s="76" t="s">
        <v>58</v>
      </c>
      <c r="D112" s="76" t="s">
        <v>51</v>
      </c>
      <c r="E112" s="66" t="s">
        <v>109</v>
      </c>
      <c r="F112" s="77">
        <v>0.2</v>
      </c>
      <c r="G112" s="87">
        <v>1040</v>
      </c>
      <c r="H112" s="79">
        <v>46</v>
      </c>
      <c r="I112" s="79">
        <f t="shared" si="5"/>
        <v>6.2530000000000001</v>
      </c>
      <c r="J112" s="79">
        <f t="shared" si="6"/>
        <v>57.53</v>
      </c>
      <c r="K112" s="79">
        <f t="shared" si="7"/>
        <v>13.57</v>
      </c>
      <c r="L112" s="79">
        <f t="shared" si="8"/>
        <v>71.099999999999994</v>
      </c>
    </row>
    <row r="113" spans="1:12" ht="52.8">
      <c r="A113" s="75">
        <v>106</v>
      </c>
      <c r="B113" s="76" t="s">
        <v>15</v>
      </c>
      <c r="C113" s="76" t="s">
        <v>58</v>
      </c>
      <c r="D113" s="76" t="s">
        <v>51</v>
      </c>
      <c r="E113" s="66" t="s">
        <v>109</v>
      </c>
      <c r="F113" s="77">
        <v>0.2</v>
      </c>
      <c r="G113" s="87">
        <v>1060</v>
      </c>
      <c r="H113" s="79">
        <v>56.92</v>
      </c>
      <c r="I113" s="79">
        <f t="shared" si="5"/>
        <v>6.3730000000000002</v>
      </c>
      <c r="J113" s="79">
        <f t="shared" si="6"/>
        <v>72.55</v>
      </c>
      <c r="K113" s="79">
        <f t="shared" si="7"/>
        <v>17.11</v>
      </c>
      <c r="L113" s="79">
        <f t="shared" si="8"/>
        <v>89.66</v>
      </c>
    </row>
    <row r="114" spans="1:12" ht="52.8">
      <c r="A114" s="75">
        <v>107</v>
      </c>
      <c r="B114" s="76" t="s">
        <v>15</v>
      </c>
      <c r="C114" s="76" t="s">
        <v>58</v>
      </c>
      <c r="D114" s="76" t="s">
        <v>51</v>
      </c>
      <c r="E114" s="66" t="s">
        <v>109</v>
      </c>
      <c r="F114" s="77">
        <v>0.5</v>
      </c>
      <c r="G114" s="87">
        <v>1060</v>
      </c>
      <c r="H114" s="79">
        <v>1.08</v>
      </c>
      <c r="I114" s="79">
        <f t="shared" si="5"/>
        <v>6.3730000000000002</v>
      </c>
      <c r="J114" s="79">
        <f t="shared" si="6"/>
        <v>3.44</v>
      </c>
      <c r="K114" s="79">
        <f t="shared" si="7"/>
        <v>0.81</v>
      </c>
      <c r="L114" s="79">
        <f t="shared" si="8"/>
        <v>4.25</v>
      </c>
    </row>
    <row r="115" spans="1:12" ht="52.8">
      <c r="A115" s="75">
        <v>108</v>
      </c>
      <c r="B115" s="76" t="s">
        <v>15</v>
      </c>
      <c r="C115" s="76" t="s">
        <v>2</v>
      </c>
      <c r="D115" s="76" t="s">
        <v>85</v>
      </c>
      <c r="E115" s="66" t="s">
        <v>110</v>
      </c>
      <c r="F115" s="77">
        <v>0.2</v>
      </c>
      <c r="G115" s="87">
        <v>1680</v>
      </c>
      <c r="H115" s="79">
        <v>24</v>
      </c>
      <c r="I115" s="79">
        <f t="shared" si="5"/>
        <v>10.1</v>
      </c>
      <c r="J115" s="79">
        <f t="shared" si="6"/>
        <v>48.48</v>
      </c>
      <c r="K115" s="79">
        <f t="shared" si="7"/>
        <v>11.44</v>
      </c>
      <c r="L115" s="79">
        <f t="shared" si="8"/>
        <v>59.919999999999995</v>
      </c>
    </row>
    <row r="116" spans="1:12" ht="52.8">
      <c r="A116" s="75">
        <v>109</v>
      </c>
      <c r="B116" s="76" t="s">
        <v>15</v>
      </c>
      <c r="C116" s="76" t="s">
        <v>54</v>
      </c>
      <c r="D116" s="76" t="s">
        <v>51</v>
      </c>
      <c r="E116" s="66" t="s">
        <v>111</v>
      </c>
      <c r="F116" s="77">
        <v>0.2</v>
      </c>
      <c r="G116" s="87">
        <v>1120</v>
      </c>
      <c r="H116" s="79">
        <v>81.17</v>
      </c>
      <c r="I116" s="79">
        <f t="shared" si="5"/>
        <v>6.734</v>
      </c>
      <c r="J116" s="79">
        <f t="shared" si="6"/>
        <v>109.32</v>
      </c>
      <c r="K116" s="79">
        <f t="shared" si="7"/>
        <v>25.79</v>
      </c>
      <c r="L116" s="79">
        <f t="shared" si="8"/>
        <v>135.10999999999999</v>
      </c>
    </row>
    <row r="117" spans="1:12" ht="52.8">
      <c r="A117" s="75">
        <v>110</v>
      </c>
      <c r="B117" s="76" t="s">
        <v>15</v>
      </c>
      <c r="C117" s="76" t="s">
        <v>54</v>
      </c>
      <c r="D117" s="76" t="s">
        <v>51</v>
      </c>
      <c r="E117" s="66" t="s">
        <v>111</v>
      </c>
      <c r="F117" s="77">
        <v>0.5</v>
      </c>
      <c r="G117" s="87">
        <v>1120</v>
      </c>
      <c r="H117" s="79">
        <v>6.83</v>
      </c>
      <c r="I117" s="79">
        <f t="shared" si="5"/>
        <v>6.734</v>
      </c>
      <c r="J117" s="79">
        <f t="shared" si="6"/>
        <v>23</v>
      </c>
      <c r="K117" s="79">
        <f t="shared" si="7"/>
        <v>5.43</v>
      </c>
      <c r="L117" s="79">
        <f t="shared" si="8"/>
        <v>28.43</v>
      </c>
    </row>
    <row r="118" spans="1:12" ht="39.6">
      <c r="A118" s="75">
        <v>111</v>
      </c>
      <c r="B118" s="76" t="s">
        <v>73</v>
      </c>
      <c r="C118" s="76" t="s">
        <v>253</v>
      </c>
      <c r="D118" s="76" t="s">
        <v>47</v>
      </c>
      <c r="E118" s="66" t="s">
        <v>287</v>
      </c>
      <c r="F118" s="77">
        <v>0.5</v>
      </c>
      <c r="G118" s="87">
        <v>980</v>
      </c>
      <c r="H118" s="79">
        <v>10</v>
      </c>
      <c r="I118" s="79">
        <f t="shared" si="5"/>
        <v>5.8920000000000003</v>
      </c>
      <c r="J118" s="79">
        <f t="shared" si="6"/>
        <v>29.46</v>
      </c>
      <c r="K118" s="79">
        <f t="shared" si="7"/>
        <v>6.95</v>
      </c>
      <c r="L118" s="79">
        <f t="shared" si="8"/>
        <v>36.410000000000004</v>
      </c>
    </row>
    <row r="119" spans="1:12" ht="39.6">
      <c r="A119" s="75">
        <v>112</v>
      </c>
      <c r="B119" s="76" t="s">
        <v>73</v>
      </c>
      <c r="C119" s="76" t="s">
        <v>253</v>
      </c>
      <c r="D119" s="76" t="s">
        <v>47</v>
      </c>
      <c r="E119" s="66" t="s">
        <v>287</v>
      </c>
      <c r="F119" s="77">
        <v>0.2</v>
      </c>
      <c r="G119" s="87">
        <v>980</v>
      </c>
      <c r="H119" s="79">
        <v>14</v>
      </c>
      <c r="I119" s="79">
        <f t="shared" si="5"/>
        <v>5.8920000000000003</v>
      </c>
      <c r="J119" s="79">
        <f t="shared" si="6"/>
        <v>16.5</v>
      </c>
      <c r="K119" s="79">
        <f t="shared" si="7"/>
        <v>3.89</v>
      </c>
      <c r="L119" s="79">
        <f t="shared" si="8"/>
        <v>20.39</v>
      </c>
    </row>
    <row r="120" spans="1:12" ht="52.8">
      <c r="A120" s="75">
        <v>113</v>
      </c>
      <c r="B120" s="76" t="s">
        <v>15</v>
      </c>
      <c r="C120" s="76" t="s">
        <v>54</v>
      </c>
      <c r="D120" s="76" t="s">
        <v>47</v>
      </c>
      <c r="E120" s="66" t="s">
        <v>113</v>
      </c>
      <c r="F120" s="77">
        <v>0.2</v>
      </c>
      <c r="G120" s="87">
        <v>960</v>
      </c>
      <c r="H120" s="79">
        <v>121</v>
      </c>
      <c r="I120" s="79">
        <f t="shared" si="5"/>
        <v>5.7720000000000002</v>
      </c>
      <c r="J120" s="79">
        <f t="shared" si="6"/>
        <v>139.68</v>
      </c>
      <c r="K120" s="79">
        <f t="shared" si="7"/>
        <v>32.950000000000003</v>
      </c>
      <c r="L120" s="79">
        <f t="shared" si="8"/>
        <v>172.63</v>
      </c>
    </row>
    <row r="121" spans="1:12" ht="39.6">
      <c r="A121" s="75">
        <v>114</v>
      </c>
      <c r="B121" s="76" t="s">
        <v>73</v>
      </c>
      <c r="C121" s="76" t="s">
        <v>281</v>
      </c>
      <c r="D121" s="76" t="s">
        <v>61</v>
      </c>
      <c r="E121" s="66" t="s">
        <v>356</v>
      </c>
      <c r="F121" s="77">
        <v>0.5</v>
      </c>
      <c r="G121" s="87">
        <v>1195</v>
      </c>
      <c r="H121" s="79">
        <v>1.3</v>
      </c>
      <c r="I121" s="79">
        <f t="shared" si="5"/>
        <v>7.1849999999999996</v>
      </c>
      <c r="J121" s="79">
        <f t="shared" si="6"/>
        <v>4.67</v>
      </c>
      <c r="K121" s="79">
        <f t="shared" si="7"/>
        <v>1.1000000000000001</v>
      </c>
      <c r="L121" s="79">
        <f t="shared" si="8"/>
        <v>5.77</v>
      </c>
    </row>
    <row r="122" spans="1:12" ht="52.8">
      <c r="A122" s="75">
        <v>115</v>
      </c>
      <c r="B122" s="76" t="s">
        <v>15</v>
      </c>
      <c r="C122" s="76" t="s">
        <v>58</v>
      </c>
      <c r="D122" s="76" t="s">
        <v>51</v>
      </c>
      <c r="E122" s="66" t="s">
        <v>357</v>
      </c>
      <c r="F122" s="77">
        <v>0.2</v>
      </c>
      <c r="G122" s="87">
        <v>1100</v>
      </c>
      <c r="H122" s="79">
        <v>122</v>
      </c>
      <c r="I122" s="79">
        <f t="shared" si="5"/>
        <v>6.6130000000000004</v>
      </c>
      <c r="J122" s="79">
        <f t="shared" si="6"/>
        <v>161.36000000000001</v>
      </c>
      <c r="K122" s="79">
        <f t="shared" si="7"/>
        <v>38.06</v>
      </c>
      <c r="L122" s="79">
        <f t="shared" si="8"/>
        <v>199.42000000000002</v>
      </c>
    </row>
    <row r="123" spans="1:12" ht="52.8">
      <c r="A123" s="75">
        <v>116</v>
      </c>
      <c r="B123" s="76" t="s">
        <v>15</v>
      </c>
      <c r="C123" s="76" t="s">
        <v>58</v>
      </c>
      <c r="D123" s="76" t="s">
        <v>51</v>
      </c>
      <c r="E123" s="66" t="s">
        <v>357</v>
      </c>
      <c r="F123" s="77">
        <v>0.2</v>
      </c>
      <c r="G123" s="87">
        <v>1100</v>
      </c>
      <c r="H123" s="79">
        <v>0.5</v>
      </c>
      <c r="I123" s="79">
        <f t="shared" si="5"/>
        <v>6.6130000000000004</v>
      </c>
      <c r="J123" s="79">
        <f t="shared" si="6"/>
        <v>0.66</v>
      </c>
      <c r="K123" s="79">
        <f t="shared" si="7"/>
        <v>0.16</v>
      </c>
      <c r="L123" s="79">
        <f t="shared" si="8"/>
        <v>0.82000000000000006</v>
      </c>
    </row>
    <row r="124" spans="1:12" ht="52.8">
      <c r="A124" s="75">
        <v>117</v>
      </c>
      <c r="B124" s="76" t="s">
        <v>20</v>
      </c>
      <c r="C124" s="76" t="s">
        <v>313</v>
      </c>
      <c r="D124" s="76" t="s">
        <v>51</v>
      </c>
      <c r="E124" s="66" t="s">
        <v>114</v>
      </c>
      <c r="F124" s="77">
        <v>0.5</v>
      </c>
      <c r="G124" s="87">
        <v>1464.48</v>
      </c>
      <c r="H124" s="79">
        <v>18.5</v>
      </c>
      <c r="I124" s="79">
        <f t="shared" si="5"/>
        <v>8.8049999999999997</v>
      </c>
      <c r="J124" s="79">
        <f t="shared" si="6"/>
        <v>81.45</v>
      </c>
      <c r="K124" s="79">
        <f t="shared" si="7"/>
        <v>19.21</v>
      </c>
      <c r="L124" s="79">
        <f t="shared" si="8"/>
        <v>100.66</v>
      </c>
    </row>
    <row r="125" spans="1:12" ht="52.8">
      <c r="A125" s="75">
        <v>118</v>
      </c>
      <c r="B125" s="76" t="s">
        <v>20</v>
      </c>
      <c r="C125" s="76" t="s">
        <v>313</v>
      </c>
      <c r="D125" s="76" t="s">
        <v>51</v>
      </c>
      <c r="E125" s="66" t="s">
        <v>114</v>
      </c>
      <c r="F125" s="77">
        <v>0.2</v>
      </c>
      <c r="G125" s="87">
        <v>1464.48</v>
      </c>
      <c r="H125" s="79">
        <v>91.5</v>
      </c>
      <c r="I125" s="79">
        <f t="shared" si="5"/>
        <v>8.8049999999999997</v>
      </c>
      <c r="J125" s="79">
        <f t="shared" si="6"/>
        <v>161.13</v>
      </c>
      <c r="K125" s="79">
        <f t="shared" si="7"/>
        <v>38.01</v>
      </c>
      <c r="L125" s="79">
        <f t="shared" si="8"/>
        <v>199.14</v>
      </c>
    </row>
    <row r="126" spans="1:12" ht="52.8">
      <c r="A126" s="75">
        <v>119</v>
      </c>
      <c r="B126" s="76" t="s">
        <v>15</v>
      </c>
      <c r="C126" s="76" t="s">
        <v>50</v>
      </c>
      <c r="D126" s="76" t="s">
        <v>47</v>
      </c>
      <c r="E126" s="66" t="s">
        <v>115</v>
      </c>
      <c r="F126" s="77">
        <v>0.2</v>
      </c>
      <c r="G126" s="87">
        <v>980</v>
      </c>
      <c r="H126" s="79">
        <v>89.75</v>
      </c>
      <c r="I126" s="79">
        <f t="shared" si="5"/>
        <v>5.8920000000000003</v>
      </c>
      <c r="J126" s="79">
        <f t="shared" si="6"/>
        <v>105.76</v>
      </c>
      <c r="K126" s="79">
        <f t="shared" si="7"/>
        <v>24.95</v>
      </c>
      <c r="L126" s="79">
        <f t="shared" si="8"/>
        <v>130.71</v>
      </c>
    </row>
    <row r="127" spans="1:12" ht="52.8">
      <c r="A127" s="75">
        <v>120</v>
      </c>
      <c r="B127" s="76" t="s">
        <v>15</v>
      </c>
      <c r="C127" s="76" t="s">
        <v>50</v>
      </c>
      <c r="D127" s="76" t="s">
        <v>47</v>
      </c>
      <c r="E127" s="66" t="s">
        <v>115</v>
      </c>
      <c r="F127" s="77">
        <v>0.5</v>
      </c>
      <c r="G127" s="87">
        <v>980</v>
      </c>
      <c r="H127" s="79">
        <v>1.1200000000000001</v>
      </c>
      <c r="I127" s="79">
        <f t="shared" si="5"/>
        <v>5.8920000000000003</v>
      </c>
      <c r="J127" s="79">
        <f t="shared" si="6"/>
        <v>3.3</v>
      </c>
      <c r="K127" s="79">
        <f t="shared" si="7"/>
        <v>0.78</v>
      </c>
      <c r="L127" s="79">
        <f t="shared" si="8"/>
        <v>4.08</v>
      </c>
    </row>
    <row r="128" spans="1:12" ht="52.8">
      <c r="A128" s="75">
        <v>121</v>
      </c>
      <c r="B128" s="76" t="s">
        <v>15</v>
      </c>
      <c r="C128" s="76" t="s">
        <v>57</v>
      </c>
      <c r="D128" s="76" t="s">
        <v>47</v>
      </c>
      <c r="E128" s="66" t="s">
        <v>116</v>
      </c>
      <c r="F128" s="77">
        <v>0.2</v>
      </c>
      <c r="G128" s="87">
        <v>960</v>
      </c>
      <c r="H128" s="79">
        <v>88</v>
      </c>
      <c r="I128" s="79">
        <f t="shared" si="5"/>
        <v>5.7720000000000002</v>
      </c>
      <c r="J128" s="79">
        <f t="shared" si="6"/>
        <v>101.59</v>
      </c>
      <c r="K128" s="79">
        <f t="shared" si="7"/>
        <v>23.97</v>
      </c>
      <c r="L128" s="79">
        <f t="shared" si="8"/>
        <v>125.56</v>
      </c>
    </row>
    <row r="129" spans="1:12" ht="52.8">
      <c r="A129" s="75">
        <v>122</v>
      </c>
      <c r="B129" s="76" t="s">
        <v>15</v>
      </c>
      <c r="C129" s="76" t="s">
        <v>58</v>
      </c>
      <c r="D129" s="76" t="s">
        <v>51</v>
      </c>
      <c r="E129" s="66" t="s">
        <v>117</v>
      </c>
      <c r="F129" s="77">
        <v>0.2</v>
      </c>
      <c r="G129" s="87">
        <v>1100</v>
      </c>
      <c r="H129" s="79">
        <v>87.5</v>
      </c>
      <c r="I129" s="79">
        <f t="shared" si="5"/>
        <v>6.6130000000000004</v>
      </c>
      <c r="J129" s="79">
        <f t="shared" si="6"/>
        <v>115.73</v>
      </c>
      <c r="K129" s="79">
        <f t="shared" si="7"/>
        <v>27.3</v>
      </c>
      <c r="L129" s="79">
        <f t="shared" si="8"/>
        <v>143.03</v>
      </c>
    </row>
    <row r="130" spans="1:12" ht="52.8">
      <c r="A130" s="75">
        <v>123</v>
      </c>
      <c r="B130" s="76" t="s">
        <v>15</v>
      </c>
      <c r="C130" s="76" t="s">
        <v>58</v>
      </c>
      <c r="D130" s="76" t="s">
        <v>51</v>
      </c>
      <c r="E130" s="66" t="s">
        <v>117</v>
      </c>
      <c r="F130" s="77">
        <v>0.5</v>
      </c>
      <c r="G130" s="87">
        <v>1100</v>
      </c>
      <c r="H130" s="79">
        <v>2.5</v>
      </c>
      <c r="I130" s="79">
        <f t="shared" si="5"/>
        <v>6.6130000000000004</v>
      </c>
      <c r="J130" s="79">
        <f t="shared" si="6"/>
        <v>8.27</v>
      </c>
      <c r="K130" s="79">
        <f t="shared" si="7"/>
        <v>1.95</v>
      </c>
      <c r="L130" s="79">
        <f t="shared" si="8"/>
        <v>10.219999999999999</v>
      </c>
    </row>
    <row r="131" spans="1:12" ht="52.8">
      <c r="A131" s="75">
        <v>124</v>
      </c>
      <c r="B131" s="76" t="s">
        <v>15</v>
      </c>
      <c r="C131" s="76" t="s">
        <v>358</v>
      </c>
      <c r="D131" s="76" t="s">
        <v>47</v>
      </c>
      <c r="E131" s="66" t="s">
        <v>359</v>
      </c>
      <c r="F131" s="77">
        <v>0.5</v>
      </c>
      <c r="G131" s="87">
        <v>1040</v>
      </c>
      <c r="H131" s="79">
        <v>10</v>
      </c>
      <c r="I131" s="79">
        <f t="shared" si="5"/>
        <v>6.2530000000000001</v>
      </c>
      <c r="J131" s="79">
        <f t="shared" si="6"/>
        <v>31.27</v>
      </c>
      <c r="K131" s="79">
        <f t="shared" si="7"/>
        <v>7.38</v>
      </c>
      <c r="L131" s="79">
        <f t="shared" si="8"/>
        <v>38.65</v>
      </c>
    </row>
    <row r="132" spans="1:12" ht="52.8">
      <c r="A132" s="75">
        <v>125</v>
      </c>
      <c r="B132" s="76" t="s">
        <v>15</v>
      </c>
      <c r="C132" s="76" t="s">
        <v>358</v>
      </c>
      <c r="D132" s="76" t="s">
        <v>47</v>
      </c>
      <c r="E132" s="66" t="s">
        <v>359</v>
      </c>
      <c r="F132" s="77">
        <v>0.2</v>
      </c>
      <c r="G132" s="87">
        <v>1040</v>
      </c>
      <c r="H132" s="79">
        <v>14</v>
      </c>
      <c r="I132" s="79">
        <f t="shared" si="5"/>
        <v>6.2530000000000001</v>
      </c>
      <c r="J132" s="79">
        <f t="shared" si="6"/>
        <v>17.510000000000002</v>
      </c>
      <c r="K132" s="79">
        <f t="shared" si="7"/>
        <v>4.13</v>
      </c>
      <c r="L132" s="79">
        <f t="shared" si="8"/>
        <v>21.64</v>
      </c>
    </row>
    <row r="133" spans="1:12" ht="52.8">
      <c r="A133" s="75">
        <v>126</v>
      </c>
      <c r="B133" s="76" t="s">
        <v>20</v>
      </c>
      <c r="C133" s="76" t="s">
        <v>313</v>
      </c>
      <c r="D133" s="76" t="s">
        <v>51</v>
      </c>
      <c r="E133" s="66" t="s">
        <v>120</v>
      </c>
      <c r="F133" s="77">
        <v>0.5</v>
      </c>
      <c r="G133" s="87">
        <v>1464.48</v>
      </c>
      <c r="H133" s="79">
        <v>12</v>
      </c>
      <c r="I133" s="79">
        <f t="shared" si="5"/>
        <v>8.8049999999999997</v>
      </c>
      <c r="J133" s="79">
        <f t="shared" si="6"/>
        <v>52.83</v>
      </c>
      <c r="K133" s="79">
        <f t="shared" si="7"/>
        <v>12.46</v>
      </c>
      <c r="L133" s="79">
        <f t="shared" si="8"/>
        <v>65.289999999999992</v>
      </c>
    </row>
    <row r="134" spans="1:12" ht="52.8">
      <c r="A134" s="75">
        <v>127</v>
      </c>
      <c r="B134" s="76" t="s">
        <v>20</v>
      </c>
      <c r="C134" s="76" t="s">
        <v>313</v>
      </c>
      <c r="D134" s="76" t="s">
        <v>51</v>
      </c>
      <c r="E134" s="66" t="s">
        <v>120</v>
      </c>
      <c r="F134" s="77">
        <v>0.2</v>
      </c>
      <c r="G134" s="87">
        <v>1464.48</v>
      </c>
      <c r="H134" s="79">
        <v>12</v>
      </c>
      <c r="I134" s="79">
        <f t="shared" si="5"/>
        <v>8.8049999999999997</v>
      </c>
      <c r="J134" s="79">
        <f t="shared" si="6"/>
        <v>21.13</v>
      </c>
      <c r="K134" s="79">
        <f t="shared" si="7"/>
        <v>4.9800000000000004</v>
      </c>
      <c r="L134" s="79">
        <f t="shared" si="8"/>
        <v>26.11</v>
      </c>
    </row>
    <row r="135" spans="1:12" ht="52.8">
      <c r="A135" s="75">
        <v>128</v>
      </c>
      <c r="B135" s="76" t="s">
        <v>20</v>
      </c>
      <c r="C135" s="76" t="s">
        <v>313</v>
      </c>
      <c r="D135" s="76" t="s">
        <v>51</v>
      </c>
      <c r="E135" s="66" t="s">
        <v>120</v>
      </c>
      <c r="F135" s="77">
        <v>0.5</v>
      </c>
      <c r="G135" s="87">
        <v>1464.48</v>
      </c>
      <c r="H135" s="79">
        <v>36.5</v>
      </c>
      <c r="I135" s="79">
        <f t="shared" si="5"/>
        <v>8.8049999999999997</v>
      </c>
      <c r="J135" s="79">
        <f t="shared" si="6"/>
        <v>160.69</v>
      </c>
      <c r="K135" s="79">
        <f t="shared" si="7"/>
        <v>37.909999999999997</v>
      </c>
      <c r="L135" s="79">
        <f t="shared" si="8"/>
        <v>198.6</v>
      </c>
    </row>
    <row r="136" spans="1:12" ht="52.8">
      <c r="A136" s="75">
        <v>129</v>
      </c>
      <c r="B136" s="76" t="s">
        <v>20</v>
      </c>
      <c r="C136" s="76" t="s">
        <v>313</v>
      </c>
      <c r="D136" s="76" t="s">
        <v>51</v>
      </c>
      <c r="E136" s="66" t="s">
        <v>120</v>
      </c>
      <c r="F136" s="77">
        <v>0.2</v>
      </c>
      <c r="G136" s="87">
        <v>1464.48</v>
      </c>
      <c r="H136" s="79">
        <v>75.5</v>
      </c>
      <c r="I136" s="79">
        <f t="shared" ref="I136:I199" si="9">ROUND(G136/166.33,3)</f>
        <v>8.8049999999999997</v>
      </c>
      <c r="J136" s="79">
        <f t="shared" ref="J136:J199" si="10">ROUND(I136*H136*F136,2)</f>
        <v>132.96</v>
      </c>
      <c r="K136" s="79">
        <f t="shared" ref="K136:K199" si="11">ROUND(J136*0.2359,2)</f>
        <v>31.37</v>
      </c>
      <c r="L136" s="79">
        <f t="shared" ref="L136:L199" si="12">J136+K136</f>
        <v>164.33</v>
      </c>
    </row>
    <row r="137" spans="1:12" ht="52.8">
      <c r="A137" s="75">
        <v>130</v>
      </c>
      <c r="B137" s="76" t="s">
        <v>15</v>
      </c>
      <c r="C137" s="76" t="s">
        <v>58</v>
      </c>
      <c r="D137" s="76" t="s">
        <v>47</v>
      </c>
      <c r="E137" s="66" t="s">
        <v>360</v>
      </c>
      <c r="F137" s="77">
        <v>0.2</v>
      </c>
      <c r="G137" s="87">
        <v>960</v>
      </c>
      <c r="H137" s="79">
        <v>29.25</v>
      </c>
      <c r="I137" s="79">
        <f t="shared" si="9"/>
        <v>5.7720000000000002</v>
      </c>
      <c r="J137" s="79">
        <f t="shared" si="10"/>
        <v>33.770000000000003</v>
      </c>
      <c r="K137" s="79">
        <f t="shared" si="11"/>
        <v>7.97</v>
      </c>
      <c r="L137" s="79">
        <f t="shared" si="12"/>
        <v>41.74</v>
      </c>
    </row>
    <row r="138" spans="1:12" ht="52.8">
      <c r="A138" s="75">
        <v>131</v>
      </c>
      <c r="B138" s="76" t="s">
        <v>15</v>
      </c>
      <c r="C138" s="76" t="s">
        <v>58</v>
      </c>
      <c r="D138" s="76" t="s">
        <v>47</v>
      </c>
      <c r="E138" s="66" t="s">
        <v>360</v>
      </c>
      <c r="F138" s="77">
        <v>0.5</v>
      </c>
      <c r="G138" s="87">
        <v>960</v>
      </c>
      <c r="H138" s="79">
        <v>0.75</v>
      </c>
      <c r="I138" s="79">
        <f t="shared" si="9"/>
        <v>5.7720000000000002</v>
      </c>
      <c r="J138" s="79">
        <f t="shared" si="10"/>
        <v>2.16</v>
      </c>
      <c r="K138" s="79">
        <f t="shared" si="11"/>
        <v>0.51</v>
      </c>
      <c r="L138" s="79">
        <f t="shared" si="12"/>
        <v>2.67</v>
      </c>
    </row>
    <row r="139" spans="1:12" ht="52.8">
      <c r="A139" s="75">
        <v>132</v>
      </c>
      <c r="B139" s="76" t="s">
        <v>15</v>
      </c>
      <c r="C139" s="76" t="s">
        <v>46</v>
      </c>
      <c r="D139" s="76" t="s">
        <v>47</v>
      </c>
      <c r="E139" s="66" t="s">
        <v>361</v>
      </c>
      <c r="F139" s="77">
        <v>0.2</v>
      </c>
      <c r="G139" s="87">
        <v>960</v>
      </c>
      <c r="H139" s="79">
        <v>23</v>
      </c>
      <c r="I139" s="79">
        <f t="shared" si="9"/>
        <v>5.7720000000000002</v>
      </c>
      <c r="J139" s="79">
        <f t="shared" si="10"/>
        <v>26.55</v>
      </c>
      <c r="K139" s="79">
        <f t="shared" si="11"/>
        <v>6.26</v>
      </c>
      <c r="L139" s="79">
        <f t="shared" si="12"/>
        <v>32.81</v>
      </c>
    </row>
    <row r="140" spans="1:12" ht="52.8">
      <c r="A140" s="75">
        <v>133</v>
      </c>
      <c r="B140" s="76" t="s">
        <v>15</v>
      </c>
      <c r="C140" s="76" t="s">
        <v>46</v>
      </c>
      <c r="D140" s="76" t="s">
        <v>47</v>
      </c>
      <c r="E140" s="66" t="s">
        <v>121</v>
      </c>
      <c r="F140" s="77">
        <v>0.2</v>
      </c>
      <c r="G140" s="87">
        <v>960</v>
      </c>
      <c r="H140" s="79">
        <v>95.25</v>
      </c>
      <c r="I140" s="79">
        <f t="shared" si="9"/>
        <v>5.7720000000000002</v>
      </c>
      <c r="J140" s="79">
        <f t="shared" si="10"/>
        <v>109.96</v>
      </c>
      <c r="K140" s="79">
        <f t="shared" si="11"/>
        <v>25.94</v>
      </c>
      <c r="L140" s="79">
        <f t="shared" si="12"/>
        <v>135.9</v>
      </c>
    </row>
    <row r="141" spans="1:12" ht="52.8">
      <c r="A141" s="75">
        <v>134</v>
      </c>
      <c r="B141" s="76" t="s">
        <v>15</v>
      </c>
      <c r="C141" s="76" t="s">
        <v>133</v>
      </c>
      <c r="D141" s="76" t="s">
        <v>134</v>
      </c>
      <c r="E141" s="66" t="s">
        <v>122</v>
      </c>
      <c r="F141" s="77">
        <v>0.2</v>
      </c>
      <c r="G141" s="87">
        <v>1640</v>
      </c>
      <c r="H141" s="79">
        <v>36</v>
      </c>
      <c r="I141" s="79">
        <f t="shared" si="9"/>
        <v>9.86</v>
      </c>
      <c r="J141" s="79">
        <f t="shared" si="10"/>
        <v>70.989999999999995</v>
      </c>
      <c r="K141" s="79">
        <f t="shared" si="11"/>
        <v>16.75</v>
      </c>
      <c r="L141" s="79">
        <f t="shared" si="12"/>
        <v>87.74</v>
      </c>
    </row>
    <row r="142" spans="1:12" ht="52.8">
      <c r="A142" s="75">
        <v>135</v>
      </c>
      <c r="B142" s="76" t="s">
        <v>20</v>
      </c>
      <c r="C142" s="76" t="s">
        <v>309</v>
      </c>
      <c r="D142" s="76" t="s">
        <v>55</v>
      </c>
      <c r="E142" s="66" t="s">
        <v>288</v>
      </c>
      <c r="F142" s="77">
        <v>0.5</v>
      </c>
      <c r="G142" s="87">
        <v>1575</v>
      </c>
      <c r="H142" s="79">
        <v>29.5</v>
      </c>
      <c r="I142" s="79">
        <f t="shared" si="9"/>
        <v>9.4689999999999994</v>
      </c>
      <c r="J142" s="79">
        <f t="shared" si="10"/>
        <v>139.66999999999999</v>
      </c>
      <c r="K142" s="79">
        <f t="shared" si="11"/>
        <v>32.950000000000003</v>
      </c>
      <c r="L142" s="79">
        <f t="shared" si="12"/>
        <v>172.62</v>
      </c>
    </row>
    <row r="143" spans="1:12" ht="52.8">
      <c r="A143" s="75">
        <v>136</v>
      </c>
      <c r="B143" s="76" t="s">
        <v>20</v>
      </c>
      <c r="C143" s="76" t="s">
        <v>309</v>
      </c>
      <c r="D143" s="76" t="s">
        <v>55</v>
      </c>
      <c r="E143" s="66" t="s">
        <v>288</v>
      </c>
      <c r="F143" s="77">
        <v>0.2</v>
      </c>
      <c r="G143" s="87">
        <v>1575</v>
      </c>
      <c r="H143" s="79">
        <v>65.5</v>
      </c>
      <c r="I143" s="79">
        <f t="shared" si="9"/>
        <v>9.4689999999999994</v>
      </c>
      <c r="J143" s="79">
        <f t="shared" si="10"/>
        <v>124.04</v>
      </c>
      <c r="K143" s="79">
        <f t="shared" si="11"/>
        <v>29.26</v>
      </c>
      <c r="L143" s="79">
        <f t="shared" si="12"/>
        <v>153.30000000000001</v>
      </c>
    </row>
    <row r="144" spans="1:12" ht="52.8">
      <c r="A144" s="75">
        <v>137</v>
      </c>
      <c r="B144" s="76" t="s">
        <v>15</v>
      </c>
      <c r="C144" s="76" t="s">
        <v>58</v>
      </c>
      <c r="D144" s="76" t="s">
        <v>47</v>
      </c>
      <c r="E144" s="66" t="s">
        <v>123</v>
      </c>
      <c r="F144" s="77">
        <v>0.2</v>
      </c>
      <c r="G144" s="87">
        <v>960</v>
      </c>
      <c r="H144" s="79">
        <v>120.83</v>
      </c>
      <c r="I144" s="79">
        <f t="shared" si="9"/>
        <v>5.7720000000000002</v>
      </c>
      <c r="J144" s="79">
        <f t="shared" si="10"/>
        <v>139.49</v>
      </c>
      <c r="K144" s="79">
        <f t="shared" si="11"/>
        <v>32.909999999999997</v>
      </c>
      <c r="L144" s="79">
        <f t="shared" si="12"/>
        <v>172.4</v>
      </c>
    </row>
    <row r="145" spans="1:12" ht="52.8">
      <c r="A145" s="75">
        <v>138</v>
      </c>
      <c r="B145" s="76" t="s">
        <v>15</v>
      </c>
      <c r="C145" s="76" t="s">
        <v>58</v>
      </c>
      <c r="D145" s="76" t="s">
        <v>47</v>
      </c>
      <c r="E145" s="66" t="s">
        <v>123</v>
      </c>
      <c r="F145" s="77">
        <v>0.5</v>
      </c>
      <c r="G145" s="87">
        <v>960</v>
      </c>
      <c r="H145" s="79">
        <v>0.17</v>
      </c>
      <c r="I145" s="79">
        <f t="shared" si="9"/>
        <v>5.7720000000000002</v>
      </c>
      <c r="J145" s="79">
        <f t="shared" si="10"/>
        <v>0.49</v>
      </c>
      <c r="K145" s="79">
        <f t="shared" si="11"/>
        <v>0.12</v>
      </c>
      <c r="L145" s="79">
        <f t="shared" si="12"/>
        <v>0.61</v>
      </c>
    </row>
    <row r="146" spans="1:12" ht="52.8">
      <c r="A146" s="75">
        <v>139</v>
      </c>
      <c r="B146" s="76" t="s">
        <v>15</v>
      </c>
      <c r="C146" s="76" t="s">
        <v>46</v>
      </c>
      <c r="D146" s="76" t="s">
        <v>47</v>
      </c>
      <c r="E146" s="66" t="s">
        <v>124</v>
      </c>
      <c r="F146" s="77">
        <v>0.2</v>
      </c>
      <c r="G146" s="87">
        <v>960</v>
      </c>
      <c r="H146" s="79">
        <v>89.75</v>
      </c>
      <c r="I146" s="79">
        <f t="shared" si="9"/>
        <v>5.7720000000000002</v>
      </c>
      <c r="J146" s="79">
        <f t="shared" si="10"/>
        <v>103.61</v>
      </c>
      <c r="K146" s="79">
        <f t="shared" si="11"/>
        <v>24.44</v>
      </c>
      <c r="L146" s="79">
        <f t="shared" si="12"/>
        <v>128.05000000000001</v>
      </c>
    </row>
    <row r="147" spans="1:12" ht="52.8">
      <c r="A147" s="75">
        <v>140</v>
      </c>
      <c r="B147" s="76" t="s">
        <v>15</v>
      </c>
      <c r="C147" s="76" t="s">
        <v>50</v>
      </c>
      <c r="D147" s="76" t="s">
        <v>7</v>
      </c>
      <c r="E147" s="66" t="s">
        <v>125</v>
      </c>
      <c r="F147" s="77">
        <v>0.2</v>
      </c>
      <c r="G147" s="87">
        <v>1480</v>
      </c>
      <c r="H147" s="79">
        <v>105.5</v>
      </c>
      <c r="I147" s="79">
        <f t="shared" si="9"/>
        <v>8.8979999999999997</v>
      </c>
      <c r="J147" s="79">
        <f t="shared" si="10"/>
        <v>187.75</v>
      </c>
      <c r="K147" s="79">
        <f t="shared" si="11"/>
        <v>44.29</v>
      </c>
      <c r="L147" s="79">
        <f t="shared" si="12"/>
        <v>232.04</v>
      </c>
    </row>
    <row r="148" spans="1:12" ht="52.8">
      <c r="A148" s="75">
        <v>141</v>
      </c>
      <c r="B148" s="76" t="s">
        <v>15</v>
      </c>
      <c r="C148" s="76" t="s">
        <v>50</v>
      </c>
      <c r="D148" s="76" t="s">
        <v>7</v>
      </c>
      <c r="E148" s="66" t="s">
        <v>125</v>
      </c>
      <c r="F148" s="77">
        <v>0.5</v>
      </c>
      <c r="G148" s="87">
        <v>1480</v>
      </c>
      <c r="H148" s="79">
        <v>1</v>
      </c>
      <c r="I148" s="79">
        <f t="shared" si="9"/>
        <v>8.8979999999999997</v>
      </c>
      <c r="J148" s="79">
        <f t="shared" si="10"/>
        <v>4.45</v>
      </c>
      <c r="K148" s="79">
        <f t="shared" si="11"/>
        <v>1.05</v>
      </c>
      <c r="L148" s="79">
        <f t="shared" si="12"/>
        <v>5.5</v>
      </c>
    </row>
    <row r="149" spans="1:12" ht="39.6">
      <c r="A149" s="75">
        <v>142</v>
      </c>
      <c r="B149" s="76" t="s">
        <v>73</v>
      </c>
      <c r="C149" s="76" t="s">
        <v>334</v>
      </c>
      <c r="D149" s="76" t="s">
        <v>51</v>
      </c>
      <c r="E149" s="66" t="s">
        <v>362</v>
      </c>
      <c r="F149" s="77">
        <v>0.2</v>
      </c>
      <c r="G149" s="87">
        <v>1080</v>
      </c>
      <c r="H149" s="79">
        <v>66</v>
      </c>
      <c r="I149" s="79">
        <f t="shared" si="9"/>
        <v>6.4930000000000003</v>
      </c>
      <c r="J149" s="79">
        <f t="shared" si="10"/>
        <v>85.71</v>
      </c>
      <c r="K149" s="79">
        <f t="shared" si="11"/>
        <v>20.22</v>
      </c>
      <c r="L149" s="79">
        <f t="shared" si="12"/>
        <v>105.92999999999999</v>
      </c>
    </row>
    <row r="150" spans="1:12" ht="52.8">
      <c r="A150" s="75">
        <v>143</v>
      </c>
      <c r="B150" s="76" t="s">
        <v>15</v>
      </c>
      <c r="C150" s="76" t="s">
        <v>50</v>
      </c>
      <c r="D150" s="76" t="s">
        <v>47</v>
      </c>
      <c r="E150" s="66" t="s">
        <v>257</v>
      </c>
      <c r="F150" s="77">
        <v>0.2</v>
      </c>
      <c r="G150" s="87">
        <v>960</v>
      </c>
      <c r="H150" s="79">
        <v>122.5</v>
      </c>
      <c r="I150" s="79">
        <f t="shared" si="9"/>
        <v>5.7720000000000002</v>
      </c>
      <c r="J150" s="79">
        <f t="shared" si="10"/>
        <v>141.41</v>
      </c>
      <c r="K150" s="79">
        <f t="shared" si="11"/>
        <v>33.36</v>
      </c>
      <c r="L150" s="79">
        <f t="shared" si="12"/>
        <v>174.76999999999998</v>
      </c>
    </row>
    <row r="151" spans="1:12" ht="52.8">
      <c r="A151" s="75">
        <v>144</v>
      </c>
      <c r="B151" s="76" t="s">
        <v>15</v>
      </c>
      <c r="C151" s="76" t="s">
        <v>50</v>
      </c>
      <c r="D151" s="76" t="s">
        <v>51</v>
      </c>
      <c r="E151" s="66" t="s">
        <v>126</v>
      </c>
      <c r="F151" s="77">
        <v>0.2</v>
      </c>
      <c r="G151" s="87">
        <v>1060</v>
      </c>
      <c r="H151" s="79">
        <v>66</v>
      </c>
      <c r="I151" s="79">
        <f t="shared" si="9"/>
        <v>6.3730000000000002</v>
      </c>
      <c r="J151" s="79">
        <f t="shared" si="10"/>
        <v>84.12</v>
      </c>
      <c r="K151" s="79">
        <f t="shared" si="11"/>
        <v>19.84</v>
      </c>
      <c r="L151" s="79">
        <f t="shared" si="12"/>
        <v>103.96000000000001</v>
      </c>
    </row>
    <row r="152" spans="1:12" ht="52.8">
      <c r="A152" s="75">
        <v>145</v>
      </c>
      <c r="B152" s="76" t="s">
        <v>15</v>
      </c>
      <c r="C152" s="76" t="s">
        <v>102</v>
      </c>
      <c r="D152" s="76" t="s">
        <v>55</v>
      </c>
      <c r="E152" s="66" t="s">
        <v>258</v>
      </c>
      <c r="F152" s="77">
        <v>0.2</v>
      </c>
      <c r="G152" s="87">
        <v>1270</v>
      </c>
      <c r="H152" s="79">
        <v>46.75</v>
      </c>
      <c r="I152" s="79">
        <f t="shared" si="9"/>
        <v>7.6349999999999998</v>
      </c>
      <c r="J152" s="79">
        <f t="shared" si="10"/>
        <v>71.39</v>
      </c>
      <c r="K152" s="79">
        <f t="shared" si="11"/>
        <v>16.84</v>
      </c>
      <c r="L152" s="79">
        <f t="shared" si="12"/>
        <v>88.23</v>
      </c>
    </row>
    <row r="153" spans="1:12" ht="52.8">
      <c r="A153" s="75">
        <v>146</v>
      </c>
      <c r="B153" s="76" t="s">
        <v>15</v>
      </c>
      <c r="C153" s="76" t="s">
        <v>46</v>
      </c>
      <c r="D153" s="76" t="s">
        <v>47</v>
      </c>
      <c r="E153" s="66" t="s">
        <v>363</v>
      </c>
      <c r="F153" s="77">
        <v>0.2</v>
      </c>
      <c r="G153" s="87">
        <v>960</v>
      </c>
      <c r="H153" s="79">
        <v>26.25</v>
      </c>
      <c r="I153" s="79">
        <f t="shared" si="9"/>
        <v>5.7720000000000002</v>
      </c>
      <c r="J153" s="79">
        <f t="shared" si="10"/>
        <v>30.3</v>
      </c>
      <c r="K153" s="79">
        <f t="shared" si="11"/>
        <v>7.15</v>
      </c>
      <c r="L153" s="79">
        <f t="shared" si="12"/>
        <v>37.450000000000003</v>
      </c>
    </row>
    <row r="154" spans="1:12" ht="39.6">
      <c r="A154" s="75">
        <v>147</v>
      </c>
      <c r="B154" s="76" t="s">
        <v>73</v>
      </c>
      <c r="C154" s="76" t="s">
        <v>311</v>
      </c>
      <c r="D154" s="76" t="s">
        <v>61</v>
      </c>
      <c r="E154" s="66" t="s">
        <v>364</v>
      </c>
      <c r="F154" s="77">
        <v>0.2</v>
      </c>
      <c r="G154" s="87">
        <v>1155</v>
      </c>
      <c r="H154" s="79">
        <v>65.5</v>
      </c>
      <c r="I154" s="79">
        <f t="shared" si="9"/>
        <v>6.944</v>
      </c>
      <c r="J154" s="79">
        <f t="shared" si="10"/>
        <v>90.97</v>
      </c>
      <c r="K154" s="79">
        <f t="shared" si="11"/>
        <v>21.46</v>
      </c>
      <c r="L154" s="79">
        <f t="shared" si="12"/>
        <v>112.43</v>
      </c>
    </row>
    <row r="155" spans="1:12" ht="39.6">
      <c r="A155" s="75">
        <v>148</v>
      </c>
      <c r="B155" s="76" t="s">
        <v>73</v>
      </c>
      <c r="C155" s="76" t="s">
        <v>311</v>
      </c>
      <c r="D155" s="76" t="s">
        <v>61</v>
      </c>
      <c r="E155" s="66" t="s">
        <v>364</v>
      </c>
      <c r="F155" s="77">
        <v>0.5</v>
      </c>
      <c r="G155" s="87">
        <v>1155</v>
      </c>
      <c r="H155" s="79">
        <v>0.5</v>
      </c>
      <c r="I155" s="79">
        <f t="shared" si="9"/>
        <v>6.944</v>
      </c>
      <c r="J155" s="79">
        <f t="shared" si="10"/>
        <v>1.74</v>
      </c>
      <c r="K155" s="79">
        <f t="shared" si="11"/>
        <v>0.41</v>
      </c>
      <c r="L155" s="79">
        <f t="shared" si="12"/>
        <v>2.15</v>
      </c>
    </row>
    <row r="156" spans="1:12" ht="52.8">
      <c r="A156" s="75">
        <v>149</v>
      </c>
      <c r="B156" s="76" t="s">
        <v>15</v>
      </c>
      <c r="C156" s="76" t="s">
        <v>58</v>
      </c>
      <c r="D156" s="76" t="s">
        <v>55</v>
      </c>
      <c r="E156" s="66" t="s">
        <v>127</v>
      </c>
      <c r="F156" s="77">
        <v>0.2</v>
      </c>
      <c r="G156" s="87">
        <v>1205</v>
      </c>
      <c r="H156" s="79">
        <v>112</v>
      </c>
      <c r="I156" s="79">
        <f t="shared" si="9"/>
        <v>7.2450000000000001</v>
      </c>
      <c r="J156" s="79">
        <f t="shared" si="10"/>
        <v>162.29</v>
      </c>
      <c r="K156" s="79">
        <f t="shared" si="11"/>
        <v>38.28</v>
      </c>
      <c r="L156" s="79">
        <f t="shared" si="12"/>
        <v>200.57</v>
      </c>
    </row>
    <row r="157" spans="1:12" ht="52.8">
      <c r="A157" s="75">
        <v>150</v>
      </c>
      <c r="B157" s="76" t="s">
        <v>15</v>
      </c>
      <c r="C157" s="76" t="s">
        <v>50</v>
      </c>
      <c r="D157" s="76" t="s">
        <v>51</v>
      </c>
      <c r="E157" s="66" t="s">
        <v>128</v>
      </c>
      <c r="F157" s="77">
        <v>0.2</v>
      </c>
      <c r="G157" s="87">
        <v>1080</v>
      </c>
      <c r="H157" s="79">
        <v>120.25</v>
      </c>
      <c r="I157" s="79">
        <f t="shared" si="9"/>
        <v>6.4930000000000003</v>
      </c>
      <c r="J157" s="79">
        <f t="shared" si="10"/>
        <v>156.16</v>
      </c>
      <c r="K157" s="79">
        <f t="shared" si="11"/>
        <v>36.840000000000003</v>
      </c>
      <c r="L157" s="79">
        <f t="shared" si="12"/>
        <v>193</v>
      </c>
    </row>
    <row r="158" spans="1:12" ht="52.8">
      <c r="A158" s="75">
        <v>151</v>
      </c>
      <c r="B158" s="76" t="s">
        <v>15</v>
      </c>
      <c r="C158" s="76" t="s">
        <v>50</v>
      </c>
      <c r="D158" s="76" t="s">
        <v>51</v>
      </c>
      <c r="E158" s="66" t="s">
        <v>128</v>
      </c>
      <c r="F158" s="77">
        <v>0.5</v>
      </c>
      <c r="G158" s="87">
        <v>1080</v>
      </c>
      <c r="H158" s="79">
        <v>0.75</v>
      </c>
      <c r="I158" s="79">
        <f t="shared" si="9"/>
        <v>6.4930000000000003</v>
      </c>
      <c r="J158" s="79">
        <f t="shared" si="10"/>
        <v>2.4300000000000002</v>
      </c>
      <c r="K158" s="79">
        <f t="shared" si="11"/>
        <v>0.56999999999999995</v>
      </c>
      <c r="L158" s="79">
        <f t="shared" si="12"/>
        <v>3</v>
      </c>
    </row>
    <row r="159" spans="1:12" ht="52.8">
      <c r="A159" s="75">
        <v>152</v>
      </c>
      <c r="B159" s="76" t="s">
        <v>15</v>
      </c>
      <c r="C159" s="76" t="s">
        <v>54</v>
      </c>
      <c r="D159" s="76" t="s">
        <v>61</v>
      </c>
      <c r="E159" s="66" t="s">
        <v>130</v>
      </c>
      <c r="F159" s="77">
        <v>0.2</v>
      </c>
      <c r="G159" s="87">
        <v>1175</v>
      </c>
      <c r="H159" s="79">
        <v>18</v>
      </c>
      <c r="I159" s="79">
        <f t="shared" si="9"/>
        <v>7.0640000000000001</v>
      </c>
      <c r="J159" s="79">
        <f t="shared" si="10"/>
        <v>25.43</v>
      </c>
      <c r="K159" s="79">
        <f t="shared" si="11"/>
        <v>6</v>
      </c>
      <c r="L159" s="79">
        <f t="shared" si="12"/>
        <v>31.43</v>
      </c>
    </row>
    <row r="160" spans="1:12" ht="52.8">
      <c r="A160" s="75">
        <v>153</v>
      </c>
      <c r="B160" s="76" t="s">
        <v>15</v>
      </c>
      <c r="C160" s="76" t="s">
        <v>50</v>
      </c>
      <c r="D160" s="76" t="s">
        <v>47</v>
      </c>
      <c r="E160" s="66" t="s">
        <v>131</v>
      </c>
      <c r="F160" s="77">
        <v>0.2</v>
      </c>
      <c r="G160" s="87">
        <v>960</v>
      </c>
      <c r="H160" s="79">
        <v>129</v>
      </c>
      <c r="I160" s="79">
        <f t="shared" si="9"/>
        <v>5.7720000000000002</v>
      </c>
      <c r="J160" s="79">
        <f t="shared" si="10"/>
        <v>148.91999999999999</v>
      </c>
      <c r="K160" s="79">
        <f t="shared" si="11"/>
        <v>35.130000000000003</v>
      </c>
      <c r="L160" s="79">
        <f t="shared" si="12"/>
        <v>184.04999999999998</v>
      </c>
    </row>
    <row r="161" spans="1:12" ht="52.8">
      <c r="A161" s="75">
        <v>154</v>
      </c>
      <c r="B161" s="76" t="s">
        <v>15</v>
      </c>
      <c r="C161" s="76" t="s">
        <v>50</v>
      </c>
      <c r="D161" s="76" t="s">
        <v>47</v>
      </c>
      <c r="E161" s="66" t="s">
        <v>131</v>
      </c>
      <c r="F161" s="77">
        <v>0.5</v>
      </c>
      <c r="G161" s="87">
        <v>960</v>
      </c>
      <c r="H161" s="79">
        <v>2.17</v>
      </c>
      <c r="I161" s="79">
        <f t="shared" si="9"/>
        <v>5.7720000000000002</v>
      </c>
      <c r="J161" s="79">
        <f t="shared" si="10"/>
        <v>6.26</v>
      </c>
      <c r="K161" s="79">
        <f t="shared" si="11"/>
        <v>1.48</v>
      </c>
      <c r="L161" s="79">
        <f t="shared" si="12"/>
        <v>7.74</v>
      </c>
    </row>
    <row r="162" spans="1:12" ht="52.8">
      <c r="A162" s="75">
        <v>155</v>
      </c>
      <c r="B162" s="76" t="s">
        <v>15</v>
      </c>
      <c r="C162" s="76" t="s">
        <v>133</v>
      </c>
      <c r="D162" s="76" t="s">
        <v>134</v>
      </c>
      <c r="E162" s="66" t="s">
        <v>135</v>
      </c>
      <c r="F162" s="77">
        <v>0.2</v>
      </c>
      <c r="G162" s="87">
        <v>1680</v>
      </c>
      <c r="H162" s="79">
        <v>24</v>
      </c>
      <c r="I162" s="79">
        <f t="shared" si="9"/>
        <v>10.1</v>
      </c>
      <c r="J162" s="79">
        <f t="shared" si="10"/>
        <v>48.48</v>
      </c>
      <c r="K162" s="79">
        <f t="shared" si="11"/>
        <v>11.44</v>
      </c>
      <c r="L162" s="79">
        <f t="shared" si="12"/>
        <v>59.919999999999995</v>
      </c>
    </row>
    <row r="163" spans="1:12" ht="52.8">
      <c r="A163" s="75">
        <v>156</v>
      </c>
      <c r="B163" s="76" t="s">
        <v>15</v>
      </c>
      <c r="C163" s="76" t="s">
        <v>54</v>
      </c>
      <c r="D163" s="76" t="s">
        <v>51</v>
      </c>
      <c r="E163" s="66" t="s">
        <v>136</v>
      </c>
      <c r="F163" s="77">
        <v>0.2</v>
      </c>
      <c r="G163" s="87">
        <v>1060</v>
      </c>
      <c r="H163" s="79">
        <v>121</v>
      </c>
      <c r="I163" s="79">
        <f t="shared" si="9"/>
        <v>6.3730000000000002</v>
      </c>
      <c r="J163" s="79">
        <f t="shared" si="10"/>
        <v>154.22999999999999</v>
      </c>
      <c r="K163" s="79">
        <f t="shared" si="11"/>
        <v>36.380000000000003</v>
      </c>
      <c r="L163" s="79">
        <f t="shared" si="12"/>
        <v>190.60999999999999</v>
      </c>
    </row>
    <row r="164" spans="1:12" ht="52.8">
      <c r="A164" s="75">
        <v>157</v>
      </c>
      <c r="B164" s="76" t="s">
        <v>15</v>
      </c>
      <c r="C164" s="76" t="s">
        <v>46</v>
      </c>
      <c r="D164" s="76" t="s">
        <v>47</v>
      </c>
      <c r="E164" s="66" t="s">
        <v>137</v>
      </c>
      <c r="F164" s="77">
        <v>0.2</v>
      </c>
      <c r="G164" s="87">
        <v>960</v>
      </c>
      <c r="H164" s="79">
        <v>99.5</v>
      </c>
      <c r="I164" s="79">
        <f t="shared" si="9"/>
        <v>5.7720000000000002</v>
      </c>
      <c r="J164" s="79">
        <f t="shared" si="10"/>
        <v>114.86</v>
      </c>
      <c r="K164" s="79">
        <f t="shared" si="11"/>
        <v>27.1</v>
      </c>
      <c r="L164" s="79">
        <f t="shared" si="12"/>
        <v>141.96</v>
      </c>
    </row>
    <row r="165" spans="1:12" ht="52.8">
      <c r="A165" s="75">
        <v>158</v>
      </c>
      <c r="B165" s="76" t="s">
        <v>15</v>
      </c>
      <c r="C165" s="76" t="s">
        <v>57</v>
      </c>
      <c r="D165" s="76" t="s">
        <v>47</v>
      </c>
      <c r="E165" s="66" t="s">
        <v>138</v>
      </c>
      <c r="F165" s="77">
        <v>0.2</v>
      </c>
      <c r="G165" s="87">
        <v>960</v>
      </c>
      <c r="H165" s="79">
        <v>107.5</v>
      </c>
      <c r="I165" s="79">
        <f t="shared" si="9"/>
        <v>5.7720000000000002</v>
      </c>
      <c r="J165" s="79">
        <f t="shared" si="10"/>
        <v>124.1</v>
      </c>
      <c r="K165" s="79">
        <f t="shared" si="11"/>
        <v>29.28</v>
      </c>
      <c r="L165" s="79">
        <f t="shared" si="12"/>
        <v>153.38</v>
      </c>
    </row>
    <row r="166" spans="1:12" ht="52.8">
      <c r="A166" s="75">
        <v>159</v>
      </c>
      <c r="B166" s="76" t="s">
        <v>15</v>
      </c>
      <c r="C166" s="76" t="s">
        <v>54</v>
      </c>
      <c r="D166" s="76" t="s">
        <v>51</v>
      </c>
      <c r="E166" s="66" t="s">
        <v>365</v>
      </c>
      <c r="F166" s="77">
        <v>0.2</v>
      </c>
      <c r="G166" s="87">
        <v>1100</v>
      </c>
      <c r="H166" s="79">
        <v>32.33</v>
      </c>
      <c r="I166" s="79">
        <f t="shared" si="9"/>
        <v>6.6130000000000004</v>
      </c>
      <c r="J166" s="79">
        <f t="shared" si="10"/>
        <v>42.76</v>
      </c>
      <c r="K166" s="79">
        <f t="shared" si="11"/>
        <v>10.09</v>
      </c>
      <c r="L166" s="79">
        <f t="shared" si="12"/>
        <v>52.849999999999994</v>
      </c>
    </row>
    <row r="167" spans="1:12" ht="52.8">
      <c r="A167" s="75">
        <v>160</v>
      </c>
      <c r="B167" s="76" t="s">
        <v>15</v>
      </c>
      <c r="C167" s="76" t="s">
        <v>54</v>
      </c>
      <c r="D167" s="76" t="s">
        <v>51</v>
      </c>
      <c r="E167" s="66" t="s">
        <v>365</v>
      </c>
      <c r="F167" s="77">
        <v>0.5</v>
      </c>
      <c r="G167" s="87">
        <v>1100</v>
      </c>
      <c r="H167" s="79">
        <v>0.67</v>
      </c>
      <c r="I167" s="79">
        <f t="shared" si="9"/>
        <v>6.6130000000000004</v>
      </c>
      <c r="J167" s="79">
        <f t="shared" si="10"/>
        <v>2.2200000000000002</v>
      </c>
      <c r="K167" s="79">
        <f t="shared" si="11"/>
        <v>0.52</v>
      </c>
      <c r="L167" s="79">
        <f t="shared" si="12"/>
        <v>2.74</v>
      </c>
    </row>
    <row r="168" spans="1:12" ht="52.8">
      <c r="A168" s="75">
        <v>161</v>
      </c>
      <c r="B168" s="76" t="s">
        <v>15</v>
      </c>
      <c r="C168" s="76" t="s">
        <v>54</v>
      </c>
      <c r="D168" s="76" t="s">
        <v>51</v>
      </c>
      <c r="E168" s="66" t="s">
        <v>289</v>
      </c>
      <c r="F168" s="77">
        <v>0.2</v>
      </c>
      <c r="G168" s="87">
        <v>1100</v>
      </c>
      <c r="H168" s="79">
        <v>120.33</v>
      </c>
      <c r="I168" s="79">
        <f t="shared" si="9"/>
        <v>6.6130000000000004</v>
      </c>
      <c r="J168" s="79">
        <f t="shared" si="10"/>
        <v>159.15</v>
      </c>
      <c r="K168" s="79">
        <f t="shared" si="11"/>
        <v>37.54</v>
      </c>
      <c r="L168" s="79">
        <f t="shared" si="12"/>
        <v>196.69</v>
      </c>
    </row>
    <row r="169" spans="1:12" ht="52.8">
      <c r="A169" s="75">
        <v>162</v>
      </c>
      <c r="B169" s="76" t="s">
        <v>15</v>
      </c>
      <c r="C169" s="76" t="s">
        <v>54</v>
      </c>
      <c r="D169" s="76" t="s">
        <v>51</v>
      </c>
      <c r="E169" s="66" t="s">
        <v>289</v>
      </c>
      <c r="F169" s="77">
        <v>0.5</v>
      </c>
      <c r="G169" s="87">
        <v>1100</v>
      </c>
      <c r="H169" s="79">
        <v>0.67</v>
      </c>
      <c r="I169" s="79">
        <f t="shared" si="9"/>
        <v>6.6130000000000004</v>
      </c>
      <c r="J169" s="79">
        <f t="shared" si="10"/>
        <v>2.2200000000000002</v>
      </c>
      <c r="K169" s="79">
        <f t="shared" si="11"/>
        <v>0.52</v>
      </c>
      <c r="L169" s="79">
        <f t="shared" si="12"/>
        <v>2.74</v>
      </c>
    </row>
    <row r="170" spans="1:12" ht="52.8">
      <c r="A170" s="75">
        <v>163</v>
      </c>
      <c r="B170" s="76" t="s">
        <v>15</v>
      </c>
      <c r="C170" s="76" t="s">
        <v>102</v>
      </c>
      <c r="D170" s="76" t="s">
        <v>7</v>
      </c>
      <c r="E170" s="66" t="s">
        <v>139</v>
      </c>
      <c r="F170" s="77">
        <v>0.2</v>
      </c>
      <c r="G170" s="87">
        <v>1365</v>
      </c>
      <c r="H170" s="79">
        <v>35</v>
      </c>
      <c r="I170" s="79">
        <f t="shared" si="9"/>
        <v>8.2070000000000007</v>
      </c>
      <c r="J170" s="79">
        <f t="shared" si="10"/>
        <v>57.45</v>
      </c>
      <c r="K170" s="79">
        <f t="shared" si="11"/>
        <v>13.55</v>
      </c>
      <c r="L170" s="79">
        <f t="shared" si="12"/>
        <v>71</v>
      </c>
    </row>
    <row r="171" spans="1:12" ht="52.8">
      <c r="A171" s="75">
        <v>164</v>
      </c>
      <c r="B171" s="76" t="s">
        <v>20</v>
      </c>
      <c r="C171" s="76" t="s">
        <v>313</v>
      </c>
      <c r="D171" s="76" t="s">
        <v>51</v>
      </c>
      <c r="E171" s="66" t="s">
        <v>140</v>
      </c>
      <c r="F171" s="77">
        <v>0.5</v>
      </c>
      <c r="G171" s="87">
        <v>1464.48</v>
      </c>
      <c r="H171" s="79">
        <v>62</v>
      </c>
      <c r="I171" s="79">
        <f t="shared" si="9"/>
        <v>8.8049999999999997</v>
      </c>
      <c r="J171" s="79">
        <f t="shared" si="10"/>
        <v>272.95999999999998</v>
      </c>
      <c r="K171" s="79">
        <f t="shared" si="11"/>
        <v>64.39</v>
      </c>
      <c r="L171" s="79">
        <f t="shared" si="12"/>
        <v>337.34999999999997</v>
      </c>
    </row>
    <row r="172" spans="1:12" ht="52.8">
      <c r="A172" s="75">
        <v>165</v>
      </c>
      <c r="B172" s="76" t="s">
        <v>20</v>
      </c>
      <c r="C172" s="76" t="s">
        <v>313</v>
      </c>
      <c r="D172" s="76" t="s">
        <v>51</v>
      </c>
      <c r="E172" s="66" t="s">
        <v>140</v>
      </c>
      <c r="F172" s="77">
        <v>0.2</v>
      </c>
      <c r="G172" s="87">
        <v>1464.48</v>
      </c>
      <c r="H172" s="79">
        <v>120</v>
      </c>
      <c r="I172" s="79">
        <f t="shared" si="9"/>
        <v>8.8049999999999997</v>
      </c>
      <c r="J172" s="79">
        <f t="shared" si="10"/>
        <v>211.32</v>
      </c>
      <c r="K172" s="79">
        <f t="shared" si="11"/>
        <v>49.85</v>
      </c>
      <c r="L172" s="79">
        <f t="shared" si="12"/>
        <v>261.17</v>
      </c>
    </row>
    <row r="173" spans="1:12" ht="39.6">
      <c r="A173" s="75">
        <v>166</v>
      </c>
      <c r="B173" s="76" t="s">
        <v>73</v>
      </c>
      <c r="C173" s="76" t="s">
        <v>253</v>
      </c>
      <c r="D173" s="76" t="s">
        <v>47</v>
      </c>
      <c r="E173" s="66" t="s">
        <v>366</v>
      </c>
      <c r="F173" s="77">
        <v>0.2</v>
      </c>
      <c r="G173" s="87">
        <v>1020</v>
      </c>
      <c r="H173" s="79">
        <v>22</v>
      </c>
      <c r="I173" s="79">
        <f t="shared" si="9"/>
        <v>6.1319999999999997</v>
      </c>
      <c r="J173" s="79">
        <f t="shared" si="10"/>
        <v>26.98</v>
      </c>
      <c r="K173" s="79">
        <f t="shared" si="11"/>
        <v>6.36</v>
      </c>
      <c r="L173" s="79">
        <f t="shared" si="12"/>
        <v>33.340000000000003</v>
      </c>
    </row>
    <row r="174" spans="1:12" ht="52.8">
      <c r="A174" s="75">
        <v>167</v>
      </c>
      <c r="B174" s="76" t="s">
        <v>15</v>
      </c>
      <c r="C174" s="76" t="s">
        <v>58</v>
      </c>
      <c r="D174" s="76" t="s">
        <v>47</v>
      </c>
      <c r="E174" s="66" t="s">
        <v>316</v>
      </c>
      <c r="F174" s="77">
        <v>0.2</v>
      </c>
      <c r="G174" s="87">
        <v>960</v>
      </c>
      <c r="H174" s="79">
        <v>121</v>
      </c>
      <c r="I174" s="79">
        <f t="shared" si="9"/>
        <v>5.7720000000000002</v>
      </c>
      <c r="J174" s="79">
        <f t="shared" si="10"/>
        <v>139.68</v>
      </c>
      <c r="K174" s="79">
        <f t="shared" si="11"/>
        <v>32.950000000000003</v>
      </c>
      <c r="L174" s="79">
        <f t="shared" si="12"/>
        <v>172.63</v>
      </c>
    </row>
    <row r="175" spans="1:12" ht="52.8">
      <c r="A175" s="75">
        <v>168</v>
      </c>
      <c r="B175" s="76" t="s">
        <v>15</v>
      </c>
      <c r="C175" s="76" t="s">
        <v>50</v>
      </c>
      <c r="D175" s="76" t="s">
        <v>47</v>
      </c>
      <c r="E175" s="66" t="s">
        <v>141</v>
      </c>
      <c r="F175" s="77">
        <v>0.2</v>
      </c>
      <c r="G175" s="87">
        <v>960</v>
      </c>
      <c r="H175" s="79">
        <v>121.75</v>
      </c>
      <c r="I175" s="79">
        <f t="shared" si="9"/>
        <v>5.7720000000000002</v>
      </c>
      <c r="J175" s="79">
        <f t="shared" si="10"/>
        <v>140.55000000000001</v>
      </c>
      <c r="K175" s="79">
        <f t="shared" si="11"/>
        <v>33.159999999999997</v>
      </c>
      <c r="L175" s="79">
        <f t="shared" si="12"/>
        <v>173.71</v>
      </c>
    </row>
    <row r="176" spans="1:12" ht="52.8">
      <c r="A176" s="75">
        <v>169</v>
      </c>
      <c r="B176" s="76" t="s">
        <v>15</v>
      </c>
      <c r="C176" s="76" t="s">
        <v>50</v>
      </c>
      <c r="D176" s="76" t="s">
        <v>47</v>
      </c>
      <c r="E176" s="66" t="s">
        <v>141</v>
      </c>
      <c r="F176" s="77">
        <v>0.5</v>
      </c>
      <c r="G176" s="87">
        <v>960</v>
      </c>
      <c r="H176" s="79">
        <v>0.17</v>
      </c>
      <c r="I176" s="79">
        <f t="shared" si="9"/>
        <v>5.7720000000000002</v>
      </c>
      <c r="J176" s="79">
        <f t="shared" si="10"/>
        <v>0.49</v>
      </c>
      <c r="K176" s="79">
        <f t="shared" si="11"/>
        <v>0.12</v>
      </c>
      <c r="L176" s="79">
        <f t="shared" si="12"/>
        <v>0.61</v>
      </c>
    </row>
    <row r="177" spans="1:12" ht="52.8">
      <c r="A177" s="75">
        <v>170</v>
      </c>
      <c r="B177" s="76" t="s">
        <v>15</v>
      </c>
      <c r="C177" s="76" t="s">
        <v>54</v>
      </c>
      <c r="D177" s="76" t="s">
        <v>47</v>
      </c>
      <c r="E177" s="66" t="s">
        <v>259</v>
      </c>
      <c r="F177" s="77">
        <v>0.2</v>
      </c>
      <c r="G177" s="87">
        <v>960</v>
      </c>
      <c r="H177" s="79">
        <v>99</v>
      </c>
      <c r="I177" s="79">
        <f t="shared" si="9"/>
        <v>5.7720000000000002</v>
      </c>
      <c r="J177" s="79">
        <f t="shared" si="10"/>
        <v>114.29</v>
      </c>
      <c r="K177" s="79">
        <f t="shared" si="11"/>
        <v>26.96</v>
      </c>
      <c r="L177" s="79">
        <f t="shared" si="12"/>
        <v>141.25</v>
      </c>
    </row>
    <row r="178" spans="1:12" ht="52.8">
      <c r="A178" s="75">
        <v>171</v>
      </c>
      <c r="B178" s="76" t="s">
        <v>15</v>
      </c>
      <c r="C178" s="76" t="s">
        <v>2</v>
      </c>
      <c r="D178" s="76" t="s">
        <v>74</v>
      </c>
      <c r="E178" s="66" t="s">
        <v>142</v>
      </c>
      <c r="F178" s="77">
        <v>0.2</v>
      </c>
      <c r="G178" s="87">
        <v>1420</v>
      </c>
      <c r="H178" s="79">
        <v>36.5</v>
      </c>
      <c r="I178" s="79">
        <f t="shared" si="9"/>
        <v>8.5370000000000008</v>
      </c>
      <c r="J178" s="79">
        <f t="shared" si="10"/>
        <v>62.32</v>
      </c>
      <c r="K178" s="79">
        <f t="shared" si="11"/>
        <v>14.7</v>
      </c>
      <c r="L178" s="79">
        <f t="shared" si="12"/>
        <v>77.02</v>
      </c>
    </row>
    <row r="179" spans="1:12" ht="39.6">
      <c r="A179" s="75">
        <v>172</v>
      </c>
      <c r="B179" s="76" t="s">
        <v>73</v>
      </c>
      <c r="C179" s="76" t="s">
        <v>253</v>
      </c>
      <c r="D179" s="76" t="s">
        <v>51</v>
      </c>
      <c r="E179" s="66" t="s">
        <v>367</v>
      </c>
      <c r="F179" s="77">
        <v>0.2</v>
      </c>
      <c r="G179" s="87">
        <v>1080</v>
      </c>
      <c r="H179" s="79">
        <v>54</v>
      </c>
      <c r="I179" s="79">
        <f t="shared" si="9"/>
        <v>6.4930000000000003</v>
      </c>
      <c r="J179" s="79">
        <f t="shared" si="10"/>
        <v>70.12</v>
      </c>
      <c r="K179" s="79">
        <f t="shared" si="11"/>
        <v>16.54</v>
      </c>
      <c r="L179" s="79">
        <f t="shared" si="12"/>
        <v>86.66</v>
      </c>
    </row>
    <row r="180" spans="1:12" ht="39.6">
      <c r="A180" s="75">
        <v>173</v>
      </c>
      <c r="B180" s="76" t="s">
        <v>73</v>
      </c>
      <c r="C180" s="76" t="s">
        <v>253</v>
      </c>
      <c r="D180" s="76" t="s">
        <v>51</v>
      </c>
      <c r="E180" s="66" t="s">
        <v>367</v>
      </c>
      <c r="F180" s="77">
        <v>0.5</v>
      </c>
      <c r="G180" s="87">
        <v>1080</v>
      </c>
      <c r="H180" s="79">
        <v>1.05</v>
      </c>
      <c r="I180" s="79">
        <f t="shared" si="9"/>
        <v>6.4930000000000003</v>
      </c>
      <c r="J180" s="79">
        <f t="shared" si="10"/>
        <v>3.41</v>
      </c>
      <c r="K180" s="79">
        <f t="shared" si="11"/>
        <v>0.8</v>
      </c>
      <c r="L180" s="79">
        <f t="shared" si="12"/>
        <v>4.21</v>
      </c>
    </row>
    <row r="181" spans="1:12" ht="52.8">
      <c r="A181" s="75">
        <v>174</v>
      </c>
      <c r="B181" s="76" t="s">
        <v>15</v>
      </c>
      <c r="C181" s="76" t="s">
        <v>54</v>
      </c>
      <c r="D181" s="76" t="s">
        <v>47</v>
      </c>
      <c r="E181" s="66" t="s">
        <v>260</v>
      </c>
      <c r="F181" s="77">
        <v>0.2</v>
      </c>
      <c r="G181" s="87">
        <v>960</v>
      </c>
      <c r="H181" s="79">
        <v>107.17</v>
      </c>
      <c r="I181" s="79">
        <f t="shared" si="9"/>
        <v>5.7720000000000002</v>
      </c>
      <c r="J181" s="79">
        <f t="shared" si="10"/>
        <v>123.72</v>
      </c>
      <c r="K181" s="79">
        <f t="shared" si="11"/>
        <v>29.19</v>
      </c>
      <c r="L181" s="79">
        <f t="shared" si="12"/>
        <v>152.91</v>
      </c>
    </row>
    <row r="182" spans="1:12" ht="52.8">
      <c r="A182" s="75">
        <v>175</v>
      </c>
      <c r="B182" s="76" t="s">
        <v>15</v>
      </c>
      <c r="C182" s="76" t="s">
        <v>54</v>
      </c>
      <c r="D182" s="76" t="s">
        <v>47</v>
      </c>
      <c r="E182" s="66" t="s">
        <v>260</v>
      </c>
      <c r="F182" s="77">
        <v>0.5</v>
      </c>
      <c r="G182" s="87">
        <v>960</v>
      </c>
      <c r="H182" s="79">
        <v>2.83</v>
      </c>
      <c r="I182" s="79">
        <f t="shared" si="9"/>
        <v>5.7720000000000002</v>
      </c>
      <c r="J182" s="79">
        <f t="shared" si="10"/>
        <v>8.17</v>
      </c>
      <c r="K182" s="79">
        <f t="shared" si="11"/>
        <v>1.93</v>
      </c>
      <c r="L182" s="79">
        <f t="shared" si="12"/>
        <v>10.1</v>
      </c>
    </row>
    <row r="183" spans="1:12" ht="52.8">
      <c r="A183" s="75">
        <v>176</v>
      </c>
      <c r="B183" s="76" t="s">
        <v>15</v>
      </c>
      <c r="C183" s="76" t="s">
        <v>102</v>
      </c>
      <c r="D183" s="76" t="s">
        <v>7</v>
      </c>
      <c r="E183" s="66" t="s">
        <v>143</v>
      </c>
      <c r="F183" s="77">
        <v>0.2</v>
      </c>
      <c r="G183" s="87">
        <v>1385</v>
      </c>
      <c r="H183" s="79">
        <v>37.75</v>
      </c>
      <c r="I183" s="79">
        <f t="shared" si="9"/>
        <v>8.327</v>
      </c>
      <c r="J183" s="79">
        <f t="shared" si="10"/>
        <v>62.87</v>
      </c>
      <c r="K183" s="79">
        <f t="shared" si="11"/>
        <v>14.83</v>
      </c>
      <c r="L183" s="79">
        <f t="shared" si="12"/>
        <v>77.7</v>
      </c>
    </row>
    <row r="184" spans="1:12" ht="39.6">
      <c r="A184" s="75">
        <v>177</v>
      </c>
      <c r="B184" s="76" t="s">
        <v>48</v>
      </c>
      <c r="C184" s="76" t="s">
        <v>368</v>
      </c>
      <c r="D184" s="76" t="s">
        <v>61</v>
      </c>
      <c r="E184" s="66" t="s">
        <v>369</v>
      </c>
      <c r="F184" s="77">
        <v>0.5</v>
      </c>
      <c r="G184" s="87">
        <v>1175</v>
      </c>
      <c r="H184" s="79">
        <v>34.5</v>
      </c>
      <c r="I184" s="79">
        <f t="shared" si="9"/>
        <v>7.0640000000000001</v>
      </c>
      <c r="J184" s="79">
        <f t="shared" si="10"/>
        <v>121.85</v>
      </c>
      <c r="K184" s="79">
        <f t="shared" si="11"/>
        <v>28.74</v>
      </c>
      <c r="L184" s="79">
        <f t="shared" si="12"/>
        <v>150.59</v>
      </c>
    </row>
    <row r="185" spans="1:12" ht="39.6">
      <c r="A185" s="75">
        <v>178</v>
      </c>
      <c r="B185" s="76" t="s">
        <v>48</v>
      </c>
      <c r="C185" s="76" t="s">
        <v>368</v>
      </c>
      <c r="D185" s="76" t="s">
        <v>61</v>
      </c>
      <c r="E185" s="66" t="s">
        <v>369</v>
      </c>
      <c r="F185" s="77">
        <v>0.2</v>
      </c>
      <c r="G185" s="87">
        <v>1175</v>
      </c>
      <c r="H185" s="79">
        <v>61.5</v>
      </c>
      <c r="I185" s="79">
        <f t="shared" si="9"/>
        <v>7.0640000000000001</v>
      </c>
      <c r="J185" s="79">
        <f t="shared" si="10"/>
        <v>86.89</v>
      </c>
      <c r="K185" s="79">
        <f t="shared" si="11"/>
        <v>20.5</v>
      </c>
      <c r="L185" s="79">
        <f t="shared" si="12"/>
        <v>107.39</v>
      </c>
    </row>
    <row r="186" spans="1:12" ht="52.8">
      <c r="A186" s="75">
        <v>179</v>
      </c>
      <c r="B186" s="76" t="s">
        <v>15</v>
      </c>
      <c r="C186" s="76" t="s">
        <v>46</v>
      </c>
      <c r="D186" s="76" t="s">
        <v>47</v>
      </c>
      <c r="E186" s="66" t="s">
        <v>144</v>
      </c>
      <c r="F186" s="77">
        <v>0.2</v>
      </c>
      <c r="G186" s="87">
        <v>960</v>
      </c>
      <c r="H186" s="79">
        <v>9.5</v>
      </c>
      <c r="I186" s="79">
        <f t="shared" si="9"/>
        <v>5.7720000000000002</v>
      </c>
      <c r="J186" s="79">
        <f t="shared" si="10"/>
        <v>10.97</v>
      </c>
      <c r="K186" s="79">
        <f t="shared" si="11"/>
        <v>2.59</v>
      </c>
      <c r="L186" s="79">
        <f t="shared" si="12"/>
        <v>13.56</v>
      </c>
    </row>
    <row r="187" spans="1:12" ht="52.8">
      <c r="A187" s="75">
        <v>180</v>
      </c>
      <c r="B187" s="76" t="s">
        <v>15</v>
      </c>
      <c r="C187" s="76" t="s">
        <v>102</v>
      </c>
      <c r="D187" s="76" t="s">
        <v>7</v>
      </c>
      <c r="E187" s="66" t="s">
        <v>145</v>
      </c>
      <c r="F187" s="77">
        <v>0.2</v>
      </c>
      <c r="G187" s="87">
        <v>1325</v>
      </c>
      <c r="H187" s="79">
        <v>18.5</v>
      </c>
      <c r="I187" s="79">
        <f t="shared" si="9"/>
        <v>7.9660000000000002</v>
      </c>
      <c r="J187" s="79">
        <f t="shared" si="10"/>
        <v>29.47</v>
      </c>
      <c r="K187" s="79">
        <f t="shared" si="11"/>
        <v>6.95</v>
      </c>
      <c r="L187" s="79">
        <f t="shared" si="12"/>
        <v>36.42</v>
      </c>
    </row>
    <row r="188" spans="1:12" ht="52.8">
      <c r="A188" s="75">
        <v>181</v>
      </c>
      <c r="B188" s="76" t="s">
        <v>20</v>
      </c>
      <c r="C188" s="76" t="s">
        <v>313</v>
      </c>
      <c r="D188" s="76" t="s">
        <v>7</v>
      </c>
      <c r="E188" s="66" t="s">
        <v>146</v>
      </c>
      <c r="F188" s="77">
        <v>0.5</v>
      </c>
      <c r="G188" s="87">
        <v>1850</v>
      </c>
      <c r="H188" s="79">
        <v>13.5</v>
      </c>
      <c r="I188" s="79">
        <f t="shared" si="9"/>
        <v>11.122</v>
      </c>
      <c r="J188" s="79">
        <f t="shared" si="10"/>
        <v>75.069999999999993</v>
      </c>
      <c r="K188" s="79">
        <f t="shared" si="11"/>
        <v>17.71</v>
      </c>
      <c r="L188" s="79">
        <f t="shared" si="12"/>
        <v>92.78</v>
      </c>
    </row>
    <row r="189" spans="1:12" ht="52.8">
      <c r="A189" s="75">
        <v>182</v>
      </c>
      <c r="B189" s="76" t="s">
        <v>20</v>
      </c>
      <c r="C189" s="76" t="s">
        <v>313</v>
      </c>
      <c r="D189" s="76" t="s">
        <v>7</v>
      </c>
      <c r="E189" s="66" t="s">
        <v>146</v>
      </c>
      <c r="F189" s="77">
        <v>0.2</v>
      </c>
      <c r="G189" s="87">
        <v>1850</v>
      </c>
      <c r="H189" s="79">
        <v>45.5</v>
      </c>
      <c r="I189" s="79">
        <f t="shared" si="9"/>
        <v>11.122</v>
      </c>
      <c r="J189" s="79">
        <f t="shared" si="10"/>
        <v>101.21</v>
      </c>
      <c r="K189" s="79">
        <f t="shared" si="11"/>
        <v>23.88</v>
      </c>
      <c r="L189" s="79">
        <f t="shared" si="12"/>
        <v>125.08999999999999</v>
      </c>
    </row>
    <row r="190" spans="1:12" ht="52.8">
      <c r="A190" s="75">
        <v>183</v>
      </c>
      <c r="B190" s="76" t="s">
        <v>20</v>
      </c>
      <c r="C190" s="76" t="s">
        <v>313</v>
      </c>
      <c r="D190" s="76" t="s">
        <v>7</v>
      </c>
      <c r="E190" s="66" t="s">
        <v>146</v>
      </c>
      <c r="F190" s="77">
        <v>0.5</v>
      </c>
      <c r="G190" s="87">
        <v>1850</v>
      </c>
      <c r="H190" s="79">
        <v>9.5</v>
      </c>
      <c r="I190" s="79">
        <f t="shared" si="9"/>
        <v>11.122</v>
      </c>
      <c r="J190" s="79">
        <f t="shared" si="10"/>
        <v>52.83</v>
      </c>
      <c r="K190" s="79">
        <f t="shared" si="11"/>
        <v>12.46</v>
      </c>
      <c r="L190" s="79">
        <f t="shared" si="12"/>
        <v>65.289999999999992</v>
      </c>
    </row>
    <row r="191" spans="1:12" ht="52.8">
      <c r="A191" s="75">
        <v>184</v>
      </c>
      <c r="B191" s="76" t="s">
        <v>20</v>
      </c>
      <c r="C191" s="76" t="s">
        <v>313</v>
      </c>
      <c r="D191" s="76" t="s">
        <v>7</v>
      </c>
      <c r="E191" s="66" t="s">
        <v>146</v>
      </c>
      <c r="F191" s="77">
        <v>0.2</v>
      </c>
      <c r="G191" s="87">
        <v>1850</v>
      </c>
      <c r="H191" s="79">
        <v>26.5</v>
      </c>
      <c r="I191" s="79">
        <f t="shared" si="9"/>
        <v>11.122</v>
      </c>
      <c r="J191" s="79">
        <f t="shared" si="10"/>
        <v>58.95</v>
      </c>
      <c r="K191" s="79">
        <f t="shared" si="11"/>
        <v>13.91</v>
      </c>
      <c r="L191" s="79">
        <f t="shared" si="12"/>
        <v>72.86</v>
      </c>
    </row>
    <row r="192" spans="1:12" ht="52.8">
      <c r="A192" s="75">
        <v>185</v>
      </c>
      <c r="B192" s="76" t="s">
        <v>15</v>
      </c>
      <c r="C192" s="76" t="s">
        <v>50</v>
      </c>
      <c r="D192" s="76" t="s">
        <v>55</v>
      </c>
      <c r="E192" s="66" t="s">
        <v>147</v>
      </c>
      <c r="F192" s="77">
        <v>0.2</v>
      </c>
      <c r="G192" s="87">
        <v>1225</v>
      </c>
      <c r="H192" s="79">
        <v>43.5</v>
      </c>
      <c r="I192" s="79">
        <f t="shared" si="9"/>
        <v>7.3650000000000002</v>
      </c>
      <c r="J192" s="79">
        <f t="shared" si="10"/>
        <v>64.08</v>
      </c>
      <c r="K192" s="79">
        <f t="shared" si="11"/>
        <v>15.12</v>
      </c>
      <c r="L192" s="79">
        <f t="shared" si="12"/>
        <v>79.2</v>
      </c>
    </row>
    <row r="193" spans="1:12" ht="52.8">
      <c r="A193" s="75">
        <v>186</v>
      </c>
      <c r="B193" s="76" t="s">
        <v>15</v>
      </c>
      <c r="C193" s="76" t="s">
        <v>50</v>
      </c>
      <c r="D193" s="76" t="s">
        <v>55</v>
      </c>
      <c r="E193" s="66" t="s">
        <v>148</v>
      </c>
      <c r="F193" s="77">
        <v>0.2</v>
      </c>
      <c r="G193" s="87">
        <v>1265</v>
      </c>
      <c r="H193" s="79">
        <v>127.25</v>
      </c>
      <c r="I193" s="79">
        <f t="shared" si="9"/>
        <v>7.6050000000000004</v>
      </c>
      <c r="J193" s="79">
        <f t="shared" si="10"/>
        <v>193.55</v>
      </c>
      <c r="K193" s="79">
        <f t="shared" si="11"/>
        <v>45.66</v>
      </c>
      <c r="L193" s="79">
        <f t="shared" si="12"/>
        <v>239.21</v>
      </c>
    </row>
    <row r="194" spans="1:12" ht="52.8">
      <c r="A194" s="75">
        <v>187</v>
      </c>
      <c r="B194" s="76" t="s">
        <v>15</v>
      </c>
      <c r="C194" s="76" t="s">
        <v>50</v>
      </c>
      <c r="D194" s="76" t="s">
        <v>55</v>
      </c>
      <c r="E194" s="66" t="s">
        <v>148</v>
      </c>
      <c r="F194" s="77">
        <v>0.5</v>
      </c>
      <c r="G194" s="87">
        <v>1265</v>
      </c>
      <c r="H194" s="79">
        <v>8.75</v>
      </c>
      <c r="I194" s="79">
        <f t="shared" si="9"/>
        <v>7.6050000000000004</v>
      </c>
      <c r="J194" s="79">
        <f t="shared" si="10"/>
        <v>33.270000000000003</v>
      </c>
      <c r="K194" s="79">
        <f t="shared" si="11"/>
        <v>7.85</v>
      </c>
      <c r="L194" s="79">
        <f t="shared" si="12"/>
        <v>41.120000000000005</v>
      </c>
    </row>
    <row r="195" spans="1:12" ht="52.8">
      <c r="A195" s="75">
        <v>188</v>
      </c>
      <c r="B195" s="76" t="s">
        <v>15</v>
      </c>
      <c r="C195" s="76" t="s">
        <v>46</v>
      </c>
      <c r="D195" s="76" t="s">
        <v>51</v>
      </c>
      <c r="E195" s="66" t="s">
        <v>149</v>
      </c>
      <c r="F195" s="77">
        <v>0.2</v>
      </c>
      <c r="G195" s="87">
        <v>1080</v>
      </c>
      <c r="H195" s="79">
        <v>87</v>
      </c>
      <c r="I195" s="79">
        <f t="shared" si="9"/>
        <v>6.4930000000000003</v>
      </c>
      <c r="J195" s="79">
        <f t="shared" si="10"/>
        <v>112.98</v>
      </c>
      <c r="K195" s="79">
        <f t="shared" si="11"/>
        <v>26.65</v>
      </c>
      <c r="L195" s="79">
        <f t="shared" si="12"/>
        <v>139.63</v>
      </c>
    </row>
    <row r="196" spans="1:12" ht="52.8">
      <c r="A196" s="75">
        <v>189</v>
      </c>
      <c r="B196" s="76" t="s">
        <v>15</v>
      </c>
      <c r="C196" s="76" t="s">
        <v>102</v>
      </c>
      <c r="D196" s="76" t="s">
        <v>7</v>
      </c>
      <c r="E196" s="66" t="s">
        <v>150</v>
      </c>
      <c r="F196" s="77">
        <v>0.2</v>
      </c>
      <c r="G196" s="87">
        <v>1365</v>
      </c>
      <c r="H196" s="79">
        <v>6.42</v>
      </c>
      <c r="I196" s="79">
        <f t="shared" si="9"/>
        <v>8.2070000000000007</v>
      </c>
      <c r="J196" s="79">
        <f t="shared" si="10"/>
        <v>10.54</v>
      </c>
      <c r="K196" s="79">
        <f t="shared" si="11"/>
        <v>2.4900000000000002</v>
      </c>
      <c r="L196" s="79">
        <f t="shared" si="12"/>
        <v>13.03</v>
      </c>
    </row>
    <row r="197" spans="1:12" ht="52.8">
      <c r="A197" s="75">
        <v>190</v>
      </c>
      <c r="B197" s="76" t="s">
        <v>15</v>
      </c>
      <c r="C197" s="76" t="s">
        <v>2</v>
      </c>
      <c r="D197" s="76" t="s">
        <v>74</v>
      </c>
      <c r="E197" s="66" t="s">
        <v>290</v>
      </c>
      <c r="F197" s="77">
        <v>0.2</v>
      </c>
      <c r="G197" s="87">
        <v>1440</v>
      </c>
      <c r="H197" s="79">
        <v>36</v>
      </c>
      <c r="I197" s="79">
        <f t="shared" si="9"/>
        <v>8.657</v>
      </c>
      <c r="J197" s="79">
        <f t="shared" si="10"/>
        <v>62.33</v>
      </c>
      <c r="K197" s="79">
        <f t="shared" si="11"/>
        <v>14.7</v>
      </c>
      <c r="L197" s="79">
        <f t="shared" si="12"/>
        <v>77.03</v>
      </c>
    </row>
    <row r="198" spans="1:12" ht="52.8">
      <c r="A198" s="75">
        <v>191</v>
      </c>
      <c r="B198" s="76" t="s">
        <v>15</v>
      </c>
      <c r="C198" s="76" t="s">
        <v>50</v>
      </c>
      <c r="D198" s="76" t="s">
        <v>47</v>
      </c>
      <c r="E198" s="66" t="s">
        <v>261</v>
      </c>
      <c r="F198" s="77">
        <v>0.2</v>
      </c>
      <c r="G198" s="87">
        <v>960</v>
      </c>
      <c r="H198" s="79">
        <v>75.5</v>
      </c>
      <c r="I198" s="79">
        <f t="shared" si="9"/>
        <v>5.7720000000000002</v>
      </c>
      <c r="J198" s="79">
        <f t="shared" si="10"/>
        <v>87.16</v>
      </c>
      <c r="K198" s="79">
        <f t="shared" si="11"/>
        <v>20.56</v>
      </c>
      <c r="L198" s="79">
        <f t="shared" si="12"/>
        <v>107.72</v>
      </c>
    </row>
    <row r="199" spans="1:12" ht="52.8">
      <c r="A199" s="75">
        <v>192</v>
      </c>
      <c r="B199" s="76" t="s">
        <v>15</v>
      </c>
      <c r="C199" s="76" t="s">
        <v>54</v>
      </c>
      <c r="D199" s="76" t="s">
        <v>55</v>
      </c>
      <c r="E199" s="66" t="s">
        <v>291</v>
      </c>
      <c r="F199" s="77">
        <v>0.2</v>
      </c>
      <c r="G199" s="87">
        <v>1185</v>
      </c>
      <c r="H199" s="79">
        <v>44</v>
      </c>
      <c r="I199" s="79">
        <f t="shared" si="9"/>
        <v>7.1239999999999997</v>
      </c>
      <c r="J199" s="79">
        <f t="shared" si="10"/>
        <v>62.69</v>
      </c>
      <c r="K199" s="79">
        <f t="shared" si="11"/>
        <v>14.79</v>
      </c>
      <c r="L199" s="79">
        <f t="shared" si="12"/>
        <v>77.47999999999999</v>
      </c>
    </row>
    <row r="200" spans="1:12" ht="52.8">
      <c r="A200" s="75">
        <v>193</v>
      </c>
      <c r="B200" s="76" t="s">
        <v>15</v>
      </c>
      <c r="C200" s="76" t="s">
        <v>54</v>
      </c>
      <c r="D200" s="76" t="s">
        <v>55</v>
      </c>
      <c r="E200" s="66" t="s">
        <v>291</v>
      </c>
      <c r="F200" s="77">
        <v>0.2</v>
      </c>
      <c r="G200" s="87">
        <v>1205</v>
      </c>
      <c r="H200" s="79">
        <v>65.33</v>
      </c>
      <c r="I200" s="79">
        <f t="shared" ref="I200:I263" si="13">ROUND(G200/166.33,3)</f>
        <v>7.2450000000000001</v>
      </c>
      <c r="J200" s="79">
        <f t="shared" ref="J200:J263" si="14">ROUND(I200*H200*F200,2)</f>
        <v>94.66</v>
      </c>
      <c r="K200" s="79">
        <f t="shared" ref="K200:K263" si="15">ROUND(J200*0.2359,2)</f>
        <v>22.33</v>
      </c>
      <c r="L200" s="79">
        <f t="shared" ref="L200:L263" si="16">J200+K200</f>
        <v>116.99</v>
      </c>
    </row>
    <row r="201" spans="1:12" ht="52.8">
      <c r="A201" s="75">
        <v>194</v>
      </c>
      <c r="B201" s="76" t="s">
        <v>15</v>
      </c>
      <c r="C201" s="76" t="s">
        <v>54</v>
      </c>
      <c r="D201" s="76" t="s">
        <v>55</v>
      </c>
      <c r="E201" s="66" t="s">
        <v>291</v>
      </c>
      <c r="F201" s="77">
        <v>0.5</v>
      </c>
      <c r="G201" s="87">
        <v>1205</v>
      </c>
      <c r="H201" s="79">
        <v>0.67</v>
      </c>
      <c r="I201" s="79">
        <f t="shared" si="13"/>
        <v>7.2450000000000001</v>
      </c>
      <c r="J201" s="79">
        <f t="shared" si="14"/>
        <v>2.4300000000000002</v>
      </c>
      <c r="K201" s="79">
        <f t="shared" si="15"/>
        <v>0.56999999999999995</v>
      </c>
      <c r="L201" s="79">
        <f t="shared" si="16"/>
        <v>3</v>
      </c>
    </row>
    <row r="202" spans="1:12" ht="52.8">
      <c r="A202" s="75">
        <v>195</v>
      </c>
      <c r="B202" s="76" t="s">
        <v>15</v>
      </c>
      <c r="C202" s="76" t="s">
        <v>102</v>
      </c>
      <c r="D202" s="76" t="s">
        <v>55</v>
      </c>
      <c r="E202" s="66" t="s">
        <v>292</v>
      </c>
      <c r="F202" s="77">
        <v>0.2</v>
      </c>
      <c r="G202" s="87">
        <v>1230</v>
      </c>
      <c r="H202" s="79">
        <v>6</v>
      </c>
      <c r="I202" s="79">
        <f t="shared" si="13"/>
        <v>7.3949999999999996</v>
      </c>
      <c r="J202" s="79">
        <f t="shared" si="14"/>
        <v>8.8699999999999992</v>
      </c>
      <c r="K202" s="79">
        <f t="shared" si="15"/>
        <v>2.09</v>
      </c>
      <c r="L202" s="79">
        <f t="shared" si="16"/>
        <v>10.959999999999999</v>
      </c>
    </row>
    <row r="203" spans="1:12" ht="52.8">
      <c r="A203" s="75">
        <v>196</v>
      </c>
      <c r="B203" s="76" t="s">
        <v>15</v>
      </c>
      <c r="C203" s="76" t="s">
        <v>102</v>
      </c>
      <c r="D203" s="76" t="s">
        <v>55</v>
      </c>
      <c r="E203" s="66" t="s">
        <v>292</v>
      </c>
      <c r="F203" s="77">
        <v>0.2</v>
      </c>
      <c r="G203" s="87">
        <v>1250</v>
      </c>
      <c r="H203" s="79">
        <v>1.5</v>
      </c>
      <c r="I203" s="79">
        <f t="shared" si="13"/>
        <v>7.5149999999999997</v>
      </c>
      <c r="J203" s="79">
        <f t="shared" si="14"/>
        <v>2.25</v>
      </c>
      <c r="K203" s="79">
        <f t="shared" si="15"/>
        <v>0.53</v>
      </c>
      <c r="L203" s="79">
        <f t="shared" si="16"/>
        <v>2.7800000000000002</v>
      </c>
    </row>
    <row r="204" spans="1:12" ht="52.8">
      <c r="A204" s="75">
        <v>197</v>
      </c>
      <c r="B204" s="76" t="s">
        <v>15</v>
      </c>
      <c r="C204" s="76" t="s">
        <v>46</v>
      </c>
      <c r="D204" s="76" t="s">
        <v>47</v>
      </c>
      <c r="E204" s="66" t="s">
        <v>152</v>
      </c>
      <c r="F204" s="77">
        <v>0.2</v>
      </c>
      <c r="G204" s="87">
        <v>960</v>
      </c>
      <c r="H204" s="79">
        <v>63.75</v>
      </c>
      <c r="I204" s="79">
        <f t="shared" si="13"/>
        <v>5.7720000000000002</v>
      </c>
      <c r="J204" s="79">
        <f t="shared" si="14"/>
        <v>73.59</v>
      </c>
      <c r="K204" s="79">
        <f t="shared" si="15"/>
        <v>17.36</v>
      </c>
      <c r="L204" s="79">
        <f t="shared" si="16"/>
        <v>90.95</v>
      </c>
    </row>
    <row r="205" spans="1:12" ht="66">
      <c r="A205" s="75">
        <v>198</v>
      </c>
      <c r="B205" s="76" t="s">
        <v>15</v>
      </c>
      <c r="C205" s="76" t="s">
        <v>54</v>
      </c>
      <c r="D205" s="76" t="s">
        <v>151</v>
      </c>
      <c r="E205" s="66" t="s">
        <v>153</v>
      </c>
      <c r="F205" s="77">
        <v>0.2</v>
      </c>
      <c r="G205" s="87">
        <v>1245</v>
      </c>
      <c r="H205" s="79">
        <v>132.16999999999999</v>
      </c>
      <c r="I205" s="79">
        <f t="shared" si="13"/>
        <v>7.4850000000000003</v>
      </c>
      <c r="J205" s="79">
        <f t="shared" si="14"/>
        <v>197.86</v>
      </c>
      <c r="K205" s="79">
        <f t="shared" si="15"/>
        <v>46.68</v>
      </c>
      <c r="L205" s="79">
        <f t="shared" si="16"/>
        <v>244.54000000000002</v>
      </c>
    </row>
    <row r="206" spans="1:12" ht="66">
      <c r="A206" s="75">
        <v>199</v>
      </c>
      <c r="B206" s="76" t="s">
        <v>15</v>
      </c>
      <c r="C206" s="76" t="s">
        <v>54</v>
      </c>
      <c r="D206" s="76" t="s">
        <v>151</v>
      </c>
      <c r="E206" s="66" t="s">
        <v>153</v>
      </c>
      <c r="F206" s="77">
        <v>0.5</v>
      </c>
      <c r="G206" s="87">
        <v>1245</v>
      </c>
      <c r="H206" s="79">
        <v>1.83</v>
      </c>
      <c r="I206" s="79">
        <f t="shared" si="13"/>
        <v>7.4850000000000003</v>
      </c>
      <c r="J206" s="79">
        <f t="shared" si="14"/>
        <v>6.85</v>
      </c>
      <c r="K206" s="79">
        <f t="shared" si="15"/>
        <v>1.62</v>
      </c>
      <c r="L206" s="79">
        <f t="shared" si="16"/>
        <v>8.4699999999999989</v>
      </c>
    </row>
    <row r="207" spans="1:12" ht="52.8">
      <c r="A207" s="75">
        <v>200</v>
      </c>
      <c r="B207" s="76" t="s">
        <v>15</v>
      </c>
      <c r="C207" s="76" t="s">
        <v>57</v>
      </c>
      <c r="D207" s="76" t="s">
        <v>51</v>
      </c>
      <c r="E207" s="66" t="s">
        <v>154</v>
      </c>
      <c r="F207" s="77">
        <v>0.5</v>
      </c>
      <c r="G207" s="87">
        <v>1100</v>
      </c>
      <c r="H207" s="79">
        <v>9</v>
      </c>
      <c r="I207" s="79">
        <f t="shared" si="13"/>
        <v>6.6130000000000004</v>
      </c>
      <c r="J207" s="79">
        <f t="shared" si="14"/>
        <v>29.76</v>
      </c>
      <c r="K207" s="79">
        <f t="shared" si="15"/>
        <v>7.02</v>
      </c>
      <c r="L207" s="79">
        <f t="shared" si="16"/>
        <v>36.78</v>
      </c>
    </row>
    <row r="208" spans="1:12" ht="52.8">
      <c r="A208" s="75">
        <v>201</v>
      </c>
      <c r="B208" s="76" t="s">
        <v>15</v>
      </c>
      <c r="C208" s="76" t="s">
        <v>57</v>
      </c>
      <c r="D208" s="76" t="s">
        <v>51</v>
      </c>
      <c r="E208" s="66" t="s">
        <v>154</v>
      </c>
      <c r="F208" s="77">
        <v>0.2</v>
      </c>
      <c r="G208" s="87">
        <v>1100</v>
      </c>
      <c r="H208" s="79">
        <v>112</v>
      </c>
      <c r="I208" s="79">
        <f t="shared" si="13"/>
        <v>6.6130000000000004</v>
      </c>
      <c r="J208" s="79">
        <f t="shared" si="14"/>
        <v>148.13</v>
      </c>
      <c r="K208" s="79">
        <f t="shared" si="15"/>
        <v>34.94</v>
      </c>
      <c r="L208" s="79">
        <f t="shared" si="16"/>
        <v>183.07</v>
      </c>
    </row>
    <row r="209" spans="1:12" ht="66">
      <c r="A209" s="75">
        <v>202</v>
      </c>
      <c r="B209" s="76" t="s">
        <v>15</v>
      </c>
      <c r="C209" s="76" t="s">
        <v>57</v>
      </c>
      <c r="D209" s="76" t="s">
        <v>151</v>
      </c>
      <c r="E209" s="66" t="s">
        <v>155</v>
      </c>
      <c r="F209" s="77">
        <v>0.5</v>
      </c>
      <c r="G209" s="87">
        <v>1285</v>
      </c>
      <c r="H209" s="79">
        <v>12.58</v>
      </c>
      <c r="I209" s="79">
        <f t="shared" si="13"/>
        <v>7.726</v>
      </c>
      <c r="J209" s="79">
        <f t="shared" si="14"/>
        <v>48.6</v>
      </c>
      <c r="K209" s="79">
        <f t="shared" si="15"/>
        <v>11.46</v>
      </c>
      <c r="L209" s="79">
        <f t="shared" si="16"/>
        <v>60.06</v>
      </c>
    </row>
    <row r="210" spans="1:12" ht="66">
      <c r="A210" s="75">
        <v>203</v>
      </c>
      <c r="B210" s="76" t="s">
        <v>15</v>
      </c>
      <c r="C210" s="76" t="s">
        <v>57</v>
      </c>
      <c r="D210" s="76" t="s">
        <v>151</v>
      </c>
      <c r="E210" s="66" t="s">
        <v>155</v>
      </c>
      <c r="F210" s="77">
        <v>0.2</v>
      </c>
      <c r="G210" s="87">
        <v>1285</v>
      </c>
      <c r="H210" s="79">
        <v>69.75</v>
      </c>
      <c r="I210" s="79">
        <f t="shared" si="13"/>
        <v>7.726</v>
      </c>
      <c r="J210" s="79">
        <f t="shared" si="14"/>
        <v>107.78</v>
      </c>
      <c r="K210" s="79">
        <f t="shared" si="15"/>
        <v>25.43</v>
      </c>
      <c r="L210" s="79">
        <f t="shared" si="16"/>
        <v>133.21</v>
      </c>
    </row>
    <row r="211" spans="1:12" ht="52.8">
      <c r="A211" s="75">
        <v>204</v>
      </c>
      <c r="B211" s="76" t="s">
        <v>15</v>
      </c>
      <c r="C211" s="76" t="s">
        <v>57</v>
      </c>
      <c r="D211" s="76" t="s">
        <v>61</v>
      </c>
      <c r="E211" s="66" t="s">
        <v>157</v>
      </c>
      <c r="F211" s="77">
        <v>0.5</v>
      </c>
      <c r="G211" s="87">
        <v>1215</v>
      </c>
      <c r="H211" s="79">
        <v>12.17</v>
      </c>
      <c r="I211" s="79">
        <f t="shared" si="13"/>
        <v>7.3049999999999997</v>
      </c>
      <c r="J211" s="79">
        <f t="shared" si="14"/>
        <v>44.45</v>
      </c>
      <c r="K211" s="79">
        <f t="shared" si="15"/>
        <v>10.49</v>
      </c>
      <c r="L211" s="79">
        <f t="shared" si="16"/>
        <v>54.940000000000005</v>
      </c>
    </row>
    <row r="212" spans="1:12" ht="52.8">
      <c r="A212" s="75">
        <v>205</v>
      </c>
      <c r="B212" s="76" t="s">
        <v>15</v>
      </c>
      <c r="C212" s="76" t="s">
        <v>57</v>
      </c>
      <c r="D212" s="76" t="s">
        <v>61</v>
      </c>
      <c r="E212" s="66" t="s">
        <v>157</v>
      </c>
      <c r="F212" s="77">
        <v>0.2</v>
      </c>
      <c r="G212" s="87">
        <v>1215</v>
      </c>
      <c r="H212" s="79">
        <v>21.84</v>
      </c>
      <c r="I212" s="79">
        <f t="shared" si="13"/>
        <v>7.3049999999999997</v>
      </c>
      <c r="J212" s="79">
        <f t="shared" si="14"/>
        <v>31.91</v>
      </c>
      <c r="K212" s="79">
        <f t="shared" si="15"/>
        <v>7.53</v>
      </c>
      <c r="L212" s="79">
        <f t="shared" si="16"/>
        <v>39.44</v>
      </c>
    </row>
    <row r="213" spans="1:12" ht="52.8">
      <c r="A213" s="75">
        <v>206</v>
      </c>
      <c r="B213" s="76" t="s">
        <v>15</v>
      </c>
      <c r="C213" s="76" t="s">
        <v>57</v>
      </c>
      <c r="D213" s="76" t="s">
        <v>61</v>
      </c>
      <c r="E213" s="66" t="s">
        <v>156</v>
      </c>
      <c r="F213" s="77">
        <v>0.5</v>
      </c>
      <c r="G213" s="87">
        <v>1215</v>
      </c>
      <c r="H213" s="79">
        <v>11.83</v>
      </c>
      <c r="I213" s="79">
        <f t="shared" si="13"/>
        <v>7.3049999999999997</v>
      </c>
      <c r="J213" s="79">
        <f t="shared" si="14"/>
        <v>43.21</v>
      </c>
      <c r="K213" s="79">
        <f t="shared" si="15"/>
        <v>10.19</v>
      </c>
      <c r="L213" s="79">
        <f t="shared" si="16"/>
        <v>53.4</v>
      </c>
    </row>
    <row r="214" spans="1:12" ht="52.8">
      <c r="A214" s="75">
        <v>207</v>
      </c>
      <c r="B214" s="76" t="s">
        <v>15</v>
      </c>
      <c r="C214" s="76" t="s">
        <v>57</v>
      </c>
      <c r="D214" s="76" t="s">
        <v>61</v>
      </c>
      <c r="E214" s="66" t="s">
        <v>156</v>
      </c>
      <c r="F214" s="77">
        <v>0.2</v>
      </c>
      <c r="G214" s="87">
        <v>1215</v>
      </c>
      <c r="H214" s="79">
        <v>44.25</v>
      </c>
      <c r="I214" s="79">
        <f t="shared" si="13"/>
        <v>7.3049999999999997</v>
      </c>
      <c r="J214" s="79">
        <f t="shared" si="14"/>
        <v>64.650000000000006</v>
      </c>
      <c r="K214" s="79">
        <f t="shared" si="15"/>
        <v>15.25</v>
      </c>
      <c r="L214" s="79">
        <f t="shared" si="16"/>
        <v>79.900000000000006</v>
      </c>
    </row>
    <row r="215" spans="1:12" ht="52.8">
      <c r="A215" s="75">
        <v>208</v>
      </c>
      <c r="B215" s="76" t="s">
        <v>15</v>
      </c>
      <c r="C215" s="76" t="s">
        <v>57</v>
      </c>
      <c r="D215" s="76" t="s">
        <v>55</v>
      </c>
      <c r="E215" s="66" t="s">
        <v>158</v>
      </c>
      <c r="F215" s="77">
        <v>0.5</v>
      </c>
      <c r="G215" s="87">
        <v>1205</v>
      </c>
      <c r="H215" s="79">
        <v>0.25</v>
      </c>
      <c r="I215" s="79">
        <f t="shared" si="13"/>
        <v>7.2450000000000001</v>
      </c>
      <c r="J215" s="79">
        <f t="shared" si="14"/>
        <v>0.91</v>
      </c>
      <c r="K215" s="79">
        <f t="shared" si="15"/>
        <v>0.21</v>
      </c>
      <c r="L215" s="79">
        <f t="shared" si="16"/>
        <v>1.1200000000000001</v>
      </c>
    </row>
    <row r="216" spans="1:12" ht="52.8">
      <c r="A216" s="75">
        <v>209</v>
      </c>
      <c r="B216" s="76" t="s">
        <v>15</v>
      </c>
      <c r="C216" s="76" t="s">
        <v>57</v>
      </c>
      <c r="D216" s="76" t="s">
        <v>55</v>
      </c>
      <c r="E216" s="66" t="s">
        <v>158</v>
      </c>
      <c r="F216" s="77">
        <v>0.2</v>
      </c>
      <c r="G216" s="87">
        <v>1205</v>
      </c>
      <c r="H216" s="79">
        <v>109.75</v>
      </c>
      <c r="I216" s="79">
        <f t="shared" si="13"/>
        <v>7.2450000000000001</v>
      </c>
      <c r="J216" s="79">
        <f t="shared" si="14"/>
        <v>159.03</v>
      </c>
      <c r="K216" s="79">
        <f t="shared" si="15"/>
        <v>37.520000000000003</v>
      </c>
      <c r="L216" s="79">
        <f t="shared" si="16"/>
        <v>196.55</v>
      </c>
    </row>
    <row r="217" spans="1:12" ht="52.8">
      <c r="A217" s="75">
        <v>210</v>
      </c>
      <c r="B217" s="76" t="s">
        <v>15</v>
      </c>
      <c r="C217" s="76" t="s">
        <v>2</v>
      </c>
      <c r="D217" s="76" t="s">
        <v>74</v>
      </c>
      <c r="E217" s="66" t="s">
        <v>159</v>
      </c>
      <c r="F217" s="77">
        <v>0.2</v>
      </c>
      <c r="G217" s="87">
        <v>1460</v>
      </c>
      <c r="H217" s="79">
        <v>24</v>
      </c>
      <c r="I217" s="79">
        <f t="shared" si="13"/>
        <v>8.7780000000000005</v>
      </c>
      <c r="J217" s="79">
        <f t="shared" si="14"/>
        <v>42.13</v>
      </c>
      <c r="K217" s="79">
        <f t="shared" si="15"/>
        <v>9.94</v>
      </c>
      <c r="L217" s="79">
        <f t="shared" si="16"/>
        <v>52.07</v>
      </c>
    </row>
    <row r="218" spans="1:12" ht="52.8">
      <c r="A218" s="75">
        <v>211</v>
      </c>
      <c r="B218" s="76" t="s">
        <v>15</v>
      </c>
      <c r="C218" s="76" t="s">
        <v>50</v>
      </c>
      <c r="D218" s="76" t="s">
        <v>129</v>
      </c>
      <c r="E218" s="66" t="s">
        <v>160</v>
      </c>
      <c r="F218" s="77">
        <v>0.2</v>
      </c>
      <c r="G218" s="87">
        <v>1610</v>
      </c>
      <c r="H218" s="79">
        <v>140.25</v>
      </c>
      <c r="I218" s="79">
        <f t="shared" si="13"/>
        <v>9.68</v>
      </c>
      <c r="J218" s="79">
        <f t="shared" si="14"/>
        <v>271.52</v>
      </c>
      <c r="K218" s="79">
        <f t="shared" si="15"/>
        <v>64.05</v>
      </c>
      <c r="L218" s="79">
        <f t="shared" si="16"/>
        <v>335.57</v>
      </c>
    </row>
    <row r="219" spans="1:12" ht="52.8">
      <c r="A219" s="75">
        <v>212</v>
      </c>
      <c r="B219" s="76" t="s">
        <v>15</v>
      </c>
      <c r="C219" s="76" t="s">
        <v>50</v>
      </c>
      <c r="D219" s="76" t="s">
        <v>129</v>
      </c>
      <c r="E219" s="66" t="s">
        <v>160</v>
      </c>
      <c r="F219" s="77">
        <v>0.5</v>
      </c>
      <c r="G219" s="87">
        <v>1610</v>
      </c>
      <c r="H219" s="79">
        <v>2.25</v>
      </c>
      <c r="I219" s="79">
        <f t="shared" si="13"/>
        <v>9.68</v>
      </c>
      <c r="J219" s="79">
        <f t="shared" si="14"/>
        <v>10.89</v>
      </c>
      <c r="K219" s="79">
        <f t="shared" si="15"/>
        <v>2.57</v>
      </c>
      <c r="L219" s="79">
        <f t="shared" si="16"/>
        <v>13.46</v>
      </c>
    </row>
    <row r="220" spans="1:12" ht="52.8">
      <c r="A220" s="75">
        <v>213</v>
      </c>
      <c r="B220" s="76" t="s">
        <v>15</v>
      </c>
      <c r="C220" s="76" t="s">
        <v>46</v>
      </c>
      <c r="D220" s="76" t="s">
        <v>51</v>
      </c>
      <c r="E220" s="66" t="s">
        <v>161</v>
      </c>
      <c r="F220" s="77">
        <v>0.2</v>
      </c>
      <c r="G220" s="87">
        <v>1120</v>
      </c>
      <c r="H220" s="79">
        <v>124.5</v>
      </c>
      <c r="I220" s="79">
        <f t="shared" si="13"/>
        <v>6.734</v>
      </c>
      <c r="J220" s="79">
        <f t="shared" si="14"/>
        <v>167.68</v>
      </c>
      <c r="K220" s="79">
        <f t="shared" si="15"/>
        <v>39.56</v>
      </c>
      <c r="L220" s="79">
        <f t="shared" si="16"/>
        <v>207.24</v>
      </c>
    </row>
    <row r="221" spans="1:12" ht="52.8">
      <c r="A221" s="75">
        <v>214</v>
      </c>
      <c r="B221" s="76" t="s">
        <v>15</v>
      </c>
      <c r="C221" s="76" t="s">
        <v>2</v>
      </c>
      <c r="D221" s="76" t="s">
        <v>85</v>
      </c>
      <c r="E221" s="66" t="s">
        <v>162</v>
      </c>
      <c r="F221" s="77">
        <v>0.2</v>
      </c>
      <c r="G221" s="87">
        <v>1660</v>
      </c>
      <c r="H221" s="79">
        <v>36</v>
      </c>
      <c r="I221" s="79">
        <f t="shared" si="13"/>
        <v>9.98</v>
      </c>
      <c r="J221" s="79">
        <f t="shared" si="14"/>
        <v>71.86</v>
      </c>
      <c r="K221" s="79">
        <f t="shared" si="15"/>
        <v>16.95</v>
      </c>
      <c r="L221" s="79">
        <f t="shared" si="16"/>
        <v>88.81</v>
      </c>
    </row>
    <row r="222" spans="1:12" ht="39.6">
      <c r="A222" s="75">
        <v>215</v>
      </c>
      <c r="B222" s="76" t="s">
        <v>73</v>
      </c>
      <c r="C222" s="76" t="s">
        <v>253</v>
      </c>
      <c r="D222" s="76" t="s">
        <v>47</v>
      </c>
      <c r="E222" s="66" t="s">
        <v>293</v>
      </c>
      <c r="F222" s="77">
        <v>0.2</v>
      </c>
      <c r="G222" s="87">
        <v>980</v>
      </c>
      <c r="H222" s="79">
        <v>22</v>
      </c>
      <c r="I222" s="79">
        <f t="shared" si="13"/>
        <v>5.8920000000000003</v>
      </c>
      <c r="J222" s="79">
        <f t="shared" si="14"/>
        <v>25.92</v>
      </c>
      <c r="K222" s="79">
        <f t="shared" si="15"/>
        <v>6.11</v>
      </c>
      <c r="L222" s="79">
        <f t="shared" si="16"/>
        <v>32.03</v>
      </c>
    </row>
    <row r="223" spans="1:12" ht="52.8">
      <c r="A223" s="75">
        <v>216</v>
      </c>
      <c r="B223" s="76" t="s">
        <v>15</v>
      </c>
      <c r="C223" s="76" t="s">
        <v>57</v>
      </c>
      <c r="D223" s="76" t="s">
        <v>47</v>
      </c>
      <c r="E223" s="66" t="s">
        <v>163</v>
      </c>
      <c r="F223" s="77">
        <v>0.2</v>
      </c>
      <c r="G223" s="87">
        <v>960</v>
      </c>
      <c r="H223" s="79">
        <v>85.75</v>
      </c>
      <c r="I223" s="79">
        <f t="shared" si="13"/>
        <v>5.7720000000000002</v>
      </c>
      <c r="J223" s="79">
        <f t="shared" si="14"/>
        <v>98.99</v>
      </c>
      <c r="K223" s="79">
        <f t="shared" si="15"/>
        <v>23.35</v>
      </c>
      <c r="L223" s="79">
        <f t="shared" si="16"/>
        <v>122.34</v>
      </c>
    </row>
    <row r="224" spans="1:12" ht="52.8">
      <c r="A224" s="75">
        <v>217</v>
      </c>
      <c r="B224" s="76" t="s">
        <v>15</v>
      </c>
      <c r="C224" s="76" t="s">
        <v>50</v>
      </c>
      <c r="D224" s="76" t="s">
        <v>47</v>
      </c>
      <c r="E224" s="66" t="s">
        <v>164</v>
      </c>
      <c r="F224" s="77">
        <v>0.2</v>
      </c>
      <c r="G224" s="87">
        <v>980</v>
      </c>
      <c r="H224" s="79">
        <v>114.5</v>
      </c>
      <c r="I224" s="79">
        <f t="shared" si="13"/>
        <v>5.8920000000000003</v>
      </c>
      <c r="J224" s="79">
        <f t="shared" si="14"/>
        <v>134.93</v>
      </c>
      <c r="K224" s="79">
        <f t="shared" si="15"/>
        <v>31.83</v>
      </c>
      <c r="L224" s="79">
        <f t="shared" si="16"/>
        <v>166.76</v>
      </c>
    </row>
    <row r="225" spans="1:12" ht="39.6">
      <c r="A225" s="75">
        <v>218</v>
      </c>
      <c r="B225" s="76" t="s">
        <v>73</v>
      </c>
      <c r="C225" s="76" t="s">
        <v>281</v>
      </c>
      <c r="D225" s="76" t="s">
        <v>47</v>
      </c>
      <c r="E225" s="66" t="s">
        <v>370</v>
      </c>
      <c r="F225" s="77">
        <v>0.1</v>
      </c>
      <c r="G225" s="87">
        <v>960</v>
      </c>
      <c r="H225" s="79">
        <v>0.9</v>
      </c>
      <c r="I225" s="79">
        <f t="shared" si="13"/>
        <v>5.7720000000000002</v>
      </c>
      <c r="J225" s="79">
        <f t="shared" si="14"/>
        <v>0.52</v>
      </c>
      <c r="K225" s="79">
        <f t="shared" si="15"/>
        <v>0.12</v>
      </c>
      <c r="L225" s="79">
        <f t="shared" si="16"/>
        <v>0.64</v>
      </c>
    </row>
    <row r="226" spans="1:12" ht="52.8">
      <c r="A226" s="75">
        <v>219</v>
      </c>
      <c r="B226" s="76" t="s">
        <v>15</v>
      </c>
      <c r="C226" s="76" t="s">
        <v>46</v>
      </c>
      <c r="D226" s="76" t="s">
        <v>55</v>
      </c>
      <c r="E226" s="66" t="s">
        <v>371</v>
      </c>
      <c r="F226" s="77">
        <v>0.5</v>
      </c>
      <c r="G226" s="87">
        <v>1225</v>
      </c>
      <c r="H226" s="79">
        <v>2.75</v>
      </c>
      <c r="I226" s="79">
        <f t="shared" si="13"/>
        <v>7.3650000000000002</v>
      </c>
      <c r="J226" s="79">
        <f t="shared" si="14"/>
        <v>10.130000000000001</v>
      </c>
      <c r="K226" s="79">
        <f t="shared" si="15"/>
        <v>2.39</v>
      </c>
      <c r="L226" s="79">
        <f t="shared" si="16"/>
        <v>12.520000000000001</v>
      </c>
    </row>
    <row r="227" spans="1:12" ht="52.8">
      <c r="A227" s="75">
        <v>220</v>
      </c>
      <c r="B227" s="76" t="s">
        <v>15</v>
      </c>
      <c r="C227" s="76" t="s">
        <v>46</v>
      </c>
      <c r="D227" s="76" t="s">
        <v>55</v>
      </c>
      <c r="E227" s="66" t="s">
        <v>371</v>
      </c>
      <c r="F227" s="77">
        <v>0.2</v>
      </c>
      <c r="G227" s="87">
        <v>1225</v>
      </c>
      <c r="H227" s="79">
        <v>88</v>
      </c>
      <c r="I227" s="79">
        <f t="shared" si="13"/>
        <v>7.3650000000000002</v>
      </c>
      <c r="J227" s="79">
        <f t="shared" si="14"/>
        <v>129.62</v>
      </c>
      <c r="K227" s="79">
        <f t="shared" si="15"/>
        <v>30.58</v>
      </c>
      <c r="L227" s="79">
        <f t="shared" si="16"/>
        <v>160.19999999999999</v>
      </c>
    </row>
    <row r="228" spans="1:12" ht="52.8">
      <c r="A228" s="75">
        <v>221</v>
      </c>
      <c r="B228" s="76" t="s">
        <v>15</v>
      </c>
      <c r="C228" s="76" t="s">
        <v>2</v>
      </c>
      <c r="D228" s="76" t="s">
        <v>26</v>
      </c>
      <c r="E228" s="66" t="s">
        <v>16</v>
      </c>
      <c r="F228" s="77">
        <v>0.2</v>
      </c>
      <c r="G228" s="87">
        <v>2185</v>
      </c>
      <c r="H228" s="79">
        <v>12</v>
      </c>
      <c r="I228" s="79">
        <f t="shared" si="13"/>
        <v>13.137</v>
      </c>
      <c r="J228" s="79">
        <f t="shared" si="14"/>
        <v>31.53</v>
      </c>
      <c r="K228" s="79">
        <f t="shared" si="15"/>
        <v>7.44</v>
      </c>
      <c r="L228" s="79">
        <f t="shared" si="16"/>
        <v>38.97</v>
      </c>
    </row>
    <row r="229" spans="1:12" ht="52.8">
      <c r="A229" s="75">
        <v>222</v>
      </c>
      <c r="B229" s="76" t="s">
        <v>15</v>
      </c>
      <c r="C229" s="76" t="s">
        <v>57</v>
      </c>
      <c r="D229" s="76" t="s">
        <v>51</v>
      </c>
      <c r="E229" s="66" t="s">
        <v>166</v>
      </c>
      <c r="F229" s="77">
        <v>0.5</v>
      </c>
      <c r="G229" s="87">
        <v>1060</v>
      </c>
      <c r="H229" s="79">
        <v>2.42</v>
      </c>
      <c r="I229" s="79">
        <f t="shared" si="13"/>
        <v>6.3730000000000002</v>
      </c>
      <c r="J229" s="79">
        <f t="shared" si="14"/>
        <v>7.71</v>
      </c>
      <c r="K229" s="79">
        <f t="shared" si="15"/>
        <v>1.82</v>
      </c>
      <c r="L229" s="79">
        <f t="shared" si="16"/>
        <v>9.5299999999999994</v>
      </c>
    </row>
    <row r="230" spans="1:12" ht="52.8">
      <c r="A230" s="75">
        <v>223</v>
      </c>
      <c r="B230" s="76" t="s">
        <v>15</v>
      </c>
      <c r="C230" s="76" t="s">
        <v>57</v>
      </c>
      <c r="D230" s="76" t="s">
        <v>51</v>
      </c>
      <c r="E230" s="66" t="s">
        <v>166</v>
      </c>
      <c r="F230" s="77">
        <v>0.2</v>
      </c>
      <c r="G230" s="87">
        <v>1060</v>
      </c>
      <c r="H230" s="79">
        <v>64.58</v>
      </c>
      <c r="I230" s="79">
        <f t="shared" si="13"/>
        <v>6.3730000000000002</v>
      </c>
      <c r="J230" s="79">
        <f t="shared" si="14"/>
        <v>82.31</v>
      </c>
      <c r="K230" s="79">
        <f t="shared" si="15"/>
        <v>19.420000000000002</v>
      </c>
      <c r="L230" s="79">
        <f t="shared" si="16"/>
        <v>101.73</v>
      </c>
    </row>
    <row r="231" spans="1:12" ht="52.8">
      <c r="A231" s="75">
        <v>224</v>
      </c>
      <c r="B231" s="76" t="s">
        <v>15</v>
      </c>
      <c r="C231" s="76" t="s">
        <v>57</v>
      </c>
      <c r="D231" s="76" t="s">
        <v>51</v>
      </c>
      <c r="E231" s="66" t="s">
        <v>165</v>
      </c>
      <c r="F231" s="77">
        <v>0.2</v>
      </c>
      <c r="G231" s="87">
        <v>1060</v>
      </c>
      <c r="H231" s="79">
        <v>90.5</v>
      </c>
      <c r="I231" s="79">
        <f t="shared" si="13"/>
        <v>6.3730000000000002</v>
      </c>
      <c r="J231" s="79">
        <f t="shared" si="14"/>
        <v>115.35</v>
      </c>
      <c r="K231" s="79">
        <f t="shared" si="15"/>
        <v>27.21</v>
      </c>
      <c r="L231" s="79">
        <f t="shared" si="16"/>
        <v>142.56</v>
      </c>
    </row>
    <row r="232" spans="1:12" ht="52.8">
      <c r="A232" s="75">
        <v>225</v>
      </c>
      <c r="B232" s="76" t="s">
        <v>15</v>
      </c>
      <c r="C232" s="76" t="s">
        <v>57</v>
      </c>
      <c r="D232" s="76" t="s">
        <v>55</v>
      </c>
      <c r="E232" s="66" t="s">
        <v>167</v>
      </c>
      <c r="F232" s="77">
        <v>0.5</v>
      </c>
      <c r="G232" s="87">
        <v>1205</v>
      </c>
      <c r="H232" s="79">
        <v>1.08</v>
      </c>
      <c r="I232" s="79">
        <f t="shared" si="13"/>
        <v>7.2450000000000001</v>
      </c>
      <c r="J232" s="79">
        <f t="shared" si="14"/>
        <v>3.91</v>
      </c>
      <c r="K232" s="79">
        <f t="shared" si="15"/>
        <v>0.92</v>
      </c>
      <c r="L232" s="79">
        <f t="shared" si="16"/>
        <v>4.83</v>
      </c>
    </row>
    <row r="233" spans="1:12" ht="52.8">
      <c r="A233" s="75">
        <v>226</v>
      </c>
      <c r="B233" s="76" t="s">
        <v>15</v>
      </c>
      <c r="C233" s="76" t="s">
        <v>57</v>
      </c>
      <c r="D233" s="76" t="s">
        <v>55</v>
      </c>
      <c r="E233" s="66" t="s">
        <v>167</v>
      </c>
      <c r="F233" s="77">
        <v>0.2</v>
      </c>
      <c r="G233" s="87">
        <v>1205</v>
      </c>
      <c r="H233" s="79">
        <v>98.08</v>
      </c>
      <c r="I233" s="79">
        <f t="shared" si="13"/>
        <v>7.2450000000000001</v>
      </c>
      <c r="J233" s="79">
        <f t="shared" si="14"/>
        <v>142.12</v>
      </c>
      <c r="K233" s="79">
        <f t="shared" si="15"/>
        <v>33.53</v>
      </c>
      <c r="L233" s="79">
        <f t="shared" si="16"/>
        <v>175.65</v>
      </c>
    </row>
    <row r="234" spans="1:12" ht="52.8">
      <c r="A234" s="75">
        <v>227</v>
      </c>
      <c r="B234" s="76" t="s">
        <v>20</v>
      </c>
      <c r="C234" s="76" t="s">
        <v>313</v>
      </c>
      <c r="D234" s="76" t="s">
        <v>51</v>
      </c>
      <c r="E234" s="66" t="s">
        <v>168</v>
      </c>
      <c r="F234" s="77">
        <v>0.5</v>
      </c>
      <c r="G234" s="87">
        <v>1464.48</v>
      </c>
      <c r="H234" s="79">
        <v>69</v>
      </c>
      <c r="I234" s="79">
        <f t="shared" si="13"/>
        <v>8.8049999999999997</v>
      </c>
      <c r="J234" s="79">
        <f t="shared" si="14"/>
        <v>303.77</v>
      </c>
      <c r="K234" s="79">
        <f t="shared" si="15"/>
        <v>71.66</v>
      </c>
      <c r="L234" s="79">
        <f t="shared" si="16"/>
        <v>375.42999999999995</v>
      </c>
    </row>
    <row r="235" spans="1:12" ht="52.8">
      <c r="A235" s="75">
        <v>228</v>
      </c>
      <c r="B235" s="76" t="s">
        <v>20</v>
      </c>
      <c r="C235" s="76" t="s">
        <v>313</v>
      </c>
      <c r="D235" s="76" t="s">
        <v>51</v>
      </c>
      <c r="E235" s="66" t="s">
        <v>168</v>
      </c>
      <c r="F235" s="77">
        <v>0.2</v>
      </c>
      <c r="G235" s="87">
        <v>1464.48</v>
      </c>
      <c r="H235" s="79">
        <v>107</v>
      </c>
      <c r="I235" s="79">
        <f t="shared" si="13"/>
        <v>8.8049999999999997</v>
      </c>
      <c r="J235" s="79">
        <f t="shared" si="14"/>
        <v>188.43</v>
      </c>
      <c r="K235" s="79">
        <f t="shared" si="15"/>
        <v>44.45</v>
      </c>
      <c r="L235" s="79">
        <f t="shared" si="16"/>
        <v>232.88</v>
      </c>
    </row>
    <row r="236" spans="1:12" ht="52.8">
      <c r="A236" s="75">
        <v>229</v>
      </c>
      <c r="B236" s="76" t="s">
        <v>15</v>
      </c>
      <c r="C236" s="76" t="s">
        <v>46</v>
      </c>
      <c r="D236" s="76" t="s">
        <v>51</v>
      </c>
      <c r="E236" s="66" t="s">
        <v>262</v>
      </c>
      <c r="F236" s="77">
        <v>0.5</v>
      </c>
      <c r="G236" s="87">
        <v>1120</v>
      </c>
      <c r="H236" s="79">
        <v>0.88</v>
      </c>
      <c r="I236" s="79">
        <f t="shared" si="13"/>
        <v>6.734</v>
      </c>
      <c r="J236" s="79">
        <f t="shared" si="14"/>
        <v>2.96</v>
      </c>
      <c r="K236" s="79">
        <f t="shared" si="15"/>
        <v>0.7</v>
      </c>
      <c r="L236" s="79">
        <f t="shared" si="16"/>
        <v>3.66</v>
      </c>
    </row>
    <row r="237" spans="1:12" ht="52.8">
      <c r="A237" s="75">
        <v>230</v>
      </c>
      <c r="B237" s="76" t="s">
        <v>15</v>
      </c>
      <c r="C237" s="76" t="s">
        <v>46</v>
      </c>
      <c r="D237" s="76" t="s">
        <v>51</v>
      </c>
      <c r="E237" s="66" t="s">
        <v>262</v>
      </c>
      <c r="F237" s="77">
        <v>0.2</v>
      </c>
      <c r="G237" s="87">
        <v>1120</v>
      </c>
      <c r="H237" s="79">
        <v>8</v>
      </c>
      <c r="I237" s="79">
        <f t="shared" si="13"/>
        <v>6.734</v>
      </c>
      <c r="J237" s="79">
        <f t="shared" si="14"/>
        <v>10.77</v>
      </c>
      <c r="K237" s="79">
        <f t="shared" si="15"/>
        <v>2.54</v>
      </c>
      <c r="L237" s="79">
        <f t="shared" si="16"/>
        <v>13.309999999999999</v>
      </c>
    </row>
    <row r="238" spans="1:12" ht="52.8">
      <c r="A238" s="75">
        <v>231</v>
      </c>
      <c r="B238" s="76" t="s">
        <v>15</v>
      </c>
      <c r="C238" s="76" t="s">
        <v>58</v>
      </c>
      <c r="D238" s="76" t="s">
        <v>51</v>
      </c>
      <c r="E238" s="66" t="s">
        <v>169</v>
      </c>
      <c r="F238" s="77">
        <v>0.2</v>
      </c>
      <c r="G238" s="87">
        <v>1120</v>
      </c>
      <c r="H238" s="79">
        <v>37.5</v>
      </c>
      <c r="I238" s="79">
        <f t="shared" si="13"/>
        <v>6.734</v>
      </c>
      <c r="J238" s="79">
        <f t="shared" si="14"/>
        <v>50.51</v>
      </c>
      <c r="K238" s="79">
        <f t="shared" si="15"/>
        <v>11.92</v>
      </c>
      <c r="L238" s="79">
        <f t="shared" si="16"/>
        <v>62.43</v>
      </c>
    </row>
    <row r="239" spans="1:12" ht="52.8">
      <c r="A239" s="75">
        <v>232</v>
      </c>
      <c r="B239" s="76" t="s">
        <v>15</v>
      </c>
      <c r="C239" s="76" t="s">
        <v>54</v>
      </c>
      <c r="D239" s="76" t="s">
        <v>47</v>
      </c>
      <c r="E239" s="66" t="s">
        <v>170</v>
      </c>
      <c r="F239" s="77">
        <v>0.2</v>
      </c>
      <c r="G239" s="87">
        <v>960</v>
      </c>
      <c r="H239" s="79">
        <v>44</v>
      </c>
      <c r="I239" s="79">
        <f t="shared" si="13"/>
        <v>5.7720000000000002</v>
      </c>
      <c r="J239" s="79">
        <f t="shared" si="14"/>
        <v>50.79</v>
      </c>
      <c r="K239" s="79">
        <f t="shared" si="15"/>
        <v>11.98</v>
      </c>
      <c r="L239" s="79">
        <f t="shared" si="16"/>
        <v>62.769999999999996</v>
      </c>
    </row>
    <row r="240" spans="1:12" ht="52.8">
      <c r="A240" s="75">
        <v>233</v>
      </c>
      <c r="B240" s="76" t="s">
        <v>15</v>
      </c>
      <c r="C240" s="76" t="s">
        <v>57</v>
      </c>
      <c r="D240" s="76" t="s">
        <v>55</v>
      </c>
      <c r="E240" s="66" t="s">
        <v>294</v>
      </c>
      <c r="F240" s="77">
        <v>0.5</v>
      </c>
      <c r="G240" s="87">
        <v>1205</v>
      </c>
      <c r="H240" s="79">
        <v>0.42</v>
      </c>
      <c r="I240" s="79">
        <f t="shared" si="13"/>
        <v>7.2450000000000001</v>
      </c>
      <c r="J240" s="79">
        <f t="shared" si="14"/>
        <v>1.52</v>
      </c>
      <c r="K240" s="79">
        <f t="shared" si="15"/>
        <v>0.36</v>
      </c>
      <c r="L240" s="79">
        <f t="shared" si="16"/>
        <v>1.88</v>
      </c>
    </row>
    <row r="241" spans="1:12" ht="52.8">
      <c r="A241" s="75">
        <v>234</v>
      </c>
      <c r="B241" s="76" t="s">
        <v>15</v>
      </c>
      <c r="C241" s="76" t="s">
        <v>57</v>
      </c>
      <c r="D241" s="76" t="s">
        <v>55</v>
      </c>
      <c r="E241" s="66" t="s">
        <v>294</v>
      </c>
      <c r="F241" s="77">
        <v>0.2</v>
      </c>
      <c r="G241" s="87">
        <v>1205</v>
      </c>
      <c r="H241" s="79">
        <v>54.58</v>
      </c>
      <c r="I241" s="79">
        <f t="shared" si="13"/>
        <v>7.2450000000000001</v>
      </c>
      <c r="J241" s="79">
        <f t="shared" si="14"/>
        <v>79.09</v>
      </c>
      <c r="K241" s="79">
        <f t="shared" si="15"/>
        <v>18.66</v>
      </c>
      <c r="L241" s="79">
        <f t="shared" si="16"/>
        <v>97.75</v>
      </c>
    </row>
    <row r="242" spans="1:12" ht="52.8">
      <c r="A242" s="75">
        <v>235</v>
      </c>
      <c r="B242" s="76" t="s">
        <v>15</v>
      </c>
      <c r="C242" s="76" t="s">
        <v>133</v>
      </c>
      <c r="D242" s="76" t="s">
        <v>134</v>
      </c>
      <c r="E242" s="66" t="s">
        <v>171</v>
      </c>
      <c r="F242" s="77">
        <v>0.2</v>
      </c>
      <c r="G242" s="87">
        <v>1680</v>
      </c>
      <c r="H242" s="79">
        <v>24</v>
      </c>
      <c r="I242" s="79">
        <f t="shared" si="13"/>
        <v>10.1</v>
      </c>
      <c r="J242" s="79">
        <f t="shared" si="14"/>
        <v>48.48</v>
      </c>
      <c r="K242" s="79">
        <f t="shared" si="15"/>
        <v>11.44</v>
      </c>
      <c r="L242" s="79">
        <f t="shared" si="16"/>
        <v>59.919999999999995</v>
      </c>
    </row>
    <row r="243" spans="1:12" ht="52.8">
      <c r="A243" s="75">
        <v>236</v>
      </c>
      <c r="B243" s="76" t="s">
        <v>15</v>
      </c>
      <c r="C243" s="76" t="s">
        <v>46</v>
      </c>
      <c r="D243" s="76" t="s">
        <v>129</v>
      </c>
      <c r="E243" s="66" t="s">
        <v>263</v>
      </c>
      <c r="F243" s="77">
        <v>0.5</v>
      </c>
      <c r="G243" s="87">
        <v>1650</v>
      </c>
      <c r="H243" s="79">
        <v>0.5</v>
      </c>
      <c r="I243" s="79">
        <f t="shared" si="13"/>
        <v>9.92</v>
      </c>
      <c r="J243" s="79">
        <f t="shared" si="14"/>
        <v>2.48</v>
      </c>
      <c r="K243" s="79">
        <f t="shared" si="15"/>
        <v>0.59</v>
      </c>
      <c r="L243" s="79">
        <f t="shared" si="16"/>
        <v>3.07</v>
      </c>
    </row>
    <row r="244" spans="1:12" ht="52.8">
      <c r="A244" s="75">
        <v>237</v>
      </c>
      <c r="B244" s="76" t="s">
        <v>15</v>
      </c>
      <c r="C244" s="76" t="s">
        <v>46</v>
      </c>
      <c r="D244" s="76" t="s">
        <v>129</v>
      </c>
      <c r="E244" s="66" t="s">
        <v>263</v>
      </c>
      <c r="F244" s="77">
        <v>0.2</v>
      </c>
      <c r="G244" s="87">
        <v>1650</v>
      </c>
      <c r="H244" s="79">
        <v>117.5</v>
      </c>
      <c r="I244" s="79">
        <f t="shared" si="13"/>
        <v>9.92</v>
      </c>
      <c r="J244" s="79">
        <f t="shared" si="14"/>
        <v>233.12</v>
      </c>
      <c r="K244" s="79">
        <f t="shared" si="15"/>
        <v>54.99</v>
      </c>
      <c r="L244" s="79">
        <f t="shared" si="16"/>
        <v>288.11</v>
      </c>
    </row>
    <row r="245" spans="1:12" ht="39.6">
      <c r="A245" s="75">
        <v>238</v>
      </c>
      <c r="B245" s="76" t="s">
        <v>118</v>
      </c>
      <c r="C245" s="76" t="s">
        <v>372</v>
      </c>
      <c r="D245" s="76" t="s">
        <v>373</v>
      </c>
      <c r="E245" s="66" t="s">
        <v>374</v>
      </c>
      <c r="F245" s="77">
        <v>0.5</v>
      </c>
      <c r="G245" s="87">
        <v>1000</v>
      </c>
      <c r="H245" s="79">
        <v>27.5</v>
      </c>
      <c r="I245" s="79">
        <f t="shared" si="13"/>
        <v>6.0119999999999996</v>
      </c>
      <c r="J245" s="79">
        <f t="shared" si="14"/>
        <v>82.67</v>
      </c>
      <c r="K245" s="79">
        <f t="shared" si="15"/>
        <v>19.5</v>
      </c>
      <c r="L245" s="79">
        <f t="shared" si="16"/>
        <v>102.17</v>
      </c>
    </row>
    <row r="246" spans="1:12" ht="39.6">
      <c r="A246" s="75">
        <v>239</v>
      </c>
      <c r="B246" s="76" t="s">
        <v>118</v>
      </c>
      <c r="C246" s="76" t="s">
        <v>372</v>
      </c>
      <c r="D246" s="76" t="s">
        <v>373</v>
      </c>
      <c r="E246" s="66" t="s">
        <v>374</v>
      </c>
      <c r="F246" s="77">
        <v>0.2</v>
      </c>
      <c r="G246" s="87">
        <v>1000</v>
      </c>
      <c r="H246" s="79">
        <v>68.5</v>
      </c>
      <c r="I246" s="79">
        <f t="shared" si="13"/>
        <v>6.0119999999999996</v>
      </c>
      <c r="J246" s="79">
        <f t="shared" si="14"/>
        <v>82.36</v>
      </c>
      <c r="K246" s="79">
        <f t="shared" si="15"/>
        <v>19.43</v>
      </c>
      <c r="L246" s="79">
        <f t="shared" si="16"/>
        <v>101.78999999999999</v>
      </c>
    </row>
    <row r="247" spans="1:12" ht="52.8">
      <c r="A247" s="75">
        <v>240</v>
      </c>
      <c r="B247" s="76" t="s">
        <v>15</v>
      </c>
      <c r="C247" s="76" t="s">
        <v>54</v>
      </c>
      <c r="D247" s="76" t="s">
        <v>47</v>
      </c>
      <c r="E247" s="66" t="s">
        <v>172</v>
      </c>
      <c r="F247" s="77">
        <v>0.2</v>
      </c>
      <c r="G247" s="87">
        <v>960</v>
      </c>
      <c r="H247" s="79">
        <v>69</v>
      </c>
      <c r="I247" s="79">
        <f t="shared" si="13"/>
        <v>5.7720000000000002</v>
      </c>
      <c r="J247" s="79">
        <f t="shared" si="14"/>
        <v>79.650000000000006</v>
      </c>
      <c r="K247" s="79">
        <f t="shared" si="15"/>
        <v>18.79</v>
      </c>
      <c r="L247" s="79">
        <f t="shared" si="16"/>
        <v>98.44</v>
      </c>
    </row>
    <row r="248" spans="1:12" ht="52.8">
      <c r="A248" s="75">
        <v>241</v>
      </c>
      <c r="B248" s="76" t="s">
        <v>15</v>
      </c>
      <c r="C248" s="76" t="s">
        <v>2</v>
      </c>
      <c r="D248" s="76" t="s">
        <v>85</v>
      </c>
      <c r="E248" s="66" t="s">
        <v>173</v>
      </c>
      <c r="F248" s="77">
        <v>0.2</v>
      </c>
      <c r="G248" s="87">
        <v>1680</v>
      </c>
      <c r="H248" s="79">
        <v>48</v>
      </c>
      <c r="I248" s="79">
        <f t="shared" si="13"/>
        <v>10.1</v>
      </c>
      <c r="J248" s="79">
        <f t="shared" si="14"/>
        <v>96.96</v>
      </c>
      <c r="K248" s="79">
        <f t="shared" si="15"/>
        <v>22.87</v>
      </c>
      <c r="L248" s="79">
        <f t="shared" si="16"/>
        <v>119.83</v>
      </c>
    </row>
    <row r="249" spans="1:12" ht="52.8">
      <c r="A249" s="75">
        <v>242</v>
      </c>
      <c r="B249" s="76" t="s">
        <v>15</v>
      </c>
      <c r="C249" s="76" t="s">
        <v>50</v>
      </c>
      <c r="D249" s="76" t="s">
        <v>61</v>
      </c>
      <c r="E249" s="66" t="s">
        <v>174</v>
      </c>
      <c r="F249" s="77">
        <v>0.2</v>
      </c>
      <c r="G249" s="87">
        <v>1155</v>
      </c>
      <c r="H249" s="79">
        <v>73.5</v>
      </c>
      <c r="I249" s="79">
        <f t="shared" si="13"/>
        <v>6.944</v>
      </c>
      <c r="J249" s="79">
        <f t="shared" si="14"/>
        <v>102.08</v>
      </c>
      <c r="K249" s="79">
        <f t="shared" si="15"/>
        <v>24.08</v>
      </c>
      <c r="L249" s="79">
        <f t="shared" si="16"/>
        <v>126.16</v>
      </c>
    </row>
    <row r="250" spans="1:12" ht="52.8">
      <c r="A250" s="75">
        <v>243</v>
      </c>
      <c r="B250" s="76" t="s">
        <v>15</v>
      </c>
      <c r="C250" s="76" t="s">
        <v>50</v>
      </c>
      <c r="D250" s="76" t="s">
        <v>61</v>
      </c>
      <c r="E250" s="66" t="s">
        <v>174</v>
      </c>
      <c r="F250" s="77">
        <v>0.5</v>
      </c>
      <c r="G250" s="87">
        <v>1155</v>
      </c>
      <c r="H250" s="79">
        <v>14.83</v>
      </c>
      <c r="I250" s="79">
        <f t="shared" si="13"/>
        <v>6.944</v>
      </c>
      <c r="J250" s="79">
        <f t="shared" si="14"/>
        <v>51.49</v>
      </c>
      <c r="K250" s="79">
        <f t="shared" si="15"/>
        <v>12.15</v>
      </c>
      <c r="L250" s="79">
        <f t="shared" si="16"/>
        <v>63.64</v>
      </c>
    </row>
    <row r="251" spans="1:12" ht="52.8">
      <c r="A251" s="75">
        <v>244</v>
      </c>
      <c r="B251" s="76" t="s">
        <v>15</v>
      </c>
      <c r="C251" s="76" t="s">
        <v>50</v>
      </c>
      <c r="D251" s="76" t="s">
        <v>55</v>
      </c>
      <c r="E251" s="66" t="s">
        <v>175</v>
      </c>
      <c r="F251" s="77">
        <v>0.2</v>
      </c>
      <c r="G251" s="87">
        <v>1245</v>
      </c>
      <c r="H251" s="79">
        <v>66</v>
      </c>
      <c r="I251" s="79">
        <f t="shared" si="13"/>
        <v>7.4850000000000003</v>
      </c>
      <c r="J251" s="79">
        <f t="shared" si="14"/>
        <v>98.8</v>
      </c>
      <c r="K251" s="79">
        <f t="shared" si="15"/>
        <v>23.31</v>
      </c>
      <c r="L251" s="79">
        <f t="shared" si="16"/>
        <v>122.11</v>
      </c>
    </row>
    <row r="252" spans="1:12" ht="52.8">
      <c r="A252" s="75">
        <v>245</v>
      </c>
      <c r="B252" s="76" t="s">
        <v>20</v>
      </c>
      <c r="C252" s="76" t="s">
        <v>319</v>
      </c>
      <c r="D252" s="76" t="s">
        <v>176</v>
      </c>
      <c r="E252" s="66" t="s">
        <v>177</v>
      </c>
      <c r="F252" s="77">
        <v>0.2</v>
      </c>
      <c r="G252" s="87">
        <v>2530</v>
      </c>
      <c r="H252" s="79">
        <v>16</v>
      </c>
      <c r="I252" s="79">
        <f t="shared" si="13"/>
        <v>15.211</v>
      </c>
      <c r="J252" s="79">
        <f t="shared" si="14"/>
        <v>48.68</v>
      </c>
      <c r="K252" s="79">
        <f t="shared" si="15"/>
        <v>11.48</v>
      </c>
      <c r="L252" s="79">
        <f t="shared" si="16"/>
        <v>60.16</v>
      </c>
    </row>
    <row r="253" spans="1:12" ht="52.8">
      <c r="A253" s="75">
        <v>246</v>
      </c>
      <c r="B253" s="76" t="s">
        <v>15</v>
      </c>
      <c r="C253" s="76" t="s">
        <v>46</v>
      </c>
      <c r="D253" s="76" t="s">
        <v>55</v>
      </c>
      <c r="E253" s="66" t="s">
        <v>178</v>
      </c>
      <c r="F253" s="77">
        <v>0.2</v>
      </c>
      <c r="G253" s="87">
        <v>1185</v>
      </c>
      <c r="H253" s="79">
        <v>115.5</v>
      </c>
      <c r="I253" s="79">
        <f t="shared" si="13"/>
        <v>7.1239999999999997</v>
      </c>
      <c r="J253" s="79">
        <f t="shared" si="14"/>
        <v>164.56</v>
      </c>
      <c r="K253" s="79">
        <f t="shared" si="15"/>
        <v>38.82</v>
      </c>
      <c r="L253" s="79">
        <f t="shared" si="16"/>
        <v>203.38</v>
      </c>
    </row>
    <row r="254" spans="1:12" ht="52.8">
      <c r="A254" s="75">
        <v>247</v>
      </c>
      <c r="B254" s="76" t="s">
        <v>15</v>
      </c>
      <c r="C254" s="76" t="s">
        <v>102</v>
      </c>
      <c r="D254" s="76" t="s">
        <v>55</v>
      </c>
      <c r="E254" s="66" t="s">
        <v>295</v>
      </c>
      <c r="F254" s="77">
        <v>0.2</v>
      </c>
      <c r="G254" s="87">
        <v>1230</v>
      </c>
      <c r="H254" s="79">
        <v>34.42</v>
      </c>
      <c r="I254" s="79">
        <f t="shared" si="13"/>
        <v>7.3949999999999996</v>
      </c>
      <c r="J254" s="79">
        <f t="shared" si="14"/>
        <v>50.91</v>
      </c>
      <c r="K254" s="79">
        <f t="shared" si="15"/>
        <v>12.01</v>
      </c>
      <c r="L254" s="79">
        <f t="shared" si="16"/>
        <v>62.919999999999995</v>
      </c>
    </row>
    <row r="255" spans="1:12" ht="52.8">
      <c r="A255" s="75">
        <v>248</v>
      </c>
      <c r="B255" s="76" t="s">
        <v>15</v>
      </c>
      <c r="C255" s="76" t="s">
        <v>57</v>
      </c>
      <c r="D255" s="76" t="s">
        <v>47</v>
      </c>
      <c r="E255" s="66" t="s">
        <v>265</v>
      </c>
      <c r="F255" s="77">
        <v>0.2</v>
      </c>
      <c r="G255" s="87">
        <v>960</v>
      </c>
      <c r="H255" s="79">
        <v>121</v>
      </c>
      <c r="I255" s="79">
        <f t="shared" si="13"/>
        <v>5.7720000000000002</v>
      </c>
      <c r="J255" s="79">
        <f t="shared" si="14"/>
        <v>139.68</v>
      </c>
      <c r="K255" s="79">
        <f t="shared" si="15"/>
        <v>32.950000000000003</v>
      </c>
      <c r="L255" s="79">
        <f t="shared" si="16"/>
        <v>172.63</v>
      </c>
    </row>
    <row r="256" spans="1:12" ht="92.4">
      <c r="A256" s="75">
        <v>249</v>
      </c>
      <c r="B256" s="76" t="s">
        <v>20</v>
      </c>
      <c r="C256" s="76" t="s">
        <v>375</v>
      </c>
      <c r="D256" s="76" t="s">
        <v>29</v>
      </c>
      <c r="E256" s="66" t="s">
        <v>27</v>
      </c>
      <c r="F256" s="77">
        <v>0.5</v>
      </c>
      <c r="G256" s="87">
        <v>2180</v>
      </c>
      <c r="H256" s="79">
        <v>14.5</v>
      </c>
      <c r="I256" s="79">
        <f t="shared" si="13"/>
        <v>13.106</v>
      </c>
      <c r="J256" s="79">
        <f t="shared" si="14"/>
        <v>95.02</v>
      </c>
      <c r="K256" s="79">
        <f t="shared" si="15"/>
        <v>22.42</v>
      </c>
      <c r="L256" s="79">
        <f t="shared" si="16"/>
        <v>117.44</v>
      </c>
    </row>
    <row r="257" spans="1:12" ht="92.4">
      <c r="A257" s="75">
        <v>250</v>
      </c>
      <c r="B257" s="76" t="s">
        <v>20</v>
      </c>
      <c r="C257" s="76" t="s">
        <v>375</v>
      </c>
      <c r="D257" s="76" t="s">
        <v>29</v>
      </c>
      <c r="E257" s="66" t="s">
        <v>27</v>
      </c>
      <c r="F257" s="77">
        <v>0.2</v>
      </c>
      <c r="G257" s="87">
        <v>2180</v>
      </c>
      <c r="H257" s="79">
        <v>57.5</v>
      </c>
      <c r="I257" s="79">
        <f t="shared" si="13"/>
        <v>13.106</v>
      </c>
      <c r="J257" s="79">
        <f t="shared" si="14"/>
        <v>150.72</v>
      </c>
      <c r="K257" s="79">
        <f t="shared" si="15"/>
        <v>35.549999999999997</v>
      </c>
      <c r="L257" s="79">
        <f t="shared" si="16"/>
        <v>186.26999999999998</v>
      </c>
    </row>
    <row r="258" spans="1:12" ht="52.8">
      <c r="A258" s="75">
        <v>251</v>
      </c>
      <c r="B258" s="76" t="s">
        <v>15</v>
      </c>
      <c r="C258" s="76" t="s">
        <v>46</v>
      </c>
      <c r="D258" s="76" t="s">
        <v>61</v>
      </c>
      <c r="E258" s="66" t="s">
        <v>179</v>
      </c>
      <c r="F258" s="77">
        <v>0.5</v>
      </c>
      <c r="G258" s="87">
        <v>1215</v>
      </c>
      <c r="H258" s="79">
        <v>2.75</v>
      </c>
      <c r="I258" s="79">
        <f t="shared" si="13"/>
        <v>7.3049999999999997</v>
      </c>
      <c r="J258" s="79">
        <f t="shared" si="14"/>
        <v>10.039999999999999</v>
      </c>
      <c r="K258" s="79">
        <f t="shared" si="15"/>
        <v>2.37</v>
      </c>
      <c r="L258" s="79">
        <f t="shared" si="16"/>
        <v>12.41</v>
      </c>
    </row>
    <row r="259" spans="1:12" ht="52.8">
      <c r="A259" s="75">
        <v>252</v>
      </c>
      <c r="B259" s="76" t="s">
        <v>15</v>
      </c>
      <c r="C259" s="76" t="s">
        <v>46</v>
      </c>
      <c r="D259" s="76" t="s">
        <v>61</v>
      </c>
      <c r="E259" s="66" t="s">
        <v>179</v>
      </c>
      <c r="F259" s="77">
        <v>0.2</v>
      </c>
      <c r="G259" s="87">
        <v>1215</v>
      </c>
      <c r="H259" s="79">
        <v>79.5</v>
      </c>
      <c r="I259" s="79">
        <f t="shared" si="13"/>
        <v>7.3049999999999997</v>
      </c>
      <c r="J259" s="79">
        <f t="shared" si="14"/>
        <v>116.15</v>
      </c>
      <c r="K259" s="79">
        <f t="shared" si="15"/>
        <v>27.4</v>
      </c>
      <c r="L259" s="79">
        <f t="shared" si="16"/>
        <v>143.55000000000001</v>
      </c>
    </row>
    <row r="260" spans="1:12" ht="52.8">
      <c r="A260" s="75">
        <v>253</v>
      </c>
      <c r="B260" s="76" t="s">
        <v>15</v>
      </c>
      <c r="C260" s="76" t="s">
        <v>50</v>
      </c>
      <c r="D260" s="76" t="s">
        <v>51</v>
      </c>
      <c r="E260" s="66" t="s">
        <v>180</v>
      </c>
      <c r="F260" s="77">
        <v>0.2</v>
      </c>
      <c r="G260" s="87">
        <v>1060</v>
      </c>
      <c r="H260" s="79">
        <v>111</v>
      </c>
      <c r="I260" s="79">
        <f t="shared" si="13"/>
        <v>6.3730000000000002</v>
      </c>
      <c r="J260" s="79">
        <f t="shared" si="14"/>
        <v>141.47999999999999</v>
      </c>
      <c r="K260" s="79">
        <f t="shared" si="15"/>
        <v>33.380000000000003</v>
      </c>
      <c r="L260" s="79">
        <f t="shared" si="16"/>
        <v>174.85999999999999</v>
      </c>
    </row>
    <row r="261" spans="1:12" ht="52.8">
      <c r="A261" s="75">
        <v>254</v>
      </c>
      <c r="B261" s="76" t="s">
        <v>15</v>
      </c>
      <c r="C261" s="76" t="s">
        <v>57</v>
      </c>
      <c r="D261" s="76" t="s">
        <v>47</v>
      </c>
      <c r="E261" s="66" t="s">
        <v>181</v>
      </c>
      <c r="F261" s="77">
        <v>0.2</v>
      </c>
      <c r="G261" s="87">
        <v>960</v>
      </c>
      <c r="H261" s="79">
        <v>121</v>
      </c>
      <c r="I261" s="79">
        <f t="shared" si="13"/>
        <v>5.7720000000000002</v>
      </c>
      <c r="J261" s="79">
        <f t="shared" si="14"/>
        <v>139.68</v>
      </c>
      <c r="K261" s="79">
        <f t="shared" si="15"/>
        <v>32.950000000000003</v>
      </c>
      <c r="L261" s="79">
        <f t="shared" si="16"/>
        <v>172.63</v>
      </c>
    </row>
    <row r="262" spans="1:12" ht="52.8">
      <c r="A262" s="75">
        <v>255</v>
      </c>
      <c r="B262" s="76" t="s">
        <v>15</v>
      </c>
      <c r="C262" s="76" t="s">
        <v>58</v>
      </c>
      <c r="D262" s="76" t="s">
        <v>61</v>
      </c>
      <c r="E262" s="66" t="s">
        <v>182</v>
      </c>
      <c r="F262" s="77">
        <v>0.2</v>
      </c>
      <c r="G262" s="87">
        <v>1175</v>
      </c>
      <c r="H262" s="79">
        <v>67.67</v>
      </c>
      <c r="I262" s="79">
        <f t="shared" si="13"/>
        <v>7.0640000000000001</v>
      </c>
      <c r="J262" s="79">
        <f t="shared" si="14"/>
        <v>95.6</v>
      </c>
      <c r="K262" s="79">
        <f t="shared" si="15"/>
        <v>22.55</v>
      </c>
      <c r="L262" s="79">
        <f t="shared" si="16"/>
        <v>118.14999999999999</v>
      </c>
    </row>
    <row r="263" spans="1:12" ht="52.8">
      <c r="A263" s="75">
        <v>256</v>
      </c>
      <c r="B263" s="76" t="s">
        <v>15</v>
      </c>
      <c r="C263" s="76" t="s">
        <v>58</v>
      </c>
      <c r="D263" s="76" t="s">
        <v>61</v>
      </c>
      <c r="E263" s="66" t="s">
        <v>182</v>
      </c>
      <c r="F263" s="77">
        <v>0.5</v>
      </c>
      <c r="G263" s="87">
        <v>1175</v>
      </c>
      <c r="H263" s="79">
        <v>3.33</v>
      </c>
      <c r="I263" s="79">
        <f t="shared" si="13"/>
        <v>7.0640000000000001</v>
      </c>
      <c r="J263" s="79">
        <f t="shared" si="14"/>
        <v>11.76</v>
      </c>
      <c r="K263" s="79">
        <f t="shared" si="15"/>
        <v>2.77</v>
      </c>
      <c r="L263" s="79">
        <f t="shared" si="16"/>
        <v>14.53</v>
      </c>
    </row>
    <row r="264" spans="1:12" ht="52.8">
      <c r="A264" s="75">
        <v>257</v>
      </c>
      <c r="B264" s="76" t="s">
        <v>15</v>
      </c>
      <c r="C264" s="76" t="s">
        <v>58</v>
      </c>
      <c r="D264" s="76" t="s">
        <v>51</v>
      </c>
      <c r="E264" s="66" t="s">
        <v>183</v>
      </c>
      <c r="F264" s="77">
        <v>0.2</v>
      </c>
      <c r="G264" s="87">
        <v>1120</v>
      </c>
      <c r="H264" s="79">
        <v>110.92</v>
      </c>
      <c r="I264" s="79">
        <f t="shared" ref="I264:I327" si="17">ROUND(G264/166.33,3)</f>
        <v>6.734</v>
      </c>
      <c r="J264" s="79">
        <f t="shared" ref="J264:J327" si="18">ROUND(I264*H264*F264,2)</f>
        <v>149.38999999999999</v>
      </c>
      <c r="K264" s="79">
        <f t="shared" ref="K264:K327" si="19">ROUND(J264*0.2359,2)</f>
        <v>35.24</v>
      </c>
      <c r="L264" s="79">
        <f t="shared" ref="L264:L327" si="20">J264+K264</f>
        <v>184.63</v>
      </c>
    </row>
    <row r="265" spans="1:12" ht="52.8">
      <c r="A265" s="75">
        <v>258</v>
      </c>
      <c r="B265" s="76" t="s">
        <v>15</v>
      </c>
      <c r="C265" s="76" t="s">
        <v>58</v>
      </c>
      <c r="D265" s="76" t="s">
        <v>51</v>
      </c>
      <c r="E265" s="66" t="s">
        <v>183</v>
      </c>
      <c r="F265" s="77">
        <v>0.5</v>
      </c>
      <c r="G265" s="87">
        <v>1120</v>
      </c>
      <c r="H265" s="79">
        <v>1.08</v>
      </c>
      <c r="I265" s="79">
        <f t="shared" si="17"/>
        <v>6.734</v>
      </c>
      <c r="J265" s="79">
        <f t="shared" si="18"/>
        <v>3.64</v>
      </c>
      <c r="K265" s="79">
        <f t="shared" si="19"/>
        <v>0.86</v>
      </c>
      <c r="L265" s="79">
        <f t="shared" si="20"/>
        <v>4.5</v>
      </c>
    </row>
    <row r="266" spans="1:12" ht="39.6">
      <c r="A266" s="75">
        <v>259</v>
      </c>
      <c r="B266" s="76" t="s">
        <v>73</v>
      </c>
      <c r="C266" s="76" t="s">
        <v>334</v>
      </c>
      <c r="D266" s="76" t="s">
        <v>51</v>
      </c>
      <c r="E266" s="66" t="s">
        <v>376</v>
      </c>
      <c r="F266" s="77">
        <v>0.2</v>
      </c>
      <c r="G266" s="87">
        <v>1100</v>
      </c>
      <c r="H266" s="79">
        <v>68</v>
      </c>
      <c r="I266" s="79">
        <f t="shared" si="17"/>
        <v>6.6130000000000004</v>
      </c>
      <c r="J266" s="79">
        <f t="shared" si="18"/>
        <v>89.94</v>
      </c>
      <c r="K266" s="79">
        <f t="shared" si="19"/>
        <v>21.22</v>
      </c>
      <c r="L266" s="79">
        <f t="shared" si="20"/>
        <v>111.16</v>
      </c>
    </row>
    <row r="267" spans="1:12" ht="52.8">
      <c r="A267" s="75">
        <v>260</v>
      </c>
      <c r="B267" s="76" t="s">
        <v>15</v>
      </c>
      <c r="C267" s="76" t="s">
        <v>57</v>
      </c>
      <c r="D267" s="76" t="s">
        <v>55</v>
      </c>
      <c r="E267" s="66" t="s">
        <v>184</v>
      </c>
      <c r="F267" s="77">
        <v>0.5</v>
      </c>
      <c r="G267" s="87">
        <v>1265</v>
      </c>
      <c r="H267" s="79">
        <v>2.42</v>
      </c>
      <c r="I267" s="79">
        <f t="shared" si="17"/>
        <v>7.6050000000000004</v>
      </c>
      <c r="J267" s="79">
        <f t="shared" si="18"/>
        <v>9.1999999999999993</v>
      </c>
      <c r="K267" s="79">
        <f t="shared" si="19"/>
        <v>2.17</v>
      </c>
      <c r="L267" s="79">
        <f t="shared" si="20"/>
        <v>11.37</v>
      </c>
    </row>
    <row r="268" spans="1:12" ht="52.8">
      <c r="A268" s="75">
        <v>261</v>
      </c>
      <c r="B268" s="76" t="s">
        <v>15</v>
      </c>
      <c r="C268" s="76" t="s">
        <v>57</v>
      </c>
      <c r="D268" s="76" t="s">
        <v>55</v>
      </c>
      <c r="E268" s="66" t="s">
        <v>184</v>
      </c>
      <c r="F268" s="77">
        <v>0.2</v>
      </c>
      <c r="G268" s="87">
        <v>1265</v>
      </c>
      <c r="H268" s="79">
        <v>79.5</v>
      </c>
      <c r="I268" s="79">
        <f t="shared" si="17"/>
        <v>7.6050000000000004</v>
      </c>
      <c r="J268" s="79">
        <f t="shared" si="18"/>
        <v>120.92</v>
      </c>
      <c r="K268" s="79">
        <f t="shared" si="19"/>
        <v>28.53</v>
      </c>
      <c r="L268" s="79">
        <f t="shared" si="20"/>
        <v>149.44999999999999</v>
      </c>
    </row>
    <row r="269" spans="1:12" ht="52.8">
      <c r="A269" s="75">
        <v>262</v>
      </c>
      <c r="B269" s="76" t="s">
        <v>20</v>
      </c>
      <c r="C269" s="76" t="s">
        <v>320</v>
      </c>
      <c r="D269" s="76" t="s">
        <v>266</v>
      </c>
      <c r="E269" s="66" t="s">
        <v>267</v>
      </c>
      <c r="F269" s="77">
        <v>0.2</v>
      </c>
      <c r="G269" s="87">
        <v>2300</v>
      </c>
      <c r="H269" s="79">
        <v>7</v>
      </c>
      <c r="I269" s="79">
        <f t="shared" si="17"/>
        <v>13.827999999999999</v>
      </c>
      <c r="J269" s="79">
        <f t="shared" si="18"/>
        <v>19.36</v>
      </c>
      <c r="K269" s="79">
        <f t="shared" si="19"/>
        <v>4.57</v>
      </c>
      <c r="L269" s="79">
        <f t="shared" si="20"/>
        <v>23.93</v>
      </c>
    </row>
    <row r="270" spans="1:12" ht="52.8">
      <c r="A270" s="75">
        <v>263</v>
      </c>
      <c r="B270" s="76" t="s">
        <v>15</v>
      </c>
      <c r="C270" s="76" t="s">
        <v>58</v>
      </c>
      <c r="D270" s="76" t="s">
        <v>51</v>
      </c>
      <c r="E270" s="66" t="s">
        <v>185</v>
      </c>
      <c r="F270" s="77">
        <v>0.2</v>
      </c>
      <c r="G270" s="87">
        <v>1060</v>
      </c>
      <c r="H270" s="79">
        <v>86.5</v>
      </c>
      <c r="I270" s="79">
        <f t="shared" si="17"/>
        <v>6.3730000000000002</v>
      </c>
      <c r="J270" s="79">
        <f t="shared" si="18"/>
        <v>110.25</v>
      </c>
      <c r="K270" s="79">
        <f t="shared" si="19"/>
        <v>26.01</v>
      </c>
      <c r="L270" s="79">
        <f t="shared" si="20"/>
        <v>136.26</v>
      </c>
    </row>
    <row r="271" spans="1:12" ht="52.8">
      <c r="A271" s="75">
        <v>264</v>
      </c>
      <c r="B271" s="76" t="s">
        <v>15</v>
      </c>
      <c r="C271" s="76" t="s">
        <v>57</v>
      </c>
      <c r="D271" s="76" t="s">
        <v>47</v>
      </c>
      <c r="E271" s="66" t="s">
        <v>186</v>
      </c>
      <c r="F271" s="77">
        <v>0.5</v>
      </c>
      <c r="G271" s="87">
        <v>960</v>
      </c>
      <c r="H271" s="79">
        <v>2.42</v>
      </c>
      <c r="I271" s="79">
        <f t="shared" si="17"/>
        <v>5.7720000000000002</v>
      </c>
      <c r="J271" s="79">
        <f t="shared" si="18"/>
        <v>6.98</v>
      </c>
      <c r="K271" s="79">
        <f t="shared" si="19"/>
        <v>1.65</v>
      </c>
      <c r="L271" s="79">
        <f t="shared" si="20"/>
        <v>8.6300000000000008</v>
      </c>
    </row>
    <row r="272" spans="1:12" ht="52.8">
      <c r="A272" s="75">
        <v>265</v>
      </c>
      <c r="B272" s="76" t="s">
        <v>15</v>
      </c>
      <c r="C272" s="76" t="s">
        <v>57</v>
      </c>
      <c r="D272" s="76" t="s">
        <v>47</v>
      </c>
      <c r="E272" s="66" t="s">
        <v>186</v>
      </c>
      <c r="F272" s="77">
        <v>0.2</v>
      </c>
      <c r="G272" s="87">
        <v>960</v>
      </c>
      <c r="H272" s="79">
        <v>99.33</v>
      </c>
      <c r="I272" s="79">
        <f t="shared" si="17"/>
        <v>5.7720000000000002</v>
      </c>
      <c r="J272" s="79">
        <f t="shared" si="18"/>
        <v>114.67</v>
      </c>
      <c r="K272" s="79">
        <f t="shared" si="19"/>
        <v>27.05</v>
      </c>
      <c r="L272" s="79">
        <f t="shared" si="20"/>
        <v>141.72</v>
      </c>
    </row>
    <row r="273" spans="1:12" ht="52.8">
      <c r="A273" s="75">
        <v>266</v>
      </c>
      <c r="B273" s="76" t="s">
        <v>15</v>
      </c>
      <c r="C273" s="76" t="s">
        <v>57</v>
      </c>
      <c r="D273" s="76" t="s">
        <v>61</v>
      </c>
      <c r="E273" s="66" t="s">
        <v>187</v>
      </c>
      <c r="F273" s="77">
        <v>0.5</v>
      </c>
      <c r="G273" s="87">
        <v>1155</v>
      </c>
      <c r="H273" s="79">
        <v>3.75</v>
      </c>
      <c r="I273" s="79">
        <f t="shared" si="17"/>
        <v>6.944</v>
      </c>
      <c r="J273" s="79">
        <f t="shared" si="18"/>
        <v>13.02</v>
      </c>
      <c r="K273" s="79">
        <f t="shared" si="19"/>
        <v>3.07</v>
      </c>
      <c r="L273" s="79">
        <f t="shared" si="20"/>
        <v>16.09</v>
      </c>
    </row>
    <row r="274" spans="1:12" ht="52.8">
      <c r="A274" s="75">
        <v>267</v>
      </c>
      <c r="B274" s="76" t="s">
        <v>15</v>
      </c>
      <c r="C274" s="76" t="s">
        <v>57</v>
      </c>
      <c r="D274" s="76" t="s">
        <v>61</v>
      </c>
      <c r="E274" s="66" t="s">
        <v>187</v>
      </c>
      <c r="F274" s="77">
        <v>0.2</v>
      </c>
      <c r="G274" s="87">
        <v>1155</v>
      </c>
      <c r="H274" s="79">
        <v>73.41</v>
      </c>
      <c r="I274" s="79">
        <f t="shared" si="17"/>
        <v>6.944</v>
      </c>
      <c r="J274" s="79">
        <f t="shared" si="18"/>
        <v>101.95</v>
      </c>
      <c r="K274" s="79">
        <f t="shared" si="19"/>
        <v>24.05</v>
      </c>
      <c r="L274" s="79">
        <f t="shared" si="20"/>
        <v>126</v>
      </c>
    </row>
    <row r="275" spans="1:12" ht="66">
      <c r="A275" s="75">
        <v>268</v>
      </c>
      <c r="B275" s="76" t="s">
        <v>15</v>
      </c>
      <c r="C275" s="76" t="s">
        <v>46</v>
      </c>
      <c r="D275" s="76" t="s">
        <v>151</v>
      </c>
      <c r="E275" s="66" t="s">
        <v>188</v>
      </c>
      <c r="F275" s="77">
        <v>0.2</v>
      </c>
      <c r="G275" s="87">
        <v>1185</v>
      </c>
      <c r="H275" s="79">
        <v>73</v>
      </c>
      <c r="I275" s="79">
        <f t="shared" si="17"/>
        <v>7.1239999999999997</v>
      </c>
      <c r="J275" s="79">
        <f t="shared" si="18"/>
        <v>104.01</v>
      </c>
      <c r="K275" s="79">
        <f t="shared" si="19"/>
        <v>24.54</v>
      </c>
      <c r="L275" s="79">
        <f t="shared" si="20"/>
        <v>128.55000000000001</v>
      </c>
    </row>
    <row r="276" spans="1:12" ht="39.6">
      <c r="A276" s="75">
        <v>269</v>
      </c>
      <c r="B276" s="76" t="s">
        <v>73</v>
      </c>
      <c r="C276" s="76" t="s">
        <v>281</v>
      </c>
      <c r="D276" s="76" t="s">
        <v>51</v>
      </c>
      <c r="E276" s="66" t="s">
        <v>321</v>
      </c>
      <c r="F276" s="77">
        <v>0.5</v>
      </c>
      <c r="G276" s="87">
        <v>1120</v>
      </c>
      <c r="H276" s="79">
        <v>2.6</v>
      </c>
      <c r="I276" s="79">
        <f t="shared" si="17"/>
        <v>6.734</v>
      </c>
      <c r="J276" s="79">
        <f t="shared" si="18"/>
        <v>8.75</v>
      </c>
      <c r="K276" s="79">
        <f t="shared" si="19"/>
        <v>2.06</v>
      </c>
      <c r="L276" s="79">
        <f t="shared" si="20"/>
        <v>10.81</v>
      </c>
    </row>
    <row r="277" spans="1:12" ht="39.6">
      <c r="A277" s="75">
        <v>270</v>
      </c>
      <c r="B277" s="76" t="s">
        <v>48</v>
      </c>
      <c r="C277" s="76" t="s">
        <v>377</v>
      </c>
      <c r="D277" s="76" t="s">
        <v>55</v>
      </c>
      <c r="E277" s="66" t="s">
        <v>378</v>
      </c>
      <c r="F277" s="77">
        <v>0.5</v>
      </c>
      <c r="G277" s="87">
        <v>1205</v>
      </c>
      <c r="H277" s="79">
        <v>34.5</v>
      </c>
      <c r="I277" s="79">
        <f t="shared" si="17"/>
        <v>7.2450000000000001</v>
      </c>
      <c r="J277" s="79">
        <f t="shared" si="18"/>
        <v>124.98</v>
      </c>
      <c r="K277" s="79">
        <f t="shared" si="19"/>
        <v>29.48</v>
      </c>
      <c r="L277" s="79">
        <f t="shared" si="20"/>
        <v>154.46</v>
      </c>
    </row>
    <row r="278" spans="1:12" ht="39.6">
      <c r="A278" s="75">
        <v>271</v>
      </c>
      <c r="B278" s="76" t="s">
        <v>48</v>
      </c>
      <c r="C278" s="76" t="s">
        <v>377</v>
      </c>
      <c r="D278" s="76" t="s">
        <v>55</v>
      </c>
      <c r="E278" s="66" t="s">
        <v>378</v>
      </c>
      <c r="F278" s="77">
        <v>0.2</v>
      </c>
      <c r="G278" s="87">
        <v>1205</v>
      </c>
      <c r="H278" s="79">
        <v>61.5</v>
      </c>
      <c r="I278" s="79">
        <f t="shared" si="17"/>
        <v>7.2450000000000001</v>
      </c>
      <c r="J278" s="79">
        <f t="shared" si="18"/>
        <v>89.11</v>
      </c>
      <c r="K278" s="79">
        <f t="shared" si="19"/>
        <v>21.02</v>
      </c>
      <c r="L278" s="79">
        <f t="shared" si="20"/>
        <v>110.13</v>
      </c>
    </row>
    <row r="279" spans="1:12" ht="52.8">
      <c r="A279" s="75">
        <v>272</v>
      </c>
      <c r="B279" s="76" t="s">
        <v>15</v>
      </c>
      <c r="C279" s="76" t="s">
        <v>50</v>
      </c>
      <c r="D279" s="76" t="s">
        <v>51</v>
      </c>
      <c r="E279" s="66" t="s">
        <v>190</v>
      </c>
      <c r="F279" s="77">
        <v>0.2</v>
      </c>
      <c r="G279" s="87">
        <v>1080</v>
      </c>
      <c r="H279" s="79">
        <v>55</v>
      </c>
      <c r="I279" s="79">
        <f t="shared" si="17"/>
        <v>6.4930000000000003</v>
      </c>
      <c r="J279" s="79">
        <f t="shared" si="18"/>
        <v>71.42</v>
      </c>
      <c r="K279" s="79">
        <f t="shared" si="19"/>
        <v>16.850000000000001</v>
      </c>
      <c r="L279" s="79">
        <f t="shared" si="20"/>
        <v>88.27000000000001</v>
      </c>
    </row>
    <row r="280" spans="1:12" ht="52.8">
      <c r="A280" s="75">
        <v>273</v>
      </c>
      <c r="B280" s="76" t="s">
        <v>15</v>
      </c>
      <c r="C280" s="76" t="s">
        <v>2</v>
      </c>
      <c r="D280" s="76" t="s">
        <v>74</v>
      </c>
      <c r="E280" s="66" t="s">
        <v>296</v>
      </c>
      <c r="F280" s="77">
        <v>0.2</v>
      </c>
      <c r="G280" s="87">
        <v>1460</v>
      </c>
      <c r="H280" s="79">
        <v>18.5</v>
      </c>
      <c r="I280" s="79">
        <f t="shared" si="17"/>
        <v>8.7780000000000005</v>
      </c>
      <c r="J280" s="79">
        <f t="shared" si="18"/>
        <v>32.479999999999997</v>
      </c>
      <c r="K280" s="79">
        <f t="shared" si="19"/>
        <v>7.66</v>
      </c>
      <c r="L280" s="79">
        <f t="shared" si="20"/>
        <v>40.14</v>
      </c>
    </row>
    <row r="281" spans="1:12" ht="52.8">
      <c r="A281" s="75">
        <v>274</v>
      </c>
      <c r="B281" s="76" t="s">
        <v>15</v>
      </c>
      <c r="C281" s="76" t="s">
        <v>57</v>
      </c>
      <c r="D281" s="76" t="s">
        <v>129</v>
      </c>
      <c r="E281" s="66" t="s">
        <v>191</v>
      </c>
      <c r="F281" s="77">
        <v>0.2</v>
      </c>
      <c r="G281" s="87">
        <v>1650</v>
      </c>
      <c r="H281" s="79">
        <v>96</v>
      </c>
      <c r="I281" s="79">
        <f t="shared" si="17"/>
        <v>9.92</v>
      </c>
      <c r="J281" s="79">
        <f t="shared" si="18"/>
        <v>190.46</v>
      </c>
      <c r="K281" s="79">
        <f t="shared" si="19"/>
        <v>44.93</v>
      </c>
      <c r="L281" s="79">
        <f t="shared" si="20"/>
        <v>235.39000000000001</v>
      </c>
    </row>
    <row r="282" spans="1:12" ht="39.6">
      <c r="A282" s="75">
        <v>275</v>
      </c>
      <c r="B282" s="76" t="s">
        <v>20</v>
      </c>
      <c r="C282" s="76" t="s">
        <v>379</v>
      </c>
      <c r="D282" s="76" t="s">
        <v>21</v>
      </c>
      <c r="E282" s="66" t="s">
        <v>297</v>
      </c>
      <c r="F282" s="77">
        <v>0.2</v>
      </c>
      <c r="G282" s="87">
        <v>2832</v>
      </c>
      <c r="H282" s="79">
        <v>4</v>
      </c>
      <c r="I282" s="79">
        <f t="shared" si="17"/>
        <v>17.026</v>
      </c>
      <c r="J282" s="79">
        <f t="shared" si="18"/>
        <v>13.62</v>
      </c>
      <c r="K282" s="79">
        <f t="shared" si="19"/>
        <v>3.21</v>
      </c>
      <c r="L282" s="79">
        <f t="shared" si="20"/>
        <v>16.829999999999998</v>
      </c>
    </row>
    <row r="283" spans="1:12" ht="52.8">
      <c r="A283" s="75">
        <v>276</v>
      </c>
      <c r="B283" s="76" t="s">
        <v>15</v>
      </c>
      <c r="C283" s="76" t="s">
        <v>57</v>
      </c>
      <c r="D283" s="76" t="s">
        <v>7</v>
      </c>
      <c r="E283" s="66" t="s">
        <v>192</v>
      </c>
      <c r="F283" s="77">
        <v>0.5</v>
      </c>
      <c r="G283" s="87">
        <v>1295</v>
      </c>
      <c r="H283" s="79">
        <v>12.75</v>
      </c>
      <c r="I283" s="79">
        <f t="shared" si="17"/>
        <v>7.7859999999999996</v>
      </c>
      <c r="J283" s="79">
        <f t="shared" si="18"/>
        <v>49.64</v>
      </c>
      <c r="K283" s="79">
        <f t="shared" si="19"/>
        <v>11.71</v>
      </c>
      <c r="L283" s="79">
        <f t="shared" si="20"/>
        <v>61.35</v>
      </c>
    </row>
    <row r="284" spans="1:12" ht="52.8">
      <c r="A284" s="75">
        <v>277</v>
      </c>
      <c r="B284" s="76" t="s">
        <v>15</v>
      </c>
      <c r="C284" s="76" t="s">
        <v>57</v>
      </c>
      <c r="D284" s="76" t="s">
        <v>7</v>
      </c>
      <c r="E284" s="66" t="s">
        <v>192</v>
      </c>
      <c r="F284" s="77">
        <v>0.2</v>
      </c>
      <c r="G284" s="87">
        <v>1295</v>
      </c>
      <c r="H284" s="79">
        <v>113.25</v>
      </c>
      <c r="I284" s="79">
        <f t="shared" si="17"/>
        <v>7.7859999999999996</v>
      </c>
      <c r="J284" s="79">
        <f t="shared" si="18"/>
        <v>176.35</v>
      </c>
      <c r="K284" s="79">
        <f t="shared" si="19"/>
        <v>41.6</v>
      </c>
      <c r="L284" s="79">
        <f t="shared" si="20"/>
        <v>217.95</v>
      </c>
    </row>
    <row r="285" spans="1:12" ht="52.8">
      <c r="A285" s="75">
        <v>278</v>
      </c>
      <c r="B285" s="76" t="s">
        <v>15</v>
      </c>
      <c r="C285" s="76" t="s">
        <v>58</v>
      </c>
      <c r="D285" s="76" t="s">
        <v>47</v>
      </c>
      <c r="E285" s="66" t="s">
        <v>268</v>
      </c>
      <c r="F285" s="77">
        <v>0.2</v>
      </c>
      <c r="G285" s="87">
        <v>960</v>
      </c>
      <c r="H285" s="79">
        <v>134</v>
      </c>
      <c r="I285" s="79">
        <f t="shared" si="17"/>
        <v>5.7720000000000002</v>
      </c>
      <c r="J285" s="79">
        <f t="shared" si="18"/>
        <v>154.69</v>
      </c>
      <c r="K285" s="79">
        <f t="shared" si="19"/>
        <v>36.49</v>
      </c>
      <c r="L285" s="79">
        <f t="shared" si="20"/>
        <v>191.18</v>
      </c>
    </row>
    <row r="286" spans="1:12" ht="52.8">
      <c r="A286" s="75">
        <v>279</v>
      </c>
      <c r="B286" s="76" t="s">
        <v>15</v>
      </c>
      <c r="C286" s="76" t="s">
        <v>50</v>
      </c>
      <c r="D286" s="76" t="s">
        <v>47</v>
      </c>
      <c r="E286" s="66" t="s">
        <v>193</v>
      </c>
      <c r="F286" s="77">
        <v>0.2</v>
      </c>
      <c r="G286" s="87">
        <v>960</v>
      </c>
      <c r="H286" s="79">
        <v>33</v>
      </c>
      <c r="I286" s="79">
        <f t="shared" si="17"/>
        <v>5.7720000000000002</v>
      </c>
      <c r="J286" s="79">
        <f t="shared" si="18"/>
        <v>38.1</v>
      </c>
      <c r="K286" s="79">
        <f t="shared" si="19"/>
        <v>8.99</v>
      </c>
      <c r="L286" s="79">
        <f t="shared" si="20"/>
        <v>47.09</v>
      </c>
    </row>
    <row r="287" spans="1:12" ht="52.8">
      <c r="A287" s="75">
        <v>280</v>
      </c>
      <c r="B287" s="76" t="s">
        <v>15</v>
      </c>
      <c r="C287" s="76" t="s">
        <v>50</v>
      </c>
      <c r="D287" s="76" t="s">
        <v>47</v>
      </c>
      <c r="E287" s="66" t="s">
        <v>193</v>
      </c>
      <c r="F287" s="77">
        <v>0.2</v>
      </c>
      <c r="G287" s="87">
        <v>980</v>
      </c>
      <c r="H287" s="79">
        <v>67</v>
      </c>
      <c r="I287" s="79">
        <f t="shared" si="17"/>
        <v>5.8920000000000003</v>
      </c>
      <c r="J287" s="79">
        <f t="shared" si="18"/>
        <v>78.95</v>
      </c>
      <c r="K287" s="79">
        <f t="shared" si="19"/>
        <v>18.62</v>
      </c>
      <c r="L287" s="79">
        <f t="shared" si="20"/>
        <v>97.570000000000007</v>
      </c>
    </row>
    <row r="288" spans="1:12" ht="39.6">
      <c r="A288" s="75">
        <v>281</v>
      </c>
      <c r="B288" s="76" t="s">
        <v>118</v>
      </c>
      <c r="C288" s="76" t="s">
        <v>372</v>
      </c>
      <c r="D288" s="76" t="s">
        <v>373</v>
      </c>
      <c r="E288" s="66" t="s">
        <v>380</v>
      </c>
      <c r="F288" s="77">
        <v>0.5</v>
      </c>
      <c r="G288" s="87">
        <v>1000</v>
      </c>
      <c r="H288" s="79">
        <v>4.5</v>
      </c>
      <c r="I288" s="79">
        <f t="shared" si="17"/>
        <v>6.0119999999999996</v>
      </c>
      <c r="J288" s="79">
        <f t="shared" si="18"/>
        <v>13.53</v>
      </c>
      <c r="K288" s="79">
        <f t="shared" si="19"/>
        <v>3.19</v>
      </c>
      <c r="L288" s="79">
        <f t="shared" si="20"/>
        <v>16.72</v>
      </c>
    </row>
    <row r="289" spans="1:12" ht="39.6">
      <c r="A289" s="75">
        <v>282</v>
      </c>
      <c r="B289" s="76" t="s">
        <v>118</v>
      </c>
      <c r="C289" s="76" t="s">
        <v>372</v>
      </c>
      <c r="D289" s="76" t="s">
        <v>373</v>
      </c>
      <c r="E289" s="66" t="s">
        <v>380</v>
      </c>
      <c r="F289" s="77">
        <v>0.2</v>
      </c>
      <c r="G289" s="87">
        <v>1000</v>
      </c>
      <c r="H289" s="79">
        <v>7.5</v>
      </c>
      <c r="I289" s="79">
        <f t="shared" si="17"/>
        <v>6.0119999999999996</v>
      </c>
      <c r="J289" s="79">
        <f t="shared" si="18"/>
        <v>9.02</v>
      </c>
      <c r="K289" s="79">
        <f t="shared" si="19"/>
        <v>2.13</v>
      </c>
      <c r="L289" s="79">
        <f t="shared" si="20"/>
        <v>11.149999999999999</v>
      </c>
    </row>
    <row r="290" spans="1:12" ht="52.8">
      <c r="A290" s="75">
        <v>283</v>
      </c>
      <c r="B290" s="76" t="s">
        <v>15</v>
      </c>
      <c r="C290" s="76" t="s">
        <v>50</v>
      </c>
      <c r="D290" s="76" t="s">
        <v>51</v>
      </c>
      <c r="E290" s="66" t="s">
        <v>194</v>
      </c>
      <c r="F290" s="77">
        <v>0.2</v>
      </c>
      <c r="G290" s="87">
        <v>1120</v>
      </c>
      <c r="H290" s="79">
        <v>125.5</v>
      </c>
      <c r="I290" s="79">
        <f t="shared" si="17"/>
        <v>6.734</v>
      </c>
      <c r="J290" s="79">
        <f t="shared" si="18"/>
        <v>169.02</v>
      </c>
      <c r="K290" s="79">
        <f t="shared" si="19"/>
        <v>39.869999999999997</v>
      </c>
      <c r="L290" s="79">
        <f t="shared" si="20"/>
        <v>208.89000000000001</v>
      </c>
    </row>
    <row r="291" spans="1:12" ht="52.8">
      <c r="A291" s="75">
        <v>284</v>
      </c>
      <c r="B291" s="76" t="s">
        <v>15</v>
      </c>
      <c r="C291" s="76" t="s">
        <v>58</v>
      </c>
      <c r="D291" s="76" t="s">
        <v>47</v>
      </c>
      <c r="E291" s="66" t="s">
        <v>381</v>
      </c>
      <c r="F291" s="77">
        <v>0.2</v>
      </c>
      <c r="G291" s="87">
        <v>960</v>
      </c>
      <c r="H291" s="79">
        <v>30</v>
      </c>
      <c r="I291" s="79">
        <f t="shared" si="17"/>
        <v>5.7720000000000002</v>
      </c>
      <c r="J291" s="79">
        <f t="shared" si="18"/>
        <v>34.630000000000003</v>
      </c>
      <c r="K291" s="79">
        <f t="shared" si="19"/>
        <v>8.17</v>
      </c>
      <c r="L291" s="79">
        <f t="shared" si="20"/>
        <v>42.800000000000004</v>
      </c>
    </row>
    <row r="292" spans="1:12" ht="52.8">
      <c r="A292" s="75">
        <v>285</v>
      </c>
      <c r="B292" s="76" t="s">
        <v>15</v>
      </c>
      <c r="C292" s="76" t="s">
        <v>54</v>
      </c>
      <c r="D292" s="76" t="s">
        <v>47</v>
      </c>
      <c r="E292" s="66" t="s">
        <v>269</v>
      </c>
      <c r="F292" s="77">
        <v>0.2</v>
      </c>
      <c r="G292" s="87">
        <v>960</v>
      </c>
      <c r="H292" s="79">
        <v>111.25</v>
      </c>
      <c r="I292" s="79">
        <f t="shared" si="17"/>
        <v>5.7720000000000002</v>
      </c>
      <c r="J292" s="79">
        <f t="shared" si="18"/>
        <v>128.43</v>
      </c>
      <c r="K292" s="79">
        <f t="shared" si="19"/>
        <v>30.3</v>
      </c>
      <c r="L292" s="79">
        <f t="shared" si="20"/>
        <v>158.73000000000002</v>
      </c>
    </row>
    <row r="293" spans="1:12" ht="52.8">
      <c r="A293" s="75">
        <v>286</v>
      </c>
      <c r="B293" s="76" t="s">
        <v>15</v>
      </c>
      <c r="C293" s="76" t="s">
        <v>54</v>
      </c>
      <c r="D293" s="76" t="s">
        <v>47</v>
      </c>
      <c r="E293" s="66" t="s">
        <v>269</v>
      </c>
      <c r="F293" s="77">
        <v>0.5</v>
      </c>
      <c r="G293" s="87">
        <v>960</v>
      </c>
      <c r="H293" s="79">
        <v>1.75</v>
      </c>
      <c r="I293" s="79">
        <f t="shared" si="17"/>
        <v>5.7720000000000002</v>
      </c>
      <c r="J293" s="79">
        <f t="shared" si="18"/>
        <v>5.05</v>
      </c>
      <c r="K293" s="79">
        <f t="shared" si="19"/>
        <v>1.19</v>
      </c>
      <c r="L293" s="79">
        <f t="shared" si="20"/>
        <v>6.24</v>
      </c>
    </row>
    <row r="294" spans="1:12" ht="52.8">
      <c r="A294" s="75">
        <v>287</v>
      </c>
      <c r="B294" s="76" t="s">
        <v>15</v>
      </c>
      <c r="C294" s="76" t="s">
        <v>58</v>
      </c>
      <c r="D294" s="76" t="s">
        <v>47</v>
      </c>
      <c r="E294" s="66" t="s">
        <v>196</v>
      </c>
      <c r="F294" s="77">
        <v>0.2</v>
      </c>
      <c r="G294" s="87">
        <v>980</v>
      </c>
      <c r="H294" s="79">
        <v>93.58</v>
      </c>
      <c r="I294" s="79">
        <f t="shared" si="17"/>
        <v>5.8920000000000003</v>
      </c>
      <c r="J294" s="79">
        <f t="shared" si="18"/>
        <v>110.27</v>
      </c>
      <c r="K294" s="79">
        <f t="shared" si="19"/>
        <v>26.01</v>
      </c>
      <c r="L294" s="79">
        <f t="shared" si="20"/>
        <v>136.28</v>
      </c>
    </row>
    <row r="295" spans="1:12" ht="52.8">
      <c r="A295" s="75">
        <v>288</v>
      </c>
      <c r="B295" s="76" t="s">
        <v>15</v>
      </c>
      <c r="C295" s="76" t="s">
        <v>58</v>
      </c>
      <c r="D295" s="76" t="s">
        <v>47</v>
      </c>
      <c r="E295" s="66" t="s">
        <v>196</v>
      </c>
      <c r="F295" s="77">
        <v>0.5</v>
      </c>
      <c r="G295" s="87">
        <v>980</v>
      </c>
      <c r="H295" s="79">
        <v>0.42</v>
      </c>
      <c r="I295" s="79">
        <f t="shared" si="17"/>
        <v>5.8920000000000003</v>
      </c>
      <c r="J295" s="79">
        <f t="shared" si="18"/>
        <v>1.24</v>
      </c>
      <c r="K295" s="79">
        <f t="shared" si="19"/>
        <v>0.28999999999999998</v>
      </c>
      <c r="L295" s="79">
        <f t="shared" si="20"/>
        <v>1.53</v>
      </c>
    </row>
    <row r="296" spans="1:12" ht="52.8">
      <c r="A296" s="75">
        <v>289</v>
      </c>
      <c r="B296" s="76" t="s">
        <v>15</v>
      </c>
      <c r="C296" s="76" t="s">
        <v>54</v>
      </c>
      <c r="D296" s="76" t="s">
        <v>47</v>
      </c>
      <c r="E296" s="66" t="s">
        <v>197</v>
      </c>
      <c r="F296" s="77">
        <v>0.2</v>
      </c>
      <c r="G296" s="87">
        <v>960</v>
      </c>
      <c r="H296" s="79">
        <v>108.67</v>
      </c>
      <c r="I296" s="79">
        <f t="shared" si="17"/>
        <v>5.7720000000000002</v>
      </c>
      <c r="J296" s="79">
        <f t="shared" si="18"/>
        <v>125.45</v>
      </c>
      <c r="K296" s="79">
        <f t="shared" si="19"/>
        <v>29.59</v>
      </c>
      <c r="L296" s="79">
        <f t="shared" si="20"/>
        <v>155.04</v>
      </c>
    </row>
    <row r="297" spans="1:12" ht="52.8">
      <c r="A297" s="75">
        <v>290</v>
      </c>
      <c r="B297" s="76" t="s">
        <v>15</v>
      </c>
      <c r="C297" s="76" t="s">
        <v>54</v>
      </c>
      <c r="D297" s="76" t="s">
        <v>47</v>
      </c>
      <c r="E297" s="66" t="s">
        <v>197</v>
      </c>
      <c r="F297" s="77">
        <v>0.5</v>
      </c>
      <c r="G297" s="87">
        <v>960</v>
      </c>
      <c r="H297" s="79">
        <v>1.33</v>
      </c>
      <c r="I297" s="79">
        <f t="shared" si="17"/>
        <v>5.7720000000000002</v>
      </c>
      <c r="J297" s="79">
        <f t="shared" si="18"/>
        <v>3.84</v>
      </c>
      <c r="K297" s="79">
        <f t="shared" si="19"/>
        <v>0.91</v>
      </c>
      <c r="L297" s="79">
        <f t="shared" si="20"/>
        <v>4.75</v>
      </c>
    </row>
    <row r="298" spans="1:12" ht="52.8">
      <c r="A298" s="75">
        <v>291</v>
      </c>
      <c r="B298" s="76" t="s">
        <v>15</v>
      </c>
      <c r="C298" s="76" t="s">
        <v>57</v>
      </c>
      <c r="D298" s="76" t="s">
        <v>51</v>
      </c>
      <c r="E298" s="66" t="s">
        <v>323</v>
      </c>
      <c r="F298" s="77">
        <v>0.2</v>
      </c>
      <c r="G298" s="87">
        <v>1040</v>
      </c>
      <c r="H298" s="79">
        <v>22</v>
      </c>
      <c r="I298" s="79">
        <f t="shared" si="17"/>
        <v>6.2530000000000001</v>
      </c>
      <c r="J298" s="79">
        <f t="shared" si="18"/>
        <v>27.51</v>
      </c>
      <c r="K298" s="79">
        <f t="shared" si="19"/>
        <v>6.49</v>
      </c>
      <c r="L298" s="79">
        <f t="shared" si="20"/>
        <v>34</v>
      </c>
    </row>
    <row r="299" spans="1:12" ht="52.8">
      <c r="A299" s="75">
        <v>292</v>
      </c>
      <c r="B299" s="76" t="s">
        <v>15</v>
      </c>
      <c r="C299" s="76" t="s">
        <v>46</v>
      </c>
      <c r="D299" s="76" t="s">
        <v>47</v>
      </c>
      <c r="E299" s="66" t="s">
        <v>198</v>
      </c>
      <c r="F299" s="77">
        <v>0.2</v>
      </c>
      <c r="G299" s="87">
        <v>960</v>
      </c>
      <c r="H299" s="79">
        <v>59.5</v>
      </c>
      <c r="I299" s="79">
        <f t="shared" si="17"/>
        <v>5.7720000000000002</v>
      </c>
      <c r="J299" s="79">
        <f t="shared" si="18"/>
        <v>68.69</v>
      </c>
      <c r="K299" s="79">
        <f t="shared" si="19"/>
        <v>16.2</v>
      </c>
      <c r="L299" s="79">
        <f t="shared" si="20"/>
        <v>84.89</v>
      </c>
    </row>
    <row r="300" spans="1:12" ht="52.8">
      <c r="A300" s="75">
        <v>293</v>
      </c>
      <c r="B300" s="76" t="s">
        <v>15</v>
      </c>
      <c r="C300" s="76" t="s">
        <v>46</v>
      </c>
      <c r="D300" s="76" t="s">
        <v>47</v>
      </c>
      <c r="E300" s="66" t="s">
        <v>199</v>
      </c>
      <c r="F300" s="77">
        <v>0.2</v>
      </c>
      <c r="G300" s="87">
        <v>960</v>
      </c>
      <c r="H300" s="79">
        <v>102.25</v>
      </c>
      <c r="I300" s="79">
        <f t="shared" si="17"/>
        <v>5.7720000000000002</v>
      </c>
      <c r="J300" s="79">
        <f t="shared" si="18"/>
        <v>118.04</v>
      </c>
      <c r="K300" s="79">
        <f t="shared" si="19"/>
        <v>27.85</v>
      </c>
      <c r="L300" s="79">
        <f t="shared" si="20"/>
        <v>145.89000000000001</v>
      </c>
    </row>
    <row r="301" spans="1:12" ht="52.8">
      <c r="A301" s="75">
        <v>294</v>
      </c>
      <c r="B301" s="76" t="s">
        <v>15</v>
      </c>
      <c r="C301" s="76" t="s">
        <v>46</v>
      </c>
      <c r="D301" s="76" t="s">
        <v>7</v>
      </c>
      <c r="E301" s="66" t="s">
        <v>200</v>
      </c>
      <c r="F301" s="77">
        <v>0.5</v>
      </c>
      <c r="G301" s="87">
        <v>1345</v>
      </c>
      <c r="H301" s="79">
        <v>0.88</v>
      </c>
      <c r="I301" s="79">
        <f t="shared" si="17"/>
        <v>8.0860000000000003</v>
      </c>
      <c r="J301" s="79">
        <f t="shared" si="18"/>
        <v>3.56</v>
      </c>
      <c r="K301" s="79">
        <f t="shared" si="19"/>
        <v>0.84</v>
      </c>
      <c r="L301" s="79">
        <f t="shared" si="20"/>
        <v>4.4000000000000004</v>
      </c>
    </row>
    <row r="302" spans="1:12" ht="52.8">
      <c r="A302" s="75">
        <v>295</v>
      </c>
      <c r="B302" s="76" t="s">
        <v>15</v>
      </c>
      <c r="C302" s="76" t="s">
        <v>46</v>
      </c>
      <c r="D302" s="76" t="s">
        <v>7</v>
      </c>
      <c r="E302" s="66" t="s">
        <v>200</v>
      </c>
      <c r="F302" s="77">
        <v>0.2</v>
      </c>
      <c r="G302" s="87">
        <v>1345</v>
      </c>
      <c r="H302" s="79">
        <v>124</v>
      </c>
      <c r="I302" s="79">
        <f t="shared" si="17"/>
        <v>8.0860000000000003</v>
      </c>
      <c r="J302" s="79">
        <f t="shared" si="18"/>
        <v>200.53</v>
      </c>
      <c r="K302" s="79">
        <f t="shared" si="19"/>
        <v>47.31</v>
      </c>
      <c r="L302" s="79">
        <f t="shared" si="20"/>
        <v>247.84</v>
      </c>
    </row>
    <row r="303" spans="1:12" ht="52.8">
      <c r="A303" s="75">
        <v>296</v>
      </c>
      <c r="B303" s="76" t="s">
        <v>15</v>
      </c>
      <c r="C303" s="76" t="s">
        <v>58</v>
      </c>
      <c r="D303" s="76" t="s">
        <v>47</v>
      </c>
      <c r="E303" s="66" t="s">
        <v>271</v>
      </c>
      <c r="F303" s="77">
        <v>0.2</v>
      </c>
      <c r="G303" s="87">
        <v>960</v>
      </c>
      <c r="H303" s="79">
        <v>122.67</v>
      </c>
      <c r="I303" s="79">
        <f t="shared" si="17"/>
        <v>5.7720000000000002</v>
      </c>
      <c r="J303" s="79">
        <f t="shared" si="18"/>
        <v>141.61000000000001</v>
      </c>
      <c r="K303" s="79">
        <f t="shared" si="19"/>
        <v>33.409999999999997</v>
      </c>
      <c r="L303" s="79">
        <f t="shared" si="20"/>
        <v>175.02</v>
      </c>
    </row>
    <row r="304" spans="1:12" ht="52.8">
      <c r="A304" s="75">
        <v>297</v>
      </c>
      <c r="B304" s="76" t="s">
        <v>15</v>
      </c>
      <c r="C304" s="76" t="s">
        <v>58</v>
      </c>
      <c r="D304" s="76" t="s">
        <v>47</v>
      </c>
      <c r="E304" s="66" t="s">
        <v>271</v>
      </c>
      <c r="F304" s="77">
        <v>0.5</v>
      </c>
      <c r="G304" s="87">
        <v>960</v>
      </c>
      <c r="H304" s="79">
        <v>0.33</v>
      </c>
      <c r="I304" s="79">
        <f t="shared" si="17"/>
        <v>5.7720000000000002</v>
      </c>
      <c r="J304" s="79">
        <f t="shared" si="18"/>
        <v>0.95</v>
      </c>
      <c r="K304" s="79">
        <f t="shared" si="19"/>
        <v>0.22</v>
      </c>
      <c r="L304" s="79">
        <f t="shared" si="20"/>
        <v>1.17</v>
      </c>
    </row>
    <row r="305" spans="1:12" ht="52.8">
      <c r="A305" s="75">
        <v>298</v>
      </c>
      <c r="B305" s="76" t="s">
        <v>15</v>
      </c>
      <c r="C305" s="76" t="s">
        <v>58</v>
      </c>
      <c r="D305" s="76" t="s">
        <v>51</v>
      </c>
      <c r="E305" s="66" t="s">
        <v>201</v>
      </c>
      <c r="F305" s="77">
        <v>0.2</v>
      </c>
      <c r="G305" s="87">
        <v>1080</v>
      </c>
      <c r="H305" s="79">
        <v>58.5</v>
      </c>
      <c r="I305" s="79">
        <f t="shared" si="17"/>
        <v>6.4930000000000003</v>
      </c>
      <c r="J305" s="79">
        <f t="shared" si="18"/>
        <v>75.97</v>
      </c>
      <c r="K305" s="79">
        <f t="shared" si="19"/>
        <v>17.920000000000002</v>
      </c>
      <c r="L305" s="79">
        <f t="shared" si="20"/>
        <v>93.89</v>
      </c>
    </row>
    <row r="306" spans="1:12" ht="52.8">
      <c r="A306" s="75">
        <v>299</v>
      </c>
      <c r="B306" s="76" t="s">
        <v>15</v>
      </c>
      <c r="C306" s="76" t="s">
        <v>58</v>
      </c>
      <c r="D306" s="76" t="s">
        <v>51</v>
      </c>
      <c r="E306" s="66" t="s">
        <v>201</v>
      </c>
      <c r="F306" s="77">
        <v>0.2</v>
      </c>
      <c r="G306" s="87">
        <v>1100</v>
      </c>
      <c r="H306" s="79">
        <v>35</v>
      </c>
      <c r="I306" s="79">
        <f t="shared" si="17"/>
        <v>6.6130000000000004</v>
      </c>
      <c r="J306" s="79">
        <f t="shared" si="18"/>
        <v>46.29</v>
      </c>
      <c r="K306" s="79">
        <f t="shared" si="19"/>
        <v>10.92</v>
      </c>
      <c r="L306" s="79">
        <f t="shared" si="20"/>
        <v>57.21</v>
      </c>
    </row>
    <row r="307" spans="1:12" ht="39.6">
      <c r="A307" s="75">
        <v>300</v>
      </c>
      <c r="B307" s="76" t="s">
        <v>118</v>
      </c>
      <c r="C307" s="76" t="s">
        <v>119</v>
      </c>
      <c r="D307" s="76" t="s">
        <v>51</v>
      </c>
      <c r="E307" s="66" t="s">
        <v>382</v>
      </c>
      <c r="F307" s="77">
        <v>0.5</v>
      </c>
      <c r="G307" s="87">
        <v>1080</v>
      </c>
      <c r="H307" s="79">
        <v>24</v>
      </c>
      <c r="I307" s="79">
        <f t="shared" si="17"/>
        <v>6.4930000000000003</v>
      </c>
      <c r="J307" s="79">
        <f t="shared" si="18"/>
        <v>77.92</v>
      </c>
      <c r="K307" s="79">
        <f t="shared" si="19"/>
        <v>18.38</v>
      </c>
      <c r="L307" s="79">
        <f t="shared" si="20"/>
        <v>96.3</v>
      </c>
    </row>
    <row r="308" spans="1:12" ht="39.6">
      <c r="A308" s="75">
        <v>301</v>
      </c>
      <c r="B308" s="76" t="s">
        <v>118</v>
      </c>
      <c r="C308" s="76" t="s">
        <v>119</v>
      </c>
      <c r="D308" s="76" t="s">
        <v>51</v>
      </c>
      <c r="E308" s="66" t="s">
        <v>382</v>
      </c>
      <c r="F308" s="77">
        <v>0.2</v>
      </c>
      <c r="G308" s="87">
        <v>1080</v>
      </c>
      <c r="H308" s="79">
        <v>86</v>
      </c>
      <c r="I308" s="79">
        <f t="shared" si="17"/>
        <v>6.4930000000000003</v>
      </c>
      <c r="J308" s="79">
        <f t="shared" si="18"/>
        <v>111.68</v>
      </c>
      <c r="K308" s="79">
        <f t="shared" si="19"/>
        <v>26.35</v>
      </c>
      <c r="L308" s="79">
        <f t="shared" si="20"/>
        <v>138.03</v>
      </c>
    </row>
    <row r="309" spans="1:12" ht="52.8">
      <c r="A309" s="75">
        <v>302</v>
      </c>
      <c r="B309" s="76" t="s">
        <v>20</v>
      </c>
      <c r="C309" s="76" t="s">
        <v>313</v>
      </c>
      <c r="D309" s="76" t="s">
        <v>55</v>
      </c>
      <c r="E309" s="66" t="s">
        <v>202</v>
      </c>
      <c r="F309" s="77">
        <v>0.5</v>
      </c>
      <c r="G309" s="87">
        <v>1625</v>
      </c>
      <c r="H309" s="79">
        <v>42</v>
      </c>
      <c r="I309" s="79">
        <f t="shared" si="17"/>
        <v>9.77</v>
      </c>
      <c r="J309" s="79">
        <f t="shared" si="18"/>
        <v>205.17</v>
      </c>
      <c r="K309" s="79">
        <f t="shared" si="19"/>
        <v>48.4</v>
      </c>
      <c r="L309" s="79">
        <f t="shared" si="20"/>
        <v>253.57</v>
      </c>
    </row>
    <row r="310" spans="1:12" ht="52.8">
      <c r="A310" s="75">
        <v>303</v>
      </c>
      <c r="B310" s="76" t="s">
        <v>20</v>
      </c>
      <c r="C310" s="76" t="s">
        <v>313</v>
      </c>
      <c r="D310" s="76" t="s">
        <v>55</v>
      </c>
      <c r="E310" s="66" t="s">
        <v>202</v>
      </c>
      <c r="F310" s="77">
        <v>0.2</v>
      </c>
      <c r="G310" s="87">
        <v>1625</v>
      </c>
      <c r="H310" s="79">
        <v>73</v>
      </c>
      <c r="I310" s="79">
        <f t="shared" si="17"/>
        <v>9.77</v>
      </c>
      <c r="J310" s="79">
        <f t="shared" si="18"/>
        <v>142.63999999999999</v>
      </c>
      <c r="K310" s="79">
        <f t="shared" si="19"/>
        <v>33.65</v>
      </c>
      <c r="L310" s="79">
        <f t="shared" si="20"/>
        <v>176.29</v>
      </c>
    </row>
    <row r="311" spans="1:12" ht="52.8">
      <c r="A311" s="75">
        <v>304</v>
      </c>
      <c r="B311" s="76" t="s">
        <v>15</v>
      </c>
      <c r="C311" s="76" t="s">
        <v>54</v>
      </c>
      <c r="D311" s="76" t="s">
        <v>51</v>
      </c>
      <c r="E311" s="66" t="s">
        <v>203</v>
      </c>
      <c r="F311" s="77">
        <v>0.2</v>
      </c>
      <c r="G311" s="87">
        <v>1080</v>
      </c>
      <c r="H311" s="79">
        <v>72.08</v>
      </c>
      <c r="I311" s="79">
        <f t="shared" si="17"/>
        <v>6.4930000000000003</v>
      </c>
      <c r="J311" s="79">
        <f t="shared" si="18"/>
        <v>93.6</v>
      </c>
      <c r="K311" s="79">
        <f t="shared" si="19"/>
        <v>22.08</v>
      </c>
      <c r="L311" s="79">
        <f t="shared" si="20"/>
        <v>115.67999999999999</v>
      </c>
    </row>
    <row r="312" spans="1:12" ht="52.8">
      <c r="A312" s="75">
        <v>305</v>
      </c>
      <c r="B312" s="76" t="s">
        <v>15</v>
      </c>
      <c r="C312" s="76" t="s">
        <v>54</v>
      </c>
      <c r="D312" s="76" t="s">
        <v>51</v>
      </c>
      <c r="E312" s="66" t="s">
        <v>203</v>
      </c>
      <c r="F312" s="77">
        <v>0.5</v>
      </c>
      <c r="G312" s="87">
        <v>1080</v>
      </c>
      <c r="H312" s="79">
        <v>4.92</v>
      </c>
      <c r="I312" s="79">
        <f t="shared" si="17"/>
        <v>6.4930000000000003</v>
      </c>
      <c r="J312" s="79">
        <f t="shared" si="18"/>
        <v>15.97</v>
      </c>
      <c r="K312" s="79">
        <f t="shared" si="19"/>
        <v>3.77</v>
      </c>
      <c r="L312" s="79">
        <f t="shared" si="20"/>
        <v>19.740000000000002</v>
      </c>
    </row>
    <row r="313" spans="1:12" ht="52.8">
      <c r="A313" s="75">
        <v>306</v>
      </c>
      <c r="B313" s="76" t="s">
        <v>15</v>
      </c>
      <c r="C313" s="76" t="s">
        <v>54</v>
      </c>
      <c r="D313" s="76" t="s">
        <v>51</v>
      </c>
      <c r="E313" s="66" t="s">
        <v>203</v>
      </c>
      <c r="F313" s="77">
        <v>0.2</v>
      </c>
      <c r="G313" s="87">
        <v>1100</v>
      </c>
      <c r="H313" s="79">
        <v>32</v>
      </c>
      <c r="I313" s="79">
        <f t="shared" si="17"/>
        <v>6.6130000000000004</v>
      </c>
      <c r="J313" s="79">
        <f t="shared" si="18"/>
        <v>42.32</v>
      </c>
      <c r="K313" s="79">
        <f t="shared" si="19"/>
        <v>9.98</v>
      </c>
      <c r="L313" s="79">
        <f t="shared" si="20"/>
        <v>52.3</v>
      </c>
    </row>
    <row r="314" spans="1:12" ht="52.8">
      <c r="A314" s="75">
        <v>307</v>
      </c>
      <c r="B314" s="76" t="s">
        <v>15</v>
      </c>
      <c r="C314" s="76" t="s">
        <v>54</v>
      </c>
      <c r="D314" s="76" t="s">
        <v>51</v>
      </c>
      <c r="E314" s="66" t="s">
        <v>203</v>
      </c>
      <c r="F314" s="77">
        <v>0.5</v>
      </c>
      <c r="G314" s="87">
        <v>1100</v>
      </c>
      <c r="H314" s="79">
        <v>1</v>
      </c>
      <c r="I314" s="79">
        <f t="shared" si="17"/>
        <v>6.6130000000000004</v>
      </c>
      <c r="J314" s="79">
        <f t="shared" si="18"/>
        <v>3.31</v>
      </c>
      <c r="K314" s="79">
        <f t="shared" si="19"/>
        <v>0.78</v>
      </c>
      <c r="L314" s="79">
        <f t="shared" si="20"/>
        <v>4.09</v>
      </c>
    </row>
    <row r="315" spans="1:12" ht="39.6">
      <c r="A315" s="75">
        <v>308</v>
      </c>
      <c r="B315" s="76" t="s">
        <v>73</v>
      </c>
      <c r="C315" s="76" t="s">
        <v>281</v>
      </c>
      <c r="D315" s="76" t="s">
        <v>51</v>
      </c>
      <c r="E315" s="66" t="s">
        <v>383</v>
      </c>
      <c r="F315" s="77">
        <v>0.5</v>
      </c>
      <c r="G315" s="87">
        <v>1060</v>
      </c>
      <c r="H315" s="79">
        <v>2.4</v>
      </c>
      <c r="I315" s="79">
        <f t="shared" si="17"/>
        <v>6.3730000000000002</v>
      </c>
      <c r="J315" s="79">
        <f t="shared" si="18"/>
        <v>7.65</v>
      </c>
      <c r="K315" s="79">
        <f t="shared" si="19"/>
        <v>1.8</v>
      </c>
      <c r="L315" s="79">
        <f t="shared" si="20"/>
        <v>9.4500000000000011</v>
      </c>
    </row>
    <row r="316" spans="1:12" ht="52.8">
      <c r="A316" s="75">
        <v>309</v>
      </c>
      <c r="B316" s="76" t="s">
        <v>15</v>
      </c>
      <c r="C316" s="76" t="s">
        <v>57</v>
      </c>
      <c r="D316" s="76" t="s">
        <v>51</v>
      </c>
      <c r="E316" s="66" t="s">
        <v>384</v>
      </c>
      <c r="F316" s="77">
        <v>0.2</v>
      </c>
      <c r="G316" s="87">
        <v>1120</v>
      </c>
      <c r="H316" s="79">
        <v>88</v>
      </c>
      <c r="I316" s="79">
        <f t="shared" si="17"/>
        <v>6.734</v>
      </c>
      <c r="J316" s="79">
        <f t="shared" si="18"/>
        <v>118.52</v>
      </c>
      <c r="K316" s="79">
        <f t="shared" si="19"/>
        <v>27.96</v>
      </c>
      <c r="L316" s="79">
        <f t="shared" si="20"/>
        <v>146.47999999999999</v>
      </c>
    </row>
    <row r="317" spans="1:12" ht="52.8">
      <c r="A317" s="75">
        <v>310</v>
      </c>
      <c r="B317" s="76" t="s">
        <v>15</v>
      </c>
      <c r="C317" s="76" t="s">
        <v>102</v>
      </c>
      <c r="D317" s="76" t="s">
        <v>55</v>
      </c>
      <c r="E317" s="66" t="s">
        <v>298</v>
      </c>
      <c r="F317" s="77">
        <v>0.2</v>
      </c>
      <c r="G317" s="87">
        <v>1230</v>
      </c>
      <c r="H317" s="79">
        <v>34.25</v>
      </c>
      <c r="I317" s="79">
        <f t="shared" si="17"/>
        <v>7.3949999999999996</v>
      </c>
      <c r="J317" s="79">
        <f t="shared" si="18"/>
        <v>50.66</v>
      </c>
      <c r="K317" s="79">
        <f t="shared" si="19"/>
        <v>11.95</v>
      </c>
      <c r="L317" s="79">
        <f t="shared" si="20"/>
        <v>62.61</v>
      </c>
    </row>
    <row r="318" spans="1:12" ht="52.8">
      <c r="A318" s="75">
        <v>311</v>
      </c>
      <c r="B318" s="76" t="s">
        <v>15</v>
      </c>
      <c r="C318" s="76" t="s">
        <v>58</v>
      </c>
      <c r="D318" s="76" t="s">
        <v>51</v>
      </c>
      <c r="E318" s="66" t="s">
        <v>205</v>
      </c>
      <c r="F318" s="77">
        <v>0.2</v>
      </c>
      <c r="G318" s="87">
        <v>1060</v>
      </c>
      <c r="H318" s="79">
        <v>68</v>
      </c>
      <c r="I318" s="79">
        <f t="shared" si="17"/>
        <v>6.3730000000000002</v>
      </c>
      <c r="J318" s="79">
        <f t="shared" si="18"/>
        <v>86.67</v>
      </c>
      <c r="K318" s="79">
        <f t="shared" si="19"/>
        <v>20.45</v>
      </c>
      <c r="L318" s="79">
        <f t="shared" si="20"/>
        <v>107.12</v>
      </c>
    </row>
    <row r="319" spans="1:12" ht="52.8">
      <c r="A319" s="75">
        <v>312</v>
      </c>
      <c r="B319" s="76" t="s">
        <v>15</v>
      </c>
      <c r="C319" s="76" t="s">
        <v>58</v>
      </c>
      <c r="D319" s="76" t="s">
        <v>51</v>
      </c>
      <c r="E319" s="66" t="s">
        <v>205</v>
      </c>
      <c r="F319" s="77">
        <v>0.2</v>
      </c>
      <c r="G319" s="87">
        <v>1080</v>
      </c>
      <c r="H319" s="79">
        <v>44</v>
      </c>
      <c r="I319" s="79">
        <f t="shared" si="17"/>
        <v>6.4930000000000003</v>
      </c>
      <c r="J319" s="79">
        <f t="shared" si="18"/>
        <v>57.14</v>
      </c>
      <c r="K319" s="79">
        <f t="shared" si="19"/>
        <v>13.48</v>
      </c>
      <c r="L319" s="79">
        <f t="shared" si="20"/>
        <v>70.62</v>
      </c>
    </row>
    <row r="320" spans="1:12" ht="52.8">
      <c r="A320" s="75">
        <v>313</v>
      </c>
      <c r="B320" s="76" t="s">
        <v>15</v>
      </c>
      <c r="C320" s="76" t="s">
        <v>46</v>
      </c>
      <c r="D320" s="76" t="s">
        <v>47</v>
      </c>
      <c r="E320" s="66" t="s">
        <v>206</v>
      </c>
      <c r="F320" s="77">
        <v>0.2</v>
      </c>
      <c r="G320" s="87">
        <v>960</v>
      </c>
      <c r="H320" s="79">
        <v>65.25</v>
      </c>
      <c r="I320" s="79">
        <f t="shared" si="17"/>
        <v>5.7720000000000002</v>
      </c>
      <c r="J320" s="79">
        <f t="shared" si="18"/>
        <v>75.319999999999993</v>
      </c>
      <c r="K320" s="79">
        <f t="shared" si="19"/>
        <v>17.77</v>
      </c>
      <c r="L320" s="79">
        <f t="shared" si="20"/>
        <v>93.089999999999989</v>
      </c>
    </row>
    <row r="321" spans="1:12" ht="52.8">
      <c r="A321" s="75">
        <v>314</v>
      </c>
      <c r="B321" s="76" t="s">
        <v>15</v>
      </c>
      <c r="C321" s="76" t="s">
        <v>54</v>
      </c>
      <c r="D321" s="76" t="s">
        <v>51</v>
      </c>
      <c r="E321" s="66" t="s">
        <v>207</v>
      </c>
      <c r="F321" s="77">
        <v>0.2</v>
      </c>
      <c r="G321" s="87">
        <v>1080</v>
      </c>
      <c r="H321" s="79">
        <v>99</v>
      </c>
      <c r="I321" s="79">
        <f t="shared" si="17"/>
        <v>6.4930000000000003</v>
      </c>
      <c r="J321" s="79">
        <f t="shared" si="18"/>
        <v>128.56</v>
      </c>
      <c r="K321" s="79">
        <f t="shared" si="19"/>
        <v>30.33</v>
      </c>
      <c r="L321" s="79">
        <f t="shared" si="20"/>
        <v>158.88999999999999</v>
      </c>
    </row>
    <row r="322" spans="1:12" ht="79.2">
      <c r="A322" s="75">
        <v>315</v>
      </c>
      <c r="B322" s="76" t="s">
        <v>20</v>
      </c>
      <c r="C322" s="76" t="s">
        <v>336</v>
      </c>
      <c r="D322" s="76" t="s">
        <v>385</v>
      </c>
      <c r="E322" s="66" t="s">
        <v>386</v>
      </c>
      <c r="F322" s="77">
        <v>0.2</v>
      </c>
      <c r="G322" s="87">
        <v>1655</v>
      </c>
      <c r="H322" s="79">
        <v>15</v>
      </c>
      <c r="I322" s="79">
        <f t="shared" si="17"/>
        <v>9.9499999999999993</v>
      </c>
      <c r="J322" s="79">
        <f t="shared" si="18"/>
        <v>29.85</v>
      </c>
      <c r="K322" s="79">
        <f t="shared" si="19"/>
        <v>7.04</v>
      </c>
      <c r="L322" s="79">
        <f t="shared" si="20"/>
        <v>36.89</v>
      </c>
    </row>
    <row r="323" spans="1:12" ht="52.8">
      <c r="A323" s="75">
        <v>316</v>
      </c>
      <c r="B323" s="76" t="s">
        <v>15</v>
      </c>
      <c r="C323" s="76" t="s">
        <v>50</v>
      </c>
      <c r="D323" s="76" t="s">
        <v>63</v>
      </c>
      <c r="E323" s="66" t="s">
        <v>208</v>
      </c>
      <c r="F323" s="77">
        <v>0.2</v>
      </c>
      <c r="G323" s="87">
        <v>1820</v>
      </c>
      <c r="H323" s="79">
        <v>139.5</v>
      </c>
      <c r="I323" s="79">
        <f t="shared" si="17"/>
        <v>10.942</v>
      </c>
      <c r="J323" s="79">
        <f t="shared" si="18"/>
        <v>305.27999999999997</v>
      </c>
      <c r="K323" s="79">
        <f t="shared" si="19"/>
        <v>72.02</v>
      </c>
      <c r="L323" s="79">
        <f t="shared" si="20"/>
        <v>377.29999999999995</v>
      </c>
    </row>
    <row r="324" spans="1:12" ht="52.8">
      <c r="A324" s="75">
        <v>317</v>
      </c>
      <c r="B324" s="76" t="s">
        <v>15</v>
      </c>
      <c r="C324" s="76" t="s">
        <v>50</v>
      </c>
      <c r="D324" s="76" t="s">
        <v>63</v>
      </c>
      <c r="E324" s="66" t="s">
        <v>208</v>
      </c>
      <c r="F324" s="77">
        <v>0.5</v>
      </c>
      <c r="G324" s="87">
        <v>1820</v>
      </c>
      <c r="H324" s="79">
        <v>1</v>
      </c>
      <c r="I324" s="79">
        <f t="shared" si="17"/>
        <v>10.942</v>
      </c>
      <c r="J324" s="79">
        <f t="shared" si="18"/>
        <v>5.47</v>
      </c>
      <c r="K324" s="79">
        <f t="shared" si="19"/>
        <v>1.29</v>
      </c>
      <c r="L324" s="79">
        <f t="shared" si="20"/>
        <v>6.76</v>
      </c>
    </row>
    <row r="325" spans="1:12" ht="52.8">
      <c r="A325" s="75">
        <v>318</v>
      </c>
      <c r="B325" s="76" t="s">
        <v>15</v>
      </c>
      <c r="C325" s="76" t="s">
        <v>46</v>
      </c>
      <c r="D325" s="76" t="s">
        <v>51</v>
      </c>
      <c r="E325" s="66" t="s">
        <v>209</v>
      </c>
      <c r="F325" s="77">
        <v>0.2</v>
      </c>
      <c r="G325" s="87">
        <v>1060</v>
      </c>
      <c r="H325" s="79">
        <v>83.5</v>
      </c>
      <c r="I325" s="79">
        <f t="shared" si="17"/>
        <v>6.3730000000000002</v>
      </c>
      <c r="J325" s="79">
        <f t="shared" si="18"/>
        <v>106.43</v>
      </c>
      <c r="K325" s="79">
        <f t="shared" si="19"/>
        <v>25.11</v>
      </c>
      <c r="L325" s="79">
        <f t="shared" si="20"/>
        <v>131.54000000000002</v>
      </c>
    </row>
    <row r="326" spans="1:12" ht="52.8">
      <c r="A326" s="75">
        <v>319</v>
      </c>
      <c r="B326" s="76" t="s">
        <v>15</v>
      </c>
      <c r="C326" s="76" t="s">
        <v>46</v>
      </c>
      <c r="D326" s="76" t="s">
        <v>47</v>
      </c>
      <c r="E326" s="66" t="s">
        <v>210</v>
      </c>
      <c r="F326" s="77">
        <v>0.2</v>
      </c>
      <c r="G326" s="87">
        <v>960</v>
      </c>
      <c r="H326" s="79">
        <v>118.25</v>
      </c>
      <c r="I326" s="79">
        <f t="shared" si="17"/>
        <v>5.7720000000000002</v>
      </c>
      <c r="J326" s="79">
        <f t="shared" si="18"/>
        <v>136.51</v>
      </c>
      <c r="K326" s="79">
        <f t="shared" si="19"/>
        <v>32.200000000000003</v>
      </c>
      <c r="L326" s="79">
        <f t="shared" si="20"/>
        <v>168.70999999999998</v>
      </c>
    </row>
    <row r="327" spans="1:12" ht="52.8">
      <c r="A327" s="75">
        <v>320</v>
      </c>
      <c r="B327" s="76" t="s">
        <v>15</v>
      </c>
      <c r="C327" s="76" t="s">
        <v>54</v>
      </c>
      <c r="D327" s="76" t="s">
        <v>51</v>
      </c>
      <c r="E327" s="66" t="s">
        <v>211</v>
      </c>
      <c r="F327" s="77">
        <v>0.2</v>
      </c>
      <c r="G327" s="87">
        <v>1120</v>
      </c>
      <c r="H327" s="79">
        <v>88</v>
      </c>
      <c r="I327" s="79">
        <f t="shared" si="17"/>
        <v>6.734</v>
      </c>
      <c r="J327" s="79">
        <f t="shared" si="18"/>
        <v>118.52</v>
      </c>
      <c r="K327" s="79">
        <f t="shared" si="19"/>
        <v>27.96</v>
      </c>
      <c r="L327" s="79">
        <f t="shared" si="20"/>
        <v>146.47999999999999</v>
      </c>
    </row>
    <row r="328" spans="1:12" ht="52.8">
      <c r="A328" s="75">
        <v>321</v>
      </c>
      <c r="B328" s="76" t="s">
        <v>15</v>
      </c>
      <c r="C328" s="76" t="s">
        <v>46</v>
      </c>
      <c r="D328" s="76" t="s">
        <v>63</v>
      </c>
      <c r="E328" s="66" t="s">
        <v>212</v>
      </c>
      <c r="F328" s="77">
        <v>0.5</v>
      </c>
      <c r="G328" s="87">
        <v>1840</v>
      </c>
      <c r="H328" s="79">
        <v>0.88</v>
      </c>
      <c r="I328" s="79">
        <f t="shared" ref="I328:I391" si="21">ROUND(G328/166.33,3)</f>
        <v>11.061999999999999</v>
      </c>
      <c r="J328" s="79">
        <f t="shared" ref="J328:J391" si="22">ROUND(I328*H328*F328,2)</f>
        <v>4.87</v>
      </c>
      <c r="K328" s="79">
        <f t="shared" ref="K328:K391" si="23">ROUND(J328*0.2359,2)</f>
        <v>1.1499999999999999</v>
      </c>
      <c r="L328" s="79">
        <f t="shared" ref="L328:L391" si="24">J328+K328</f>
        <v>6.02</v>
      </c>
    </row>
    <row r="329" spans="1:12" ht="52.8">
      <c r="A329" s="75">
        <v>322</v>
      </c>
      <c r="B329" s="76" t="s">
        <v>15</v>
      </c>
      <c r="C329" s="76" t="s">
        <v>46</v>
      </c>
      <c r="D329" s="76" t="s">
        <v>63</v>
      </c>
      <c r="E329" s="66" t="s">
        <v>212</v>
      </c>
      <c r="F329" s="77">
        <v>0.2</v>
      </c>
      <c r="G329" s="87">
        <v>1840</v>
      </c>
      <c r="H329" s="79">
        <v>64</v>
      </c>
      <c r="I329" s="79">
        <f t="shared" si="21"/>
        <v>11.061999999999999</v>
      </c>
      <c r="J329" s="79">
        <f t="shared" si="22"/>
        <v>141.59</v>
      </c>
      <c r="K329" s="79">
        <f t="shared" si="23"/>
        <v>33.4</v>
      </c>
      <c r="L329" s="79">
        <f t="shared" si="24"/>
        <v>174.99</v>
      </c>
    </row>
    <row r="330" spans="1:12" ht="52.8">
      <c r="A330" s="75">
        <v>323</v>
      </c>
      <c r="B330" s="76" t="s">
        <v>15</v>
      </c>
      <c r="C330" s="76" t="s">
        <v>58</v>
      </c>
      <c r="D330" s="76" t="s">
        <v>47</v>
      </c>
      <c r="E330" s="66" t="s">
        <v>213</v>
      </c>
      <c r="F330" s="77">
        <v>0.2</v>
      </c>
      <c r="G330" s="87">
        <v>995</v>
      </c>
      <c r="H330" s="79">
        <v>62.5</v>
      </c>
      <c r="I330" s="79">
        <f t="shared" si="21"/>
        <v>5.9820000000000002</v>
      </c>
      <c r="J330" s="79">
        <f t="shared" si="22"/>
        <v>74.78</v>
      </c>
      <c r="K330" s="79">
        <f t="shared" si="23"/>
        <v>17.64</v>
      </c>
      <c r="L330" s="79">
        <f t="shared" si="24"/>
        <v>92.42</v>
      </c>
    </row>
    <row r="331" spans="1:12" ht="52.8">
      <c r="A331" s="75">
        <v>324</v>
      </c>
      <c r="B331" s="76" t="s">
        <v>15</v>
      </c>
      <c r="C331" s="76" t="s">
        <v>58</v>
      </c>
      <c r="D331" s="76" t="s">
        <v>47</v>
      </c>
      <c r="E331" s="66" t="s">
        <v>213</v>
      </c>
      <c r="F331" s="77">
        <v>0.5</v>
      </c>
      <c r="G331" s="87">
        <v>995</v>
      </c>
      <c r="H331" s="79">
        <v>2.5</v>
      </c>
      <c r="I331" s="79">
        <f t="shared" si="21"/>
        <v>5.9820000000000002</v>
      </c>
      <c r="J331" s="79">
        <f t="shared" si="22"/>
        <v>7.48</v>
      </c>
      <c r="K331" s="79">
        <f t="shared" si="23"/>
        <v>1.76</v>
      </c>
      <c r="L331" s="79">
        <f t="shared" si="24"/>
        <v>9.24</v>
      </c>
    </row>
    <row r="332" spans="1:12" ht="39.6">
      <c r="A332" s="75">
        <v>325</v>
      </c>
      <c r="B332" s="76" t="s">
        <v>48</v>
      </c>
      <c r="C332" s="76" t="s">
        <v>60</v>
      </c>
      <c r="D332" s="76" t="s">
        <v>7</v>
      </c>
      <c r="E332" s="66" t="s">
        <v>387</v>
      </c>
      <c r="F332" s="77">
        <v>0.5</v>
      </c>
      <c r="G332" s="87">
        <v>1295</v>
      </c>
      <c r="H332" s="79">
        <v>21.5</v>
      </c>
      <c r="I332" s="79">
        <f t="shared" si="21"/>
        <v>7.7859999999999996</v>
      </c>
      <c r="J332" s="79">
        <f t="shared" si="22"/>
        <v>83.7</v>
      </c>
      <c r="K332" s="79">
        <f t="shared" si="23"/>
        <v>19.739999999999998</v>
      </c>
      <c r="L332" s="79">
        <f t="shared" si="24"/>
        <v>103.44</v>
      </c>
    </row>
    <row r="333" spans="1:12" ht="39.6">
      <c r="A333" s="75">
        <v>326</v>
      </c>
      <c r="B333" s="76" t="s">
        <v>48</v>
      </c>
      <c r="C333" s="76" t="s">
        <v>60</v>
      </c>
      <c r="D333" s="76" t="s">
        <v>7</v>
      </c>
      <c r="E333" s="66" t="s">
        <v>387</v>
      </c>
      <c r="F333" s="77">
        <v>0.2</v>
      </c>
      <c r="G333" s="87">
        <v>1295</v>
      </c>
      <c r="H333" s="79">
        <v>100.5</v>
      </c>
      <c r="I333" s="79">
        <f t="shared" si="21"/>
        <v>7.7859999999999996</v>
      </c>
      <c r="J333" s="79">
        <f t="shared" si="22"/>
        <v>156.5</v>
      </c>
      <c r="K333" s="79">
        <f t="shared" si="23"/>
        <v>36.92</v>
      </c>
      <c r="L333" s="79">
        <f t="shared" si="24"/>
        <v>193.42000000000002</v>
      </c>
    </row>
    <row r="334" spans="1:12" ht="52.8">
      <c r="A334" s="75">
        <v>327</v>
      </c>
      <c r="B334" s="76" t="s">
        <v>20</v>
      </c>
      <c r="C334" s="76" t="s">
        <v>313</v>
      </c>
      <c r="D334" s="76" t="s">
        <v>55</v>
      </c>
      <c r="E334" s="66" t="s">
        <v>214</v>
      </c>
      <c r="F334" s="77">
        <v>0.5</v>
      </c>
      <c r="G334" s="87">
        <v>1615</v>
      </c>
      <c r="H334" s="79">
        <v>36.5</v>
      </c>
      <c r="I334" s="79">
        <f t="shared" si="21"/>
        <v>9.7100000000000009</v>
      </c>
      <c r="J334" s="79">
        <f t="shared" si="22"/>
        <v>177.21</v>
      </c>
      <c r="K334" s="79">
        <f t="shared" si="23"/>
        <v>41.8</v>
      </c>
      <c r="L334" s="79">
        <f t="shared" si="24"/>
        <v>219.01</v>
      </c>
    </row>
    <row r="335" spans="1:12" ht="52.8">
      <c r="A335" s="75">
        <v>328</v>
      </c>
      <c r="B335" s="76" t="s">
        <v>20</v>
      </c>
      <c r="C335" s="76" t="s">
        <v>313</v>
      </c>
      <c r="D335" s="76" t="s">
        <v>55</v>
      </c>
      <c r="E335" s="66" t="s">
        <v>214</v>
      </c>
      <c r="F335" s="77">
        <v>0.2</v>
      </c>
      <c r="G335" s="87">
        <v>1615</v>
      </c>
      <c r="H335" s="79">
        <v>108.5</v>
      </c>
      <c r="I335" s="79">
        <f t="shared" si="21"/>
        <v>9.7100000000000009</v>
      </c>
      <c r="J335" s="79">
        <f t="shared" si="22"/>
        <v>210.71</v>
      </c>
      <c r="K335" s="79">
        <f t="shared" si="23"/>
        <v>49.71</v>
      </c>
      <c r="L335" s="79">
        <f t="shared" si="24"/>
        <v>260.42</v>
      </c>
    </row>
    <row r="336" spans="1:12" ht="52.8">
      <c r="A336" s="75">
        <v>329</v>
      </c>
      <c r="B336" s="76" t="s">
        <v>20</v>
      </c>
      <c r="C336" s="76" t="s">
        <v>313</v>
      </c>
      <c r="D336" s="76" t="s">
        <v>51</v>
      </c>
      <c r="E336" s="66" t="s">
        <v>299</v>
      </c>
      <c r="F336" s="77">
        <v>0.5</v>
      </c>
      <c r="G336" s="87">
        <v>1574.87</v>
      </c>
      <c r="H336" s="79">
        <v>54.5</v>
      </c>
      <c r="I336" s="79">
        <f t="shared" si="21"/>
        <v>9.468</v>
      </c>
      <c r="J336" s="79">
        <f t="shared" si="22"/>
        <v>258</v>
      </c>
      <c r="K336" s="79">
        <f t="shared" si="23"/>
        <v>60.86</v>
      </c>
      <c r="L336" s="79">
        <f t="shared" si="24"/>
        <v>318.86</v>
      </c>
    </row>
    <row r="337" spans="1:12" ht="52.8">
      <c r="A337" s="75">
        <v>330</v>
      </c>
      <c r="B337" s="76" t="s">
        <v>20</v>
      </c>
      <c r="C337" s="76" t="s">
        <v>313</v>
      </c>
      <c r="D337" s="76" t="s">
        <v>51</v>
      </c>
      <c r="E337" s="66" t="s">
        <v>299</v>
      </c>
      <c r="F337" s="77">
        <v>0.2</v>
      </c>
      <c r="G337" s="87">
        <v>1574.87</v>
      </c>
      <c r="H337" s="79">
        <v>92</v>
      </c>
      <c r="I337" s="79">
        <f t="shared" si="21"/>
        <v>9.468</v>
      </c>
      <c r="J337" s="79">
        <f t="shared" si="22"/>
        <v>174.21</v>
      </c>
      <c r="K337" s="79">
        <f t="shared" si="23"/>
        <v>41.1</v>
      </c>
      <c r="L337" s="79">
        <f t="shared" si="24"/>
        <v>215.31</v>
      </c>
    </row>
    <row r="338" spans="1:12" ht="52.8">
      <c r="A338" s="75">
        <v>331</v>
      </c>
      <c r="B338" s="76" t="s">
        <v>15</v>
      </c>
      <c r="C338" s="76" t="s">
        <v>58</v>
      </c>
      <c r="D338" s="76" t="s">
        <v>51</v>
      </c>
      <c r="E338" s="66" t="s">
        <v>215</v>
      </c>
      <c r="F338" s="77">
        <v>0.2</v>
      </c>
      <c r="G338" s="87">
        <v>1060</v>
      </c>
      <c r="H338" s="79">
        <v>113</v>
      </c>
      <c r="I338" s="79">
        <f t="shared" si="21"/>
        <v>6.3730000000000002</v>
      </c>
      <c r="J338" s="79">
        <f t="shared" si="22"/>
        <v>144.03</v>
      </c>
      <c r="K338" s="79">
        <f t="shared" si="23"/>
        <v>33.979999999999997</v>
      </c>
      <c r="L338" s="79">
        <f t="shared" si="24"/>
        <v>178.01</v>
      </c>
    </row>
    <row r="339" spans="1:12" ht="39.6">
      <c r="A339" s="75">
        <v>332</v>
      </c>
      <c r="B339" s="76" t="s">
        <v>73</v>
      </c>
      <c r="C339" s="76" t="s">
        <v>334</v>
      </c>
      <c r="D339" s="76" t="s">
        <v>51</v>
      </c>
      <c r="E339" s="66" t="s">
        <v>388</v>
      </c>
      <c r="F339" s="77">
        <v>0.2</v>
      </c>
      <c r="G339" s="87">
        <v>1120</v>
      </c>
      <c r="H339" s="79">
        <v>22</v>
      </c>
      <c r="I339" s="79">
        <f t="shared" si="21"/>
        <v>6.734</v>
      </c>
      <c r="J339" s="79">
        <f t="shared" si="22"/>
        <v>29.63</v>
      </c>
      <c r="K339" s="79">
        <f t="shared" si="23"/>
        <v>6.99</v>
      </c>
      <c r="L339" s="79">
        <f t="shared" si="24"/>
        <v>36.619999999999997</v>
      </c>
    </row>
    <row r="340" spans="1:12" ht="52.8">
      <c r="A340" s="75">
        <v>333</v>
      </c>
      <c r="B340" s="76" t="s">
        <v>15</v>
      </c>
      <c r="C340" s="76" t="s">
        <v>46</v>
      </c>
      <c r="D340" s="76" t="s">
        <v>51</v>
      </c>
      <c r="E340" s="66" t="s">
        <v>216</v>
      </c>
      <c r="F340" s="77">
        <v>0.2</v>
      </c>
      <c r="G340" s="87">
        <v>1080</v>
      </c>
      <c r="H340" s="79">
        <v>69.5</v>
      </c>
      <c r="I340" s="79">
        <f t="shared" si="21"/>
        <v>6.4930000000000003</v>
      </c>
      <c r="J340" s="79">
        <f t="shared" si="22"/>
        <v>90.25</v>
      </c>
      <c r="K340" s="79">
        <f t="shared" si="23"/>
        <v>21.29</v>
      </c>
      <c r="L340" s="79">
        <f t="shared" si="24"/>
        <v>111.53999999999999</v>
      </c>
    </row>
    <row r="341" spans="1:12" ht="52.8">
      <c r="A341" s="75">
        <v>334</v>
      </c>
      <c r="B341" s="76" t="s">
        <v>20</v>
      </c>
      <c r="C341" s="76" t="s">
        <v>313</v>
      </c>
      <c r="D341" s="76" t="s">
        <v>51</v>
      </c>
      <c r="E341" s="66" t="s">
        <v>272</v>
      </c>
      <c r="F341" s="77">
        <v>0.5</v>
      </c>
      <c r="G341" s="87">
        <v>1464.48</v>
      </c>
      <c r="H341" s="79">
        <v>36</v>
      </c>
      <c r="I341" s="79">
        <f t="shared" si="21"/>
        <v>8.8049999999999997</v>
      </c>
      <c r="J341" s="79">
        <f t="shared" si="22"/>
        <v>158.49</v>
      </c>
      <c r="K341" s="79">
        <f t="shared" si="23"/>
        <v>37.39</v>
      </c>
      <c r="L341" s="79">
        <f t="shared" si="24"/>
        <v>195.88</v>
      </c>
    </row>
    <row r="342" spans="1:12" ht="52.8">
      <c r="A342" s="75">
        <v>335</v>
      </c>
      <c r="B342" s="76" t="s">
        <v>20</v>
      </c>
      <c r="C342" s="76" t="s">
        <v>313</v>
      </c>
      <c r="D342" s="76" t="s">
        <v>51</v>
      </c>
      <c r="E342" s="66" t="s">
        <v>272</v>
      </c>
      <c r="F342" s="77">
        <v>0.2</v>
      </c>
      <c r="G342" s="87">
        <v>1464.48</v>
      </c>
      <c r="H342" s="79">
        <v>91</v>
      </c>
      <c r="I342" s="79">
        <f t="shared" si="21"/>
        <v>8.8049999999999997</v>
      </c>
      <c r="J342" s="79">
        <f t="shared" si="22"/>
        <v>160.25</v>
      </c>
      <c r="K342" s="79">
        <f t="shared" si="23"/>
        <v>37.799999999999997</v>
      </c>
      <c r="L342" s="79">
        <f t="shared" si="24"/>
        <v>198.05</v>
      </c>
    </row>
    <row r="343" spans="1:12" ht="39.6">
      <c r="A343" s="75">
        <v>336</v>
      </c>
      <c r="B343" s="76" t="s">
        <v>48</v>
      </c>
      <c r="C343" s="76" t="s">
        <v>49</v>
      </c>
      <c r="D343" s="76" t="s">
        <v>61</v>
      </c>
      <c r="E343" s="66" t="s">
        <v>389</v>
      </c>
      <c r="F343" s="77">
        <v>0.5</v>
      </c>
      <c r="G343" s="87">
        <v>1175</v>
      </c>
      <c r="H343" s="79">
        <v>25.5</v>
      </c>
      <c r="I343" s="79">
        <f t="shared" si="21"/>
        <v>7.0640000000000001</v>
      </c>
      <c r="J343" s="79">
        <f t="shared" si="22"/>
        <v>90.07</v>
      </c>
      <c r="K343" s="79">
        <f t="shared" si="23"/>
        <v>21.25</v>
      </c>
      <c r="L343" s="79">
        <f t="shared" si="24"/>
        <v>111.32</v>
      </c>
    </row>
    <row r="344" spans="1:12" ht="39.6">
      <c r="A344" s="75">
        <v>337</v>
      </c>
      <c r="B344" s="76" t="s">
        <v>48</v>
      </c>
      <c r="C344" s="76" t="s">
        <v>49</v>
      </c>
      <c r="D344" s="76" t="s">
        <v>61</v>
      </c>
      <c r="E344" s="66" t="s">
        <v>389</v>
      </c>
      <c r="F344" s="77">
        <v>0.2</v>
      </c>
      <c r="G344" s="87">
        <v>1175</v>
      </c>
      <c r="H344" s="79">
        <v>72.5</v>
      </c>
      <c r="I344" s="79">
        <f t="shared" si="21"/>
        <v>7.0640000000000001</v>
      </c>
      <c r="J344" s="79">
        <f t="shared" si="22"/>
        <v>102.43</v>
      </c>
      <c r="K344" s="79">
        <f t="shared" si="23"/>
        <v>24.16</v>
      </c>
      <c r="L344" s="79">
        <f t="shared" si="24"/>
        <v>126.59</v>
      </c>
    </row>
    <row r="345" spans="1:12" ht="39.6">
      <c r="A345" s="75">
        <v>338</v>
      </c>
      <c r="B345" s="76" t="s">
        <v>118</v>
      </c>
      <c r="C345" s="76" t="s">
        <v>390</v>
      </c>
      <c r="D345" s="76" t="s">
        <v>391</v>
      </c>
      <c r="E345" s="66" t="s">
        <v>392</v>
      </c>
      <c r="F345" s="77">
        <v>0.5</v>
      </c>
      <c r="G345" s="87">
        <v>1110</v>
      </c>
      <c r="H345" s="79">
        <v>4.5</v>
      </c>
      <c r="I345" s="79">
        <f t="shared" si="21"/>
        <v>6.673</v>
      </c>
      <c r="J345" s="79">
        <f t="shared" si="22"/>
        <v>15.01</v>
      </c>
      <c r="K345" s="79">
        <f t="shared" si="23"/>
        <v>3.54</v>
      </c>
      <c r="L345" s="79">
        <f t="shared" si="24"/>
        <v>18.55</v>
      </c>
    </row>
    <row r="346" spans="1:12" ht="39.6">
      <c r="A346" s="75">
        <v>339</v>
      </c>
      <c r="B346" s="76" t="s">
        <v>118</v>
      </c>
      <c r="C346" s="76" t="s">
        <v>390</v>
      </c>
      <c r="D346" s="76" t="s">
        <v>391</v>
      </c>
      <c r="E346" s="66" t="s">
        <v>392</v>
      </c>
      <c r="F346" s="77">
        <v>0.2</v>
      </c>
      <c r="G346" s="87">
        <v>1110</v>
      </c>
      <c r="H346" s="79">
        <v>7.5</v>
      </c>
      <c r="I346" s="79">
        <f t="shared" si="21"/>
        <v>6.673</v>
      </c>
      <c r="J346" s="79">
        <f t="shared" si="22"/>
        <v>10.01</v>
      </c>
      <c r="K346" s="79">
        <f t="shared" si="23"/>
        <v>2.36</v>
      </c>
      <c r="L346" s="79">
        <f t="shared" si="24"/>
        <v>12.37</v>
      </c>
    </row>
    <row r="347" spans="1:12" ht="52.8">
      <c r="A347" s="75">
        <v>340</v>
      </c>
      <c r="B347" s="76" t="s">
        <v>15</v>
      </c>
      <c r="C347" s="76" t="s">
        <v>57</v>
      </c>
      <c r="D347" s="76" t="s">
        <v>51</v>
      </c>
      <c r="E347" s="66" t="s">
        <v>217</v>
      </c>
      <c r="F347" s="77">
        <v>0.2</v>
      </c>
      <c r="G347" s="87">
        <v>1100</v>
      </c>
      <c r="H347" s="79">
        <v>88</v>
      </c>
      <c r="I347" s="79">
        <f t="shared" si="21"/>
        <v>6.6130000000000004</v>
      </c>
      <c r="J347" s="79">
        <f t="shared" si="22"/>
        <v>116.39</v>
      </c>
      <c r="K347" s="79">
        <f t="shared" si="23"/>
        <v>27.46</v>
      </c>
      <c r="L347" s="79">
        <f t="shared" si="24"/>
        <v>143.85</v>
      </c>
    </row>
    <row r="348" spans="1:12" ht="52.8">
      <c r="A348" s="75">
        <v>341</v>
      </c>
      <c r="B348" s="76" t="s">
        <v>15</v>
      </c>
      <c r="C348" s="76" t="s">
        <v>46</v>
      </c>
      <c r="D348" s="76" t="s">
        <v>51</v>
      </c>
      <c r="E348" s="66" t="s">
        <v>218</v>
      </c>
      <c r="F348" s="77">
        <v>0.2</v>
      </c>
      <c r="G348" s="87">
        <v>1040</v>
      </c>
      <c r="H348" s="79">
        <v>77.5</v>
      </c>
      <c r="I348" s="79">
        <f t="shared" si="21"/>
        <v>6.2530000000000001</v>
      </c>
      <c r="J348" s="79">
        <f t="shared" si="22"/>
        <v>96.92</v>
      </c>
      <c r="K348" s="79">
        <f t="shared" si="23"/>
        <v>22.86</v>
      </c>
      <c r="L348" s="79">
        <f t="shared" si="24"/>
        <v>119.78</v>
      </c>
    </row>
    <row r="349" spans="1:12" ht="52.8">
      <c r="A349" s="75">
        <v>342</v>
      </c>
      <c r="B349" s="76" t="s">
        <v>20</v>
      </c>
      <c r="C349" s="76" t="s">
        <v>310</v>
      </c>
      <c r="D349" s="76" t="s">
        <v>26</v>
      </c>
      <c r="E349" s="66" t="s">
        <v>24</v>
      </c>
      <c r="F349" s="77">
        <v>0.2</v>
      </c>
      <c r="G349" s="87">
        <v>1390</v>
      </c>
      <c r="H349" s="79">
        <v>12</v>
      </c>
      <c r="I349" s="79">
        <f t="shared" si="21"/>
        <v>8.3569999999999993</v>
      </c>
      <c r="J349" s="79">
        <f t="shared" si="22"/>
        <v>20.059999999999999</v>
      </c>
      <c r="K349" s="79">
        <f t="shared" si="23"/>
        <v>4.7300000000000004</v>
      </c>
      <c r="L349" s="79">
        <f t="shared" si="24"/>
        <v>24.79</v>
      </c>
    </row>
    <row r="350" spans="1:12" ht="52.8">
      <c r="A350" s="75">
        <v>343</v>
      </c>
      <c r="B350" s="76" t="s">
        <v>20</v>
      </c>
      <c r="C350" s="76" t="s">
        <v>310</v>
      </c>
      <c r="D350" s="76" t="s">
        <v>51</v>
      </c>
      <c r="E350" s="66" t="s">
        <v>273</v>
      </c>
      <c r="F350" s="77">
        <v>0.5</v>
      </c>
      <c r="G350" s="87">
        <v>1574.87</v>
      </c>
      <c r="H350" s="79">
        <v>57.5</v>
      </c>
      <c r="I350" s="79">
        <f t="shared" si="21"/>
        <v>9.468</v>
      </c>
      <c r="J350" s="79">
        <f t="shared" si="22"/>
        <v>272.20999999999998</v>
      </c>
      <c r="K350" s="79">
        <f t="shared" si="23"/>
        <v>64.209999999999994</v>
      </c>
      <c r="L350" s="79">
        <f t="shared" si="24"/>
        <v>336.41999999999996</v>
      </c>
    </row>
    <row r="351" spans="1:12" ht="52.8">
      <c r="A351" s="75">
        <v>344</v>
      </c>
      <c r="B351" s="76" t="s">
        <v>20</v>
      </c>
      <c r="C351" s="76" t="s">
        <v>310</v>
      </c>
      <c r="D351" s="76" t="s">
        <v>51</v>
      </c>
      <c r="E351" s="66" t="s">
        <v>273</v>
      </c>
      <c r="F351" s="77">
        <v>0.2</v>
      </c>
      <c r="G351" s="87">
        <v>1574.87</v>
      </c>
      <c r="H351" s="79">
        <v>107.5</v>
      </c>
      <c r="I351" s="79">
        <f t="shared" si="21"/>
        <v>9.468</v>
      </c>
      <c r="J351" s="79">
        <f t="shared" si="22"/>
        <v>203.56</v>
      </c>
      <c r="K351" s="79">
        <f t="shared" si="23"/>
        <v>48.02</v>
      </c>
      <c r="L351" s="79">
        <f t="shared" si="24"/>
        <v>251.58</v>
      </c>
    </row>
    <row r="352" spans="1:12" ht="52.8">
      <c r="A352" s="75">
        <v>345</v>
      </c>
      <c r="B352" s="76" t="s">
        <v>15</v>
      </c>
      <c r="C352" s="76" t="s">
        <v>46</v>
      </c>
      <c r="D352" s="76" t="s">
        <v>51</v>
      </c>
      <c r="E352" s="66" t="s">
        <v>219</v>
      </c>
      <c r="F352" s="77">
        <v>0.2</v>
      </c>
      <c r="G352" s="87">
        <v>1060</v>
      </c>
      <c r="H352" s="79">
        <v>44</v>
      </c>
      <c r="I352" s="79">
        <f t="shared" si="21"/>
        <v>6.3730000000000002</v>
      </c>
      <c r="J352" s="79">
        <f t="shared" si="22"/>
        <v>56.08</v>
      </c>
      <c r="K352" s="79">
        <f t="shared" si="23"/>
        <v>13.23</v>
      </c>
      <c r="L352" s="79">
        <f t="shared" si="24"/>
        <v>69.31</v>
      </c>
    </row>
    <row r="353" spans="1:12" ht="52.8">
      <c r="A353" s="75">
        <v>346</v>
      </c>
      <c r="B353" s="76" t="s">
        <v>15</v>
      </c>
      <c r="C353" s="76" t="s">
        <v>54</v>
      </c>
      <c r="D353" s="76" t="s">
        <v>47</v>
      </c>
      <c r="E353" s="66" t="s">
        <v>220</v>
      </c>
      <c r="F353" s="77">
        <v>0.2</v>
      </c>
      <c r="G353" s="87">
        <v>960</v>
      </c>
      <c r="H353" s="79">
        <v>113</v>
      </c>
      <c r="I353" s="79">
        <f t="shared" si="21"/>
        <v>5.7720000000000002</v>
      </c>
      <c r="J353" s="79">
        <f t="shared" si="22"/>
        <v>130.44999999999999</v>
      </c>
      <c r="K353" s="79">
        <f t="shared" si="23"/>
        <v>30.77</v>
      </c>
      <c r="L353" s="79">
        <f t="shared" si="24"/>
        <v>161.22</v>
      </c>
    </row>
    <row r="354" spans="1:12" ht="52.8">
      <c r="A354" s="75">
        <v>347</v>
      </c>
      <c r="B354" s="76" t="s">
        <v>15</v>
      </c>
      <c r="C354" s="76" t="s">
        <v>50</v>
      </c>
      <c r="D354" s="76" t="s">
        <v>51</v>
      </c>
      <c r="E354" s="66" t="s">
        <v>221</v>
      </c>
      <c r="F354" s="77">
        <v>0.2</v>
      </c>
      <c r="G354" s="87">
        <v>1060</v>
      </c>
      <c r="H354" s="79">
        <v>5</v>
      </c>
      <c r="I354" s="79">
        <f t="shared" si="21"/>
        <v>6.3730000000000002</v>
      </c>
      <c r="J354" s="79">
        <f t="shared" si="22"/>
        <v>6.37</v>
      </c>
      <c r="K354" s="79">
        <f t="shared" si="23"/>
        <v>1.5</v>
      </c>
      <c r="L354" s="79">
        <f t="shared" si="24"/>
        <v>7.87</v>
      </c>
    </row>
    <row r="355" spans="1:12" ht="52.8">
      <c r="A355" s="75">
        <v>348</v>
      </c>
      <c r="B355" s="76" t="s">
        <v>15</v>
      </c>
      <c r="C355" s="76" t="s">
        <v>50</v>
      </c>
      <c r="D355" s="76" t="s">
        <v>51</v>
      </c>
      <c r="E355" s="66" t="s">
        <v>221</v>
      </c>
      <c r="F355" s="77">
        <v>0.5</v>
      </c>
      <c r="G355" s="87">
        <v>1060</v>
      </c>
      <c r="H355" s="79">
        <v>3.83</v>
      </c>
      <c r="I355" s="79">
        <f t="shared" si="21"/>
        <v>6.3730000000000002</v>
      </c>
      <c r="J355" s="79">
        <f t="shared" si="22"/>
        <v>12.2</v>
      </c>
      <c r="K355" s="79">
        <f t="shared" si="23"/>
        <v>2.88</v>
      </c>
      <c r="L355" s="79">
        <f t="shared" si="24"/>
        <v>15.079999999999998</v>
      </c>
    </row>
    <row r="356" spans="1:12" ht="39.6">
      <c r="A356" s="75">
        <v>349</v>
      </c>
      <c r="B356" s="76" t="s">
        <v>73</v>
      </c>
      <c r="C356" s="76" t="s">
        <v>334</v>
      </c>
      <c r="D356" s="76" t="s">
        <v>51</v>
      </c>
      <c r="E356" s="66" t="s">
        <v>393</v>
      </c>
      <c r="F356" s="77">
        <v>0.2</v>
      </c>
      <c r="G356" s="87">
        <v>1080</v>
      </c>
      <c r="H356" s="79">
        <v>66</v>
      </c>
      <c r="I356" s="79">
        <f t="shared" si="21"/>
        <v>6.4930000000000003</v>
      </c>
      <c r="J356" s="79">
        <f t="shared" si="22"/>
        <v>85.71</v>
      </c>
      <c r="K356" s="79">
        <f t="shared" si="23"/>
        <v>20.22</v>
      </c>
      <c r="L356" s="79">
        <f t="shared" si="24"/>
        <v>105.92999999999999</v>
      </c>
    </row>
    <row r="357" spans="1:12" ht="52.8">
      <c r="A357" s="75">
        <v>350</v>
      </c>
      <c r="B357" s="76" t="s">
        <v>15</v>
      </c>
      <c r="C357" s="76" t="s">
        <v>2</v>
      </c>
      <c r="D357" s="76" t="s">
        <v>74</v>
      </c>
      <c r="E357" s="66" t="s">
        <v>300</v>
      </c>
      <c r="F357" s="77">
        <v>0.2</v>
      </c>
      <c r="G357" s="87">
        <v>1400</v>
      </c>
      <c r="H357" s="79">
        <v>20.5</v>
      </c>
      <c r="I357" s="79">
        <f t="shared" si="21"/>
        <v>8.4169999999999998</v>
      </c>
      <c r="J357" s="79">
        <f t="shared" si="22"/>
        <v>34.51</v>
      </c>
      <c r="K357" s="79">
        <f t="shared" si="23"/>
        <v>8.14</v>
      </c>
      <c r="L357" s="79">
        <f t="shared" si="24"/>
        <v>42.65</v>
      </c>
    </row>
    <row r="358" spans="1:12" ht="52.8">
      <c r="A358" s="75">
        <v>351</v>
      </c>
      <c r="B358" s="76" t="s">
        <v>15</v>
      </c>
      <c r="C358" s="76" t="s">
        <v>2</v>
      </c>
      <c r="D358" s="76" t="s">
        <v>74</v>
      </c>
      <c r="E358" s="66" t="s">
        <v>300</v>
      </c>
      <c r="F358" s="77">
        <v>0.2</v>
      </c>
      <c r="G358" s="87">
        <v>1420</v>
      </c>
      <c r="H358" s="79">
        <v>19.5</v>
      </c>
      <c r="I358" s="79">
        <f t="shared" si="21"/>
        <v>8.5370000000000008</v>
      </c>
      <c r="J358" s="79">
        <f t="shared" si="22"/>
        <v>33.29</v>
      </c>
      <c r="K358" s="79">
        <f t="shared" si="23"/>
        <v>7.85</v>
      </c>
      <c r="L358" s="79">
        <f t="shared" si="24"/>
        <v>41.14</v>
      </c>
    </row>
    <row r="359" spans="1:12" ht="52.8">
      <c r="A359" s="75">
        <v>352</v>
      </c>
      <c r="B359" s="76" t="s">
        <v>15</v>
      </c>
      <c r="C359" s="76" t="s">
        <v>57</v>
      </c>
      <c r="D359" s="76" t="s">
        <v>47</v>
      </c>
      <c r="E359" s="66" t="s">
        <v>223</v>
      </c>
      <c r="F359" s="77">
        <v>0.2</v>
      </c>
      <c r="G359" s="87">
        <v>960</v>
      </c>
      <c r="H359" s="79">
        <v>99</v>
      </c>
      <c r="I359" s="79">
        <f t="shared" si="21"/>
        <v>5.7720000000000002</v>
      </c>
      <c r="J359" s="79">
        <f t="shared" si="22"/>
        <v>114.29</v>
      </c>
      <c r="K359" s="79">
        <f t="shared" si="23"/>
        <v>26.96</v>
      </c>
      <c r="L359" s="79">
        <f t="shared" si="24"/>
        <v>141.25</v>
      </c>
    </row>
    <row r="360" spans="1:12" ht="52.8">
      <c r="A360" s="75">
        <v>353</v>
      </c>
      <c r="B360" s="76" t="s">
        <v>15</v>
      </c>
      <c r="C360" s="76" t="s">
        <v>50</v>
      </c>
      <c r="D360" s="76" t="s">
        <v>47</v>
      </c>
      <c r="E360" s="66" t="s">
        <v>222</v>
      </c>
      <c r="F360" s="77">
        <v>0.2</v>
      </c>
      <c r="G360" s="87">
        <v>960</v>
      </c>
      <c r="H360" s="79">
        <v>110.5</v>
      </c>
      <c r="I360" s="79">
        <f t="shared" si="21"/>
        <v>5.7720000000000002</v>
      </c>
      <c r="J360" s="79">
        <f t="shared" si="22"/>
        <v>127.56</v>
      </c>
      <c r="K360" s="79">
        <f t="shared" si="23"/>
        <v>30.09</v>
      </c>
      <c r="L360" s="79">
        <f t="shared" si="24"/>
        <v>157.65</v>
      </c>
    </row>
    <row r="361" spans="1:12" ht="52.8">
      <c r="A361" s="75">
        <v>354</v>
      </c>
      <c r="B361" s="76" t="s">
        <v>15</v>
      </c>
      <c r="C361" s="76" t="s">
        <v>50</v>
      </c>
      <c r="D361" s="76" t="s">
        <v>47</v>
      </c>
      <c r="E361" s="66" t="s">
        <v>222</v>
      </c>
      <c r="F361" s="77">
        <v>0.5</v>
      </c>
      <c r="G361" s="87">
        <v>960</v>
      </c>
      <c r="H361" s="79">
        <v>0.32</v>
      </c>
      <c r="I361" s="79">
        <f t="shared" si="21"/>
        <v>5.7720000000000002</v>
      </c>
      <c r="J361" s="79">
        <f t="shared" si="22"/>
        <v>0.92</v>
      </c>
      <c r="K361" s="79">
        <f t="shared" si="23"/>
        <v>0.22</v>
      </c>
      <c r="L361" s="79">
        <f t="shared" si="24"/>
        <v>1.1400000000000001</v>
      </c>
    </row>
    <row r="362" spans="1:12" ht="52.8">
      <c r="A362" s="75">
        <v>355</v>
      </c>
      <c r="B362" s="76" t="s">
        <v>15</v>
      </c>
      <c r="C362" s="76" t="s">
        <v>50</v>
      </c>
      <c r="D362" s="76" t="s">
        <v>51</v>
      </c>
      <c r="E362" s="66" t="s">
        <v>394</v>
      </c>
      <c r="F362" s="77">
        <v>0.2</v>
      </c>
      <c r="G362" s="87">
        <v>1080</v>
      </c>
      <c r="H362" s="79">
        <v>77</v>
      </c>
      <c r="I362" s="79">
        <f t="shared" si="21"/>
        <v>6.4930000000000003</v>
      </c>
      <c r="J362" s="79">
        <f t="shared" si="22"/>
        <v>99.99</v>
      </c>
      <c r="K362" s="79">
        <f t="shared" si="23"/>
        <v>23.59</v>
      </c>
      <c r="L362" s="79">
        <f t="shared" si="24"/>
        <v>123.58</v>
      </c>
    </row>
    <row r="363" spans="1:12" ht="52.8">
      <c r="A363" s="75">
        <v>356</v>
      </c>
      <c r="B363" s="76" t="s">
        <v>20</v>
      </c>
      <c r="C363" s="76" t="s">
        <v>313</v>
      </c>
      <c r="D363" s="76" t="s">
        <v>51</v>
      </c>
      <c r="E363" s="66" t="s">
        <v>225</v>
      </c>
      <c r="F363" s="77">
        <v>0.5</v>
      </c>
      <c r="G363" s="87">
        <v>1464.48</v>
      </c>
      <c r="H363" s="79">
        <v>62.5</v>
      </c>
      <c r="I363" s="79">
        <f t="shared" si="21"/>
        <v>8.8049999999999997</v>
      </c>
      <c r="J363" s="79">
        <f t="shared" si="22"/>
        <v>275.16000000000003</v>
      </c>
      <c r="K363" s="79">
        <f t="shared" si="23"/>
        <v>64.91</v>
      </c>
      <c r="L363" s="79">
        <f t="shared" si="24"/>
        <v>340.07000000000005</v>
      </c>
    </row>
    <row r="364" spans="1:12" ht="52.8">
      <c r="A364" s="75">
        <v>357</v>
      </c>
      <c r="B364" s="76" t="s">
        <v>20</v>
      </c>
      <c r="C364" s="76" t="s">
        <v>313</v>
      </c>
      <c r="D364" s="76" t="s">
        <v>51</v>
      </c>
      <c r="E364" s="66" t="s">
        <v>225</v>
      </c>
      <c r="F364" s="77">
        <v>0.2</v>
      </c>
      <c r="G364" s="87">
        <v>1464.48</v>
      </c>
      <c r="H364" s="79">
        <v>128.5</v>
      </c>
      <c r="I364" s="79">
        <f t="shared" si="21"/>
        <v>8.8049999999999997</v>
      </c>
      <c r="J364" s="79">
        <f t="shared" si="22"/>
        <v>226.29</v>
      </c>
      <c r="K364" s="79">
        <f t="shared" si="23"/>
        <v>53.38</v>
      </c>
      <c r="L364" s="79">
        <f t="shared" si="24"/>
        <v>279.67</v>
      </c>
    </row>
    <row r="365" spans="1:12" ht="52.8">
      <c r="A365" s="75">
        <v>358</v>
      </c>
      <c r="B365" s="76" t="s">
        <v>15</v>
      </c>
      <c r="C365" s="76" t="s">
        <v>57</v>
      </c>
      <c r="D365" s="76" t="s">
        <v>47</v>
      </c>
      <c r="E365" s="66" t="s">
        <v>226</v>
      </c>
      <c r="F365" s="77">
        <v>0.2</v>
      </c>
      <c r="G365" s="87">
        <v>960</v>
      </c>
      <c r="H365" s="79">
        <v>118.25</v>
      </c>
      <c r="I365" s="79">
        <f t="shared" si="21"/>
        <v>5.7720000000000002</v>
      </c>
      <c r="J365" s="79">
        <f t="shared" si="22"/>
        <v>136.51</v>
      </c>
      <c r="K365" s="79">
        <f t="shared" si="23"/>
        <v>32.200000000000003</v>
      </c>
      <c r="L365" s="79">
        <f t="shared" si="24"/>
        <v>168.70999999999998</v>
      </c>
    </row>
    <row r="366" spans="1:12" ht="52.8">
      <c r="A366" s="75">
        <v>359</v>
      </c>
      <c r="B366" s="76" t="s">
        <v>15</v>
      </c>
      <c r="C366" s="76" t="s">
        <v>2</v>
      </c>
      <c r="D366" s="76" t="s">
        <v>85</v>
      </c>
      <c r="E366" s="66" t="s">
        <v>227</v>
      </c>
      <c r="F366" s="77">
        <v>0.2</v>
      </c>
      <c r="G366" s="87">
        <v>1680</v>
      </c>
      <c r="H366" s="79">
        <v>36</v>
      </c>
      <c r="I366" s="79">
        <f t="shared" si="21"/>
        <v>10.1</v>
      </c>
      <c r="J366" s="79">
        <f t="shared" si="22"/>
        <v>72.72</v>
      </c>
      <c r="K366" s="79">
        <f t="shared" si="23"/>
        <v>17.149999999999999</v>
      </c>
      <c r="L366" s="79">
        <f t="shared" si="24"/>
        <v>89.87</v>
      </c>
    </row>
    <row r="367" spans="1:12" ht="52.8">
      <c r="A367" s="75">
        <v>360</v>
      </c>
      <c r="B367" s="76" t="s">
        <v>15</v>
      </c>
      <c r="C367" s="76" t="s">
        <v>58</v>
      </c>
      <c r="D367" s="76" t="s">
        <v>51</v>
      </c>
      <c r="E367" s="66" t="s">
        <v>228</v>
      </c>
      <c r="F367" s="77">
        <v>0.2</v>
      </c>
      <c r="G367" s="87">
        <v>1060</v>
      </c>
      <c r="H367" s="79">
        <v>120.17</v>
      </c>
      <c r="I367" s="79">
        <f t="shared" si="21"/>
        <v>6.3730000000000002</v>
      </c>
      <c r="J367" s="79">
        <f t="shared" si="22"/>
        <v>153.16999999999999</v>
      </c>
      <c r="K367" s="79">
        <f t="shared" si="23"/>
        <v>36.130000000000003</v>
      </c>
      <c r="L367" s="79">
        <f t="shared" si="24"/>
        <v>189.29999999999998</v>
      </c>
    </row>
    <row r="368" spans="1:12" ht="52.8">
      <c r="A368" s="75">
        <v>361</v>
      </c>
      <c r="B368" s="76" t="s">
        <v>15</v>
      </c>
      <c r="C368" s="76" t="s">
        <v>58</v>
      </c>
      <c r="D368" s="76" t="s">
        <v>51</v>
      </c>
      <c r="E368" s="66" t="s">
        <v>228</v>
      </c>
      <c r="F368" s="77">
        <v>0.5</v>
      </c>
      <c r="G368" s="87">
        <v>1060</v>
      </c>
      <c r="H368" s="79">
        <v>0.33</v>
      </c>
      <c r="I368" s="79">
        <f t="shared" si="21"/>
        <v>6.3730000000000002</v>
      </c>
      <c r="J368" s="79">
        <f t="shared" si="22"/>
        <v>1.05</v>
      </c>
      <c r="K368" s="79">
        <f t="shared" si="23"/>
        <v>0.25</v>
      </c>
      <c r="L368" s="79">
        <f t="shared" si="24"/>
        <v>1.3</v>
      </c>
    </row>
    <row r="369" spans="1:12" ht="52.8">
      <c r="A369" s="75">
        <v>362</v>
      </c>
      <c r="B369" s="76" t="s">
        <v>15</v>
      </c>
      <c r="C369" s="76" t="s">
        <v>58</v>
      </c>
      <c r="D369" s="76" t="s">
        <v>55</v>
      </c>
      <c r="E369" s="66" t="s">
        <v>395</v>
      </c>
      <c r="F369" s="77">
        <v>0.2</v>
      </c>
      <c r="G369" s="87">
        <v>1205</v>
      </c>
      <c r="H369" s="79">
        <v>112.5</v>
      </c>
      <c r="I369" s="79">
        <f t="shared" si="21"/>
        <v>7.2450000000000001</v>
      </c>
      <c r="J369" s="79">
        <f t="shared" si="22"/>
        <v>163.01</v>
      </c>
      <c r="K369" s="79">
        <f t="shared" si="23"/>
        <v>38.450000000000003</v>
      </c>
      <c r="L369" s="79">
        <f t="shared" si="24"/>
        <v>201.45999999999998</v>
      </c>
    </row>
    <row r="370" spans="1:12" ht="52.8">
      <c r="A370" s="75">
        <v>363</v>
      </c>
      <c r="B370" s="76" t="s">
        <v>20</v>
      </c>
      <c r="C370" s="76" t="s">
        <v>320</v>
      </c>
      <c r="D370" s="76" t="s">
        <v>176</v>
      </c>
      <c r="E370" s="66" t="s">
        <v>229</v>
      </c>
      <c r="F370" s="77">
        <v>0.2</v>
      </c>
      <c r="G370" s="87">
        <v>2530</v>
      </c>
      <c r="H370" s="79">
        <v>9</v>
      </c>
      <c r="I370" s="79">
        <f t="shared" si="21"/>
        <v>15.211</v>
      </c>
      <c r="J370" s="79">
        <f t="shared" si="22"/>
        <v>27.38</v>
      </c>
      <c r="K370" s="79">
        <f t="shared" si="23"/>
        <v>6.46</v>
      </c>
      <c r="L370" s="79">
        <f t="shared" si="24"/>
        <v>33.839999999999996</v>
      </c>
    </row>
    <row r="371" spans="1:12" ht="52.8">
      <c r="A371" s="75">
        <v>364</v>
      </c>
      <c r="B371" s="76" t="s">
        <v>15</v>
      </c>
      <c r="C371" s="76" t="s">
        <v>54</v>
      </c>
      <c r="D371" s="76" t="s">
        <v>47</v>
      </c>
      <c r="E371" s="66" t="s">
        <v>230</v>
      </c>
      <c r="F371" s="77">
        <v>0.2</v>
      </c>
      <c r="G371" s="87">
        <v>960</v>
      </c>
      <c r="H371" s="79">
        <v>110</v>
      </c>
      <c r="I371" s="79">
        <f t="shared" si="21"/>
        <v>5.7720000000000002</v>
      </c>
      <c r="J371" s="79">
        <f t="shared" si="22"/>
        <v>126.98</v>
      </c>
      <c r="K371" s="79">
        <f t="shared" si="23"/>
        <v>29.95</v>
      </c>
      <c r="L371" s="79">
        <f t="shared" si="24"/>
        <v>156.93</v>
      </c>
    </row>
    <row r="372" spans="1:12" ht="52.8">
      <c r="A372" s="75">
        <v>365</v>
      </c>
      <c r="B372" s="76" t="s">
        <v>15</v>
      </c>
      <c r="C372" s="76" t="s">
        <v>50</v>
      </c>
      <c r="D372" s="76" t="s">
        <v>51</v>
      </c>
      <c r="E372" s="66" t="s">
        <v>396</v>
      </c>
      <c r="F372" s="77">
        <v>0.2</v>
      </c>
      <c r="G372" s="87">
        <v>1080</v>
      </c>
      <c r="H372" s="79">
        <v>4.25</v>
      </c>
      <c r="I372" s="79">
        <f t="shared" si="21"/>
        <v>6.4930000000000003</v>
      </c>
      <c r="J372" s="79">
        <f t="shared" si="22"/>
        <v>5.52</v>
      </c>
      <c r="K372" s="79">
        <f t="shared" si="23"/>
        <v>1.3</v>
      </c>
      <c r="L372" s="79">
        <f t="shared" si="24"/>
        <v>6.8199999999999994</v>
      </c>
    </row>
    <row r="373" spans="1:12" ht="52.8">
      <c r="A373" s="75">
        <v>366</v>
      </c>
      <c r="B373" s="76" t="s">
        <v>15</v>
      </c>
      <c r="C373" s="76" t="s">
        <v>50</v>
      </c>
      <c r="D373" s="76" t="s">
        <v>51</v>
      </c>
      <c r="E373" s="66" t="s">
        <v>396</v>
      </c>
      <c r="F373" s="77">
        <v>0.5</v>
      </c>
      <c r="G373" s="87">
        <v>1080</v>
      </c>
      <c r="H373" s="79">
        <v>0.17</v>
      </c>
      <c r="I373" s="79">
        <f t="shared" si="21"/>
        <v>6.4930000000000003</v>
      </c>
      <c r="J373" s="79">
        <f t="shared" si="22"/>
        <v>0.55000000000000004</v>
      </c>
      <c r="K373" s="79">
        <f t="shared" si="23"/>
        <v>0.13</v>
      </c>
      <c r="L373" s="79">
        <f t="shared" si="24"/>
        <v>0.68</v>
      </c>
    </row>
    <row r="374" spans="1:12" ht="52.8">
      <c r="A374" s="75">
        <v>367</v>
      </c>
      <c r="B374" s="76" t="s">
        <v>15</v>
      </c>
      <c r="C374" s="76" t="s">
        <v>57</v>
      </c>
      <c r="D374" s="76" t="s">
        <v>51</v>
      </c>
      <c r="E374" s="66" t="s">
        <v>231</v>
      </c>
      <c r="F374" s="77">
        <v>0.2</v>
      </c>
      <c r="G374" s="87">
        <v>1060</v>
      </c>
      <c r="H374" s="79">
        <v>112.75</v>
      </c>
      <c r="I374" s="79">
        <f t="shared" si="21"/>
        <v>6.3730000000000002</v>
      </c>
      <c r="J374" s="79">
        <f t="shared" si="22"/>
        <v>143.71</v>
      </c>
      <c r="K374" s="79">
        <f t="shared" si="23"/>
        <v>33.9</v>
      </c>
      <c r="L374" s="79">
        <f t="shared" si="24"/>
        <v>177.61</v>
      </c>
    </row>
    <row r="375" spans="1:12" ht="52.8">
      <c r="A375" s="75">
        <v>368</v>
      </c>
      <c r="B375" s="76" t="s">
        <v>15</v>
      </c>
      <c r="C375" s="76" t="s">
        <v>54</v>
      </c>
      <c r="D375" s="76" t="s">
        <v>51</v>
      </c>
      <c r="E375" s="66" t="s">
        <v>232</v>
      </c>
      <c r="F375" s="77">
        <v>0.2</v>
      </c>
      <c r="G375" s="87">
        <v>1080</v>
      </c>
      <c r="H375" s="79">
        <v>128</v>
      </c>
      <c r="I375" s="79">
        <f t="shared" si="21"/>
        <v>6.4930000000000003</v>
      </c>
      <c r="J375" s="79">
        <f t="shared" si="22"/>
        <v>166.22</v>
      </c>
      <c r="K375" s="79">
        <f t="shared" si="23"/>
        <v>39.21</v>
      </c>
      <c r="L375" s="79">
        <f t="shared" si="24"/>
        <v>205.43</v>
      </c>
    </row>
    <row r="376" spans="1:12" ht="52.8">
      <c r="A376" s="75">
        <v>369</v>
      </c>
      <c r="B376" s="76" t="s">
        <v>15</v>
      </c>
      <c r="C376" s="76" t="s">
        <v>50</v>
      </c>
      <c r="D376" s="76" t="s">
        <v>55</v>
      </c>
      <c r="E376" s="66" t="s">
        <v>397</v>
      </c>
      <c r="F376" s="77">
        <v>0.2</v>
      </c>
      <c r="G376" s="87">
        <v>1205</v>
      </c>
      <c r="H376" s="79">
        <v>99.75</v>
      </c>
      <c r="I376" s="79">
        <f t="shared" si="21"/>
        <v>7.2450000000000001</v>
      </c>
      <c r="J376" s="79">
        <f t="shared" si="22"/>
        <v>144.54</v>
      </c>
      <c r="K376" s="79">
        <f t="shared" si="23"/>
        <v>34.1</v>
      </c>
      <c r="L376" s="79">
        <f t="shared" si="24"/>
        <v>178.64</v>
      </c>
    </row>
    <row r="377" spans="1:12" ht="52.8">
      <c r="A377" s="75">
        <v>370</v>
      </c>
      <c r="B377" s="76" t="s">
        <v>15</v>
      </c>
      <c r="C377" s="76" t="s">
        <v>50</v>
      </c>
      <c r="D377" s="76" t="s">
        <v>55</v>
      </c>
      <c r="E377" s="66" t="s">
        <v>397</v>
      </c>
      <c r="F377" s="77">
        <v>0.5</v>
      </c>
      <c r="G377" s="87">
        <v>1205</v>
      </c>
      <c r="H377" s="79">
        <v>2.75</v>
      </c>
      <c r="I377" s="79">
        <f t="shared" si="21"/>
        <v>7.2450000000000001</v>
      </c>
      <c r="J377" s="79">
        <f t="shared" si="22"/>
        <v>9.9600000000000009</v>
      </c>
      <c r="K377" s="79">
        <f t="shared" si="23"/>
        <v>2.35</v>
      </c>
      <c r="L377" s="79">
        <f t="shared" si="24"/>
        <v>12.31</v>
      </c>
    </row>
    <row r="378" spans="1:12" ht="52.8">
      <c r="A378" s="75">
        <v>371</v>
      </c>
      <c r="B378" s="76" t="s">
        <v>15</v>
      </c>
      <c r="C378" s="76" t="s">
        <v>54</v>
      </c>
      <c r="D378" s="76" t="s">
        <v>61</v>
      </c>
      <c r="E378" s="66" t="s">
        <v>326</v>
      </c>
      <c r="F378" s="77">
        <v>0.2</v>
      </c>
      <c r="G378" s="87">
        <v>1155</v>
      </c>
      <c r="H378" s="79">
        <v>66</v>
      </c>
      <c r="I378" s="79">
        <f t="shared" si="21"/>
        <v>6.944</v>
      </c>
      <c r="J378" s="79">
        <f t="shared" si="22"/>
        <v>91.66</v>
      </c>
      <c r="K378" s="79">
        <f t="shared" si="23"/>
        <v>21.62</v>
      </c>
      <c r="L378" s="79">
        <f t="shared" si="24"/>
        <v>113.28</v>
      </c>
    </row>
    <row r="379" spans="1:12" ht="39.6">
      <c r="A379" s="75">
        <v>372</v>
      </c>
      <c r="B379" s="76" t="s">
        <v>73</v>
      </c>
      <c r="C379" s="76" t="s">
        <v>334</v>
      </c>
      <c r="D379" s="76" t="s">
        <v>51</v>
      </c>
      <c r="E379" s="66" t="s">
        <v>398</v>
      </c>
      <c r="F379" s="77">
        <v>0.2</v>
      </c>
      <c r="G379" s="87">
        <v>1100</v>
      </c>
      <c r="H379" s="79">
        <v>66</v>
      </c>
      <c r="I379" s="79">
        <f t="shared" si="21"/>
        <v>6.6130000000000004</v>
      </c>
      <c r="J379" s="79">
        <f t="shared" si="22"/>
        <v>87.29</v>
      </c>
      <c r="K379" s="79">
        <f t="shared" si="23"/>
        <v>20.59</v>
      </c>
      <c r="L379" s="79">
        <f t="shared" si="24"/>
        <v>107.88000000000001</v>
      </c>
    </row>
    <row r="380" spans="1:12" ht="52.8">
      <c r="A380" s="75">
        <v>373</v>
      </c>
      <c r="B380" s="76" t="s">
        <v>15</v>
      </c>
      <c r="C380" s="76" t="s">
        <v>46</v>
      </c>
      <c r="D380" s="76" t="s">
        <v>51</v>
      </c>
      <c r="E380" s="66" t="s">
        <v>233</v>
      </c>
      <c r="F380" s="77">
        <v>0.2</v>
      </c>
      <c r="G380" s="87">
        <v>1060</v>
      </c>
      <c r="H380" s="79">
        <v>100</v>
      </c>
      <c r="I380" s="79">
        <f t="shared" si="21"/>
        <v>6.3730000000000002</v>
      </c>
      <c r="J380" s="79">
        <f t="shared" si="22"/>
        <v>127.46</v>
      </c>
      <c r="K380" s="79">
        <f t="shared" si="23"/>
        <v>30.07</v>
      </c>
      <c r="L380" s="79">
        <f t="shared" si="24"/>
        <v>157.53</v>
      </c>
    </row>
    <row r="381" spans="1:12" ht="52.8">
      <c r="A381" s="75">
        <v>374</v>
      </c>
      <c r="B381" s="76" t="s">
        <v>15</v>
      </c>
      <c r="C381" s="76" t="s">
        <v>50</v>
      </c>
      <c r="D381" s="76" t="s">
        <v>47</v>
      </c>
      <c r="E381" s="66" t="s">
        <v>274</v>
      </c>
      <c r="F381" s="77">
        <v>0.5</v>
      </c>
      <c r="G381" s="87">
        <v>960</v>
      </c>
      <c r="H381" s="79">
        <v>0.75</v>
      </c>
      <c r="I381" s="79">
        <f t="shared" si="21"/>
        <v>5.7720000000000002</v>
      </c>
      <c r="J381" s="79">
        <f t="shared" si="22"/>
        <v>2.16</v>
      </c>
      <c r="K381" s="79">
        <f t="shared" si="23"/>
        <v>0.51</v>
      </c>
      <c r="L381" s="79">
        <f t="shared" si="24"/>
        <v>2.67</v>
      </c>
    </row>
    <row r="382" spans="1:12" ht="52.8">
      <c r="A382" s="75">
        <v>375</v>
      </c>
      <c r="B382" s="76" t="s">
        <v>15</v>
      </c>
      <c r="C382" s="76" t="s">
        <v>50</v>
      </c>
      <c r="D382" s="76" t="s">
        <v>47</v>
      </c>
      <c r="E382" s="66" t="s">
        <v>274</v>
      </c>
      <c r="F382" s="77">
        <v>0.2</v>
      </c>
      <c r="G382" s="87">
        <v>980</v>
      </c>
      <c r="H382" s="79">
        <v>123</v>
      </c>
      <c r="I382" s="79">
        <f t="shared" si="21"/>
        <v>5.8920000000000003</v>
      </c>
      <c r="J382" s="79">
        <f t="shared" si="22"/>
        <v>144.94</v>
      </c>
      <c r="K382" s="79">
        <f t="shared" si="23"/>
        <v>34.19</v>
      </c>
      <c r="L382" s="79">
        <f t="shared" si="24"/>
        <v>179.13</v>
      </c>
    </row>
    <row r="383" spans="1:12" ht="52.8">
      <c r="A383" s="75">
        <v>376</v>
      </c>
      <c r="B383" s="76" t="s">
        <v>15</v>
      </c>
      <c r="C383" s="76" t="s">
        <v>58</v>
      </c>
      <c r="D383" s="76" t="s">
        <v>47</v>
      </c>
      <c r="E383" s="66" t="s">
        <v>234</v>
      </c>
      <c r="F383" s="77">
        <v>0.2</v>
      </c>
      <c r="G383" s="87">
        <v>960</v>
      </c>
      <c r="H383" s="79">
        <v>63</v>
      </c>
      <c r="I383" s="79">
        <f t="shared" si="21"/>
        <v>5.7720000000000002</v>
      </c>
      <c r="J383" s="79">
        <f t="shared" si="22"/>
        <v>72.73</v>
      </c>
      <c r="K383" s="79">
        <f t="shared" si="23"/>
        <v>17.16</v>
      </c>
      <c r="L383" s="79">
        <f t="shared" si="24"/>
        <v>89.89</v>
      </c>
    </row>
    <row r="384" spans="1:12" ht="52.8">
      <c r="A384" s="75">
        <v>377</v>
      </c>
      <c r="B384" s="76" t="s">
        <v>15</v>
      </c>
      <c r="C384" s="76" t="s">
        <v>2</v>
      </c>
      <c r="D384" s="76" t="s">
        <v>85</v>
      </c>
      <c r="E384" s="66" t="s">
        <v>235</v>
      </c>
      <c r="F384" s="77">
        <v>0.2</v>
      </c>
      <c r="G384" s="87">
        <v>1660</v>
      </c>
      <c r="H384" s="79">
        <v>24</v>
      </c>
      <c r="I384" s="79">
        <f t="shared" si="21"/>
        <v>9.98</v>
      </c>
      <c r="J384" s="79">
        <f t="shared" si="22"/>
        <v>47.9</v>
      </c>
      <c r="K384" s="79">
        <f t="shared" si="23"/>
        <v>11.3</v>
      </c>
      <c r="L384" s="79">
        <f t="shared" si="24"/>
        <v>59.2</v>
      </c>
    </row>
    <row r="385" spans="1:12" ht="52.8">
      <c r="A385" s="75">
        <v>378</v>
      </c>
      <c r="B385" s="76" t="s">
        <v>15</v>
      </c>
      <c r="C385" s="76" t="s">
        <v>2</v>
      </c>
      <c r="D385" s="76" t="s">
        <v>85</v>
      </c>
      <c r="E385" s="66" t="s">
        <v>236</v>
      </c>
      <c r="F385" s="77">
        <v>0.2</v>
      </c>
      <c r="G385" s="87">
        <v>1680</v>
      </c>
      <c r="H385" s="79">
        <v>16.5</v>
      </c>
      <c r="I385" s="79">
        <f t="shared" si="21"/>
        <v>10.1</v>
      </c>
      <c r="J385" s="79">
        <f t="shared" si="22"/>
        <v>33.33</v>
      </c>
      <c r="K385" s="79">
        <f t="shared" si="23"/>
        <v>7.86</v>
      </c>
      <c r="L385" s="79">
        <f t="shared" si="24"/>
        <v>41.19</v>
      </c>
    </row>
    <row r="386" spans="1:12" ht="52.8">
      <c r="A386" s="75">
        <v>379</v>
      </c>
      <c r="B386" s="76" t="s">
        <v>15</v>
      </c>
      <c r="C386" s="76" t="s">
        <v>58</v>
      </c>
      <c r="D386" s="76" t="s">
        <v>51</v>
      </c>
      <c r="E386" s="66" t="s">
        <v>112</v>
      </c>
      <c r="F386" s="77">
        <v>0.2</v>
      </c>
      <c r="G386" s="87">
        <v>1040</v>
      </c>
      <c r="H386" s="79">
        <v>101</v>
      </c>
      <c r="I386" s="79">
        <f t="shared" si="21"/>
        <v>6.2530000000000001</v>
      </c>
      <c r="J386" s="79">
        <f t="shared" si="22"/>
        <v>126.31</v>
      </c>
      <c r="K386" s="79">
        <f t="shared" si="23"/>
        <v>29.8</v>
      </c>
      <c r="L386" s="79">
        <f t="shared" si="24"/>
        <v>156.11000000000001</v>
      </c>
    </row>
    <row r="387" spans="1:12" ht="52.8">
      <c r="A387" s="75">
        <v>380</v>
      </c>
      <c r="B387" s="76" t="s">
        <v>15</v>
      </c>
      <c r="C387" s="76" t="s">
        <v>54</v>
      </c>
      <c r="D387" s="76" t="s">
        <v>47</v>
      </c>
      <c r="E387" s="66" t="s">
        <v>237</v>
      </c>
      <c r="F387" s="77">
        <v>0.2</v>
      </c>
      <c r="G387" s="87">
        <v>960</v>
      </c>
      <c r="H387" s="79">
        <v>117</v>
      </c>
      <c r="I387" s="79">
        <f t="shared" si="21"/>
        <v>5.7720000000000002</v>
      </c>
      <c r="J387" s="79">
        <f t="shared" si="22"/>
        <v>135.06</v>
      </c>
      <c r="K387" s="79">
        <f t="shared" si="23"/>
        <v>31.86</v>
      </c>
      <c r="L387" s="79">
        <f t="shared" si="24"/>
        <v>166.92000000000002</v>
      </c>
    </row>
    <row r="388" spans="1:12" ht="52.8">
      <c r="A388" s="75">
        <v>381</v>
      </c>
      <c r="B388" s="76" t="s">
        <v>20</v>
      </c>
      <c r="C388" s="76" t="s">
        <v>319</v>
      </c>
      <c r="D388" s="76" t="s">
        <v>266</v>
      </c>
      <c r="E388" s="66" t="s">
        <v>275</v>
      </c>
      <c r="F388" s="77">
        <v>0.2</v>
      </c>
      <c r="G388" s="87">
        <v>2240</v>
      </c>
      <c r="H388" s="79">
        <v>13</v>
      </c>
      <c r="I388" s="79">
        <f t="shared" si="21"/>
        <v>13.467000000000001</v>
      </c>
      <c r="J388" s="79">
        <f t="shared" si="22"/>
        <v>35.01</v>
      </c>
      <c r="K388" s="79">
        <f t="shared" si="23"/>
        <v>8.26</v>
      </c>
      <c r="L388" s="79">
        <f t="shared" si="24"/>
        <v>43.269999999999996</v>
      </c>
    </row>
    <row r="389" spans="1:12" ht="52.8">
      <c r="A389" s="75">
        <v>382</v>
      </c>
      <c r="B389" s="76" t="s">
        <v>15</v>
      </c>
      <c r="C389" s="76" t="s">
        <v>54</v>
      </c>
      <c r="D389" s="76" t="s">
        <v>51</v>
      </c>
      <c r="E389" s="66" t="s">
        <v>238</v>
      </c>
      <c r="F389" s="77">
        <v>0.2</v>
      </c>
      <c r="G389" s="87">
        <v>1080</v>
      </c>
      <c r="H389" s="79">
        <v>70.58</v>
      </c>
      <c r="I389" s="79">
        <f t="shared" si="21"/>
        <v>6.4930000000000003</v>
      </c>
      <c r="J389" s="79">
        <f t="shared" si="22"/>
        <v>91.66</v>
      </c>
      <c r="K389" s="79">
        <f t="shared" si="23"/>
        <v>21.62</v>
      </c>
      <c r="L389" s="79">
        <f t="shared" si="24"/>
        <v>113.28</v>
      </c>
    </row>
    <row r="390" spans="1:12" ht="52.8">
      <c r="A390" s="75">
        <v>383</v>
      </c>
      <c r="B390" s="76" t="s">
        <v>15</v>
      </c>
      <c r="C390" s="76" t="s">
        <v>54</v>
      </c>
      <c r="D390" s="76" t="s">
        <v>51</v>
      </c>
      <c r="E390" s="66" t="s">
        <v>238</v>
      </c>
      <c r="F390" s="77">
        <v>0.5</v>
      </c>
      <c r="G390" s="87">
        <v>1080</v>
      </c>
      <c r="H390" s="79">
        <v>2.42</v>
      </c>
      <c r="I390" s="79">
        <f t="shared" si="21"/>
        <v>6.4930000000000003</v>
      </c>
      <c r="J390" s="79">
        <f t="shared" si="22"/>
        <v>7.86</v>
      </c>
      <c r="K390" s="79">
        <f t="shared" si="23"/>
        <v>1.85</v>
      </c>
      <c r="L390" s="79">
        <f t="shared" si="24"/>
        <v>9.7100000000000009</v>
      </c>
    </row>
    <row r="391" spans="1:12" ht="52.8">
      <c r="A391" s="75">
        <v>384</v>
      </c>
      <c r="B391" s="76" t="s">
        <v>15</v>
      </c>
      <c r="C391" s="76" t="s">
        <v>54</v>
      </c>
      <c r="D391" s="76" t="s">
        <v>51</v>
      </c>
      <c r="E391" s="66" t="s">
        <v>238</v>
      </c>
      <c r="F391" s="77">
        <v>0.2</v>
      </c>
      <c r="G391" s="87">
        <v>1100</v>
      </c>
      <c r="H391" s="79">
        <v>44</v>
      </c>
      <c r="I391" s="79">
        <f t="shared" si="21"/>
        <v>6.6130000000000004</v>
      </c>
      <c r="J391" s="79">
        <f t="shared" si="22"/>
        <v>58.19</v>
      </c>
      <c r="K391" s="79">
        <f t="shared" si="23"/>
        <v>13.73</v>
      </c>
      <c r="L391" s="79">
        <f t="shared" si="24"/>
        <v>71.92</v>
      </c>
    </row>
    <row r="392" spans="1:12" ht="52.8">
      <c r="A392" s="75">
        <v>385</v>
      </c>
      <c r="B392" s="76" t="s">
        <v>15</v>
      </c>
      <c r="C392" s="76" t="s">
        <v>102</v>
      </c>
      <c r="D392" s="76" t="s">
        <v>7</v>
      </c>
      <c r="E392" s="66" t="s">
        <v>301</v>
      </c>
      <c r="F392" s="77">
        <v>0.2</v>
      </c>
      <c r="G392" s="87">
        <v>1325</v>
      </c>
      <c r="H392" s="79">
        <v>9.25</v>
      </c>
      <c r="I392" s="79">
        <f t="shared" ref="I392:I416" si="25">ROUND(G392/166.33,3)</f>
        <v>7.9660000000000002</v>
      </c>
      <c r="J392" s="79">
        <f t="shared" ref="J392:J416" si="26">ROUND(I392*H392*F392,2)</f>
        <v>14.74</v>
      </c>
      <c r="K392" s="79">
        <f t="shared" ref="K392:K416" si="27">ROUND(J392*0.2359,2)</f>
        <v>3.48</v>
      </c>
      <c r="L392" s="79">
        <f t="shared" ref="L392:L416" si="28">J392+K392</f>
        <v>18.22</v>
      </c>
    </row>
    <row r="393" spans="1:12" ht="52.8">
      <c r="A393" s="75">
        <v>386</v>
      </c>
      <c r="B393" s="76" t="s">
        <v>15</v>
      </c>
      <c r="C393" s="76" t="s">
        <v>102</v>
      </c>
      <c r="D393" s="76" t="s">
        <v>7</v>
      </c>
      <c r="E393" s="66" t="s">
        <v>239</v>
      </c>
      <c r="F393" s="77">
        <v>0.2</v>
      </c>
      <c r="G393" s="87">
        <v>1365</v>
      </c>
      <c r="H393" s="79">
        <v>56.58</v>
      </c>
      <c r="I393" s="79">
        <f t="shared" si="25"/>
        <v>8.2070000000000007</v>
      </c>
      <c r="J393" s="79">
        <f t="shared" si="26"/>
        <v>92.87</v>
      </c>
      <c r="K393" s="79">
        <f t="shared" si="27"/>
        <v>21.91</v>
      </c>
      <c r="L393" s="79">
        <f t="shared" si="28"/>
        <v>114.78</v>
      </c>
    </row>
    <row r="394" spans="1:12" ht="52.8">
      <c r="A394" s="75">
        <v>387</v>
      </c>
      <c r="B394" s="76" t="s">
        <v>20</v>
      </c>
      <c r="C394" s="76" t="s">
        <v>313</v>
      </c>
      <c r="D394" s="76" t="s">
        <v>55</v>
      </c>
      <c r="E394" s="66" t="s">
        <v>240</v>
      </c>
      <c r="F394" s="77">
        <v>0.5</v>
      </c>
      <c r="G394" s="87">
        <v>1700</v>
      </c>
      <c r="H394" s="79">
        <v>56.5</v>
      </c>
      <c r="I394" s="79">
        <f t="shared" si="25"/>
        <v>10.221</v>
      </c>
      <c r="J394" s="79">
        <f t="shared" si="26"/>
        <v>288.74</v>
      </c>
      <c r="K394" s="79">
        <f t="shared" si="27"/>
        <v>68.11</v>
      </c>
      <c r="L394" s="79">
        <f t="shared" si="28"/>
        <v>356.85</v>
      </c>
    </row>
    <row r="395" spans="1:12" ht="52.8">
      <c r="A395" s="75">
        <v>388</v>
      </c>
      <c r="B395" s="76" t="s">
        <v>20</v>
      </c>
      <c r="C395" s="76" t="s">
        <v>313</v>
      </c>
      <c r="D395" s="76" t="s">
        <v>55</v>
      </c>
      <c r="E395" s="66" t="s">
        <v>240</v>
      </c>
      <c r="F395" s="77">
        <v>0.2</v>
      </c>
      <c r="G395" s="87">
        <v>1700</v>
      </c>
      <c r="H395" s="79">
        <v>95.5</v>
      </c>
      <c r="I395" s="79">
        <f t="shared" si="25"/>
        <v>10.221</v>
      </c>
      <c r="J395" s="79">
        <f t="shared" si="26"/>
        <v>195.22</v>
      </c>
      <c r="K395" s="79">
        <f t="shared" si="27"/>
        <v>46.05</v>
      </c>
      <c r="L395" s="79">
        <f t="shared" si="28"/>
        <v>241.26999999999998</v>
      </c>
    </row>
    <row r="396" spans="1:12" ht="52.8">
      <c r="A396" s="75">
        <v>389</v>
      </c>
      <c r="B396" s="76" t="s">
        <v>15</v>
      </c>
      <c r="C396" s="76" t="s">
        <v>57</v>
      </c>
      <c r="D396" s="76" t="s">
        <v>47</v>
      </c>
      <c r="E396" s="66" t="s">
        <v>276</v>
      </c>
      <c r="F396" s="77">
        <v>0.5</v>
      </c>
      <c r="G396" s="87">
        <v>960</v>
      </c>
      <c r="H396" s="79">
        <v>0.17</v>
      </c>
      <c r="I396" s="79">
        <f t="shared" si="25"/>
        <v>5.7720000000000002</v>
      </c>
      <c r="J396" s="79">
        <f t="shared" si="26"/>
        <v>0.49</v>
      </c>
      <c r="K396" s="79">
        <f t="shared" si="27"/>
        <v>0.12</v>
      </c>
      <c r="L396" s="79">
        <f t="shared" si="28"/>
        <v>0.61</v>
      </c>
    </row>
    <row r="397" spans="1:12" ht="52.8">
      <c r="A397" s="75">
        <v>390</v>
      </c>
      <c r="B397" s="76" t="s">
        <v>15</v>
      </c>
      <c r="C397" s="76" t="s">
        <v>57</v>
      </c>
      <c r="D397" s="76" t="s">
        <v>47</v>
      </c>
      <c r="E397" s="66" t="s">
        <v>276</v>
      </c>
      <c r="F397" s="77">
        <v>0.2</v>
      </c>
      <c r="G397" s="87">
        <v>960</v>
      </c>
      <c r="H397" s="79">
        <v>107.08</v>
      </c>
      <c r="I397" s="79">
        <f t="shared" si="25"/>
        <v>5.7720000000000002</v>
      </c>
      <c r="J397" s="79">
        <f t="shared" si="26"/>
        <v>123.61</v>
      </c>
      <c r="K397" s="79">
        <f t="shared" si="27"/>
        <v>29.16</v>
      </c>
      <c r="L397" s="79">
        <f t="shared" si="28"/>
        <v>152.77000000000001</v>
      </c>
    </row>
    <row r="398" spans="1:12" ht="52.8">
      <c r="A398" s="75">
        <v>391</v>
      </c>
      <c r="B398" s="76" t="s">
        <v>20</v>
      </c>
      <c r="C398" s="76" t="s">
        <v>313</v>
      </c>
      <c r="D398" s="76" t="s">
        <v>55</v>
      </c>
      <c r="E398" s="66" t="s">
        <v>241</v>
      </c>
      <c r="F398" s="77">
        <v>0.5</v>
      </c>
      <c r="G398" s="87">
        <v>1625</v>
      </c>
      <c r="H398" s="79">
        <v>62</v>
      </c>
      <c r="I398" s="79">
        <f t="shared" si="25"/>
        <v>9.77</v>
      </c>
      <c r="J398" s="79">
        <f t="shared" si="26"/>
        <v>302.87</v>
      </c>
      <c r="K398" s="79">
        <f t="shared" si="27"/>
        <v>71.45</v>
      </c>
      <c r="L398" s="79">
        <f t="shared" si="28"/>
        <v>374.32</v>
      </c>
    </row>
    <row r="399" spans="1:12" ht="52.8">
      <c r="A399" s="75">
        <v>392</v>
      </c>
      <c r="B399" s="76" t="s">
        <v>20</v>
      </c>
      <c r="C399" s="76" t="s">
        <v>313</v>
      </c>
      <c r="D399" s="76" t="s">
        <v>55</v>
      </c>
      <c r="E399" s="66" t="s">
        <v>241</v>
      </c>
      <c r="F399" s="77">
        <v>0.2</v>
      </c>
      <c r="G399" s="87">
        <v>1625</v>
      </c>
      <c r="H399" s="79">
        <v>120</v>
      </c>
      <c r="I399" s="79">
        <f t="shared" si="25"/>
        <v>9.77</v>
      </c>
      <c r="J399" s="79">
        <f t="shared" si="26"/>
        <v>234.48</v>
      </c>
      <c r="K399" s="79">
        <f t="shared" si="27"/>
        <v>55.31</v>
      </c>
      <c r="L399" s="79">
        <f t="shared" si="28"/>
        <v>289.78999999999996</v>
      </c>
    </row>
    <row r="400" spans="1:12" ht="52.8">
      <c r="A400" s="75">
        <v>393</v>
      </c>
      <c r="B400" s="76" t="s">
        <v>15</v>
      </c>
      <c r="C400" s="76" t="s">
        <v>58</v>
      </c>
      <c r="D400" s="76" t="s">
        <v>47</v>
      </c>
      <c r="E400" s="66" t="s">
        <v>277</v>
      </c>
      <c r="F400" s="77">
        <v>0.2</v>
      </c>
      <c r="G400" s="87">
        <v>980</v>
      </c>
      <c r="H400" s="79">
        <v>111</v>
      </c>
      <c r="I400" s="79">
        <f t="shared" si="25"/>
        <v>5.8920000000000003</v>
      </c>
      <c r="J400" s="79">
        <f t="shared" si="26"/>
        <v>130.80000000000001</v>
      </c>
      <c r="K400" s="79">
        <f t="shared" si="27"/>
        <v>30.86</v>
      </c>
      <c r="L400" s="79">
        <f t="shared" si="28"/>
        <v>161.66000000000003</v>
      </c>
    </row>
    <row r="401" spans="1:12" ht="39.6">
      <c r="A401" s="75">
        <v>394</v>
      </c>
      <c r="B401" s="76" t="s">
        <v>73</v>
      </c>
      <c r="C401" s="76" t="s">
        <v>334</v>
      </c>
      <c r="D401" s="76" t="s">
        <v>47</v>
      </c>
      <c r="E401" s="66" t="s">
        <v>399</v>
      </c>
      <c r="F401" s="77">
        <v>0.2</v>
      </c>
      <c r="G401" s="87">
        <v>960</v>
      </c>
      <c r="H401" s="79">
        <v>22</v>
      </c>
      <c r="I401" s="79">
        <f t="shared" si="25"/>
        <v>5.7720000000000002</v>
      </c>
      <c r="J401" s="79">
        <f t="shared" si="26"/>
        <v>25.4</v>
      </c>
      <c r="K401" s="79">
        <f t="shared" si="27"/>
        <v>5.99</v>
      </c>
      <c r="L401" s="79">
        <f t="shared" si="28"/>
        <v>31.39</v>
      </c>
    </row>
    <row r="402" spans="1:12" ht="52.8">
      <c r="A402" s="75">
        <v>395</v>
      </c>
      <c r="B402" s="76" t="s">
        <v>20</v>
      </c>
      <c r="C402" s="76" t="s">
        <v>310</v>
      </c>
      <c r="D402" s="76" t="s">
        <v>51</v>
      </c>
      <c r="E402" s="66" t="s">
        <v>242</v>
      </c>
      <c r="F402" s="77">
        <v>0.5</v>
      </c>
      <c r="G402" s="87">
        <v>1464.48</v>
      </c>
      <c r="H402" s="79">
        <v>42</v>
      </c>
      <c r="I402" s="79">
        <f t="shared" si="25"/>
        <v>8.8049999999999997</v>
      </c>
      <c r="J402" s="79">
        <f t="shared" si="26"/>
        <v>184.91</v>
      </c>
      <c r="K402" s="79">
        <f t="shared" si="27"/>
        <v>43.62</v>
      </c>
      <c r="L402" s="79">
        <f t="shared" si="28"/>
        <v>228.53</v>
      </c>
    </row>
    <row r="403" spans="1:12" ht="52.8">
      <c r="A403" s="75">
        <v>396</v>
      </c>
      <c r="B403" s="76" t="s">
        <v>20</v>
      </c>
      <c r="C403" s="76" t="s">
        <v>310</v>
      </c>
      <c r="D403" s="76" t="s">
        <v>51</v>
      </c>
      <c r="E403" s="66" t="s">
        <v>242</v>
      </c>
      <c r="F403" s="77">
        <v>0.2</v>
      </c>
      <c r="G403" s="87">
        <v>1464.48</v>
      </c>
      <c r="H403" s="79">
        <v>127</v>
      </c>
      <c r="I403" s="79">
        <f t="shared" si="25"/>
        <v>8.8049999999999997</v>
      </c>
      <c r="J403" s="79">
        <f t="shared" si="26"/>
        <v>223.65</v>
      </c>
      <c r="K403" s="79">
        <f t="shared" si="27"/>
        <v>52.76</v>
      </c>
      <c r="L403" s="79">
        <f t="shared" si="28"/>
        <v>276.41000000000003</v>
      </c>
    </row>
    <row r="404" spans="1:12" ht="52.8">
      <c r="A404" s="75">
        <v>397</v>
      </c>
      <c r="B404" s="76" t="s">
        <v>15</v>
      </c>
      <c r="C404" s="76" t="s">
        <v>58</v>
      </c>
      <c r="D404" s="76" t="s">
        <v>51</v>
      </c>
      <c r="E404" s="66" t="s">
        <v>243</v>
      </c>
      <c r="F404" s="77">
        <v>0.2</v>
      </c>
      <c r="G404" s="87">
        <v>1120</v>
      </c>
      <c r="H404" s="79">
        <v>115</v>
      </c>
      <c r="I404" s="79">
        <f t="shared" si="25"/>
        <v>6.734</v>
      </c>
      <c r="J404" s="79">
        <f t="shared" si="26"/>
        <v>154.88</v>
      </c>
      <c r="K404" s="79">
        <f t="shared" si="27"/>
        <v>36.54</v>
      </c>
      <c r="L404" s="79">
        <f t="shared" si="28"/>
        <v>191.42</v>
      </c>
    </row>
    <row r="405" spans="1:12" ht="52.8">
      <c r="A405" s="75">
        <v>398</v>
      </c>
      <c r="B405" s="76" t="s">
        <v>15</v>
      </c>
      <c r="C405" s="76" t="s">
        <v>54</v>
      </c>
      <c r="D405" s="76" t="s">
        <v>61</v>
      </c>
      <c r="E405" s="66" t="s">
        <v>244</v>
      </c>
      <c r="F405" s="77">
        <v>0.2</v>
      </c>
      <c r="G405" s="87">
        <v>1155</v>
      </c>
      <c r="H405" s="79">
        <v>44</v>
      </c>
      <c r="I405" s="79">
        <f t="shared" si="25"/>
        <v>6.944</v>
      </c>
      <c r="J405" s="79">
        <f t="shared" si="26"/>
        <v>61.11</v>
      </c>
      <c r="K405" s="79">
        <f t="shared" si="27"/>
        <v>14.42</v>
      </c>
      <c r="L405" s="79">
        <f t="shared" si="28"/>
        <v>75.53</v>
      </c>
    </row>
    <row r="406" spans="1:12" ht="52.8">
      <c r="A406" s="75">
        <v>399</v>
      </c>
      <c r="B406" s="76" t="s">
        <v>15</v>
      </c>
      <c r="C406" s="76" t="s">
        <v>54</v>
      </c>
      <c r="D406" s="76" t="s">
        <v>61</v>
      </c>
      <c r="E406" s="66" t="s">
        <v>244</v>
      </c>
      <c r="F406" s="77">
        <v>0.2</v>
      </c>
      <c r="G406" s="87">
        <v>1175</v>
      </c>
      <c r="H406" s="79">
        <v>43.33</v>
      </c>
      <c r="I406" s="79">
        <f t="shared" si="25"/>
        <v>7.0640000000000001</v>
      </c>
      <c r="J406" s="79">
        <f t="shared" si="26"/>
        <v>61.22</v>
      </c>
      <c r="K406" s="79">
        <f t="shared" si="27"/>
        <v>14.44</v>
      </c>
      <c r="L406" s="79">
        <f t="shared" si="28"/>
        <v>75.66</v>
      </c>
    </row>
    <row r="407" spans="1:12" ht="52.8">
      <c r="A407" s="75">
        <v>400</v>
      </c>
      <c r="B407" s="76" t="s">
        <v>15</v>
      </c>
      <c r="C407" s="76" t="s">
        <v>54</v>
      </c>
      <c r="D407" s="76" t="s">
        <v>61</v>
      </c>
      <c r="E407" s="66" t="s">
        <v>244</v>
      </c>
      <c r="F407" s="77">
        <v>0.5</v>
      </c>
      <c r="G407" s="87">
        <v>1175</v>
      </c>
      <c r="H407" s="79">
        <v>3.67</v>
      </c>
      <c r="I407" s="79">
        <f t="shared" si="25"/>
        <v>7.0640000000000001</v>
      </c>
      <c r="J407" s="79">
        <f t="shared" si="26"/>
        <v>12.96</v>
      </c>
      <c r="K407" s="79">
        <f t="shared" si="27"/>
        <v>3.06</v>
      </c>
      <c r="L407" s="79">
        <f t="shared" si="28"/>
        <v>16.02</v>
      </c>
    </row>
    <row r="408" spans="1:12" ht="52.8">
      <c r="A408" s="75">
        <v>401</v>
      </c>
      <c r="B408" s="76" t="s">
        <v>15</v>
      </c>
      <c r="C408" s="76" t="s">
        <v>50</v>
      </c>
      <c r="D408" s="76" t="s">
        <v>55</v>
      </c>
      <c r="E408" s="66" t="s">
        <v>245</v>
      </c>
      <c r="F408" s="77">
        <v>0.2</v>
      </c>
      <c r="G408" s="87">
        <v>1245</v>
      </c>
      <c r="H408" s="79">
        <v>106.75</v>
      </c>
      <c r="I408" s="79">
        <f t="shared" si="25"/>
        <v>7.4850000000000003</v>
      </c>
      <c r="J408" s="79">
        <f t="shared" si="26"/>
        <v>159.80000000000001</v>
      </c>
      <c r="K408" s="79">
        <f t="shared" si="27"/>
        <v>37.700000000000003</v>
      </c>
      <c r="L408" s="79">
        <f t="shared" si="28"/>
        <v>197.5</v>
      </c>
    </row>
    <row r="409" spans="1:12" ht="52.8">
      <c r="A409" s="75">
        <v>402</v>
      </c>
      <c r="B409" s="76" t="s">
        <v>15</v>
      </c>
      <c r="C409" s="76" t="s">
        <v>50</v>
      </c>
      <c r="D409" s="76" t="s">
        <v>55</v>
      </c>
      <c r="E409" s="66" t="s">
        <v>245</v>
      </c>
      <c r="F409" s="77">
        <v>0.5</v>
      </c>
      <c r="G409" s="87">
        <v>1245</v>
      </c>
      <c r="H409" s="79">
        <v>3.33</v>
      </c>
      <c r="I409" s="79">
        <f t="shared" si="25"/>
        <v>7.4850000000000003</v>
      </c>
      <c r="J409" s="79">
        <f t="shared" si="26"/>
        <v>12.46</v>
      </c>
      <c r="K409" s="79">
        <f t="shared" si="27"/>
        <v>2.94</v>
      </c>
      <c r="L409" s="79">
        <f t="shared" si="28"/>
        <v>15.4</v>
      </c>
    </row>
    <row r="410" spans="1:12" ht="52.8">
      <c r="A410" s="75">
        <v>403</v>
      </c>
      <c r="B410" s="76" t="s">
        <v>15</v>
      </c>
      <c r="C410" s="76" t="s">
        <v>54</v>
      </c>
      <c r="D410" s="76" t="s">
        <v>51</v>
      </c>
      <c r="E410" s="66" t="s">
        <v>303</v>
      </c>
      <c r="F410" s="77">
        <v>0.2</v>
      </c>
      <c r="G410" s="87">
        <v>1040</v>
      </c>
      <c r="H410" s="79">
        <v>109.17</v>
      </c>
      <c r="I410" s="79">
        <f t="shared" si="25"/>
        <v>6.2530000000000001</v>
      </c>
      <c r="J410" s="79">
        <f t="shared" si="26"/>
        <v>136.53</v>
      </c>
      <c r="K410" s="79">
        <f t="shared" si="27"/>
        <v>32.21</v>
      </c>
      <c r="L410" s="79">
        <f t="shared" si="28"/>
        <v>168.74</v>
      </c>
    </row>
    <row r="411" spans="1:12" ht="52.8">
      <c r="A411" s="75">
        <v>404</v>
      </c>
      <c r="B411" s="76" t="s">
        <v>15</v>
      </c>
      <c r="C411" s="76" t="s">
        <v>54</v>
      </c>
      <c r="D411" s="76" t="s">
        <v>51</v>
      </c>
      <c r="E411" s="66" t="s">
        <v>303</v>
      </c>
      <c r="F411" s="77">
        <v>0.5</v>
      </c>
      <c r="G411" s="87">
        <v>1040</v>
      </c>
      <c r="H411" s="79">
        <v>0.83</v>
      </c>
      <c r="I411" s="79">
        <f t="shared" si="25"/>
        <v>6.2530000000000001</v>
      </c>
      <c r="J411" s="79">
        <f t="shared" si="26"/>
        <v>2.59</v>
      </c>
      <c r="K411" s="79">
        <f t="shared" si="27"/>
        <v>0.61</v>
      </c>
      <c r="L411" s="79">
        <f t="shared" si="28"/>
        <v>3.1999999999999997</v>
      </c>
    </row>
    <row r="412" spans="1:12" ht="52.8">
      <c r="A412" s="75">
        <v>405</v>
      </c>
      <c r="B412" s="76" t="s">
        <v>15</v>
      </c>
      <c r="C412" s="76" t="s">
        <v>54</v>
      </c>
      <c r="D412" s="76" t="s">
        <v>51</v>
      </c>
      <c r="E412" s="66" t="s">
        <v>246</v>
      </c>
      <c r="F412" s="77">
        <v>0.2</v>
      </c>
      <c r="G412" s="87">
        <v>1120</v>
      </c>
      <c r="H412" s="79">
        <v>98.67</v>
      </c>
      <c r="I412" s="79">
        <f t="shared" si="25"/>
        <v>6.734</v>
      </c>
      <c r="J412" s="79">
        <f t="shared" si="26"/>
        <v>132.88999999999999</v>
      </c>
      <c r="K412" s="79">
        <f t="shared" si="27"/>
        <v>31.35</v>
      </c>
      <c r="L412" s="79">
        <f t="shared" si="28"/>
        <v>164.23999999999998</v>
      </c>
    </row>
    <row r="413" spans="1:12" ht="52.8">
      <c r="A413" s="75">
        <v>406</v>
      </c>
      <c r="B413" s="76" t="s">
        <v>15</v>
      </c>
      <c r="C413" s="76" t="s">
        <v>54</v>
      </c>
      <c r="D413" s="76" t="s">
        <v>51</v>
      </c>
      <c r="E413" s="66" t="s">
        <v>246</v>
      </c>
      <c r="F413" s="77">
        <v>0.5</v>
      </c>
      <c r="G413" s="87">
        <v>1120</v>
      </c>
      <c r="H413" s="79">
        <v>3.33</v>
      </c>
      <c r="I413" s="79">
        <f t="shared" si="25"/>
        <v>6.734</v>
      </c>
      <c r="J413" s="79">
        <f t="shared" si="26"/>
        <v>11.21</v>
      </c>
      <c r="K413" s="79">
        <f t="shared" si="27"/>
        <v>2.64</v>
      </c>
      <c r="L413" s="79">
        <f t="shared" si="28"/>
        <v>13.850000000000001</v>
      </c>
    </row>
    <row r="414" spans="1:12" ht="52.8">
      <c r="A414" s="75">
        <v>407</v>
      </c>
      <c r="B414" s="76" t="s">
        <v>20</v>
      </c>
      <c r="C414" s="76" t="s">
        <v>352</v>
      </c>
      <c r="D414" s="76" t="s">
        <v>176</v>
      </c>
      <c r="E414" s="66" t="s">
        <v>400</v>
      </c>
      <c r="F414" s="77">
        <v>0.2</v>
      </c>
      <c r="G414" s="87">
        <v>1785</v>
      </c>
      <c r="H414" s="79">
        <v>30</v>
      </c>
      <c r="I414" s="79">
        <f t="shared" si="25"/>
        <v>10.731999999999999</v>
      </c>
      <c r="J414" s="79">
        <f t="shared" si="26"/>
        <v>64.39</v>
      </c>
      <c r="K414" s="79">
        <f t="shared" si="27"/>
        <v>15.19</v>
      </c>
      <c r="L414" s="79">
        <f t="shared" si="28"/>
        <v>79.58</v>
      </c>
    </row>
    <row r="415" spans="1:12" ht="66">
      <c r="A415" s="75">
        <v>408</v>
      </c>
      <c r="B415" s="76" t="s">
        <v>20</v>
      </c>
      <c r="C415" s="76" t="s">
        <v>352</v>
      </c>
      <c r="D415" s="76" t="s">
        <v>353</v>
      </c>
      <c r="E415" s="66" t="s">
        <v>401</v>
      </c>
      <c r="F415" s="77">
        <v>0.2</v>
      </c>
      <c r="G415" s="87">
        <v>1270</v>
      </c>
      <c r="H415" s="79">
        <v>35</v>
      </c>
      <c r="I415" s="79">
        <f t="shared" si="25"/>
        <v>7.6349999999999998</v>
      </c>
      <c r="J415" s="79">
        <f t="shared" si="26"/>
        <v>53.45</v>
      </c>
      <c r="K415" s="79">
        <f t="shared" si="27"/>
        <v>12.61</v>
      </c>
      <c r="L415" s="79">
        <f t="shared" si="28"/>
        <v>66.06</v>
      </c>
    </row>
    <row r="416" spans="1:12" ht="52.8">
      <c r="A416" s="75">
        <v>409</v>
      </c>
      <c r="B416" s="76" t="s">
        <v>15</v>
      </c>
      <c r="C416" s="76" t="s">
        <v>102</v>
      </c>
      <c r="D416" s="76" t="s">
        <v>55</v>
      </c>
      <c r="E416" s="66" t="s">
        <v>247</v>
      </c>
      <c r="F416" s="77">
        <v>0.2</v>
      </c>
      <c r="G416" s="87">
        <v>1250</v>
      </c>
      <c r="H416" s="79">
        <v>4.83</v>
      </c>
      <c r="I416" s="79">
        <f t="shared" si="25"/>
        <v>7.5149999999999997</v>
      </c>
      <c r="J416" s="79">
        <f t="shared" si="26"/>
        <v>7.26</v>
      </c>
      <c r="K416" s="79">
        <f t="shared" si="27"/>
        <v>1.71</v>
      </c>
      <c r="L416" s="79">
        <f t="shared" si="28"/>
        <v>8.9699999999999989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Q25"/>
  <sheetViews>
    <sheetView zoomScaleNormal="100" zoomScaleSheetLayoutView="82" workbookViewId="0">
      <selection activeCell="L1" sqref="L1"/>
    </sheetView>
  </sheetViews>
  <sheetFormatPr defaultColWidth="9.109375" defaultRowHeight="13.2"/>
  <cols>
    <col min="1" max="1" width="5.5546875" style="14" customWidth="1"/>
    <col min="2" max="2" width="12.44140625" style="15" customWidth="1"/>
    <col min="3" max="3" width="27.33203125" style="15" customWidth="1"/>
    <col min="4" max="4" width="15.6640625" style="15" customWidth="1"/>
    <col min="5" max="5" width="9.109375" style="18"/>
    <col min="6" max="6" width="9.6640625" style="14" customWidth="1"/>
    <col min="7" max="7" width="9.109375" style="16" customWidth="1"/>
    <col min="8" max="8" width="9.5546875" style="14" customWidth="1"/>
    <col min="9" max="9" width="9.5546875" style="17" customWidth="1"/>
    <col min="10" max="10" width="12.33203125" style="14" bestFit="1" customWidth="1"/>
    <col min="11" max="11" width="9.5546875" style="14" customWidth="1"/>
    <col min="12" max="12" width="10.33203125" style="16" customWidth="1"/>
    <col min="13" max="16384" width="9.109375" style="18"/>
  </cols>
  <sheetData>
    <row r="1" spans="1:17" ht="14.4">
      <c r="A1" s="9"/>
      <c r="B1" s="10"/>
      <c r="C1" s="3"/>
      <c r="D1" s="4"/>
      <c r="F1" s="3"/>
      <c r="G1" s="3"/>
      <c r="H1" s="3"/>
      <c r="I1" s="5"/>
      <c r="J1" s="3"/>
      <c r="K1" s="3"/>
      <c r="L1" s="1" t="s">
        <v>537</v>
      </c>
    </row>
    <row r="2" spans="1:17" ht="14.4">
      <c r="A2" s="9"/>
      <c r="B2" s="10"/>
      <c r="C2" s="3"/>
      <c r="D2" s="4"/>
      <c r="F2" s="4"/>
      <c r="G2" s="3"/>
      <c r="H2" s="3"/>
      <c r="I2" s="5"/>
      <c r="J2" s="3"/>
      <c r="K2" s="3"/>
      <c r="L2" s="3"/>
    </row>
    <row r="3" spans="1:17" ht="37.200000000000003" customHeight="1">
      <c r="A3" s="128" t="s">
        <v>449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1:17">
      <c r="A4" s="9"/>
      <c r="B4" s="10"/>
      <c r="C4" s="5"/>
      <c r="D4" s="5"/>
      <c r="F4" s="6"/>
      <c r="G4" s="5"/>
      <c r="I4" s="5"/>
      <c r="J4" s="7"/>
      <c r="K4" s="7"/>
      <c r="L4" s="7"/>
    </row>
    <row r="5" spans="1:17" ht="39.6">
      <c r="A5" s="81" t="s">
        <v>18</v>
      </c>
      <c r="B5" s="81" t="s">
        <v>10</v>
      </c>
      <c r="C5" s="81" t="s">
        <v>0</v>
      </c>
      <c r="D5" s="81" t="s">
        <v>6</v>
      </c>
      <c r="E5" s="91" t="s">
        <v>11</v>
      </c>
      <c r="F5" s="82" t="s">
        <v>12</v>
      </c>
      <c r="G5" s="83" t="s">
        <v>4</v>
      </c>
      <c r="H5" s="84" t="s">
        <v>17</v>
      </c>
      <c r="I5" s="83" t="s">
        <v>5</v>
      </c>
      <c r="J5" s="83" t="s">
        <v>19</v>
      </c>
      <c r="K5" s="83" t="s">
        <v>13</v>
      </c>
      <c r="L5" s="83" t="s">
        <v>14</v>
      </c>
      <c r="N5" s="68"/>
      <c r="O5" s="68"/>
      <c r="P5" s="68"/>
      <c r="Q5" s="68"/>
    </row>
    <row r="6" spans="1:17">
      <c r="A6" s="11"/>
      <c r="B6" s="11"/>
      <c r="C6" s="11"/>
      <c r="D6" s="11"/>
      <c r="E6" s="11"/>
      <c r="F6" s="12"/>
      <c r="G6" s="13"/>
      <c r="H6" s="8">
        <f t="shared" ref="H6:K6" si="0">SUM(H7:H25)</f>
        <v>984</v>
      </c>
      <c r="I6" s="8"/>
      <c r="J6" s="8">
        <f t="shared" si="0"/>
        <v>2045.3300000000002</v>
      </c>
      <c r="K6" s="8">
        <f t="shared" si="0"/>
        <v>482.50000000000006</v>
      </c>
      <c r="L6" s="8">
        <f>SUM(L7:L25)</f>
        <v>2527.8299999999995</v>
      </c>
    </row>
    <row r="7" spans="1:17" ht="52.8">
      <c r="A7" s="75">
        <v>1</v>
      </c>
      <c r="B7" s="76" t="s">
        <v>330</v>
      </c>
      <c r="C7" s="76" t="s">
        <v>331</v>
      </c>
      <c r="D7" s="76" t="s">
        <v>7</v>
      </c>
      <c r="E7" s="67" t="s">
        <v>402</v>
      </c>
      <c r="F7" s="77">
        <v>0.17</v>
      </c>
      <c r="G7" s="87">
        <v>1385</v>
      </c>
      <c r="H7" s="88">
        <v>56</v>
      </c>
      <c r="I7" s="89">
        <f t="shared" ref="I7:I25" si="1">ROUND(G7/184,3)</f>
        <v>7.5270000000000001</v>
      </c>
      <c r="J7" s="90">
        <f t="shared" ref="J7:J25" si="2">ROUND(I7*H7*F7,2)</f>
        <v>71.66</v>
      </c>
      <c r="K7" s="90">
        <f t="shared" ref="K7:K25" si="3">ROUND(J7*0.2359,2)</f>
        <v>16.899999999999999</v>
      </c>
      <c r="L7" s="90">
        <f t="shared" ref="L7:L25" si="4">J7+K7</f>
        <v>88.56</v>
      </c>
    </row>
    <row r="8" spans="1:17" ht="52.8">
      <c r="A8" s="75">
        <v>2</v>
      </c>
      <c r="B8" s="76" t="s">
        <v>330</v>
      </c>
      <c r="C8" s="76" t="s">
        <v>331</v>
      </c>
      <c r="D8" s="76" t="s">
        <v>7</v>
      </c>
      <c r="E8" s="67" t="s">
        <v>403</v>
      </c>
      <c r="F8" s="77">
        <v>0.16</v>
      </c>
      <c r="G8" s="87">
        <v>1345</v>
      </c>
      <c r="H8" s="88">
        <v>64</v>
      </c>
      <c r="I8" s="89">
        <f t="shared" si="1"/>
        <v>7.31</v>
      </c>
      <c r="J8" s="90">
        <f t="shared" si="2"/>
        <v>74.849999999999994</v>
      </c>
      <c r="K8" s="90">
        <f t="shared" si="3"/>
        <v>17.66</v>
      </c>
      <c r="L8" s="90">
        <f t="shared" si="4"/>
        <v>92.509999999999991</v>
      </c>
    </row>
    <row r="9" spans="1:17" ht="66">
      <c r="A9" s="75">
        <v>3</v>
      </c>
      <c r="B9" s="76" t="s">
        <v>15</v>
      </c>
      <c r="C9" s="76" t="s">
        <v>278</v>
      </c>
      <c r="D9" s="76" t="s">
        <v>21</v>
      </c>
      <c r="E9" s="67" t="s">
        <v>279</v>
      </c>
      <c r="F9" s="77">
        <v>0.3</v>
      </c>
      <c r="G9" s="87">
        <v>1995</v>
      </c>
      <c r="H9" s="88">
        <v>64</v>
      </c>
      <c r="I9" s="89">
        <f t="shared" si="1"/>
        <v>10.842000000000001</v>
      </c>
      <c r="J9" s="90">
        <f t="shared" si="2"/>
        <v>208.17</v>
      </c>
      <c r="K9" s="90">
        <f t="shared" si="3"/>
        <v>49.11</v>
      </c>
      <c r="L9" s="90">
        <f t="shared" si="4"/>
        <v>257.27999999999997</v>
      </c>
    </row>
    <row r="10" spans="1:17" ht="39.6">
      <c r="A10" s="75">
        <v>4</v>
      </c>
      <c r="B10" s="76" t="s">
        <v>20</v>
      </c>
      <c r="C10" s="76" t="s">
        <v>404</v>
      </c>
      <c r="D10" s="76" t="s">
        <v>25</v>
      </c>
      <c r="E10" s="67" t="s">
        <v>28</v>
      </c>
      <c r="F10" s="77">
        <v>0.3</v>
      </c>
      <c r="G10" s="87">
        <v>2900</v>
      </c>
      <c r="H10" s="88">
        <v>64</v>
      </c>
      <c r="I10" s="89">
        <f t="shared" si="1"/>
        <v>15.760999999999999</v>
      </c>
      <c r="J10" s="90">
        <f t="shared" si="2"/>
        <v>302.61</v>
      </c>
      <c r="K10" s="90">
        <f t="shared" si="3"/>
        <v>71.39</v>
      </c>
      <c r="L10" s="90">
        <f t="shared" si="4"/>
        <v>374</v>
      </c>
    </row>
    <row r="11" spans="1:17" ht="79.2">
      <c r="A11" s="75">
        <v>5</v>
      </c>
      <c r="B11" s="76" t="s">
        <v>15</v>
      </c>
      <c r="C11" s="76" t="s">
        <v>1</v>
      </c>
      <c r="D11" s="76" t="s">
        <v>8</v>
      </c>
      <c r="E11" s="67" t="s">
        <v>280</v>
      </c>
      <c r="F11" s="77">
        <v>0.1</v>
      </c>
      <c r="G11" s="87">
        <v>2420</v>
      </c>
      <c r="H11" s="88">
        <v>64</v>
      </c>
      <c r="I11" s="89">
        <f t="shared" si="1"/>
        <v>13.151999999999999</v>
      </c>
      <c r="J11" s="90">
        <f t="shared" si="2"/>
        <v>84.17</v>
      </c>
      <c r="K11" s="90">
        <f t="shared" si="3"/>
        <v>19.86</v>
      </c>
      <c r="L11" s="90">
        <f t="shared" si="4"/>
        <v>104.03</v>
      </c>
    </row>
    <row r="12" spans="1:17" ht="52.8">
      <c r="A12" s="75">
        <v>6</v>
      </c>
      <c r="B12" s="76" t="s">
        <v>20</v>
      </c>
      <c r="C12" s="76" t="s">
        <v>310</v>
      </c>
      <c r="D12" s="76" t="s">
        <v>7</v>
      </c>
      <c r="E12" s="67" t="s">
        <v>22</v>
      </c>
      <c r="F12" s="77">
        <v>6.0000000000000005E-2</v>
      </c>
      <c r="G12" s="87">
        <v>1870</v>
      </c>
      <c r="H12" s="88">
        <v>64</v>
      </c>
      <c r="I12" s="89">
        <f t="shared" si="1"/>
        <v>10.163</v>
      </c>
      <c r="J12" s="90">
        <f t="shared" si="2"/>
        <v>39.03</v>
      </c>
      <c r="K12" s="90">
        <f t="shared" si="3"/>
        <v>9.2100000000000009</v>
      </c>
      <c r="L12" s="90">
        <f t="shared" si="4"/>
        <v>48.24</v>
      </c>
    </row>
    <row r="13" spans="1:17" ht="52.8">
      <c r="A13" s="75">
        <v>7</v>
      </c>
      <c r="B13" s="76" t="s">
        <v>330</v>
      </c>
      <c r="C13" s="76" t="s">
        <v>331</v>
      </c>
      <c r="D13" s="76" t="s">
        <v>7</v>
      </c>
      <c r="E13" s="67" t="s">
        <v>405</v>
      </c>
      <c r="F13" s="77">
        <v>0.22</v>
      </c>
      <c r="G13" s="87">
        <v>1365</v>
      </c>
      <c r="H13" s="88">
        <v>64</v>
      </c>
      <c r="I13" s="89">
        <f t="shared" si="1"/>
        <v>7.4180000000000001</v>
      </c>
      <c r="J13" s="90">
        <f t="shared" si="2"/>
        <v>104.45</v>
      </c>
      <c r="K13" s="90">
        <f t="shared" si="3"/>
        <v>24.64</v>
      </c>
      <c r="L13" s="90">
        <f t="shared" si="4"/>
        <v>129.09</v>
      </c>
    </row>
    <row r="14" spans="1:17" ht="52.8">
      <c r="A14" s="75">
        <v>8</v>
      </c>
      <c r="B14" s="76" t="s">
        <v>330</v>
      </c>
      <c r="C14" s="76" t="s">
        <v>331</v>
      </c>
      <c r="D14" s="76" t="s">
        <v>7</v>
      </c>
      <c r="E14" s="67" t="s">
        <v>406</v>
      </c>
      <c r="F14" s="77">
        <v>9.9999999999999992E-2</v>
      </c>
      <c r="G14" s="87">
        <v>1345</v>
      </c>
      <c r="H14" s="88">
        <v>32</v>
      </c>
      <c r="I14" s="89">
        <f t="shared" si="1"/>
        <v>7.31</v>
      </c>
      <c r="J14" s="90">
        <f t="shared" si="2"/>
        <v>23.39</v>
      </c>
      <c r="K14" s="90">
        <f t="shared" si="3"/>
        <v>5.52</v>
      </c>
      <c r="L14" s="90">
        <f t="shared" si="4"/>
        <v>28.91</v>
      </c>
    </row>
    <row r="15" spans="1:17" ht="52.8">
      <c r="A15" s="75">
        <v>9</v>
      </c>
      <c r="B15" s="76" t="s">
        <v>330</v>
      </c>
      <c r="C15" s="76" t="s">
        <v>331</v>
      </c>
      <c r="D15" s="76" t="s">
        <v>7</v>
      </c>
      <c r="E15" s="67" t="s">
        <v>407</v>
      </c>
      <c r="F15" s="77">
        <v>0.16</v>
      </c>
      <c r="G15" s="87">
        <v>1385</v>
      </c>
      <c r="H15" s="88">
        <v>32</v>
      </c>
      <c r="I15" s="89">
        <f t="shared" si="1"/>
        <v>7.5270000000000001</v>
      </c>
      <c r="J15" s="90">
        <f t="shared" si="2"/>
        <v>38.54</v>
      </c>
      <c r="K15" s="90">
        <f t="shared" si="3"/>
        <v>9.09</v>
      </c>
      <c r="L15" s="90">
        <f t="shared" si="4"/>
        <v>47.629999999999995</v>
      </c>
    </row>
    <row r="16" spans="1:17" ht="52.8">
      <c r="A16" s="75">
        <v>10</v>
      </c>
      <c r="B16" s="76" t="s">
        <v>15</v>
      </c>
      <c r="C16" s="76" t="s">
        <v>2</v>
      </c>
      <c r="D16" s="76" t="s">
        <v>26</v>
      </c>
      <c r="E16" s="67" t="s">
        <v>16</v>
      </c>
      <c r="F16" s="77">
        <v>0.1</v>
      </c>
      <c r="G16" s="87">
        <v>2185</v>
      </c>
      <c r="H16" s="88">
        <v>32</v>
      </c>
      <c r="I16" s="89">
        <f t="shared" si="1"/>
        <v>11.875</v>
      </c>
      <c r="J16" s="90">
        <f t="shared" si="2"/>
        <v>38</v>
      </c>
      <c r="K16" s="90">
        <f t="shared" si="3"/>
        <v>8.9600000000000009</v>
      </c>
      <c r="L16" s="90">
        <f t="shared" si="4"/>
        <v>46.96</v>
      </c>
    </row>
    <row r="17" spans="1:12" ht="52.8">
      <c r="A17" s="75">
        <v>11</v>
      </c>
      <c r="B17" s="76" t="s">
        <v>15</v>
      </c>
      <c r="C17" s="76" t="s">
        <v>2</v>
      </c>
      <c r="D17" s="76" t="s">
        <v>26</v>
      </c>
      <c r="E17" s="67" t="s">
        <v>16</v>
      </c>
      <c r="F17" s="77">
        <v>0.23</v>
      </c>
      <c r="G17" s="87">
        <v>2185</v>
      </c>
      <c r="H17" s="88">
        <v>32</v>
      </c>
      <c r="I17" s="89">
        <f t="shared" si="1"/>
        <v>11.875</v>
      </c>
      <c r="J17" s="90">
        <f t="shared" si="2"/>
        <v>87.4</v>
      </c>
      <c r="K17" s="90">
        <f t="shared" si="3"/>
        <v>20.62</v>
      </c>
      <c r="L17" s="90">
        <f t="shared" si="4"/>
        <v>108.02000000000001</v>
      </c>
    </row>
    <row r="18" spans="1:12" ht="66">
      <c r="A18" s="75">
        <v>12</v>
      </c>
      <c r="B18" s="76" t="s">
        <v>20</v>
      </c>
      <c r="C18" s="76" t="s">
        <v>375</v>
      </c>
      <c r="D18" s="76" t="s">
        <v>29</v>
      </c>
      <c r="E18" s="67" t="s">
        <v>27</v>
      </c>
      <c r="F18" s="77">
        <v>0.3</v>
      </c>
      <c r="G18" s="87">
        <v>2180</v>
      </c>
      <c r="H18" s="88">
        <v>32</v>
      </c>
      <c r="I18" s="89">
        <f t="shared" si="1"/>
        <v>11.848000000000001</v>
      </c>
      <c r="J18" s="90">
        <f t="shared" si="2"/>
        <v>113.74</v>
      </c>
      <c r="K18" s="90">
        <f t="shared" si="3"/>
        <v>26.83</v>
      </c>
      <c r="L18" s="90">
        <f t="shared" si="4"/>
        <v>140.57</v>
      </c>
    </row>
    <row r="19" spans="1:12" ht="79.2">
      <c r="A19" s="75">
        <v>13</v>
      </c>
      <c r="B19" s="76" t="s">
        <v>15</v>
      </c>
      <c r="C19" s="76" t="s">
        <v>1</v>
      </c>
      <c r="D19" s="76" t="s">
        <v>9</v>
      </c>
      <c r="E19" s="67" t="s">
        <v>189</v>
      </c>
      <c r="F19" s="77">
        <v>0.3</v>
      </c>
      <c r="G19" s="87">
        <v>2615</v>
      </c>
      <c r="H19" s="88">
        <v>64</v>
      </c>
      <c r="I19" s="89">
        <f t="shared" si="1"/>
        <v>14.212</v>
      </c>
      <c r="J19" s="90">
        <f t="shared" si="2"/>
        <v>272.87</v>
      </c>
      <c r="K19" s="90">
        <f t="shared" si="3"/>
        <v>64.37</v>
      </c>
      <c r="L19" s="90">
        <f t="shared" si="4"/>
        <v>337.24</v>
      </c>
    </row>
    <row r="20" spans="1:12" ht="52.8">
      <c r="A20" s="75">
        <v>14</v>
      </c>
      <c r="B20" s="76" t="s">
        <v>330</v>
      </c>
      <c r="C20" s="76" t="s">
        <v>331</v>
      </c>
      <c r="D20" s="76" t="s">
        <v>7</v>
      </c>
      <c r="E20" s="67" t="s">
        <v>408</v>
      </c>
      <c r="F20" s="77">
        <v>0.22</v>
      </c>
      <c r="G20" s="87">
        <v>1385</v>
      </c>
      <c r="H20" s="88">
        <v>64</v>
      </c>
      <c r="I20" s="89">
        <f t="shared" si="1"/>
        <v>7.5270000000000001</v>
      </c>
      <c r="J20" s="90">
        <f t="shared" si="2"/>
        <v>105.98</v>
      </c>
      <c r="K20" s="90">
        <f t="shared" si="3"/>
        <v>25</v>
      </c>
      <c r="L20" s="90">
        <f t="shared" si="4"/>
        <v>130.98000000000002</v>
      </c>
    </row>
    <row r="21" spans="1:12" ht="66">
      <c r="A21" s="75">
        <v>15</v>
      </c>
      <c r="B21" s="76" t="s">
        <v>20</v>
      </c>
      <c r="C21" s="76" t="s">
        <v>313</v>
      </c>
      <c r="D21" s="76" t="s">
        <v>55</v>
      </c>
      <c r="E21" s="67" t="s">
        <v>202</v>
      </c>
      <c r="F21" s="77">
        <v>0.2</v>
      </c>
      <c r="G21" s="87">
        <v>1625</v>
      </c>
      <c r="H21" s="88">
        <v>32</v>
      </c>
      <c r="I21" s="89">
        <f t="shared" si="1"/>
        <v>8.8320000000000007</v>
      </c>
      <c r="J21" s="90">
        <f t="shared" si="2"/>
        <v>56.52</v>
      </c>
      <c r="K21" s="90">
        <f t="shared" si="3"/>
        <v>13.33</v>
      </c>
      <c r="L21" s="90">
        <f t="shared" si="4"/>
        <v>69.850000000000009</v>
      </c>
    </row>
    <row r="22" spans="1:12" ht="52.8">
      <c r="A22" s="75">
        <v>16</v>
      </c>
      <c r="B22" s="76" t="s">
        <v>20</v>
      </c>
      <c r="C22" s="76" t="s">
        <v>375</v>
      </c>
      <c r="D22" s="76" t="s">
        <v>21</v>
      </c>
      <c r="E22" s="67" t="s">
        <v>23</v>
      </c>
      <c r="F22" s="77">
        <v>0.3</v>
      </c>
      <c r="G22" s="87">
        <v>2290</v>
      </c>
      <c r="H22" s="88">
        <v>64</v>
      </c>
      <c r="I22" s="89">
        <f t="shared" si="1"/>
        <v>12.446</v>
      </c>
      <c r="J22" s="90">
        <f t="shared" si="2"/>
        <v>238.96</v>
      </c>
      <c r="K22" s="90">
        <f t="shared" si="3"/>
        <v>56.37</v>
      </c>
      <c r="L22" s="90">
        <f t="shared" si="4"/>
        <v>295.33</v>
      </c>
    </row>
    <row r="23" spans="1:12" ht="66">
      <c r="A23" s="75">
        <v>17</v>
      </c>
      <c r="B23" s="76" t="s">
        <v>20</v>
      </c>
      <c r="C23" s="76" t="s">
        <v>313</v>
      </c>
      <c r="D23" s="76" t="s">
        <v>51</v>
      </c>
      <c r="E23" s="67" t="s">
        <v>304</v>
      </c>
      <c r="F23" s="77">
        <v>0.2</v>
      </c>
      <c r="G23" s="87">
        <v>1396.68</v>
      </c>
      <c r="H23" s="88">
        <v>64</v>
      </c>
      <c r="I23" s="89">
        <f t="shared" si="1"/>
        <v>7.5910000000000002</v>
      </c>
      <c r="J23" s="90">
        <f t="shared" si="2"/>
        <v>97.16</v>
      </c>
      <c r="K23" s="90">
        <f t="shared" si="3"/>
        <v>22.92</v>
      </c>
      <c r="L23" s="90">
        <f t="shared" si="4"/>
        <v>120.08</v>
      </c>
    </row>
    <row r="24" spans="1:12" ht="52.8">
      <c r="A24" s="75">
        <v>18</v>
      </c>
      <c r="B24" s="76" t="s">
        <v>330</v>
      </c>
      <c r="C24" s="76" t="s">
        <v>331</v>
      </c>
      <c r="D24" s="76" t="s">
        <v>7</v>
      </c>
      <c r="E24" s="67" t="s">
        <v>409</v>
      </c>
      <c r="F24" s="77">
        <v>0.09</v>
      </c>
      <c r="G24" s="87">
        <v>1365</v>
      </c>
      <c r="H24" s="88">
        <v>64</v>
      </c>
      <c r="I24" s="89">
        <f t="shared" si="1"/>
        <v>7.4180000000000001</v>
      </c>
      <c r="J24" s="90">
        <f t="shared" si="2"/>
        <v>42.73</v>
      </c>
      <c r="K24" s="90">
        <f t="shared" si="3"/>
        <v>10.08</v>
      </c>
      <c r="L24" s="90">
        <f t="shared" si="4"/>
        <v>52.809999999999995</v>
      </c>
    </row>
    <row r="25" spans="1:12" ht="52.8">
      <c r="A25" s="75">
        <v>19</v>
      </c>
      <c r="B25" s="76" t="s">
        <v>330</v>
      </c>
      <c r="C25" s="76" t="s">
        <v>331</v>
      </c>
      <c r="D25" s="76" t="s">
        <v>7</v>
      </c>
      <c r="E25" s="67" t="s">
        <v>410</v>
      </c>
      <c r="F25" s="77">
        <v>0.19</v>
      </c>
      <c r="G25" s="87">
        <v>1365</v>
      </c>
      <c r="H25" s="88">
        <v>32</v>
      </c>
      <c r="I25" s="89">
        <f t="shared" si="1"/>
        <v>7.4180000000000001</v>
      </c>
      <c r="J25" s="90">
        <f t="shared" si="2"/>
        <v>45.1</v>
      </c>
      <c r="K25" s="90">
        <f t="shared" si="3"/>
        <v>10.64</v>
      </c>
      <c r="L25" s="90">
        <f t="shared" si="4"/>
        <v>55.74</v>
      </c>
    </row>
  </sheetData>
  <mergeCells count="1">
    <mergeCell ref="A3:L3"/>
  </mergeCells>
  <pageMargins left="0.7" right="0.7" top="0.75" bottom="0.75" header="0.3" footer="0.3"/>
  <pageSetup paperSize="9" scale="64" fitToHeight="0" orientation="portrait" r:id="rId1"/>
  <headerFooter>
    <oddFooter>&amp;R&amp;P.lapa no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6F99-5A3F-433E-907E-211CE3032B66}">
  <sheetPr>
    <tabColor theme="4" tint="0.79998168889431442"/>
    <pageSetUpPr fitToPage="1"/>
  </sheetPr>
  <dimension ref="A1:P74"/>
  <sheetViews>
    <sheetView zoomScaleNormal="100" zoomScaleSheetLayoutView="82" workbookViewId="0">
      <selection activeCell="F11" sqref="F11"/>
    </sheetView>
  </sheetViews>
  <sheetFormatPr defaultColWidth="9.109375" defaultRowHeight="13.2"/>
  <cols>
    <col min="1" max="1" width="5.5546875" style="14" customWidth="1"/>
    <col min="2" max="2" width="12.44140625" style="15" customWidth="1"/>
    <col min="3" max="3" width="27.33203125" style="15" customWidth="1"/>
    <col min="4" max="4" width="15.6640625" style="15" customWidth="1"/>
    <col min="5" max="5" width="9.109375" style="18"/>
    <col min="6" max="6" width="9.6640625" style="14" customWidth="1"/>
    <col min="7" max="7" width="9.109375" style="16" customWidth="1"/>
    <col min="8" max="8" width="9.5546875" style="14" customWidth="1"/>
    <col min="9" max="9" width="9.5546875" style="17" customWidth="1"/>
    <col min="10" max="10" width="12.33203125" style="14" bestFit="1" customWidth="1"/>
    <col min="11" max="11" width="9.5546875" style="14" customWidth="1"/>
    <col min="12" max="12" width="10.33203125" style="16" customWidth="1"/>
    <col min="13" max="16384" width="9.109375" style="18"/>
  </cols>
  <sheetData>
    <row r="1" spans="1:16" ht="14.4">
      <c r="A1" s="9"/>
      <c r="B1" s="10"/>
      <c r="C1" s="3"/>
      <c r="D1" s="4"/>
      <c r="F1" s="3"/>
      <c r="G1" s="3"/>
      <c r="H1" s="3"/>
      <c r="I1" s="5"/>
      <c r="J1" s="3"/>
      <c r="K1" s="3"/>
      <c r="L1" s="1" t="s">
        <v>538</v>
      </c>
    </row>
    <row r="2" spans="1:16" ht="14.4">
      <c r="A2" s="9"/>
      <c r="B2" s="10"/>
      <c r="C2" s="3"/>
      <c r="D2" s="4"/>
      <c r="F2" s="4"/>
      <c r="G2" s="3"/>
      <c r="H2" s="3"/>
      <c r="I2" s="5"/>
      <c r="J2" s="3"/>
      <c r="K2" s="3"/>
      <c r="L2" s="3"/>
    </row>
    <row r="3" spans="1:16" ht="37.200000000000003" customHeight="1">
      <c r="A3" s="128" t="s">
        <v>451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1:16">
      <c r="A4" s="9"/>
      <c r="B4" s="10"/>
      <c r="C4" s="5"/>
      <c r="D4" s="5"/>
      <c r="F4" s="6"/>
      <c r="G4" s="5"/>
      <c r="I4" s="5"/>
      <c r="J4" s="7"/>
      <c r="K4" s="7"/>
      <c r="L4" s="7"/>
    </row>
    <row r="5" spans="1:16" ht="39.6">
      <c r="A5" s="81" t="s">
        <v>18</v>
      </c>
      <c r="B5" s="81" t="s">
        <v>10</v>
      </c>
      <c r="C5" s="81" t="s">
        <v>0</v>
      </c>
      <c r="D5" s="81" t="s">
        <v>6</v>
      </c>
      <c r="E5" s="91" t="s">
        <v>11</v>
      </c>
      <c r="F5" s="82" t="s">
        <v>12</v>
      </c>
      <c r="G5" s="83" t="s">
        <v>4</v>
      </c>
      <c r="H5" s="84" t="s">
        <v>17</v>
      </c>
      <c r="I5" s="83" t="s">
        <v>5</v>
      </c>
      <c r="J5" s="83" t="s">
        <v>19</v>
      </c>
      <c r="K5" s="83" t="s">
        <v>13</v>
      </c>
      <c r="L5" s="83" t="s">
        <v>14</v>
      </c>
      <c r="N5" s="68"/>
      <c r="O5" s="68"/>
      <c r="P5" s="68"/>
    </row>
    <row r="6" spans="1:16">
      <c r="A6" s="11"/>
      <c r="B6" s="11"/>
      <c r="C6" s="11"/>
      <c r="D6" s="11"/>
      <c r="E6" s="11"/>
      <c r="F6" s="12"/>
      <c r="G6" s="13"/>
      <c r="H6" s="8">
        <f t="shared" ref="H6:K6" si="0">SUM(H7:H74)</f>
        <v>7264</v>
      </c>
      <c r="I6" s="8"/>
      <c r="J6" s="8">
        <f t="shared" si="0"/>
        <v>11625.970000000001</v>
      </c>
      <c r="K6" s="8">
        <f t="shared" si="0"/>
        <v>2742.5300000000011</v>
      </c>
      <c r="L6" s="8">
        <f>SUM(L7:L74)</f>
        <v>14368.500000000002</v>
      </c>
    </row>
    <row r="7" spans="1:16" ht="66">
      <c r="A7" s="75">
        <v>1</v>
      </c>
      <c r="B7" s="76" t="s">
        <v>15</v>
      </c>
      <c r="C7" s="76" t="s">
        <v>411</v>
      </c>
      <c r="D7" s="76" t="s">
        <v>51</v>
      </c>
      <c r="E7" s="67" t="s">
        <v>412</v>
      </c>
      <c r="F7" s="77">
        <v>0.15</v>
      </c>
      <c r="G7" s="87">
        <v>1200</v>
      </c>
      <c r="H7" s="88">
        <v>120</v>
      </c>
      <c r="I7" s="89">
        <f t="shared" ref="I7:I70" si="1">ROUND(G7/184,3)</f>
        <v>6.5220000000000002</v>
      </c>
      <c r="J7" s="88">
        <f t="shared" ref="J7:J38" si="2">ROUND(I7*H7*F7,2)</f>
        <v>117.4</v>
      </c>
      <c r="K7" s="88">
        <f t="shared" ref="K7:K70" si="3">ROUND(J7*0.2359,2)</f>
        <v>27.69</v>
      </c>
      <c r="L7" s="88">
        <f t="shared" ref="L7:L70" si="4">J7+K7</f>
        <v>145.09</v>
      </c>
    </row>
    <row r="8" spans="1:16" ht="66">
      <c r="A8" s="75">
        <v>2</v>
      </c>
      <c r="B8" s="76" t="s">
        <v>15</v>
      </c>
      <c r="C8" s="76" t="s">
        <v>411</v>
      </c>
      <c r="D8" s="76" t="s">
        <v>51</v>
      </c>
      <c r="E8" s="67" t="s">
        <v>413</v>
      </c>
      <c r="F8" s="77">
        <v>0.15</v>
      </c>
      <c r="G8" s="87">
        <v>1200</v>
      </c>
      <c r="H8" s="88">
        <v>120</v>
      </c>
      <c r="I8" s="89">
        <f t="shared" si="1"/>
        <v>6.5220000000000002</v>
      </c>
      <c r="J8" s="88">
        <f t="shared" si="2"/>
        <v>117.4</v>
      </c>
      <c r="K8" s="88">
        <f t="shared" si="3"/>
        <v>27.69</v>
      </c>
      <c r="L8" s="88">
        <f t="shared" si="4"/>
        <v>145.09</v>
      </c>
    </row>
    <row r="9" spans="1:16" ht="52.8">
      <c r="A9" s="75">
        <v>3</v>
      </c>
      <c r="B9" s="76" t="s">
        <v>330</v>
      </c>
      <c r="C9" s="76" t="s">
        <v>331</v>
      </c>
      <c r="D9" s="76" t="s">
        <v>7</v>
      </c>
      <c r="E9" s="67" t="s">
        <v>402</v>
      </c>
      <c r="F9" s="77">
        <v>0.16</v>
      </c>
      <c r="G9" s="87">
        <v>1385</v>
      </c>
      <c r="H9" s="88">
        <v>32</v>
      </c>
      <c r="I9" s="89">
        <f t="shared" si="1"/>
        <v>7.5270000000000001</v>
      </c>
      <c r="J9" s="88">
        <f t="shared" si="2"/>
        <v>38.54</v>
      </c>
      <c r="K9" s="88">
        <f t="shared" si="3"/>
        <v>9.09</v>
      </c>
      <c r="L9" s="88">
        <f t="shared" si="4"/>
        <v>47.629999999999995</v>
      </c>
    </row>
    <row r="10" spans="1:16" ht="66">
      <c r="A10" s="75">
        <v>4</v>
      </c>
      <c r="B10" s="76" t="s">
        <v>15</v>
      </c>
      <c r="C10" s="76" t="s">
        <v>411</v>
      </c>
      <c r="D10" s="76" t="s">
        <v>51</v>
      </c>
      <c r="E10" s="67" t="s">
        <v>414</v>
      </c>
      <c r="F10" s="77">
        <v>0.15</v>
      </c>
      <c r="G10" s="87">
        <v>1180</v>
      </c>
      <c r="H10" s="88">
        <v>120</v>
      </c>
      <c r="I10" s="89">
        <f t="shared" si="1"/>
        <v>6.4130000000000003</v>
      </c>
      <c r="J10" s="88">
        <f t="shared" si="2"/>
        <v>115.43</v>
      </c>
      <c r="K10" s="88">
        <f t="shared" si="3"/>
        <v>27.23</v>
      </c>
      <c r="L10" s="88">
        <f t="shared" si="4"/>
        <v>142.66</v>
      </c>
    </row>
    <row r="11" spans="1:16" ht="66">
      <c r="A11" s="75">
        <v>5</v>
      </c>
      <c r="B11" s="76" t="s">
        <v>15</v>
      </c>
      <c r="C11" s="76" t="s">
        <v>411</v>
      </c>
      <c r="D11" s="76" t="s">
        <v>51</v>
      </c>
      <c r="E11" s="67" t="s">
        <v>415</v>
      </c>
      <c r="F11" s="77">
        <v>0.15</v>
      </c>
      <c r="G11" s="87">
        <v>1180</v>
      </c>
      <c r="H11" s="88">
        <v>120</v>
      </c>
      <c r="I11" s="89">
        <f t="shared" si="1"/>
        <v>6.4130000000000003</v>
      </c>
      <c r="J11" s="88">
        <f t="shared" si="2"/>
        <v>115.43</v>
      </c>
      <c r="K11" s="88">
        <f t="shared" si="3"/>
        <v>27.23</v>
      </c>
      <c r="L11" s="88">
        <f t="shared" si="4"/>
        <v>142.66</v>
      </c>
    </row>
    <row r="12" spans="1:16" ht="66">
      <c r="A12" s="75">
        <v>6</v>
      </c>
      <c r="B12" s="76" t="s">
        <v>15</v>
      </c>
      <c r="C12" s="76" t="s">
        <v>411</v>
      </c>
      <c r="D12" s="76" t="s">
        <v>51</v>
      </c>
      <c r="E12" s="67" t="s">
        <v>416</v>
      </c>
      <c r="F12" s="77">
        <v>0.15</v>
      </c>
      <c r="G12" s="87">
        <v>1160</v>
      </c>
      <c r="H12" s="88">
        <v>120</v>
      </c>
      <c r="I12" s="89">
        <f t="shared" si="1"/>
        <v>6.3040000000000003</v>
      </c>
      <c r="J12" s="88">
        <f t="shared" si="2"/>
        <v>113.47</v>
      </c>
      <c r="K12" s="88">
        <f t="shared" si="3"/>
        <v>26.77</v>
      </c>
      <c r="L12" s="88">
        <f t="shared" si="4"/>
        <v>140.24</v>
      </c>
    </row>
    <row r="13" spans="1:16" ht="66">
      <c r="A13" s="75">
        <v>7</v>
      </c>
      <c r="B13" s="76" t="s">
        <v>15</v>
      </c>
      <c r="C13" s="76" t="s">
        <v>411</v>
      </c>
      <c r="D13" s="76" t="s">
        <v>7</v>
      </c>
      <c r="E13" s="67" t="s">
        <v>417</v>
      </c>
      <c r="F13" s="77">
        <v>0.3</v>
      </c>
      <c r="G13" s="87">
        <v>1390</v>
      </c>
      <c r="H13" s="88">
        <v>120</v>
      </c>
      <c r="I13" s="89">
        <f t="shared" si="1"/>
        <v>7.5540000000000003</v>
      </c>
      <c r="J13" s="88">
        <f t="shared" si="2"/>
        <v>271.94</v>
      </c>
      <c r="K13" s="88">
        <f t="shared" si="3"/>
        <v>64.150000000000006</v>
      </c>
      <c r="L13" s="88">
        <f t="shared" si="4"/>
        <v>336.09000000000003</v>
      </c>
    </row>
    <row r="14" spans="1:16" ht="66">
      <c r="A14" s="75">
        <v>8</v>
      </c>
      <c r="B14" s="76" t="s">
        <v>15</v>
      </c>
      <c r="C14" s="76" t="s">
        <v>411</v>
      </c>
      <c r="D14" s="76" t="s">
        <v>51</v>
      </c>
      <c r="E14" s="67" t="s">
        <v>418</v>
      </c>
      <c r="F14" s="77">
        <v>0.15</v>
      </c>
      <c r="G14" s="87">
        <v>1140</v>
      </c>
      <c r="H14" s="88">
        <v>120</v>
      </c>
      <c r="I14" s="89">
        <f t="shared" si="1"/>
        <v>6.1959999999999997</v>
      </c>
      <c r="J14" s="88">
        <f t="shared" si="2"/>
        <v>111.53</v>
      </c>
      <c r="K14" s="88">
        <f t="shared" si="3"/>
        <v>26.31</v>
      </c>
      <c r="L14" s="88">
        <f t="shared" si="4"/>
        <v>137.84</v>
      </c>
    </row>
    <row r="15" spans="1:16" ht="52.8">
      <c r="A15" s="75">
        <v>9</v>
      </c>
      <c r="B15" s="76" t="s">
        <v>330</v>
      </c>
      <c r="C15" s="76" t="s">
        <v>331</v>
      </c>
      <c r="D15" s="76" t="s">
        <v>7</v>
      </c>
      <c r="E15" s="67" t="s">
        <v>403</v>
      </c>
      <c r="F15" s="77">
        <v>0.17</v>
      </c>
      <c r="G15" s="87">
        <v>1345</v>
      </c>
      <c r="H15" s="88">
        <v>48</v>
      </c>
      <c r="I15" s="89">
        <f t="shared" si="1"/>
        <v>7.31</v>
      </c>
      <c r="J15" s="88">
        <f t="shared" si="2"/>
        <v>59.65</v>
      </c>
      <c r="K15" s="88">
        <f t="shared" si="3"/>
        <v>14.07</v>
      </c>
      <c r="L15" s="88">
        <f t="shared" si="4"/>
        <v>73.72</v>
      </c>
    </row>
    <row r="16" spans="1:16" ht="66">
      <c r="A16" s="75">
        <v>10</v>
      </c>
      <c r="B16" s="76" t="s">
        <v>15</v>
      </c>
      <c r="C16" s="76" t="s">
        <v>411</v>
      </c>
      <c r="D16" s="76" t="s">
        <v>51</v>
      </c>
      <c r="E16" s="67" t="s">
        <v>419</v>
      </c>
      <c r="F16" s="77">
        <v>0.15</v>
      </c>
      <c r="G16" s="87">
        <v>1200</v>
      </c>
      <c r="H16" s="88">
        <v>120</v>
      </c>
      <c r="I16" s="89">
        <f t="shared" si="1"/>
        <v>6.5220000000000002</v>
      </c>
      <c r="J16" s="88">
        <f t="shared" si="2"/>
        <v>117.4</v>
      </c>
      <c r="K16" s="88">
        <f t="shared" si="3"/>
        <v>27.69</v>
      </c>
      <c r="L16" s="88">
        <f t="shared" si="4"/>
        <v>145.09</v>
      </c>
    </row>
    <row r="17" spans="1:12" ht="66">
      <c r="A17" s="75">
        <v>11</v>
      </c>
      <c r="B17" s="76" t="s">
        <v>15</v>
      </c>
      <c r="C17" s="76" t="s">
        <v>411</v>
      </c>
      <c r="D17" s="76" t="s">
        <v>7</v>
      </c>
      <c r="E17" s="67" t="s">
        <v>420</v>
      </c>
      <c r="F17" s="77">
        <v>0.05</v>
      </c>
      <c r="G17" s="87">
        <v>1390</v>
      </c>
      <c r="H17" s="88">
        <v>120</v>
      </c>
      <c r="I17" s="89">
        <f t="shared" si="1"/>
        <v>7.5540000000000003</v>
      </c>
      <c r="J17" s="88">
        <f t="shared" si="2"/>
        <v>45.32</v>
      </c>
      <c r="K17" s="88">
        <f t="shared" si="3"/>
        <v>10.69</v>
      </c>
      <c r="L17" s="88">
        <f t="shared" si="4"/>
        <v>56.01</v>
      </c>
    </row>
    <row r="18" spans="1:12" ht="66">
      <c r="A18" s="75">
        <v>12</v>
      </c>
      <c r="B18" s="76" t="s">
        <v>15</v>
      </c>
      <c r="C18" s="76" t="s">
        <v>411</v>
      </c>
      <c r="D18" s="76" t="s">
        <v>51</v>
      </c>
      <c r="E18" s="67" t="s">
        <v>421</v>
      </c>
      <c r="F18" s="77">
        <v>0.15</v>
      </c>
      <c r="G18" s="87">
        <v>1180</v>
      </c>
      <c r="H18" s="88">
        <v>120</v>
      </c>
      <c r="I18" s="89">
        <f t="shared" si="1"/>
        <v>6.4130000000000003</v>
      </c>
      <c r="J18" s="88">
        <f t="shared" si="2"/>
        <v>115.43</v>
      </c>
      <c r="K18" s="88">
        <f t="shared" si="3"/>
        <v>27.23</v>
      </c>
      <c r="L18" s="88">
        <f t="shared" si="4"/>
        <v>142.66</v>
      </c>
    </row>
    <row r="19" spans="1:12" ht="66">
      <c r="A19" s="75">
        <v>13</v>
      </c>
      <c r="B19" s="76" t="s">
        <v>15</v>
      </c>
      <c r="C19" s="76" t="s">
        <v>278</v>
      </c>
      <c r="D19" s="76" t="s">
        <v>21</v>
      </c>
      <c r="E19" s="67" t="s">
        <v>279</v>
      </c>
      <c r="F19" s="77">
        <v>0.3</v>
      </c>
      <c r="G19" s="87">
        <v>1995</v>
      </c>
      <c r="H19" s="88">
        <v>120</v>
      </c>
      <c r="I19" s="89">
        <f t="shared" si="1"/>
        <v>10.842000000000001</v>
      </c>
      <c r="J19" s="88">
        <f t="shared" si="2"/>
        <v>390.31</v>
      </c>
      <c r="K19" s="88">
        <f t="shared" si="3"/>
        <v>92.07</v>
      </c>
      <c r="L19" s="88">
        <f t="shared" si="4"/>
        <v>482.38</v>
      </c>
    </row>
    <row r="20" spans="1:12" ht="66">
      <c r="A20" s="75">
        <v>14</v>
      </c>
      <c r="B20" s="76" t="s">
        <v>15</v>
      </c>
      <c r="C20" s="76" t="s">
        <v>411</v>
      </c>
      <c r="D20" s="76" t="s">
        <v>51</v>
      </c>
      <c r="E20" s="67" t="s">
        <v>422</v>
      </c>
      <c r="F20" s="77">
        <v>0.2</v>
      </c>
      <c r="G20" s="87">
        <v>1160</v>
      </c>
      <c r="H20" s="88">
        <v>120</v>
      </c>
      <c r="I20" s="89">
        <f t="shared" si="1"/>
        <v>6.3040000000000003</v>
      </c>
      <c r="J20" s="88">
        <f t="shared" si="2"/>
        <v>151.30000000000001</v>
      </c>
      <c r="K20" s="88">
        <f t="shared" si="3"/>
        <v>35.69</v>
      </c>
      <c r="L20" s="88">
        <f t="shared" si="4"/>
        <v>186.99</v>
      </c>
    </row>
    <row r="21" spans="1:12" ht="66">
      <c r="A21" s="75">
        <v>15</v>
      </c>
      <c r="B21" s="76" t="s">
        <v>15</v>
      </c>
      <c r="C21" s="76" t="s">
        <v>411</v>
      </c>
      <c r="D21" s="76" t="s">
        <v>51</v>
      </c>
      <c r="E21" s="67" t="s">
        <v>423</v>
      </c>
      <c r="F21" s="77">
        <v>0.15</v>
      </c>
      <c r="G21" s="87">
        <v>1200</v>
      </c>
      <c r="H21" s="88">
        <v>120</v>
      </c>
      <c r="I21" s="89">
        <f t="shared" si="1"/>
        <v>6.5220000000000002</v>
      </c>
      <c r="J21" s="88">
        <f t="shared" si="2"/>
        <v>117.4</v>
      </c>
      <c r="K21" s="88">
        <f t="shared" si="3"/>
        <v>27.69</v>
      </c>
      <c r="L21" s="88">
        <f t="shared" si="4"/>
        <v>145.09</v>
      </c>
    </row>
    <row r="22" spans="1:12" ht="118.8">
      <c r="A22" s="75">
        <v>16</v>
      </c>
      <c r="B22" s="76" t="s">
        <v>15</v>
      </c>
      <c r="C22" s="76" t="s">
        <v>102</v>
      </c>
      <c r="D22" s="76" t="s">
        <v>424</v>
      </c>
      <c r="E22" s="67" t="s">
        <v>425</v>
      </c>
      <c r="F22" s="77">
        <v>0.25</v>
      </c>
      <c r="G22" s="87">
        <v>1710</v>
      </c>
      <c r="H22" s="88">
        <v>120</v>
      </c>
      <c r="I22" s="89">
        <f t="shared" si="1"/>
        <v>9.2929999999999993</v>
      </c>
      <c r="J22" s="88">
        <f t="shared" si="2"/>
        <v>278.79000000000002</v>
      </c>
      <c r="K22" s="88">
        <f t="shared" si="3"/>
        <v>65.77</v>
      </c>
      <c r="L22" s="88">
        <f t="shared" si="4"/>
        <v>344.56</v>
      </c>
    </row>
    <row r="23" spans="1:12" ht="39.6">
      <c r="A23" s="75">
        <v>17</v>
      </c>
      <c r="B23" s="76" t="s">
        <v>15</v>
      </c>
      <c r="C23" s="76" t="s">
        <v>102</v>
      </c>
      <c r="D23" s="76" t="s">
        <v>55</v>
      </c>
      <c r="E23" s="67" t="s">
        <v>426</v>
      </c>
      <c r="F23" s="77">
        <v>0.2</v>
      </c>
      <c r="G23" s="87">
        <v>1230</v>
      </c>
      <c r="H23" s="88">
        <v>120</v>
      </c>
      <c r="I23" s="89">
        <f t="shared" si="1"/>
        <v>6.6849999999999996</v>
      </c>
      <c r="J23" s="88">
        <f t="shared" si="2"/>
        <v>160.44</v>
      </c>
      <c r="K23" s="88">
        <f t="shared" si="3"/>
        <v>37.85</v>
      </c>
      <c r="L23" s="88">
        <f t="shared" si="4"/>
        <v>198.29</v>
      </c>
    </row>
    <row r="24" spans="1:12" ht="66">
      <c r="A24" s="75">
        <v>18</v>
      </c>
      <c r="B24" s="76" t="s">
        <v>15</v>
      </c>
      <c r="C24" s="76" t="s">
        <v>411</v>
      </c>
      <c r="D24" s="76" t="s">
        <v>55</v>
      </c>
      <c r="E24" s="67" t="s">
        <v>427</v>
      </c>
      <c r="F24" s="77">
        <v>0.2</v>
      </c>
      <c r="G24" s="87">
        <v>1275</v>
      </c>
      <c r="H24" s="88">
        <v>120</v>
      </c>
      <c r="I24" s="89">
        <f t="shared" si="1"/>
        <v>6.9290000000000003</v>
      </c>
      <c r="J24" s="88">
        <f t="shared" si="2"/>
        <v>166.3</v>
      </c>
      <c r="K24" s="88">
        <f t="shared" si="3"/>
        <v>39.229999999999997</v>
      </c>
      <c r="L24" s="88">
        <f t="shared" si="4"/>
        <v>205.53</v>
      </c>
    </row>
    <row r="25" spans="1:12" ht="66">
      <c r="A25" s="75">
        <v>19</v>
      </c>
      <c r="B25" s="76" t="s">
        <v>15</v>
      </c>
      <c r="C25" s="76" t="s">
        <v>411</v>
      </c>
      <c r="D25" s="76" t="s">
        <v>55</v>
      </c>
      <c r="E25" s="67" t="s">
        <v>428</v>
      </c>
      <c r="F25" s="77">
        <v>0.2</v>
      </c>
      <c r="G25" s="87">
        <v>1255</v>
      </c>
      <c r="H25" s="88">
        <v>120</v>
      </c>
      <c r="I25" s="89">
        <f t="shared" si="1"/>
        <v>6.8209999999999997</v>
      </c>
      <c r="J25" s="88">
        <f t="shared" si="2"/>
        <v>163.69999999999999</v>
      </c>
      <c r="K25" s="88">
        <f t="shared" si="3"/>
        <v>38.619999999999997</v>
      </c>
      <c r="L25" s="88">
        <f t="shared" si="4"/>
        <v>202.32</v>
      </c>
    </row>
    <row r="26" spans="1:12" ht="39.6">
      <c r="A26" s="75">
        <v>20</v>
      </c>
      <c r="B26" s="76" t="s">
        <v>20</v>
      </c>
      <c r="C26" s="76" t="s">
        <v>404</v>
      </c>
      <c r="D26" s="76" t="s">
        <v>25</v>
      </c>
      <c r="E26" s="67" t="s">
        <v>28</v>
      </c>
      <c r="F26" s="77">
        <v>0.3</v>
      </c>
      <c r="G26" s="87">
        <v>2900</v>
      </c>
      <c r="H26" s="88">
        <v>120</v>
      </c>
      <c r="I26" s="89">
        <f t="shared" si="1"/>
        <v>15.760999999999999</v>
      </c>
      <c r="J26" s="88">
        <f t="shared" si="2"/>
        <v>567.4</v>
      </c>
      <c r="K26" s="88">
        <f t="shared" si="3"/>
        <v>133.85</v>
      </c>
      <c r="L26" s="88">
        <f t="shared" si="4"/>
        <v>701.25</v>
      </c>
    </row>
    <row r="27" spans="1:12" ht="39.6">
      <c r="A27" s="75">
        <v>21</v>
      </c>
      <c r="B27" s="76" t="s">
        <v>15</v>
      </c>
      <c r="C27" s="76" t="s">
        <v>102</v>
      </c>
      <c r="D27" s="76" t="s">
        <v>55</v>
      </c>
      <c r="E27" s="67" t="s">
        <v>258</v>
      </c>
      <c r="F27" s="77">
        <v>0.2</v>
      </c>
      <c r="G27" s="87">
        <v>1270</v>
      </c>
      <c r="H27" s="88">
        <v>120</v>
      </c>
      <c r="I27" s="89">
        <f t="shared" si="1"/>
        <v>6.9020000000000001</v>
      </c>
      <c r="J27" s="88">
        <f t="shared" si="2"/>
        <v>165.65</v>
      </c>
      <c r="K27" s="88">
        <f t="shared" si="3"/>
        <v>39.08</v>
      </c>
      <c r="L27" s="88">
        <f t="shared" si="4"/>
        <v>204.73000000000002</v>
      </c>
    </row>
    <row r="28" spans="1:12" ht="79.2">
      <c r="A28" s="75">
        <v>22</v>
      </c>
      <c r="B28" s="76" t="s">
        <v>15</v>
      </c>
      <c r="C28" s="76" t="s">
        <v>1</v>
      </c>
      <c r="D28" s="76" t="s">
        <v>8</v>
      </c>
      <c r="E28" s="67" t="s">
        <v>280</v>
      </c>
      <c r="F28" s="77">
        <v>0.1</v>
      </c>
      <c r="G28" s="87">
        <v>2420</v>
      </c>
      <c r="H28" s="88">
        <v>64</v>
      </c>
      <c r="I28" s="89">
        <f t="shared" si="1"/>
        <v>13.151999999999999</v>
      </c>
      <c r="J28" s="88">
        <f t="shared" si="2"/>
        <v>84.17</v>
      </c>
      <c r="K28" s="88">
        <f t="shared" si="3"/>
        <v>19.86</v>
      </c>
      <c r="L28" s="88">
        <f t="shared" si="4"/>
        <v>104.03</v>
      </c>
    </row>
    <row r="29" spans="1:12" ht="79.2">
      <c r="A29" s="75">
        <v>23</v>
      </c>
      <c r="B29" s="76" t="s">
        <v>15</v>
      </c>
      <c r="C29" s="76" t="s">
        <v>1</v>
      </c>
      <c r="D29" s="76" t="s">
        <v>8</v>
      </c>
      <c r="E29" s="67" t="s">
        <v>280</v>
      </c>
      <c r="F29" s="77">
        <v>0.1</v>
      </c>
      <c r="G29" s="87">
        <v>2420</v>
      </c>
      <c r="H29" s="88">
        <v>56</v>
      </c>
      <c r="I29" s="89">
        <f t="shared" si="1"/>
        <v>13.151999999999999</v>
      </c>
      <c r="J29" s="88">
        <f t="shared" si="2"/>
        <v>73.650000000000006</v>
      </c>
      <c r="K29" s="88">
        <f t="shared" si="3"/>
        <v>17.37</v>
      </c>
      <c r="L29" s="88">
        <f t="shared" si="4"/>
        <v>91.02000000000001</v>
      </c>
    </row>
    <row r="30" spans="1:12" ht="39.6">
      <c r="A30" s="75">
        <v>24</v>
      </c>
      <c r="B30" s="76" t="s">
        <v>15</v>
      </c>
      <c r="C30" s="76" t="s">
        <v>102</v>
      </c>
      <c r="D30" s="76" t="s">
        <v>7</v>
      </c>
      <c r="E30" s="67" t="s">
        <v>139</v>
      </c>
      <c r="F30" s="77">
        <v>0.3</v>
      </c>
      <c r="G30" s="87">
        <v>1365</v>
      </c>
      <c r="H30" s="88">
        <v>120</v>
      </c>
      <c r="I30" s="89">
        <f t="shared" si="1"/>
        <v>7.4180000000000001</v>
      </c>
      <c r="J30" s="88">
        <f t="shared" si="2"/>
        <v>267.05</v>
      </c>
      <c r="K30" s="88">
        <f t="shared" si="3"/>
        <v>63</v>
      </c>
      <c r="L30" s="88">
        <f t="shared" si="4"/>
        <v>330.05</v>
      </c>
    </row>
    <row r="31" spans="1:12" ht="39.6">
      <c r="A31" s="75">
        <v>25</v>
      </c>
      <c r="B31" s="76" t="s">
        <v>15</v>
      </c>
      <c r="C31" s="76" t="s">
        <v>102</v>
      </c>
      <c r="D31" s="76" t="s">
        <v>7</v>
      </c>
      <c r="E31" s="67" t="s">
        <v>143</v>
      </c>
      <c r="F31" s="77">
        <v>0.3</v>
      </c>
      <c r="G31" s="87">
        <v>1385</v>
      </c>
      <c r="H31" s="88">
        <v>120</v>
      </c>
      <c r="I31" s="89">
        <f t="shared" si="1"/>
        <v>7.5270000000000001</v>
      </c>
      <c r="J31" s="88">
        <f t="shared" si="2"/>
        <v>270.97000000000003</v>
      </c>
      <c r="K31" s="88">
        <f t="shared" si="3"/>
        <v>63.92</v>
      </c>
      <c r="L31" s="88">
        <f t="shared" si="4"/>
        <v>334.89000000000004</v>
      </c>
    </row>
    <row r="32" spans="1:12" ht="52.8">
      <c r="A32" s="75">
        <v>26</v>
      </c>
      <c r="B32" s="76" t="s">
        <v>20</v>
      </c>
      <c r="C32" s="76" t="s">
        <v>310</v>
      </c>
      <c r="D32" s="76" t="s">
        <v>7</v>
      </c>
      <c r="E32" s="67" t="s">
        <v>22</v>
      </c>
      <c r="F32" s="77">
        <v>0.18</v>
      </c>
      <c r="G32" s="87">
        <v>1870</v>
      </c>
      <c r="H32" s="88">
        <v>104</v>
      </c>
      <c r="I32" s="89">
        <f t="shared" si="1"/>
        <v>10.163</v>
      </c>
      <c r="J32" s="88">
        <f t="shared" si="2"/>
        <v>190.25</v>
      </c>
      <c r="K32" s="88">
        <f t="shared" si="3"/>
        <v>44.88</v>
      </c>
      <c r="L32" s="88">
        <f t="shared" si="4"/>
        <v>235.13</v>
      </c>
    </row>
    <row r="33" spans="1:12" ht="66">
      <c r="A33" s="75">
        <v>27</v>
      </c>
      <c r="B33" s="76" t="s">
        <v>15</v>
      </c>
      <c r="C33" s="76" t="s">
        <v>411</v>
      </c>
      <c r="D33" s="76" t="s">
        <v>51</v>
      </c>
      <c r="E33" s="67" t="s">
        <v>429</v>
      </c>
      <c r="F33" s="77">
        <v>0.15</v>
      </c>
      <c r="G33" s="87">
        <v>1160</v>
      </c>
      <c r="H33" s="88">
        <v>120</v>
      </c>
      <c r="I33" s="89">
        <f t="shared" si="1"/>
        <v>6.3040000000000003</v>
      </c>
      <c r="J33" s="88">
        <f t="shared" si="2"/>
        <v>113.47</v>
      </c>
      <c r="K33" s="88">
        <f t="shared" si="3"/>
        <v>26.77</v>
      </c>
      <c r="L33" s="88">
        <f t="shared" si="4"/>
        <v>140.24</v>
      </c>
    </row>
    <row r="34" spans="1:12" ht="52.8">
      <c r="A34" s="75">
        <v>28</v>
      </c>
      <c r="B34" s="76" t="s">
        <v>330</v>
      </c>
      <c r="C34" s="76" t="s">
        <v>331</v>
      </c>
      <c r="D34" s="76" t="s">
        <v>7</v>
      </c>
      <c r="E34" s="67" t="s">
        <v>405</v>
      </c>
      <c r="F34" s="77">
        <v>0.24000000000000002</v>
      </c>
      <c r="G34" s="87">
        <v>1365</v>
      </c>
      <c r="H34" s="88">
        <v>120</v>
      </c>
      <c r="I34" s="89">
        <f t="shared" si="1"/>
        <v>7.4180000000000001</v>
      </c>
      <c r="J34" s="88">
        <f t="shared" si="2"/>
        <v>213.64</v>
      </c>
      <c r="K34" s="88">
        <f t="shared" si="3"/>
        <v>50.4</v>
      </c>
      <c r="L34" s="88">
        <f t="shared" si="4"/>
        <v>264.03999999999996</v>
      </c>
    </row>
    <row r="35" spans="1:12" ht="39.6">
      <c r="A35" s="75">
        <v>29</v>
      </c>
      <c r="B35" s="76" t="s">
        <v>15</v>
      </c>
      <c r="C35" s="76" t="s">
        <v>102</v>
      </c>
      <c r="D35" s="76" t="s">
        <v>7</v>
      </c>
      <c r="E35" s="67" t="s">
        <v>145</v>
      </c>
      <c r="F35" s="77">
        <v>0.3</v>
      </c>
      <c r="G35" s="87">
        <v>1325</v>
      </c>
      <c r="H35" s="88">
        <v>120</v>
      </c>
      <c r="I35" s="89">
        <f t="shared" si="1"/>
        <v>7.2009999999999996</v>
      </c>
      <c r="J35" s="88">
        <f t="shared" si="2"/>
        <v>259.24</v>
      </c>
      <c r="K35" s="88">
        <f t="shared" si="3"/>
        <v>61.15</v>
      </c>
      <c r="L35" s="88">
        <f t="shared" si="4"/>
        <v>320.39</v>
      </c>
    </row>
    <row r="36" spans="1:12" ht="52.8">
      <c r="A36" s="75">
        <v>30</v>
      </c>
      <c r="B36" s="76" t="s">
        <v>330</v>
      </c>
      <c r="C36" s="76" t="s">
        <v>331</v>
      </c>
      <c r="D36" s="76" t="s">
        <v>7</v>
      </c>
      <c r="E36" s="67" t="s">
        <v>406</v>
      </c>
      <c r="F36" s="77">
        <v>0.08</v>
      </c>
      <c r="G36" s="87">
        <v>1345</v>
      </c>
      <c r="H36" s="88">
        <v>120</v>
      </c>
      <c r="I36" s="89">
        <f t="shared" si="1"/>
        <v>7.31</v>
      </c>
      <c r="J36" s="88">
        <f t="shared" si="2"/>
        <v>70.180000000000007</v>
      </c>
      <c r="K36" s="88">
        <f t="shared" si="3"/>
        <v>16.559999999999999</v>
      </c>
      <c r="L36" s="88">
        <f t="shared" si="4"/>
        <v>86.740000000000009</v>
      </c>
    </row>
    <row r="37" spans="1:12" ht="39.6">
      <c r="A37" s="75">
        <v>31</v>
      </c>
      <c r="B37" s="76" t="s">
        <v>15</v>
      </c>
      <c r="C37" s="76" t="s">
        <v>102</v>
      </c>
      <c r="D37" s="76" t="s">
        <v>7</v>
      </c>
      <c r="E37" s="67" t="s">
        <v>150</v>
      </c>
      <c r="F37" s="77">
        <v>0.3</v>
      </c>
      <c r="G37" s="87">
        <v>1365</v>
      </c>
      <c r="H37" s="88">
        <v>120</v>
      </c>
      <c r="I37" s="89">
        <f t="shared" si="1"/>
        <v>7.4180000000000001</v>
      </c>
      <c r="J37" s="88">
        <f t="shared" si="2"/>
        <v>267.05</v>
      </c>
      <c r="K37" s="88">
        <f t="shared" si="3"/>
        <v>63</v>
      </c>
      <c r="L37" s="88">
        <f t="shared" si="4"/>
        <v>330.05</v>
      </c>
    </row>
    <row r="38" spans="1:12" ht="66">
      <c r="A38" s="75">
        <v>32</v>
      </c>
      <c r="B38" s="76" t="s">
        <v>15</v>
      </c>
      <c r="C38" s="76" t="s">
        <v>411</v>
      </c>
      <c r="D38" s="76" t="s">
        <v>55</v>
      </c>
      <c r="E38" s="67" t="s">
        <v>430</v>
      </c>
      <c r="F38" s="77">
        <v>0.2</v>
      </c>
      <c r="G38" s="87">
        <v>1235</v>
      </c>
      <c r="H38" s="88">
        <v>120</v>
      </c>
      <c r="I38" s="89">
        <f t="shared" si="1"/>
        <v>6.7119999999999997</v>
      </c>
      <c r="J38" s="88">
        <f t="shared" si="2"/>
        <v>161.09</v>
      </c>
      <c r="K38" s="88">
        <f t="shared" si="3"/>
        <v>38</v>
      </c>
      <c r="L38" s="88">
        <f t="shared" si="4"/>
        <v>199.09</v>
      </c>
    </row>
    <row r="39" spans="1:12" ht="39.6">
      <c r="A39" s="75">
        <v>33</v>
      </c>
      <c r="B39" s="76" t="s">
        <v>15</v>
      </c>
      <c r="C39" s="76" t="s">
        <v>102</v>
      </c>
      <c r="D39" s="76" t="s">
        <v>55</v>
      </c>
      <c r="E39" s="67" t="s">
        <v>292</v>
      </c>
      <c r="F39" s="77">
        <v>0.2</v>
      </c>
      <c r="G39" s="87">
        <v>1250</v>
      </c>
      <c r="H39" s="88">
        <v>120</v>
      </c>
      <c r="I39" s="89">
        <f t="shared" si="1"/>
        <v>6.7930000000000001</v>
      </c>
      <c r="J39" s="88">
        <f t="shared" ref="J39:J70" si="5">ROUND(I39*H39*F39,2)</f>
        <v>163.03</v>
      </c>
      <c r="K39" s="88">
        <f t="shared" si="3"/>
        <v>38.46</v>
      </c>
      <c r="L39" s="88">
        <f t="shared" si="4"/>
        <v>201.49</v>
      </c>
    </row>
    <row r="40" spans="1:12" ht="52.8">
      <c r="A40" s="75">
        <v>34</v>
      </c>
      <c r="B40" s="76" t="s">
        <v>330</v>
      </c>
      <c r="C40" s="76" t="s">
        <v>331</v>
      </c>
      <c r="D40" s="76" t="s">
        <v>7</v>
      </c>
      <c r="E40" s="67" t="s">
        <v>407</v>
      </c>
      <c r="F40" s="77">
        <v>0.17</v>
      </c>
      <c r="G40" s="87">
        <v>1385</v>
      </c>
      <c r="H40" s="88">
        <v>72</v>
      </c>
      <c r="I40" s="89">
        <f t="shared" si="1"/>
        <v>7.5270000000000001</v>
      </c>
      <c r="J40" s="88">
        <f t="shared" si="5"/>
        <v>92.13</v>
      </c>
      <c r="K40" s="88">
        <f t="shared" si="3"/>
        <v>21.73</v>
      </c>
      <c r="L40" s="88">
        <f t="shared" si="4"/>
        <v>113.86</v>
      </c>
    </row>
    <row r="41" spans="1:12" ht="66">
      <c r="A41" s="75">
        <v>35</v>
      </c>
      <c r="B41" s="76" t="s">
        <v>15</v>
      </c>
      <c r="C41" s="76" t="s">
        <v>411</v>
      </c>
      <c r="D41" s="76" t="s">
        <v>7</v>
      </c>
      <c r="E41" s="67" t="s">
        <v>431</v>
      </c>
      <c r="F41" s="77">
        <v>0.3</v>
      </c>
      <c r="G41" s="87">
        <v>1390</v>
      </c>
      <c r="H41" s="88">
        <v>120</v>
      </c>
      <c r="I41" s="89">
        <f t="shared" si="1"/>
        <v>7.5540000000000003</v>
      </c>
      <c r="J41" s="88">
        <f t="shared" si="5"/>
        <v>271.94</v>
      </c>
      <c r="K41" s="88">
        <f t="shared" si="3"/>
        <v>64.150000000000006</v>
      </c>
      <c r="L41" s="88">
        <f t="shared" si="4"/>
        <v>336.09000000000003</v>
      </c>
    </row>
    <row r="42" spans="1:12" ht="52.8">
      <c r="A42" s="75">
        <v>36</v>
      </c>
      <c r="B42" s="76" t="s">
        <v>15</v>
      </c>
      <c r="C42" s="76" t="s">
        <v>2</v>
      </c>
      <c r="D42" s="76" t="s">
        <v>26</v>
      </c>
      <c r="E42" s="67" t="s">
        <v>16</v>
      </c>
      <c r="F42" s="77">
        <v>0.28000000000000003</v>
      </c>
      <c r="G42" s="87">
        <v>2185</v>
      </c>
      <c r="H42" s="88">
        <v>120</v>
      </c>
      <c r="I42" s="89">
        <f t="shared" si="1"/>
        <v>11.875</v>
      </c>
      <c r="J42" s="88">
        <f t="shared" si="5"/>
        <v>399</v>
      </c>
      <c r="K42" s="88">
        <f t="shared" si="3"/>
        <v>94.12</v>
      </c>
      <c r="L42" s="88">
        <f t="shared" si="4"/>
        <v>493.12</v>
      </c>
    </row>
    <row r="43" spans="1:12" ht="39.6">
      <c r="A43" s="75">
        <v>37</v>
      </c>
      <c r="B43" s="76" t="s">
        <v>15</v>
      </c>
      <c r="C43" s="76" t="s">
        <v>102</v>
      </c>
      <c r="D43" s="76" t="s">
        <v>7</v>
      </c>
      <c r="E43" s="67" t="s">
        <v>264</v>
      </c>
      <c r="F43" s="77">
        <v>0.3</v>
      </c>
      <c r="G43" s="87">
        <v>1325</v>
      </c>
      <c r="H43" s="88">
        <v>120</v>
      </c>
      <c r="I43" s="89">
        <f t="shared" si="1"/>
        <v>7.2009999999999996</v>
      </c>
      <c r="J43" s="88">
        <f t="shared" si="5"/>
        <v>259.24</v>
      </c>
      <c r="K43" s="88">
        <f t="shared" si="3"/>
        <v>61.15</v>
      </c>
      <c r="L43" s="88">
        <f t="shared" si="4"/>
        <v>320.39</v>
      </c>
    </row>
    <row r="44" spans="1:12" ht="66">
      <c r="A44" s="75">
        <v>38</v>
      </c>
      <c r="B44" s="76" t="s">
        <v>15</v>
      </c>
      <c r="C44" s="76" t="s">
        <v>411</v>
      </c>
      <c r="D44" s="76" t="s">
        <v>51</v>
      </c>
      <c r="E44" s="67" t="s">
        <v>432</v>
      </c>
      <c r="F44" s="77">
        <v>0.15</v>
      </c>
      <c r="G44" s="87">
        <v>1140</v>
      </c>
      <c r="H44" s="88">
        <v>120</v>
      </c>
      <c r="I44" s="89">
        <f t="shared" si="1"/>
        <v>6.1959999999999997</v>
      </c>
      <c r="J44" s="88">
        <f t="shared" si="5"/>
        <v>111.53</v>
      </c>
      <c r="K44" s="88">
        <f t="shared" si="3"/>
        <v>26.31</v>
      </c>
      <c r="L44" s="88">
        <f t="shared" si="4"/>
        <v>137.84</v>
      </c>
    </row>
    <row r="45" spans="1:12" ht="39.6">
      <c r="A45" s="75">
        <v>39</v>
      </c>
      <c r="B45" s="76" t="s">
        <v>15</v>
      </c>
      <c r="C45" s="76" t="s">
        <v>102</v>
      </c>
      <c r="D45" s="76" t="s">
        <v>55</v>
      </c>
      <c r="E45" s="67" t="s">
        <v>295</v>
      </c>
      <c r="F45" s="77">
        <v>0.2</v>
      </c>
      <c r="G45" s="87">
        <v>1230</v>
      </c>
      <c r="H45" s="88">
        <v>120</v>
      </c>
      <c r="I45" s="89">
        <f t="shared" si="1"/>
        <v>6.6849999999999996</v>
      </c>
      <c r="J45" s="88">
        <f t="shared" si="5"/>
        <v>160.44</v>
      </c>
      <c r="K45" s="88">
        <f t="shared" si="3"/>
        <v>37.85</v>
      </c>
      <c r="L45" s="88">
        <f t="shared" si="4"/>
        <v>198.29</v>
      </c>
    </row>
    <row r="46" spans="1:12" ht="66">
      <c r="A46" s="75">
        <v>40</v>
      </c>
      <c r="B46" s="76" t="s">
        <v>15</v>
      </c>
      <c r="C46" s="76" t="s">
        <v>411</v>
      </c>
      <c r="D46" s="76" t="s">
        <v>51</v>
      </c>
      <c r="E46" s="67" t="s">
        <v>433</v>
      </c>
      <c r="F46" s="77">
        <v>0.15</v>
      </c>
      <c r="G46" s="87">
        <v>1200</v>
      </c>
      <c r="H46" s="88">
        <v>120</v>
      </c>
      <c r="I46" s="89">
        <f t="shared" si="1"/>
        <v>6.5220000000000002</v>
      </c>
      <c r="J46" s="88">
        <f t="shared" si="5"/>
        <v>117.4</v>
      </c>
      <c r="K46" s="88">
        <f t="shared" si="3"/>
        <v>27.69</v>
      </c>
      <c r="L46" s="88">
        <f t="shared" si="4"/>
        <v>145.09</v>
      </c>
    </row>
    <row r="47" spans="1:12" ht="66">
      <c r="A47" s="75">
        <v>41</v>
      </c>
      <c r="B47" s="76" t="s">
        <v>20</v>
      </c>
      <c r="C47" s="76" t="s">
        <v>375</v>
      </c>
      <c r="D47" s="76" t="s">
        <v>29</v>
      </c>
      <c r="E47" s="67" t="s">
        <v>27</v>
      </c>
      <c r="F47" s="77">
        <v>0.3</v>
      </c>
      <c r="G47" s="87">
        <v>2180</v>
      </c>
      <c r="H47" s="88">
        <v>32</v>
      </c>
      <c r="I47" s="89">
        <f t="shared" si="1"/>
        <v>11.848000000000001</v>
      </c>
      <c r="J47" s="88">
        <f t="shared" si="5"/>
        <v>113.74</v>
      </c>
      <c r="K47" s="88">
        <f t="shared" si="3"/>
        <v>26.83</v>
      </c>
      <c r="L47" s="88">
        <f t="shared" si="4"/>
        <v>140.57</v>
      </c>
    </row>
    <row r="48" spans="1:12" ht="79.2">
      <c r="A48" s="75">
        <v>42</v>
      </c>
      <c r="B48" s="76" t="s">
        <v>15</v>
      </c>
      <c r="C48" s="76" t="s">
        <v>1</v>
      </c>
      <c r="D48" s="76" t="s">
        <v>9</v>
      </c>
      <c r="E48" s="67" t="s">
        <v>189</v>
      </c>
      <c r="F48" s="77">
        <v>0.3</v>
      </c>
      <c r="G48" s="87">
        <v>2615</v>
      </c>
      <c r="H48" s="88">
        <v>120</v>
      </c>
      <c r="I48" s="89">
        <f t="shared" si="1"/>
        <v>14.212</v>
      </c>
      <c r="J48" s="88">
        <f t="shared" si="5"/>
        <v>511.63</v>
      </c>
      <c r="K48" s="88">
        <f t="shared" si="3"/>
        <v>120.69</v>
      </c>
      <c r="L48" s="88">
        <f t="shared" si="4"/>
        <v>632.31999999999994</v>
      </c>
    </row>
    <row r="49" spans="1:12" ht="66">
      <c r="A49" s="75">
        <v>43</v>
      </c>
      <c r="B49" s="76" t="s">
        <v>15</v>
      </c>
      <c r="C49" s="76" t="s">
        <v>411</v>
      </c>
      <c r="D49" s="76" t="s">
        <v>55</v>
      </c>
      <c r="E49" s="67" t="s">
        <v>434</v>
      </c>
      <c r="F49" s="77">
        <v>0.2</v>
      </c>
      <c r="G49" s="87">
        <v>1275</v>
      </c>
      <c r="H49" s="88">
        <v>120</v>
      </c>
      <c r="I49" s="89">
        <f t="shared" si="1"/>
        <v>6.9290000000000003</v>
      </c>
      <c r="J49" s="88">
        <f t="shared" si="5"/>
        <v>166.3</v>
      </c>
      <c r="K49" s="88">
        <f t="shared" si="3"/>
        <v>39.229999999999997</v>
      </c>
      <c r="L49" s="88">
        <f t="shared" si="4"/>
        <v>205.53</v>
      </c>
    </row>
    <row r="50" spans="1:12" ht="66">
      <c r="A50" s="75">
        <v>44</v>
      </c>
      <c r="B50" s="76" t="s">
        <v>15</v>
      </c>
      <c r="C50" s="76" t="s">
        <v>411</v>
      </c>
      <c r="D50" s="76" t="s">
        <v>51</v>
      </c>
      <c r="E50" s="67" t="s">
        <v>435</v>
      </c>
      <c r="F50" s="77">
        <v>0.15</v>
      </c>
      <c r="G50" s="87">
        <v>1200</v>
      </c>
      <c r="H50" s="88">
        <v>120</v>
      </c>
      <c r="I50" s="89">
        <f t="shared" si="1"/>
        <v>6.5220000000000002</v>
      </c>
      <c r="J50" s="88">
        <f t="shared" si="5"/>
        <v>117.4</v>
      </c>
      <c r="K50" s="88">
        <f t="shared" si="3"/>
        <v>27.69</v>
      </c>
      <c r="L50" s="88">
        <f t="shared" si="4"/>
        <v>145.09</v>
      </c>
    </row>
    <row r="51" spans="1:12" ht="66">
      <c r="A51" s="75">
        <v>45</v>
      </c>
      <c r="B51" s="76" t="s">
        <v>15</v>
      </c>
      <c r="C51" s="76" t="s">
        <v>411</v>
      </c>
      <c r="D51" s="76" t="s">
        <v>51</v>
      </c>
      <c r="E51" s="67" t="s">
        <v>436</v>
      </c>
      <c r="F51" s="77">
        <v>0.15</v>
      </c>
      <c r="G51" s="87">
        <v>1200</v>
      </c>
      <c r="H51" s="88">
        <v>120</v>
      </c>
      <c r="I51" s="89">
        <f t="shared" si="1"/>
        <v>6.5220000000000002</v>
      </c>
      <c r="J51" s="88">
        <f t="shared" si="5"/>
        <v>117.4</v>
      </c>
      <c r="K51" s="88">
        <f t="shared" si="3"/>
        <v>27.69</v>
      </c>
      <c r="L51" s="88">
        <f t="shared" si="4"/>
        <v>145.09</v>
      </c>
    </row>
    <row r="52" spans="1:12" ht="52.8">
      <c r="A52" s="75">
        <v>46</v>
      </c>
      <c r="B52" s="76" t="s">
        <v>330</v>
      </c>
      <c r="C52" s="76" t="s">
        <v>331</v>
      </c>
      <c r="D52" s="76" t="s">
        <v>7</v>
      </c>
      <c r="E52" s="67" t="s">
        <v>408</v>
      </c>
      <c r="F52" s="77">
        <v>0.24000000000000002</v>
      </c>
      <c r="G52" s="87">
        <v>1385</v>
      </c>
      <c r="H52" s="88">
        <v>120</v>
      </c>
      <c r="I52" s="89">
        <f t="shared" si="1"/>
        <v>7.5270000000000001</v>
      </c>
      <c r="J52" s="88">
        <f t="shared" si="5"/>
        <v>216.78</v>
      </c>
      <c r="K52" s="88">
        <f t="shared" si="3"/>
        <v>51.14</v>
      </c>
      <c r="L52" s="88">
        <f t="shared" si="4"/>
        <v>267.92</v>
      </c>
    </row>
    <row r="53" spans="1:12" ht="66">
      <c r="A53" s="75">
        <v>47</v>
      </c>
      <c r="B53" s="76" t="s">
        <v>15</v>
      </c>
      <c r="C53" s="76" t="s">
        <v>411</v>
      </c>
      <c r="D53" s="76" t="s">
        <v>7</v>
      </c>
      <c r="E53" s="67" t="s">
        <v>437</v>
      </c>
      <c r="F53" s="77">
        <v>0.3</v>
      </c>
      <c r="G53" s="87">
        <v>1390</v>
      </c>
      <c r="H53" s="88">
        <v>120</v>
      </c>
      <c r="I53" s="89">
        <f t="shared" si="1"/>
        <v>7.5540000000000003</v>
      </c>
      <c r="J53" s="88">
        <f t="shared" si="5"/>
        <v>271.94</v>
      </c>
      <c r="K53" s="88">
        <f t="shared" si="3"/>
        <v>64.150000000000006</v>
      </c>
      <c r="L53" s="88">
        <f t="shared" si="4"/>
        <v>336.09000000000003</v>
      </c>
    </row>
    <row r="54" spans="1:12" ht="66">
      <c r="A54" s="75">
        <v>48</v>
      </c>
      <c r="B54" s="76" t="s">
        <v>15</v>
      </c>
      <c r="C54" s="76" t="s">
        <v>411</v>
      </c>
      <c r="D54" s="76" t="s">
        <v>51</v>
      </c>
      <c r="E54" s="67" t="s">
        <v>438</v>
      </c>
      <c r="F54" s="77">
        <v>0.2</v>
      </c>
      <c r="G54" s="87">
        <v>1140</v>
      </c>
      <c r="H54" s="88">
        <v>120</v>
      </c>
      <c r="I54" s="89">
        <f t="shared" si="1"/>
        <v>6.1959999999999997</v>
      </c>
      <c r="J54" s="88">
        <f t="shared" si="5"/>
        <v>148.69999999999999</v>
      </c>
      <c r="K54" s="88">
        <f t="shared" si="3"/>
        <v>35.08</v>
      </c>
      <c r="L54" s="88">
        <f t="shared" si="4"/>
        <v>183.77999999999997</v>
      </c>
    </row>
    <row r="55" spans="1:12" ht="66">
      <c r="A55" s="75">
        <v>49</v>
      </c>
      <c r="B55" s="76" t="s">
        <v>20</v>
      </c>
      <c r="C55" s="76" t="s">
        <v>313</v>
      </c>
      <c r="D55" s="76" t="s">
        <v>55</v>
      </c>
      <c r="E55" s="67" t="s">
        <v>202</v>
      </c>
      <c r="F55" s="77">
        <v>0.18</v>
      </c>
      <c r="G55" s="87">
        <v>1625</v>
      </c>
      <c r="H55" s="88">
        <v>8</v>
      </c>
      <c r="I55" s="89">
        <f t="shared" si="1"/>
        <v>8.8320000000000007</v>
      </c>
      <c r="J55" s="88">
        <f t="shared" si="5"/>
        <v>12.72</v>
      </c>
      <c r="K55" s="88">
        <f t="shared" si="3"/>
        <v>3</v>
      </c>
      <c r="L55" s="88">
        <f t="shared" si="4"/>
        <v>15.72</v>
      </c>
    </row>
    <row r="56" spans="1:12" ht="39.6">
      <c r="A56" s="75">
        <v>50</v>
      </c>
      <c r="B56" s="76" t="s">
        <v>15</v>
      </c>
      <c r="C56" s="76" t="s">
        <v>102</v>
      </c>
      <c r="D56" s="76" t="s">
        <v>55</v>
      </c>
      <c r="E56" s="67" t="s">
        <v>298</v>
      </c>
      <c r="F56" s="77">
        <v>0.2</v>
      </c>
      <c r="G56" s="87">
        <v>1230</v>
      </c>
      <c r="H56" s="88">
        <v>120</v>
      </c>
      <c r="I56" s="89">
        <f t="shared" si="1"/>
        <v>6.6849999999999996</v>
      </c>
      <c r="J56" s="88">
        <f t="shared" si="5"/>
        <v>160.44</v>
      </c>
      <c r="K56" s="88">
        <f t="shared" si="3"/>
        <v>37.85</v>
      </c>
      <c r="L56" s="88">
        <f t="shared" si="4"/>
        <v>198.29</v>
      </c>
    </row>
    <row r="57" spans="1:12" ht="66">
      <c r="A57" s="75">
        <v>51</v>
      </c>
      <c r="B57" s="76" t="s">
        <v>15</v>
      </c>
      <c r="C57" s="76" t="s">
        <v>411</v>
      </c>
      <c r="D57" s="76" t="s">
        <v>51</v>
      </c>
      <c r="E57" s="67" t="s">
        <v>439</v>
      </c>
      <c r="F57" s="77">
        <v>0.15</v>
      </c>
      <c r="G57" s="87">
        <v>1200</v>
      </c>
      <c r="H57" s="88">
        <v>120</v>
      </c>
      <c r="I57" s="89">
        <f t="shared" si="1"/>
        <v>6.5220000000000002</v>
      </c>
      <c r="J57" s="88">
        <f t="shared" si="5"/>
        <v>117.4</v>
      </c>
      <c r="K57" s="88">
        <f t="shared" si="3"/>
        <v>27.69</v>
      </c>
      <c r="L57" s="88">
        <f t="shared" si="4"/>
        <v>145.09</v>
      </c>
    </row>
    <row r="58" spans="1:12" ht="52.8">
      <c r="A58" s="75">
        <v>52</v>
      </c>
      <c r="B58" s="76" t="s">
        <v>20</v>
      </c>
      <c r="C58" s="76" t="s">
        <v>375</v>
      </c>
      <c r="D58" s="76" t="s">
        <v>21</v>
      </c>
      <c r="E58" s="67" t="s">
        <v>23</v>
      </c>
      <c r="F58" s="77">
        <v>0.29000000000000004</v>
      </c>
      <c r="G58" s="87">
        <v>2290</v>
      </c>
      <c r="H58" s="88">
        <v>120</v>
      </c>
      <c r="I58" s="89">
        <f t="shared" si="1"/>
        <v>12.446</v>
      </c>
      <c r="J58" s="88">
        <f t="shared" si="5"/>
        <v>433.12</v>
      </c>
      <c r="K58" s="88">
        <f t="shared" si="3"/>
        <v>102.17</v>
      </c>
      <c r="L58" s="88">
        <f t="shared" si="4"/>
        <v>535.29</v>
      </c>
    </row>
    <row r="59" spans="1:12" ht="66">
      <c r="A59" s="75">
        <v>53</v>
      </c>
      <c r="B59" s="76" t="s">
        <v>20</v>
      </c>
      <c r="C59" s="76" t="s">
        <v>309</v>
      </c>
      <c r="D59" s="76" t="s">
        <v>55</v>
      </c>
      <c r="E59" s="67" t="s">
        <v>440</v>
      </c>
      <c r="F59" s="77">
        <v>0.23</v>
      </c>
      <c r="G59" s="87">
        <v>1495</v>
      </c>
      <c r="H59" s="88">
        <v>32</v>
      </c>
      <c r="I59" s="89">
        <f t="shared" si="1"/>
        <v>8.125</v>
      </c>
      <c r="J59" s="88">
        <f t="shared" si="5"/>
        <v>59.8</v>
      </c>
      <c r="K59" s="88">
        <f t="shared" si="3"/>
        <v>14.11</v>
      </c>
      <c r="L59" s="88">
        <f t="shared" si="4"/>
        <v>73.91</v>
      </c>
    </row>
    <row r="60" spans="1:12" ht="52.8">
      <c r="A60" s="75">
        <v>54</v>
      </c>
      <c r="B60" s="76" t="s">
        <v>20</v>
      </c>
      <c r="C60" s="76" t="s">
        <v>310</v>
      </c>
      <c r="D60" s="76" t="s">
        <v>26</v>
      </c>
      <c r="E60" s="67" t="s">
        <v>24</v>
      </c>
      <c r="F60" s="77">
        <v>0.18000000000000002</v>
      </c>
      <c r="G60" s="87">
        <v>1980</v>
      </c>
      <c r="H60" s="88">
        <v>48</v>
      </c>
      <c r="I60" s="89">
        <f t="shared" si="1"/>
        <v>10.760999999999999</v>
      </c>
      <c r="J60" s="88">
        <f t="shared" si="5"/>
        <v>92.98</v>
      </c>
      <c r="K60" s="88">
        <f t="shared" si="3"/>
        <v>21.93</v>
      </c>
      <c r="L60" s="88">
        <f t="shared" si="4"/>
        <v>114.91</v>
      </c>
    </row>
    <row r="61" spans="1:12" ht="52.8">
      <c r="A61" s="75">
        <v>55</v>
      </c>
      <c r="B61" s="76" t="s">
        <v>20</v>
      </c>
      <c r="C61" s="76" t="s">
        <v>310</v>
      </c>
      <c r="D61" s="76" t="s">
        <v>26</v>
      </c>
      <c r="E61" s="67" t="s">
        <v>24</v>
      </c>
      <c r="F61" s="77">
        <v>0.24</v>
      </c>
      <c r="G61" s="87">
        <v>1980</v>
      </c>
      <c r="H61" s="88">
        <v>16</v>
      </c>
      <c r="I61" s="89">
        <f t="shared" si="1"/>
        <v>10.760999999999999</v>
      </c>
      <c r="J61" s="88">
        <f t="shared" si="5"/>
        <v>41.32</v>
      </c>
      <c r="K61" s="88">
        <f t="shared" si="3"/>
        <v>9.75</v>
      </c>
      <c r="L61" s="88">
        <f t="shared" si="4"/>
        <v>51.07</v>
      </c>
    </row>
    <row r="62" spans="1:12" ht="66">
      <c r="A62" s="75">
        <v>56</v>
      </c>
      <c r="B62" s="76" t="s">
        <v>20</v>
      </c>
      <c r="C62" s="76" t="s">
        <v>313</v>
      </c>
      <c r="D62" s="76" t="s">
        <v>51</v>
      </c>
      <c r="E62" s="67" t="s">
        <v>304</v>
      </c>
      <c r="F62" s="77">
        <v>0.18000000000000002</v>
      </c>
      <c r="G62" s="87">
        <v>1396.68</v>
      </c>
      <c r="H62" s="88">
        <v>96</v>
      </c>
      <c r="I62" s="89">
        <f t="shared" si="1"/>
        <v>7.5910000000000002</v>
      </c>
      <c r="J62" s="88">
        <f t="shared" si="5"/>
        <v>131.16999999999999</v>
      </c>
      <c r="K62" s="88">
        <f t="shared" si="3"/>
        <v>30.94</v>
      </c>
      <c r="L62" s="88">
        <f t="shared" si="4"/>
        <v>162.10999999999999</v>
      </c>
    </row>
    <row r="63" spans="1:12" ht="66">
      <c r="A63" s="75">
        <v>57</v>
      </c>
      <c r="B63" s="76" t="s">
        <v>15</v>
      </c>
      <c r="C63" s="76" t="s">
        <v>411</v>
      </c>
      <c r="D63" s="76" t="s">
        <v>51</v>
      </c>
      <c r="E63" s="67" t="s">
        <v>441</v>
      </c>
      <c r="F63" s="77">
        <v>0.15</v>
      </c>
      <c r="G63" s="87">
        <v>1180</v>
      </c>
      <c r="H63" s="88">
        <v>120</v>
      </c>
      <c r="I63" s="89">
        <f t="shared" si="1"/>
        <v>6.4130000000000003</v>
      </c>
      <c r="J63" s="88">
        <f t="shared" si="5"/>
        <v>115.43</v>
      </c>
      <c r="K63" s="88">
        <f t="shared" si="3"/>
        <v>27.23</v>
      </c>
      <c r="L63" s="88">
        <f t="shared" si="4"/>
        <v>142.66</v>
      </c>
    </row>
    <row r="64" spans="1:12" ht="66">
      <c r="A64" s="75">
        <v>58</v>
      </c>
      <c r="B64" s="76" t="s">
        <v>15</v>
      </c>
      <c r="C64" s="76" t="s">
        <v>411</v>
      </c>
      <c r="D64" s="76" t="s">
        <v>51</v>
      </c>
      <c r="E64" s="67" t="s">
        <v>442</v>
      </c>
      <c r="F64" s="77">
        <v>0.15</v>
      </c>
      <c r="G64" s="87">
        <v>1180</v>
      </c>
      <c r="H64" s="88">
        <v>120</v>
      </c>
      <c r="I64" s="89">
        <f t="shared" si="1"/>
        <v>6.4130000000000003</v>
      </c>
      <c r="J64" s="88">
        <f t="shared" si="5"/>
        <v>115.43</v>
      </c>
      <c r="K64" s="88">
        <f t="shared" si="3"/>
        <v>27.23</v>
      </c>
      <c r="L64" s="88">
        <f t="shared" si="4"/>
        <v>142.66</v>
      </c>
    </row>
    <row r="65" spans="1:12" ht="39.6">
      <c r="A65" s="75">
        <v>59</v>
      </c>
      <c r="B65" s="76" t="s">
        <v>15</v>
      </c>
      <c r="C65" s="76" t="s">
        <v>1</v>
      </c>
      <c r="D65" s="76" t="s">
        <v>25</v>
      </c>
      <c r="E65" s="67" t="s">
        <v>443</v>
      </c>
      <c r="F65" s="77">
        <v>0.1</v>
      </c>
      <c r="G65" s="87">
        <v>2900</v>
      </c>
      <c r="H65" s="88">
        <v>56</v>
      </c>
      <c r="I65" s="89">
        <f t="shared" si="1"/>
        <v>15.760999999999999</v>
      </c>
      <c r="J65" s="88">
        <f t="shared" si="5"/>
        <v>88.26</v>
      </c>
      <c r="K65" s="88">
        <f t="shared" si="3"/>
        <v>20.82</v>
      </c>
      <c r="L65" s="88">
        <f t="shared" si="4"/>
        <v>109.08000000000001</v>
      </c>
    </row>
    <row r="66" spans="1:12" ht="66">
      <c r="A66" s="75">
        <v>60</v>
      </c>
      <c r="B66" s="76" t="s">
        <v>15</v>
      </c>
      <c r="C66" s="76" t="s">
        <v>411</v>
      </c>
      <c r="D66" s="76" t="s">
        <v>55</v>
      </c>
      <c r="E66" s="67" t="s">
        <v>444</v>
      </c>
      <c r="F66" s="77">
        <v>0.2</v>
      </c>
      <c r="G66" s="87">
        <v>1255</v>
      </c>
      <c r="H66" s="88">
        <v>120</v>
      </c>
      <c r="I66" s="89">
        <f t="shared" si="1"/>
        <v>6.8209999999999997</v>
      </c>
      <c r="J66" s="88">
        <f t="shared" si="5"/>
        <v>163.69999999999999</v>
      </c>
      <c r="K66" s="88">
        <f t="shared" si="3"/>
        <v>38.619999999999997</v>
      </c>
      <c r="L66" s="88">
        <f t="shared" si="4"/>
        <v>202.32</v>
      </c>
    </row>
    <row r="67" spans="1:12" ht="39.6">
      <c r="A67" s="75">
        <v>61</v>
      </c>
      <c r="B67" s="76" t="s">
        <v>15</v>
      </c>
      <c r="C67" s="76" t="s">
        <v>102</v>
      </c>
      <c r="D67" s="76" t="s">
        <v>7</v>
      </c>
      <c r="E67" s="67" t="s">
        <v>301</v>
      </c>
      <c r="F67" s="77">
        <v>0.3</v>
      </c>
      <c r="G67" s="87">
        <v>1325</v>
      </c>
      <c r="H67" s="88">
        <v>120</v>
      </c>
      <c r="I67" s="89">
        <f t="shared" si="1"/>
        <v>7.2009999999999996</v>
      </c>
      <c r="J67" s="88">
        <f t="shared" si="5"/>
        <v>259.24</v>
      </c>
      <c r="K67" s="88">
        <f t="shared" si="3"/>
        <v>61.15</v>
      </c>
      <c r="L67" s="88">
        <f t="shared" si="4"/>
        <v>320.39</v>
      </c>
    </row>
    <row r="68" spans="1:12" ht="39.6">
      <c r="A68" s="75">
        <v>62</v>
      </c>
      <c r="B68" s="76" t="s">
        <v>15</v>
      </c>
      <c r="C68" s="76" t="s">
        <v>102</v>
      </c>
      <c r="D68" s="76" t="s">
        <v>7</v>
      </c>
      <c r="E68" s="67" t="s">
        <v>239</v>
      </c>
      <c r="F68" s="77">
        <v>0.3</v>
      </c>
      <c r="G68" s="87">
        <v>1365</v>
      </c>
      <c r="H68" s="88">
        <v>120</v>
      </c>
      <c r="I68" s="89">
        <f t="shared" si="1"/>
        <v>7.4180000000000001</v>
      </c>
      <c r="J68" s="88">
        <f t="shared" si="5"/>
        <v>267.05</v>
      </c>
      <c r="K68" s="88">
        <f t="shared" si="3"/>
        <v>63</v>
      </c>
      <c r="L68" s="88">
        <f t="shared" si="4"/>
        <v>330.05</v>
      </c>
    </row>
    <row r="69" spans="1:12" ht="66">
      <c r="A69" s="75">
        <v>63</v>
      </c>
      <c r="B69" s="76" t="s">
        <v>15</v>
      </c>
      <c r="C69" s="76" t="s">
        <v>411</v>
      </c>
      <c r="D69" s="76" t="s">
        <v>55</v>
      </c>
      <c r="E69" s="67" t="s">
        <v>445</v>
      </c>
      <c r="F69" s="77">
        <v>0.2</v>
      </c>
      <c r="G69" s="87">
        <v>1255</v>
      </c>
      <c r="H69" s="88">
        <v>120</v>
      </c>
      <c r="I69" s="89">
        <f t="shared" si="1"/>
        <v>6.8209999999999997</v>
      </c>
      <c r="J69" s="88">
        <f t="shared" si="5"/>
        <v>163.69999999999999</v>
      </c>
      <c r="K69" s="88">
        <f t="shared" si="3"/>
        <v>38.619999999999997</v>
      </c>
      <c r="L69" s="88">
        <f t="shared" si="4"/>
        <v>202.32</v>
      </c>
    </row>
    <row r="70" spans="1:12" ht="52.8">
      <c r="A70" s="75">
        <v>64</v>
      </c>
      <c r="B70" s="76" t="s">
        <v>330</v>
      </c>
      <c r="C70" s="76" t="s">
        <v>331</v>
      </c>
      <c r="D70" s="76" t="s">
        <v>7</v>
      </c>
      <c r="E70" s="67" t="s">
        <v>409</v>
      </c>
      <c r="F70" s="77">
        <v>9.9999999999999992E-2</v>
      </c>
      <c r="G70" s="87">
        <v>1365</v>
      </c>
      <c r="H70" s="88">
        <v>120</v>
      </c>
      <c r="I70" s="89">
        <f t="shared" si="1"/>
        <v>7.4180000000000001</v>
      </c>
      <c r="J70" s="88">
        <f t="shared" si="5"/>
        <v>89.02</v>
      </c>
      <c r="K70" s="88">
        <f t="shared" si="3"/>
        <v>21</v>
      </c>
      <c r="L70" s="88">
        <f t="shared" si="4"/>
        <v>110.02</v>
      </c>
    </row>
    <row r="71" spans="1:12" ht="52.8">
      <c r="A71" s="75">
        <v>65</v>
      </c>
      <c r="B71" s="76" t="s">
        <v>330</v>
      </c>
      <c r="C71" s="76" t="s">
        <v>331</v>
      </c>
      <c r="D71" s="76" t="s">
        <v>7</v>
      </c>
      <c r="E71" s="67" t="s">
        <v>410</v>
      </c>
      <c r="F71" s="77">
        <v>0.24000000000000002</v>
      </c>
      <c r="G71" s="87">
        <v>1365</v>
      </c>
      <c r="H71" s="88">
        <v>120</v>
      </c>
      <c r="I71" s="89">
        <f t="shared" ref="I71:I74" si="6">ROUND(G71/184,3)</f>
        <v>7.4180000000000001</v>
      </c>
      <c r="J71" s="88">
        <f t="shared" ref="J71:J74" si="7">ROUND(I71*H71*F71,2)</f>
        <v>213.64</v>
      </c>
      <c r="K71" s="88">
        <f t="shared" ref="K71:K74" si="8">ROUND(J71*0.2359,2)</f>
        <v>50.4</v>
      </c>
      <c r="L71" s="88">
        <f t="shared" ref="L71:L74" si="9">J71+K71</f>
        <v>264.03999999999996</v>
      </c>
    </row>
    <row r="72" spans="1:12" ht="66">
      <c r="A72" s="75">
        <v>66</v>
      </c>
      <c r="B72" s="76" t="s">
        <v>15</v>
      </c>
      <c r="C72" s="76" t="s">
        <v>411</v>
      </c>
      <c r="D72" s="76" t="s">
        <v>51</v>
      </c>
      <c r="E72" s="67" t="s">
        <v>446</v>
      </c>
      <c r="F72" s="77">
        <v>0.15</v>
      </c>
      <c r="G72" s="87">
        <v>1200</v>
      </c>
      <c r="H72" s="88">
        <v>120</v>
      </c>
      <c r="I72" s="89">
        <f t="shared" si="6"/>
        <v>6.5220000000000002</v>
      </c>
      <c r="J72" s="88">
        <f t="shared" si="7"/>
        <v>117.4</v>
      </c>
      <c r="K72" s="88">
        <f t="shared" si="8"/>
        <v>27.69</v>
      </c>
      <c r="L72" s="88">
        <f t="shared" si="9"/>
        <v>145.09</v>
      </c>
    </row>
    <row r="73" spans="1:12" ht="66">
      <c r="A73" s="75">
        <v>67</v>
      </c>
      <c r="B73" s="76" t="s">
        <v>15</v>
      </c>
      <c r="C73" s="76" t="s">
        <v>411</v>
      </c>
      <c r="D73" s="76" t="s">
        <v>51</v>
      </c>
      <c r="E73" s="67" t="s">
        <v>447</v>
      </c>
      <c r="F73" s="77">
        <v>0.15</v>
      </c>
      <c r="G73" s="87">
        <v>1140</v>
      </c>
      <c r="H73" s="88">
        <v>120</v>
      </c>
      <c r="I73" s="89">
        <f t="shared" si="6"/>
        <v>6.1959999999999997</v>
      </c>
      <c r="J73" s="88">
        <f t="shared" si="7"/>
        <v>111.53</v>
      </c>
      <c r="K73" s="88">
        <f t="shared" si="8"/>
        <v>26.31</v>
      </c>
      <c r="L73" s="88">
        <f t="shared" si="9"/>
        <v>137.84</v>
      </c>
    </row>
    <row r="74" spans="1:12" ht="39.6">
      <c r="A74" s="75">
        <v>68</v>
      </c>
      <c r="B74" s="76" t="s">
        <v>15</v>
      </c>
      <c r="C74" s="76" t="s">
        <v>102</v>
      </c>
      <c r="D74" s="76" t="s">
        <v>55</v>
      </c>
      <c r="E74" s="75" t="s">
        <v>247</v>
      </c>
      <c r="F74" s="77">
        <v>0.2</v>
      </c>
      <c r="G74" s="87">
        <v>1250</v>
      </c>
      <c r="H74" s="88">
        <v>120</v>
      </c>
      <c r="I74" s="89">
        <f t="shared" si="6"/>
        <v>6.7930000000000001</v>
      </c>
      <c r="J74" s="88">
        <f t="shared" si="7"/>
        <v>163.03</v>
      </c>
      <c r="K74" s="88">
        <f t="shared" si="8"/>
        <v>38.46</v>
      </c>
      <c r="L74" s="88">
        <f t="shared" si="9"/>
        <v>201.49</v>
      </c>
    </row>
  </sheetData>
  <mergeCells count="1">
    <mergeCell ref="A3:L3"/>
  </mergeCells>
  <conditionalFormatting sqref="E74">
    <cfRule type="duplicateValues" dxfId="1" priority="1"/>
  </conditionalFormatting>
  <pageMargins left="0.7" right="0.7" top="0.75" bottom="0.75" header="0.3" footer="0.3"/>
  <pageSetup paperSize="9" scale="64" fitToHeight="0" orientation="portrait" r:id="rId1"/>
  <headerFooter>
    <oddFooter>&amp;R&amp;P.lapa no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39ED5-B672-444A-A4D5-B2813F835A43}">
  <sheetPr>
    <tabColor theme="4" tint="0.79998168889431442"/>
    <pageSetUpPr fitToPage="1"/>
  </sheetPr>
  <dimension ref="A1:P13"/>
  <sheetViews>
    <sheetView zoomScaleNormal="100" zoomScaleSheetLayoutView="82" workbookViewId="0">
      <selection activeCell="J6" sqref="J6"/>
    </sheetView>
  </sheetViews>
  <sheetFormatPr defaultColWidth="9.109375" defaultRowHeight="13.2"/>
  <cols>
    <col min="1" max="1" width="5.5546875" style="14" customWidth="1"/>
    <col min="2" max="2" width="12.44140625" style="15" customWidth="1"/>
    <col min="3" max="3" width="27.33203125" style="15" customWidth="1"/>
    <col min="4" max="4" width="15.6640625" style="15" customWidth="1"/>
    <col min="5" max="5" width="9.109375" style="18"/>
    <col min="6" max="6" width="9.6640625" style="14" customWidth="1"/>
    <col min="7" max="7" width="9.109375" style="16" customWidth="1"/>
    <col min="8" max="8" width="9.5546875" style="14" customWidth="1"/>
    <col min="9" max="9" width="9.5546875" style="17" customWidth="1"/>
    <col min="10" max="10" width="12.33203125" style="14" bestFit="1" customWidth="1"/>
    <col min="11" max="11" width="9.5546875" style="14" customWidth="1"/>
    <col min="12" max="12" width="10.33203125" style="16" customWidth="1"/>
    <col min="13" max="16384" width="9.109375" style="18"/>
  </cols>
  <sheetData>
    <row r="1" spans="1:16" ht="14.4">
      <c r="A1" s="9"/>
      <c r="B1" s="10"/>
      <c r="C1" s="3"/>
      <c r="D1" s="4"/>
      <c r="F1" s="3"/>
      <c r="G1" s="3"/>
      <c r="H1" s="3"/>
      <c r="I1" s="5"/>
      <c r="J1" s="3"/>
      <c r="K1" s="3"/>
      <c r="L1" s="1" t="s">
        <v>539</v>
      </c>
    </row>
    <row r="2" spans="1:16" ht="14.4">
      <c r="A2" s="9"/>
      <c r="B2" s="10"/>
      <c r="C2" s="3"/>
      <c r="D2" s="4"/>
      <c r="F2" s="4"/>
      <c r="G2" s="3"/>
      <c r="H2" s="3"/>
      <c r="I2" s="5"/>
      <c r="J2" s="3"/>
      <c r="K2" s="3"/>
      <c r="L2" s="3"/>
    </row>
    <row r="3" spans="1:16" ht="37.200000000000003" customHeight="1">
      <c r="A3" s="128" t="s">
        <v>450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</row>
    <row r="4" spans="1:16">
      <c r="A4" s="9"/>
      <c r="B4" s="10"/>
      <c r="C4" s="5"/>
      <c r="D4" s="5"/>
      <c r="F4" s="6"/>
      <c r="G4" s="5"/>
      <c r="I4" s="5"/>
      <c r="J4" s="7"/>
      <c r="K4" s="7"/>
      <c r="L4" s="7"/>
    </row>
    <row r="5" spans="1:16" ht="39.6">
      <c r="A5" s="81" t="s">
        <v>18</v>
      </c>
      <c r="B5" s="81" t="s">
        <v>10</v>
      </c>
      <c r="C5" s="81" t="s">
        <v>0</v>
      </c>
      <c r="D5" s="81" t="s">
        <v>6</v>
      </c>
      <c r="E5" s="91" t="s">
        <v>11</v>
      </c>
      <c r="F5" s="82" t="s">
        <v>12</v>
      </c>
      <c r="G5" s="83" t="s">
        <v>4</v>
      </c>
      <c r="H5" s="84" t="s">
        <v>17</v>
      </c>
      <c r="I5" s="83" t="s">
        <v>5</v>
      </c>
      <c r="J5" s="83" t="s">
        <v>19</v>
      </c>
      <c r="K5" s="83" t="s">
        <v>13</v>
      </c>
      <c r="L5" s="83" t="s">
        <v>14</v>
      </c>
      <c r="N5" s="68"/>
      <c r="O5" s="68"/>
      <c r="P5" s="68"/>
    </row>
    <row r="6" spans="1:16">
      <c r="A6" s="11"/>
      <c r="B6" s="11"/>
      <c r="C6" s="11"/>
      <c r="D6" s="11"/>
      <c r="E6" s="11"/>
      <c r="F6" s="12"/>
      <c r="G6" s="13"/>
      <c r="H6" s="8">
        <f>SUM(H7:H13)</f>
        <v>696</v>
      </c>
      <c r="I6" s="8"/>
      <c r="J6" s="8">
        <f>SUM(J7:J13)</f>
        <v>955.99</v>
      </c>
      <c r="K6" s="8">
        <f>SUM(K7:K13)</f>
        <v>225.52</v>
      </c>
      <c r="L6" s="8">
        <f>SUM(L7:L13)</f>
        <v>1181.51</v>
      </c>
    </row>
    <row r="7" spans="1:16" ht="52.8">
      <c r="A7" s="69">
        <v>1</v>
      </c>
      <c r="B7" s="70" t="s">
        <v>330</v>
      </c>
      <c r="C7" s="70" t="s">
        <v>331</v>
      </c>
      <c r="D7" s="70" t="s">
        <v>7</v>
      </c>
      <c r="E7" s="69" t="s">
        <v>402</v>
      </c>
      <c r="F7" s="71">
        <v>0.11</v>
      </c>
      <c r="G7" s="72">
        <v>1385</v>
      </c>
      <c r="H7" s="74">
        <v>96</v>
      </c>
      <c r="I7" s="73">
        <f t="shared" ref="I7:I13" si="0">ROUND(G7/160,3)</f>
        <v>8.6560000000000006</v>
      </c>
      <c r="J7" s="74">
        <f t="shared" ref="J7:J13" si="1">ROUND(I7*H7*F7,2)</f>
        <v>91.41</v>
      </c>
      <c r="K7" s="74">
        <f t="shared" ref="K7:K13" si="2">ROUND(J7*0.2359,2)</f>
        <v>21.56</v>
      </c>
      <c r="L7" s="74">
        <f t="shared" ref="L7:L13" si="3">J7+K7</f>
        <v>112.97</v>
      </c>
    </row>
    <row r="8" spans="1:16" ht="52.8">
      <c r="A8" s="69">
        <v>2</v>
      </c>
      <c r="B8" s="70" t="s">
        <v>330</v>
      </c>
      <c r="C8" s="70" t="s">
        <v>331</v>
      </c>
      <c r="D8" s="70" t="s">
        <v>7</v>
      </c>
      <c r="E8" s="69" t="s">
        <v>403</v>
      </c>
      <c r="F8" s="71">
        <v>0.21000000000000002</v>
      </c>
      <c r="G8" s="72">
        <v>1345</v>
      </c>
      <c r="H8" s="74">
        <v>160</v>
      </c>
      <c r="I8" s="73">
        <f t="shared" si="0"/>
        <v>8.4060000000000006</v>
      </c>
      <c r="J8" s="74">
        <f t="shared" si="1"/>
        <v>282.44</v>
      </c>
      <c r="K8" s="74">
        <f t="shared" si="2"/>
        <v>66.63</v>
      </c>
      <c r="L8" s="74">
        <f t="shared" si="3"/>
        <v>349.07</v>
      </c>
    </row>
    <row r="9" spans="1:16" ht="52.8">
      <c r="A9" s="69">
        <v>3</v>
      </c>
      <c r="B9" s="70" t="s">
        <v>330</v>
      </c>
      <c r="C9" s="70" t="s">
        <v>331</v>
      </c>
      <c r="D9" s="70" t="s">
        <v>7</v>
      </c>
      <c r="E9" s="69" t="s">
        <v>405</v>
      </c>
      <c r="F9" s="71">
        <v>0.09</v>
      </c>
      <c r="G9" s="72">
        <v>1365</v>
      </c>
      <c r="H9" s="74">
        <v>32</v>
      </c>
      <c r="I9" s="73">
        <f t="shared" si="0"/>
        <v>8.5310000000000006</v>
      </c>
      <c r="J9" s="74">
        <f t="shared" si="1"/>
        <v>24.57</v>
      </c>
      <c r="K9" s="74">
        <f t="shared" si="2"/>
        <v>5.8</v>
      </c>
      <c r="L9" s="74">
        <f t="shared" si="3"/>
        <v>30.37</v>
      </c>
    </row>
    <row r="10" spans="1:16" ht="52.8">
      <c r="A10" s="69">
        <v>4</v>
      </c>
      <c r="B10" s="70" t="s">
        <v>330</v>
      </c>
      <c r="C10" s="70" t="s">
        <v>331</v>
      </c>
      <c r="D10" s="70" t="s">
        <v>7</v>
      </c>
      <c r="E10" s="69" t="s">
        <v>406</v>
      </c>
      <c r="F10" s="71">
        <v>6.9999999999999993E-2</v>
      </c>
      <c r="G10" s="72">
        <v>1345</v>
      </c>
      <c r="H10" s="74">
        <v>40</v>
      </c>
      <c r="I10" s="73">
        <f t="shared" si="0"/>
        <v>8.4060000000000006</v>
      </c>
      <c r="J10" s="74">
        <f t="shared" si="1"/>
        <v>23.54</v>
      </c>
      <c r="K10" s="74">
        <f t="shared" si="2"/>
        <v>5.55</v>
      </c>
      <c r="L10" s="74">
        <f t="shared" si="3"/>
        <v>29.09</v>
      </c>
    </row>
    <row r="11" spans="1:16" ht="52.8">
      <c r="A11" s="69">
        <v>5</v>
      </c>
      <c r="B11" s="70" t="s">
        <v>330</v>
      </c>
      <c r="C11" s="70" t="s">
        <v>331</v>
      </c>
      <c r="D11" s="70" t="s">
        <v>7</v>
      </c>
      <c r="E11" s="69" t="s">
        <v>408</v>
      </c>
      <c r="F11" s="71">
        <v>0.18000000000000002</v>
      </c>
      <c r="G11" s="72">
        <v>1385</v>
      </c>
      <c r="H11" s="74">
        <v>136</v>
      </c>
      <c r="I11" s="73">
        <f t="shared" si="0"/>
        <v>8.6560000000000006</v>
      </c>
      <c r="J11" s="74">
        <f t="shared" si="1"/>
        <v>211.9</v>
      </c>
      <c r="K11" s="74">
        <f t="shared" si="2"/>
        <v>49.99</v>
      </c>
      <c r="L11" s="74">
        <f t="shared" si="3"/>
        <v>261.89</v>
      </c>
    </row>
    <row r="12" spans="1:16" ht="52.8">
      <c r="A12" s="69">
        <v>6</v>
      </c>
      <c r="B12" s="70" t="s">
        <v>330</v>
      </c>
      <c r="C12" s="70" t="s">
        <v>331</v>
      </c>
      <c r="D12" s="70" t="s">
        <v>7</v>
      </c>
      <c r="E12" s="69" t="s">
        <v>409</v>
      </c>
      <c r="F12" s="71">
        <v>0.2</v>
      </c>
      <c r="G12" s="72">
        <v>1365</v>
      </c>
      <c r="H12" s="74">
        <v>160</v>
      </c>
      <c r="I12" s="73">
        <f t="shared" si="0"/>
        <v>8.5310000000000006</v>
      </c>
      <c r="J12" s="74">
        <f t="shared" si="1"/>
        <v>272.99</v>
      </c>
      <c r="K12" s="74">
        <f t="shared" si="2"/>
        <v>64.400000000000006</v>
      </c>
      <c r="L12" s="74">
        <f t="shared" si="3"/>
        <v>337.39</v>
      </c>
    </row>
    <row r="13" spans="1:16" ht="52.8">
      <c r="A13" s="69">
        <v>7</v>
      </c>
      <c r="B13" s="70" t="s">
        <v>330</v>
      </c>
      <c r="C13" s="70" t="s">
        <v>331</v>
      </c>
      <c r="D13" s="70" t="s">
        <v>7</v>
      </c>
      <c r="E13" s="69" t="s">
        <v>410</v>
      </c>
      <c r="F13" s="71">
        <v>0.08</v>
      </c>
      <c r="G13" s="72">
        <v>1365</v>
      </c>
      <c r="H13" s="74">
        <v>72</v>
      </c>
      <c r="I13" s="73">
        <f t="shared" si="0"/>
        <v>8.5310000000000006</v>
      </c>
      <c r="J13" s="74">
        <f t="shared" si="1"/>
        <v>49.14</v>
      </c>
      <c r="K13" s="74">
        <f t="shared" si="2"/>
        <v>11.59</v>
      </c>
      <c r="L13" s="74">
        <f t="shared" si="3"/>
        <v>60.730000000000004</v>
      </c>
    </row>
  </sheetData>
  <mergeCells count="1">
    <mergeCell ref="A3:L3"/>
  </mergeCells>
  <conditionalFormatting sqref="E7:E13">
    <cfRule type="duplicateValues" dxfId="0" priority="1"/>
  </conditionalFormatting>
  <pageMargins left="0.7" right="0.7" top="0.75" bottom="0.75" header="0.3" footer="0.3"/>
  <pageSetup paperSize="9" scale="64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VRS_aug</vt:lpstr>
      <vt:lpstr>1.tabula</vt:lpstr>
      <vt:lpstr>2.tabula</vt:lpstr>
      <vt:lpstr>3.tabula </vt:lpstr>
      <vt:lpstr>4.tabula</vt:lpstr>
      <vt:lpstr>5.tabula</vt:lpstr>
      <vt:lpstr>6.tabula </vt:lpstr>
      <vt:lpstr>'4.tabula'!Print_Area</vt:lpstr>
      <vt:lpstr>'5.tabula'!Print_Area</vt:lpstr>
      <vt:lpstr>'6.tabula '!Print_Area</vt:lpstr>
      <vt:lpstr>'2.tabula'!Print_Titles</vt:lpstr>
      <vt:lpstr>'3.tabula '!Print_Titles</vt:lpstr>
      <vt:lpstr>'4.tabula'!Print_Titles</vt:lpstr>
      <vt:lpstr>'5.tabula'!Print_Titles</vt:lpstr>
      <vt:lpstr>'6.tabula 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2023-10-19T11:12:20Z</cp:lastPrinted>
  <dcterms:created xsi:type="dcterms:W3CDTF">2021-01-19T10:53:51Z</dcterms:created>
  <dcterms:modified xsi:type="dcterms:W3CDTF">2023-10-19T11:20:33Z</dcterms:modified>
</cp:coreProperties>
</file>