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_aug_sept\Uz FM apro\Prec pēc sask\"/>
    </mc:Choice>
  </mc:AlternateContent>
  <xr:revisionPtr revIDLastSave="0" documentId="13_ncr:1_{7F01FD99-2414-4642-AC78-D0E32E288CD3}" xr6:coauthVersionLast="36" xr6:coauthVersionMax="36" xr10:uidLastSave="{00000000-0000-0000-0000-000000000000}"/>
  <bookViews>
    <workbookView xWindow="0" yWindow="0" windowWidth="23040" windowHeight="7584" xr2:uid="{00000000-000D-0000-FFFF-FFFF00000000}"/>
  </bookViews>
  <sheets>
    <sheet name="VRS_sept" sheetId="26" r:id="rId1"/>
    <sheet name="1.tabula" sheetId="27" r:id="rId2"/>
    <sheet name="2.tabula " sheetId="33" r:id="rId3"/>
    <sheet name="3.tabula" sheetId="25" r:id="rId4"/>
  </sheets>
  <definedNames>
    <definedName name="_xlnm.Print_Area" localSheetId="3">'3.tabula'!$A$1:$L$23</definedName>
    <definedName name="_xlnm.Print_Titles" localSheetId="1">'1.tabula'!$6:$6</definedName>
    <definedName name="_xlnm.Print_Titles" localSheetId="2">'2.tabula '!$6:$6</definedName>
    <definedName name="_xlnm.Print_Titles" localSheetId="3">'3.tabula'!$6:$6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5" l="1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4" i="25"/>
  <c r="I55" i="25"/>
  <c r="I56" i="25"/>
  <c r="I57" i="25"/>
  <c r="I58" i="25"/>
  <c r="I59" i="25"/>
  <c r="I60" i="25"/>
  <c r="I61" i="25"/>
  <c r="I62" i="25"/>
  <c r="I63" i="25"/>
  <c r="I64" i="25"/>
  <c r="I65" i="25"/>
  <c r="I66" i="25"/>
  <c r="I67" i="25"/>
  <c r="I68" i="25"/>
  <c r="I69" i="25"/>
  <c r="I70" i="25"/>
  <c r="I71" i="25"/>
  <c r="I72" i="25"/>
  <c r="I73" i="25"/>
  <c r="I74" i="25"/>
  <c r="I75" i="25"/>
  <c r="I76" i="25"/>
  <c r="I77" i="25"/>
  <c r="I78" i="25"/>
  <c r="I79" i="25"/>
  <c r="I80" i="25"/>
  <c r="I81" i="25"/>
  <c r="I82" i="25"/>
  <c r="I83" i="25"/>
  <c r="I84" i="25"/>
  <c r="I85" i="25"/>
  <c r="I86" i="25"/>
  <c r="I87" i="25"/>
  <c r="I88" i="25"/>
  <c r="I89" i="25"/>
  <c r="I90" i="25"/>
  <c r="I91" i="25"/>
  <c r="I92" i="25"/>
  <c r="I93" i="25"/>
  <c r="I94" i="25"/>
  <c r="I8" i="25"/>
  <c r="H7" i="25" l="1"/>
  <c r="J94" i="25"/>
  <c r="J93" i="25"/>
  <c r="J92" i="25"/>
  <c r="J91" i="25"/>
  <c r="J90" i="25"/>
  <c r="J89" i="25"/>
  <c r="J88" i="25"/>
  <c r="J87" i="25"/>
  <c r="J86" i="25"/>
  <c r="J85" i="25"/>
  <c r="J84" i="25"/>
  <c r="J83" i="25"/>
  <c r="J82" i="25"/>
  <c r="J81" i="25"/>
  <c r="J80" i="25"/>
  <c r="J79" i="25"/>
  <c r="J78" i="25"/>
  <c r="J77" i="25"/>
  <c r="J76" i="25"/>
  <c r="J75" i="25"/>
  <c r="J74" i="25"/>
  <c r="J73" i="25"/>
  <c r="J72" i="25"/>
  <c r="J71" i="25"/>
  <c r="J70" i="25"/>
  <c r="J69" i="25"/>
  <c r="J68" i="25"/>
  <c r="J67" i="25"/>
  <c r="J66" i="25"/>
  <c r="J65" i="25"/>
  <c r="J64" i="25"/>
  <c r="J63" i="25"/>
  <c r="J62" i="25"/>
  <c r="J61" i="25"/>
  <c r="J60" i="25"/>
  <c r="J59" i="25"/>
  <c r="J58" i="25"/>
  <c r="J57" i="25"/>
  <c r="J56" i="25"/>
  <c r="J55" i="25"/>
  <c r="J54" i="25"/>
  <c r="J53" i="25"/>
  <c r="J52" i="25"/>
  <c r="J51" i="25"/>
  <c r="J50" i="25"/>
  <c r="J49" i="25"/>
  <c r="J48" i="25"/>
  <c r="J47" i="25"/>
  <c r="J46" i="25"/>
  <c r="J45" i="25"/>
  <c r="J44" i="25"/>
  <c r="J43" i="25"/>
  <c r="J42" i="25"/>
  <c r="J41" i="25"/>
  <c r="J40" i="25"/>
  <c r="J39" i="25"/>
  <c r="J38" i="25"/>
  <c r="J37" i="25"/>
  <c r="J36" i="25"/>
  <c r="J35" i="25"/>
  <c r="J34" i="25"/>
  <c r="J33" i="25"/>
  <c r="J32" i="25"/>
  <c r="J31" i="25"/>
  <c r="J30" i="25"/>
  <c r="J29" i="25"/>
  <c r="J28" i="25"/>
  <c r="J27" i="25"/>
  <c r="J26" i="25"/>
  <c r="J25" i="25"/>
  <c r="J24" i="25"/>
  <c r="J23" i="25"/>
  <c r="J22" i="25"/>
  <c r="J21" i="25"/>
  <c r="J20" i="25"/>
  <c r="J19" i="25"/>
  <c r="J18" i="25"/>
  <c r="J17" i="25"/>
  <c r="J16" i="25"/>
  <c r="J15" i="25"/>
  <c r="J14" i="25"/>
  <c r="J13" i="25"/>
  <c r="J12" i="25"/>
  <c r="J11" i="25"/>
  <c r="J10" i="25"/>
  <c r="J9" i="25"/>
  <c r="J8" i="25"/>
  <c r="I33" i="33"/>
  <c r="J33" i="33" s="1"/>
  <c r="I32" i="33"/>
  <c r="J32" i="33" s="1"/>
  <c r="I31" i="33"/>
  <c r="J31" i="33" s="1"/>
  <c r="I30" i="33"/>
  <c r="J30" i="33" s="1"/>
  <c r="I29" i="33"/>
  <c r="J29" i="33" s="1"/>
  <c r="I28" i="33"/>
  <c r="J28" i="33" s="1"/>
  <c r="I27" i="33"/>
  <c r="J27" i="33" s="1"/>
  <c r="I26" i="33"/>
  <c r="J26" i="33" s="1"/>
  <c r="I25" i="33"/>
  <c r="J25" i="33" s="1"/>
  <c r="I24" i="33"/>
  <c r="J24" i="33" s="1"/>
  <c r="I23" i="33"/>
  <c r="J23" i="33" s="1"/>
  <c r="I22" i="33"/>
  <c r="J22" i="33" s="1"/>
  <c r="I21" i="33"/>
  <c r="J21" i="33" s="1"/>
  <c r="I20" i="33"/>
  <c r="J20" i="33" s="1"/>
  <c r="I19" i="33"/>
  <c r="J19" i="33" s="1"/>
  <c r="I18" i="33"/>
  <c r="J18" i="33" s="1"/>
  <c r="I17" i="33"/>
  <c r="J17" i="33" s="1"/>
  <c r="I16" i="33"/>
  <c r="J16" i="33" s="1"/>
  <c r="I15" i="33"/>
  <c r="J15" i="33" s="1"/>
  <c r="I14" i="33"/>
  <c r="J14" i="33" s="1"/>
  <c r="I13" i="33"/>
  <c r="J13" i="33" s="1"/>
  <c r="I12" i="33"/>
  <c r="J12" i="33" s="1"/>
  <c r="I11" i="33"/>
  <c r="J11" i="33" s="1"/>
  <c r="I10" i="33"/>
  <c r="J10" i="33" s="1"/>
  <c r="I9" i="33"/>
  <c r="J9" i="33" s="1"/>
  <c r="I8" i="33"/>
  <c r="J8" i="33" s="1"/>
  <c r="H7" i="27"/>
  <c r="I669" i="27"/>
  <c r="J669" i="27" s="1"/>
  <c r="I668" i="27"/>
  <c r="J668" i="27" s="1"/>
  <c r="I667" i="27"/>
  <c r="J667" i="27" s="1"/>
  <c r="I666" i="27"/>
  <c r="J666" i="27" s="1"/>
  <c r="I665" i="27"/>
  <c r="J665" i="27" s="1"/>
  <c r="I664" i="27"/>
  <c r="J664" i="27" s="1"/>
  <c r="J663" i="27"/>
  <c r="I663" i="27"/>
  <c r="I662" i="27"/>
  <c r="J662" i="27" s="1"/>
  <c r="J661" i="27"/>
  <c r="I661" i="27"/>
  <c r="I660" i="27"/>
  <c r="J660" i="27" s="1"/>
  <c r="I659" i="27"/>
  <c r="J659" i="27" s="1"/>
  <c r="I658" i="27"/>
  <c r="J658" i="27" s="1"/>
  <c r="J657" i="27"/>
  <c r="I657" i="27"/>
  <c r="I656" i="27"/>
  <c r="J656" i="27" s="1"/>
  <c r="J655" i="27"/>
  <c r="I655" i="27"/>
  <c r="I654" i="27"/>
  <c r="J654" i="27" s="1"/>
  <c r="I653" i="27"/>
  <c r="J653" i="27" s="1"/>
  <c r="I652" i="27"/>
  <c r="J652" i="27" s="1"/>
  <c r="I651" i="27"/>
  <c r="J651" i="27" s="1"/>
  <c r="I650" i="27"/>
  <c r="J650" i="27" s="1"/>
  <c r="I649" i="27"/>
  <c r="J649" i="27" s="1"/>
  <c r="I648" i="27"/>
  <c r="J648" i="27" s="1"/>
  <c r="J647" i="27"/>
  <c r="I647" i="27"/>
  <c r="I646" i="27"/>
  <c r="J646" i="27" s="1"/>
  <c r="J645" i="27"/>
  <c r="I645" i="27"/>
  <c r="I644" i="27"/>
  <c r="J644" i="27" s="1"/>
  <c r="I643" i="27"/>
  <c r="J643" i="27" s="1"/>
  <c r="I642" i="27"/>
  <c r="J642" i="27" s="1"/>
  <c r="J641" i="27"/>
  <c r="I641" i="27"/>
  <c r="I640" i="27"/>
  <c r="J640" i="27" s="1"/>
  <c r="J639" i="27"/>
  <c r="I639" i="27"/>
  <c r="I638" i="27"/>
  <c r="J638" i="27" s="1"/>
  <c r="I637" i="27"/>
  <c r="J637" i="27" s="1"/>
  <c r="I636" i="27"/>
  <c r="J636" i="27" s="1"/>
  <c r="I635" i="27"/>
  <c r="J635" i="27" s="1"/>
  <c r="I634" i="27"/>
  <c r="J634" i="27" s="1"/>
  <c r="I633" i="27"/>
  <c r="J633" i="27" s="1"/>
  <c r="I632" i="27"/>
  <c r="J632" i="27" s="1"/>
  <c r="J631" i="27"/>
  <c r="I631" i="27"/>
  <c r="I630" i="27"/>
  <c r="J630" i="27" s="1"/>
  <c r="J629" i="27"/>
  <c r="I629" i="27"/>
  <c r="I628" i="27"/>
  <c r="J628" i="27" s="1"/>
  <c r="I627" i="27"/>
  <c r="J627" i="27" s="1"/>
  <c r="I626" i="27"/>
  <c r="J626" i="27" s="1"/>
  <c r="J625" i="27"/>
  <c r="I625" i="27"/>
  <c r="I624" i="27"/>
  <c r="J624" i="27" s="1"/>
  <c r="J623" i="27"/>
  <c r="I623" i="27"/>
  <c r="I622" i="27"/>
  <c r="J622" i="27" s="1"/>
  <c r="I621" i="27"/>
  <c r="J621" i="27" s="1"/>
  <c r="I620" i="27"/>
  <c r="J620" i="27" s="1"/>
  <c r="I619" i="27"/>
  <c r="J619" i="27" s="1"/>
  <c r="I618" i="27"/>
  <c r="J618" i="27" s="1"/>
  <c r="I617" i="27"/>
  <c r="J617" i="27" s="1"/>
  <c r="I616" i="27"/>
  <c r="J616" i="27" s="1"/>
  <c r="J615" i="27"/>
  <c r="I615" i="27"/>
  <c r="I614" i="27"/>
  <c r="J614" i="27" s="1"/>
  <c r="J613" i="27"/>
  <c r="I613" i="27"/>
  <c r="I612" i="27"/>
  <c r="J612" i="27" s="1"/>
  <c r="I611" i="27"/>
  <c r="J611" i="27" s="1"/>
  <c r="I610" i="27"/>
  <c r="J610" i="27" s="1"/>
  <c r="J609" i="27"/>
  <c r="I609" i="27"/>
  <c r="I608" i="27"/>
  <c r="J608" i="27" s="1"/>
  <c r="J607" i="27"/>
  <c r="I607" i="27"/>
  <c r="I606" i="27"/>
  <c r="J606" i="27" s="1"/>
  <c r="I605" i="27"/>
  <c r="J605" i="27" s="1"/>
  <c r="I604" i="27"/>
  <c r="J604" i="27" s="1"/>
  <c r="I603" i="27"/>
  <c r="J603" i="27" s="1"/>
  <c r="I602" i="27"/>
  <c r="J602" i="27" s="1"/>
  <c r="I601" i="27"/>
  <c r="J601" i="27" s="1"/>
  <c r="I600" i="27"/>
  <c r="J600" i="27" s="1"/>
  <c r="J599" i="27"/>
  <c r="I599" i="27"/>
  <c r="I598" i="27"/>
  <c r="J598" i="27" s="1"/>
  <c r="J597" i="27"/>
  <c r="I597" i="27"/>
  <c r="I596" i="27"/>
  <c r="J596" i="27" s="1"/>
  <c r="I595" i="27"/>
  <c r="J595" i="27" s="1"/>
  <c r="I594" i="27"/>
  <c r="J594" i="27" s="1"/>
  <c r="J593" i="27"/>
  <c r="I593" i="27"/>
  <c r="I592" i="27"/>
  <c r="J592" i="27" s="1"/>
  <c r="J591" i="27"/>
  <c r="I591" i="27"/>
  <c r="I590" i="27"/>
  <c r="J590" i="27" s="1"/>
  <c r="I589" i="27"/>
  <c r="J589" i="27" s="1"/>
  <c r="I588" i="27"/>
  <c r="J588" i="27" s="1"/>
  <c r="I587" i="27"/>
  <c r="J587" i="27" s="1"/>
  <c r="I586" i="27"/>
  <c r="J586" i="27" s="1"/>
  <c r="J585" i="27"/>
  <c r="I585" i="27"/>
  <c r="I584" i="27"/>
  <c r="J584" i="27" s="1"/>
  <c r="I583" i="27"/>
  <c r="J583" i="27" s="1"/>
  <c r="I582" i="27"/>
  <c r="J582" i="27" s="1"/>
  <c r="I581" i="27"/>
  <c r="J581" i="27" s="1"/>
  <c r="I580" i="27"/>
  <c r="J580" i="27" s="1"/>
  <c r="J579" i="27"/>
  <c r="I579" i="27"/>
  <c r="I578" i="27"/>
  <c r="J578" i="27" s="1"/>
  <c r="I577" i="27"/>
  <c r="J577" i="27" s="1"/>
  <c r="I576" i="27"/>
  <c r="J576" i="27" s="1"/>
  <c r="I575" i="27"/>
  <c r="J575" i="27" s="1"/>
  <c r="I574" i="27"/>
  <c r="J574" i="27" s="1"/>
  <c r="I573" i="27"/>
  <c r="J573" i="27" s="1"/>
  <c r="I572" i="27"/>
  <c r="J572" i="27" s="1"/>
  <c r="I571" i="27"/>
  <c r="J571" i="27" s="1"/>
  <c r="I570" i="27"/>
  <c r="J570" i="27" s="1"/>
  <c r="I569" i="27"/>
  <c r="J569" i="27" s="1"/>
  <c r="I568" i="27"/>
  <c r="J568" i="27" s="1"/>
  <c r="J567" i="27"/>
  <c r="I567" i="27"/>
  <c r="I566" i="27"/>
  <c r="J566" i="27" s="1"/>
  <c r="I565" i="27"/>
  <c r="J565" i="27" s="1"/>
  <c r="I564" i="27"/>
  <c r="J564" i="27" s="1"/>
  <c r="I563" i="27"/>
  <c r="J563" i="27" s="1"/>
  <c r="I562" i="27"/>
  <c r="J562" i="27" s="1"/>
  <c r="J561" i="27"/>
  <c r="I561" i="27"/>
  <c r="I560" i="27"/>
  <c r="J560" i="27" s="1"/>
  <c r="I559" i="27"/>
  <c r="J559" i="27" s="1"/>
  <c r="I558" i="27"/>
  <c r="J558" i="27" s="1"/>
  <c r="I557" i="27"/>
  <c r="J557" i="27" s="1"/>
  <c r="I556" i="27"/>
  <c r="J556" i="27" s="1"/>
  <c r="I555" i="27"/>
  <c r="J555" i="27" s="1"/>
  <c r="I554" i="27"/>
  <c r="J554" i="27" s="1"/>
  <c r="I553" i="27"/>
  <c r="J553" i="27" s="1"/>
  <c r="I552" i="27"/>
  <c r="J552" i="27" s="1"/>
  <c r="I551" i="27"/>
  <c r="J551" i="27" s="1"/>
  <c r="I550" i="27"/>
  <c r="J550" i="27" s="1"/>
  <c r="I549" i="27"/>
  <c r="J549" i="27" s="1"/>
  <c r="I548" i="27"/>
  <c r="J548" i="27" s="1"/>
  <c r="I547" i="27"/>
  <c r="J547" i="27" s="1"/>
  <c r="I546" i="27"/>
  <c r="J546" i="27" s="1"/>
  <c r="I545" i="27"/>
  <c r="J545" i="27" s="1"/>
  <c r="I544" i="27"/>
  <c r="J544" i="27" s="1"/>
  <c r="I543" i="27"/>
  <c r="J543" i="27" s="1"/>
  <c r="I542" i="27"/>
  <c r="J542" i="27" s="1"/>
  <c r="J541" i="27"/>
  <c r="I541" i="27"/>
  <c r="I540" i="27"/>
  <c r="J540" i="27" s="1"/>
  <c r="I539" i="27"/>
  <c r="J539" i="27" s="1"/>
  <c r="I538" i="27"/>
  <c r="J538" i="27" s="1"/>
  <c r="I537" i="27"/>
  <c r="J537" i="27" s="1"/>
  <c r="I536" i="27"/>
  <c r="J536" i="27" s="1"/>
  <c r="J535" i="27"/>
  <c r="I535" i="27"/>
  <c r="I534" i="27"/>
  <c r="J534" i="27" s="1"/>
  <c r="J533" i="27"/>
  <c r="I533" i="27"/>
  <c r="I532" i="27"/>
  <c r="J532" i="27" s="1"/>
  <c r="I531" i="27"/>
  <c r="J531" i="27" s="1"/>
  <c r="I530" i="27"/>
  <c r="J530" i="27" s="1"/>
  <c r="I529" i="27"/>
  <c r="J529" i="27" s="1"/>
  <c r="I528" i="27"/>
  <c r="J528" i="27" s="1"/>
  <c r="I527" i="27"/>
  <c r="J527" i="27" s="1"/>
  <c r="I526" i="27"/>
  <c r="J526" i="27" s="1"/>
  <c r="I525" i="27"/>
  <c r="J525" i="27" s="1"/>
  <c r="I524" i="27"/>
  <c r="J524" i="27" s="1"/>
  <c r="I523" i="27"/>
  <c r="J523" i="27" s="1"/>
  <c r="I522" i="27"/>
  <c r="J522" i="27" s="1"/>
  <c r="I521" i="27"/>
  <c r="J521" i="27" s="1"/>
  <c r="I520" i="27"/>
  <c r="J520" i="27" s="1"/>
  <c r="J519" i="27"/>
  <c r="K519" i="27" s="1"/>
  <c r="L519" i="27" s="1"/>
  <c r="I519" i="27"/>
  <c r="I518" i="27"/>
  <c r="J518" i="27" s="1"/>
  <c r="I517" i="27"/>
  <c r="J517" i="27" s="1"/>
  <c r="I516" i="27"/>
  <c r="J516" i="27" s="1"/>
  <c r="I515" i="27"/>
  <c r="J515" i="27" s="1"/>
  <c r="I514" i="27"/>
  <c r="J514" i="27" s="1"/>
  <c r="I513" i="27"/>
  <c r="J513" i="27" s="1"/>
  <c r="I512" i="27"/>
  <c r="J512" i="27" s="1"/>
  <c r="I511" i="27"/>
  <c r="J511" i="27" s="1"/>
  <c r="K511" i="27" s="1"/>
  <c r="I510" i="27"/>
  <c r="J510" i="27" s="1"/>
  <c r="I509" i="27"/>
  <c r="J509" i="27" s="1"/>
  <c r="I508" i="27"/>
  <c r="J508" i="27" s="1"/>
  <c r="J507" i="27"/>
  <c r="I507" i="27"/>
  <c r="I506" i="27"/>
  <c r="J506" i="27" s="1"/>
  <c r="I505" i="27"/>
  <c r="J505" i="27" s="1"/>
  <c r="I504" i="27"/>
  <c r="J504" i="27" s="1"/>
  <c r="I503" i="27"/>
  <c r="J503" i="27" s="1"/>
  <c r="J502" i="27"/>
  <c r="I502" i="27"/>
  <c r="I501" i="27"/>
  <c r="J501" i="27" s="1"/>
  <c r="J500" i="27"/>
  <c r="K500" i="27" s="1"/>
  <c r="I500" i="27"/>
  <c r="I499" i="27"/>
  <c r="J499" i="27" s="1"/>
  <c r="K499" i="27" s="1"/>
  <c r="I498" i="27"/>
  <c r="J498" i="27" s="1"/>
  <c r="K498" i="27" s="1"/>
  <c r="L497" i="27"/>
  <c r="I497" i="27"/>
  <c r="J497" i="27" s="1"/>
  <c r="K497" i="27" s="1"/>
  <c r="I496" i="27"/>
  <c r="J496" i="27" s="1"/>
  <c r="I495" i="27"/>
  <c r="J495" i="27" s="1"/>
  <c r="I494" i="27"/>
  <c r="J494" i="27" s="1"/>
  <c r="K494" i="27" s="1"/>
  <c r="I493" i="27"/>
  <c r="J493" i="27" s="1"/>
  <c r="K493" i="27" s="1"/>
  <c r="J492" i="27"/>
  <c r="I492" i="27"/>
  <c r="I491" i="27"/>
  <c r="J491" i="27" s="1"/>
  <c r="K491" i="27" s="1"/>
  <c r="I490" i="27"/>
  <c r="J490" i="27" s="1"/>
  <c r="I489" i="27"/>
  <c r="J489" i="27" s="1"/>
  <c r="K489" i="27" s="1"/>
  <c r="I488" i="27"/>
  <c r="J488" i="27" s="1"/>
  <c r="I487" i="27"/>
  <c r="J487" i="27" s="1"/>
  <c r="I486" i="27"/>
  <c r="J486" i="27" s="1"/>
  <c r="K486" i="27" s="1"/>
  <c r="L485" i="27"/>
  <c r="I485" i="27"/>
  <c r="J485" i="27" s="1"/>
  <c r="K485" i="27" s="1"/>
  <c r="I484" i="27"/>
  <c r="J484" i="27" s="1"/>
  <c r="I483" i="27"/>
  <c r="J483" i="27" s="1"/>
  <c r="K483" i="27" s="1"/>
  <c r="I482" i="27"/>
  <c r="J482" i="27" s="1"/>
  <c r="K482" i="27" s="1"/>
  <c r="I481" i="27"/>
  <c r="J481" i="27" s="1"/>
  <c r="K481" i="27" s="1"/>
  <c r="J480" i="27"/>
  <c r="I480" i="27"/>
  <c r="I479" i="27"/>
  <c r="J479" i="27" s="1"/>
  <c r="I478" i="27"/>
  <c r="J478" i="27" s="1"/>
  <c r="K478" i="27" s="1"/>
  <c r="L477" i="27"/>
  <c r="I477" i="27"/>
  <c r="J477" i="27" s="1"/>
  <c r="K477" i="27" s="1"/>
  <c r="J476" i="27"/>
  <c r="I476" i="27"/>
  <c r="I475" i="27"/>
  <c r="J475" i="27" s="1"/>
  <c r="K475" i="27" s="1"/>
  <c r="I474" i="27"/>
  <c r="J474" i="27" s="1"/>
  <c r="K474" i="27" s="1"/>
  <c r="I473" i="27"/>
  <c r="J473" i="27" s="1"/>
  <c r="K473" i="27" s="1"/>
  <c r="J472" i="27"/>
  <c r="I472" i="27"/>
  <c r="I471" i="27"/>
  <c r="J471" i="27" s="1"/>
  <c r="I470" i="27"/>
  <c r="J470" i="27" s="1"/>
  <c r="K470" i="27" s="1"/>
  <c r="I469" i="27"/>
  <c r="J469" i="27" s="1"/>
  <c r="K469" i="27" s="1"/>
  <c r="J468" i="27"/>
  <c r="I468" i="27"/>
  <c r="I467" i="27"/>
  <c r="J467" i="27" s="1"/>
  <c r="K467" i="27" s="1"/>
  <c r="I466" i="27"/>
  <c r="J466" i="27" s="1"/>
  <c r="K466" i="27" s="1"/>
  <c r="I465" i="27"/>
  <c r="J465" i="27" s="1"/>
  <c r="K465" i="27" s="1"/>
  <c r="I464" i="27"/>
  <c r="J464" i="27" s="1"/>
  <c r="I463" i="27"/>
  <c r="J463" i="27" s="1"/>
  <c r="L462" i="27"/>
  <c r="I462" i="27"/>
  <c r="J462" i="27" s="1"/>
  <c r="K462" i="27" s="1"/>
  <c r="L461" i="27"/>
  <c r="I461" i="27"/>
  <c r="J461" i="27" s="1"/>
  <c r="K461" i="27" s="1"/>
  <c r="J460" i="27"/>
  <c r="I460" i="27"/>
  <c r="I459" i="27"/>
  <c r="J459" i="27" s="1"/>
  <c r="K459" i="27" s="1"/>
  <c r="I458" i="27"/>
  <c r="J458" i="27" s="1"/>
  <c r="L457" i="27"/>
  <c r="I457" i="27"/>
  <c r="J457" i="27" s="1"/>
  <c r="K457" i="27" s="1"/>
  <c r="J456" i="27"/>
  <c r="I456" i="27"/>
  <c r="I455" i="27"/>
  <c r="J455" i="27" s="1"/>
  <c r="I454" i="27"/>
  <c r="J454" i="27" s="1"/>
  <c r="K454" i="27" s="1"/>
  <c r="L453" i="27"/>
  <c r="I453" i="27"/>
  <c r="J453" i="27" s="1"/>
  <c r="K453" i="27" s="1"/>
  <c r="I452" i="27"/>
  <c r="J452" i="27" s="1"/>
  <c r="I451" i="27"/>
  <c r="J451" i="27" s="1"/>
  <c r="K451" i="27" s="1"/>
  <c r="I450" i="27"/>
  <c r="J450" i="27" s="1"/>
  <c r="I449" i="27"/>
  <c r="J449" i="27" s="1"/>
  <c r="K449" i="27" s="1"/>
  <c r="J448" i="27"/>
  <c r="I448" i="27"/>
  <c r="I447" i="27"/>
  <c r="J447" i="27" s="1"/>
  <c r="L446" i="27"/>
  <c r="I446" i="27"/>
  <c r="J446" i="27" s="1"/>
  <c r="K446" i="27" s="1"/>
  <c r="L445" i="27"/>
  <c r="I445" i="27"/>
  <c r="J445" i="27" s="1"/>
  <c r="K445" i="27" s="1"/>
  <c r="I444" i="27"/>
  <c r="J444" i="27" s="1"/>
  <c r="I443" i="27"/>
  <c r="J443" i="27" s="1"/>
  <c r="I442" i="27"/>
  <c r="J442" i="27" s="1"/>
  <c r="K442" i="27" s="1"/>
  <c r="L441" i="27"/>
  <c r="I441" i="27"/>
  <c r="J441" i="27" s="1"/>
  <c r="K441" i="27" s="1"/>
  <c r="I440" i="27"/>
  <c r="J440" i="27" s="1"/>
  <c r="I439" i="27"/>
  <c r="J439" i="27" s="1"/>
  <c r="I438" i="27"/>
  <c r="J438" i="27" s="1"/>
  <c r="L437" i="27"/>
  <c r="I437" i="27"/>
  <c r="J437" i="27" s="1"/>
  <c r="K437" i="27" s="1"/>
  <c r="J436" i="27"/>
  <c r="K436" i="27" s="1"/>
  <c r="I436" i="27"/>
  <c r="I435" i="27"/>
  <c r="J435" i="27" s="1"/>
  <c r="I434" i="27"/>
  <c r="J434" i="27" s="1"/>
  <c r="K434" i="27" s="1"/>
  <c r="I433" i="27"/>
  <c r="J433" i="27" s="1"/>
  <c r="K433" i="27" s="1"/>
  <c r="L433" i="27" s="1"/>
  <c r="I432" i="27"/>
  <c r="J432" i="27" s="1"/>
  <c r="I431" i="27"/>
  <c r="J431" i="27" s="1"/>
  <c r="I430" i="27"/>
  <c r="J430" i="27" s="1"/>
  <c r="K430" i="27" s="1"/>
  <c r="L430" i="27" s="1"/>
  <c r="I429" i="27"/>
  <c r="J429" i="27" s="1"/>
  <c r="K429" i="27" s="1"/>
  <c r="J428" i="27"/>
  <c r="I428" i="27"/>
  <c r="I427" i="27"/>
  <c r="J427" i="27" s="1"/>
  <c r="L426" i="27"/>
  <c r="I426" i="27"/>
  <c r="J426" i="27" s="1"/>
  <c r="K426" i="27" s="1"/>
  <c r="I425" i="27"/>
  <c r="J425" i="27" s="1"/>
  <c r="I424" i="27"/>
  <c r="J424" i="27" s="1"/>
  <c r="K424" i="27" s="1"/>
  <c r="I423" i="27"/>
  <c r="J423" i="27" s="1"/>
  <c r="K422" i="27"/>
  <c r="L422" i="27" s="1"/>
  <c r="I422" i="27"/>
  <c r="J422" i="27" s="1"/>
  <c r="L421" i="27"/>
  <c r="I421" i="27"/>
  <c r="J421" i="27" s="1"/>
  <c r="K421" i="27" s="1"/>
  <c r="I420" i="27"/>
  <c r="J420" i="27" s="1"/>
  <c r="I419" i="27"/>
  <c r="J419" i="27" s="1"/>
  <c r="I418" i="27"/>
  <c r="J418" i="27" s="1"/>
  <c r="L417" i="27"/>
  <c r="I417" i="27"/>
  <c r="J417" i="27" s="1"/>
  <c r="K417" i="27" s="1"/>
  <c r="I416" i="27"/>
  <c r="J416" i="27" s="1"/>
  <c r="I415" i="27"/>
  <c r="J415" i="27" s="1"/>
  <c r="I414" i="27"/>
  <c r="J414" i="27" s="1"/>
  <c r="I413" i="27"/>
  <c r="J413" i="27" s="1"/>
  <c r="I412" i="27"/>
  <c r="J412" i="27" s="1"/>
  <c r="K412" i="27" s="1"/>
  <c r="I411" i="27"/>
  <c r="J411" i="27" s="1"/>
  <c r="I410" i="27"/>
  <c r="J410" i="27" s="1"/>
  <c r="K410" i="27" s="1"/>
  <c r="L410" i="27" s="1"/>
  <c r="I409" i="27"/>
  <c r="J409" i="27" s="1"/>
  <c r="K409" i="27" s="1"/>
  <c r="I408" i="27"/>
  <c r="J408" i="27" s="1"/>
  <c r="I407" i="27"/>
  <c r="J407" i="27" s="1"/>
  <c r="I406" i="27"/>
  <c r="J406" i="27" s="1"/>
  <c r="K406" i="27" s="1"/>
  <c r="I405" i="27"/>
  <c r="J405" i="27" s="1"/>
  <c r="K405" i="27" s="1"/>
  <c r="I404" i="27"/>
  <c r="J404" i="27" s="1"/>
  <c r="I403" i="27"/>
  <c r="J403" i="27" s="1"/>
  <c r="I402" i="27"/>
  <c r="J402" i="27" s="1"/>
  <c r="I401" i="27"/>
  <c r="J401" i="27" s="1"/>
  <c r="K401" i="27" s="1"/>
  <c r="J400" i="27"/>
  <c r="I400" i="27"/>
  <c r="I399" i="27"/>
  <c r="J399" i="27" s="1"/>
  <c r="K398" i="27"/>
  <c r="L398" i="27" s="1"/>
  <c r="I398" i="27"/>
  <c r="J398" i="27" s="1"/>
  <c r="L397" i="27"/>
  <c r="I397" i="27"/>
  <c r="J397" i="27" s="1"/>
  <c r="K397" i="27" s="1"/>
  <c r="J396" i="27"/>
  <c r="K396" i="27" s="1"/>
  <c r="I396" i="27"/>
  <c r="I395" i="27"/>
  <c r="J395" i="27" s="1"/>
  <c r="I394" i="27"/>
  <c r="J394" i="27" s="1"/>
  <c r="K394" i="27" s="1"/>
  <c r="I393" i="27"/>
  <c r="J393" i="27" s="1"/>
  <c r="I392" i="27"/>
  <c r="J392" i="27" s="1"/>
  <c r="I391" i="27"/>
  <c r="J391" i="27" s="1"/>
  <c r="I390" i="27"/>
  <c r="J390" i="27" s="1"/>
  <c r="K390" i="27" s="1"/>
  <c r="L390" i="27" s="1"/>
  <c r="I389" i="27"/>
  <c r="J389" i="27" s="1"/>
  <c r="K389" i="27" s="1"/>
  <c r="I388" i="27"/>
  <c r="J388" i="27" s="1"/>
  <c r="I387" i="27"/>
  <c r="J387" i="27" s="1"/>
  <c r="I386" i="27"/>
  <c r="J386" i="27" s="1"/>
  <c r="K386" i="27" s="1"/>
  <c r="I385" i="27"/>
  <c r="J385" i="27" s="1"/>
  <c r="K385" i="27" s="1"/>
  <c r="J384" i="27"/>
  <c r="I384" i="27"/>
  <c r="I383" i="27"/>
  <c r="J383" i="27" s="1"/>
  <c r="I382" i="27"/>
  <c r="J382" i="27" s="1"/>
  <c r="I381" i="27"/>
  <c r="J381" i="27" s="1"/>
  <c r="J380" i="27"/>
  <c r="I380" i="27"/>
  <c r="I379" i="27"/>
  <c r="J379" i="27" s="1"/>
  <c r="L378" i="27"/>
  <c r="K378" i="27"/>
  <c r="I378" i="27"/>
  <c r="J378" i="27" s="1"/>
  <c r="I377" i="27"/>
  <c r="J377" i="27" s="1"/>
  <c r="I376" i="27"/>
  <c r="J376" i="27" s="1"/>
  <c r="I375" i="27"/>
  <c r="J375" i="27" s="1"/>
  <c r="I374" i="27"/>
  <c r="J374" i="27" s="1"/>
  <c r="K374" i="27" s="1"/>
  <c r="I373" i="27"/>
  <c r="J373" i="27" s="1"/>
  <c r="I372" i="27"/>
  <c r="J372" i="27" s="1"/>
  <c r="I371" i="27"/>
  <c r="J371" i="27" s="1"/>
  <c r="K370" i="27"/>
  <c r="I370" i="27"/>
  <c r="J370" i="27" s="1"/>
  <c r="L369" i="27"/>
  <c r="I369" i="27"/>
  <c r="J369" i="27" s="1"/>
  <c r="K369" i="27" s="1"/>
  <c r="I368" i="27"/>
  <c r="J368" i="27" s="1"/>
  <c r="I367" i="27"/>
  <c r="J367" i="27" s="1"/>
  <c r="K366" i="27"/>
  <c r="I366" i="27"/>
  <c r="J366" i="27" s="1"/>
  <c r="L365" i="27"/>
  <c r="I365" i="27"/>
  <c r="J365" i="27" s="1"/>
  <c r="K365" i="27" s="1"/>
  <c r="I364" i="27"/>
  <c r="J364" i="27" s="1"/>
  <c r="K364" i="27" s="1"/>
  <c r="I363" i="27"/>
  <c r="J363" i="27" s="1"/>
  <c r="I362" i="27"/>
  <c r="J362" i="27" s="1"/>
  <c r="I361" i="27"/>
  <c r="J361" i="27" s="1"/>
  <c r="I360" i="27"/>
  <c r="J360" i="27" s="1"/>
  <c r="J359" i="27"/>
  <c r="I359" i="27"/>
  <c r="I358" i="27"/>
  <c r="J358" i="27" s="1"/>
  <c r="K358" i="27" s="1"/>
  <c r="L357" i="27"/>
  <c r="I357" i="27"/>
  <c r="J357" i="27" s="1"/>
  <c r="K357" i="27" s="1"/>
  <c r="I356" i="27"/>
  <c r="J356" i="27" s="1"/>
  <c r="I355" i="27"/>
  <c r="J355" i="27" s="1"/>
  <c r="I354" i="27"/>
  <c r="J354" i="27" s="1"/>
  <c r="J353" i="27"/>
  <c r="I353" i="27"/>
  <c r="J352" i="27"/>
  <c r="K352" i="27" s="1"/>
  <c r="I352" i="27"/>
  <c r="I351" i="27"/>
  <c r="J351" i="27" s="1"/>
  <c r="K351" i="27" s="1"/>
  <c r="I350" i="27"/>
  <c r="J350" i="27" s="1"/>
  <c r="K350" i="27" s="1"/>
  <c r="L349" i="27"/>
  <c r="I349" i="27"/>
  <c r="J349" i="27" s="1"/>
  <c r="K349" i="27" s="1"/>
  <c r="I348" i="27"/>
  <c r="J348" i="27" s="1"/>
  <c r="I347" i="27"/>
  <c r="J347" i="27" s="1"/>
  <c r="J346" i="27"/>
  <c r="I346" i="27"/>
  <c r="J345" i="27"/>
  <c r="K345" i="27" s="1"/>
  <c r="I345" i="27"/>
  <c r="I344" i="27"/>
  <c r="J344" i="27" s="1"/>
  <c r="J343" i="27"/>
  <c r="K343" i="27" s="1"/>
  <c r="I343" i="27"/>
  <c r="I342" i="27"/>
  <c r="J342" i="27" s="1"/>
  <c r="K342" i="27" s="1"/>
  <c r="L341" i="27"/>
  <c r="I341" i="27"/>
  <c r="J341" i="27" s="1"/>
  <c r="K341" i="27" s="1"/>
  <c r="I340" i="27"/>
  <c r="J340" i="27" s="1"/>
  <c r="I339" i="27"/>
  <c r="J339" i="27" s="1"/>
  <c r="I338" i="27"/>
  <c r="J338" i="27" s="1"/>
  <c r="J337" i="27"/>
  <c r="I337" i="27"/>
  <c r="L336" i="27"/>
  <c r="J336" i="27"/>
  <c r="K336" i="27" s="1"/>
  <c r="I336" i="27"/>
  <c r="I335" i="27"/>
  <c r="J335" i="27" s="1"/>
  <c r="K335" i="27" s="1"/>
  <c r="I334" i="27"/>
  <c r="J334" i="27" s="1"/>
  <c r="K334" i="27" s="1"/>
  <c r="L333" i="27"/>
  <c r="I333" i="27"/>
  <c r="J333" i="27" s="1"/>
  <c r="K333" i="27" s="1"/>
  <c r="I332" i="27"/>
  <c r="J332" i="27" s="1"/>
  <c r="I331" i="27"/>
  <c r="J331" i="27" s="1"/>
  <c r="J330" i="27"/>
  <c r="I330" i="27"/>
  <c r="I329" i="27"/>
  <c r="J329" i="27" s="1"/>
  <c r="K329" i="27" s="1"/>
  <c r="I328" i="27"/>
  <c r="J328" i="27" s="1"/>
  <c r="J327" i="27"/>
  <c r="K327" i="27" s="1"/>
  <c r="I327" i="27"/>
  <c r="I326" i="27"/>
  <c r="J326" i="27" s="1"/>
  <c r="K326" i="27" s="1"/>
  <c r="L325" i="27"/>
  <c r="I325" i="27"/>
  <c r="J325" i="27" s="1"/>
  <c r="K325" i="27" s="1"/>
  <c r="I324" i="27"/>
  <c r="J324" i="27" s="1"/>
  <c r="I323" i="27"/>
  <c r="J323" i="27" s="1"/>
  <c r="I322" i="27"/>
  <c r="J322" i="27" s="1"/>
  <c r="J321" i="27"/>
  <c r="I321" i="27"/>
  <c r="J320" i="27"/>
  <c r="K320" i="27" s="1"/>
  <c r="I320" i="27"/>
  <c r="I319" i="27"/>
  <c r="J319" i="27" s="1"/>
  <c r="K319" i="27" s="1"/>
  <c r="I318" i="27"/>
  <c r="J318" i="27" s="1"/>
  <c r="K318" i="27" s="1"/>
  <c r="L317" i="27"/>
  <c r="I317" i="27"/>
  <c r="J317" i="27" s="1"/>
  <c r="K317" i="27" s="1"/>
  <c r="I316" i="27"/>
  <c r="J316" i="27" s="1"/>
  <c r="I315" i="27"/>
  <c r="J315" i="27" s="1"/>
  <c r="J314" i="27"/>
  <c r="I314" i="27"/>
  <c r="J313" i="27"/>
  <c r="K313" i="27" s="1"/>
  <c r="L313" i="27" s="1"/>
  <c r="I313" i="27"/>
  <c r="I312" i="27"/>
  <c r="J312" i="27" s="1"/>
  <c r="J311" i="27"/>
  <c r="K311" i="27" s="1"/>
  <c r="I311" i="27"/>
  <c r="I310" i="27"/>
  <c r="J310" i="27" s="1"/>
  <c r="K310" i="27" s="1"/>
  <c r="L309" i="27"/>
  <c r="I309" i="27"/>
  <c r="J309" i="27" s="1"/>
  <c r="K309" i="27" s="1"/>
  <c r="I308" i="27"/>
  <c r="J308" i="27" s="1"/>
  <c r="I307" i="27"/>
  <c r="J307" i="27" s="1"/>
  <c r="I306" i="27"/>
  <c r="J306" i="27" s="1"/>
  <c r="J305" i="27"/>
  <c r="I305" i="27"/>
  <c r="L304" i="27"/>
  <c r="J304" i="27"/>
  <c r="K304" i="27" s="1"/>
  <c r="I304" i="27"/>
  <c r="I303" i="27"/>
  <c r="J303" i="27" s="1"/>
  <c r="K303" i="27" s="1"/>
  <c r="I302" i="27"/>
  <c r="J302" i="27" s="1"/>
  <c r="K302" i="27" s="1"/>
  <c r="I301" i="27"/>
  <c r="J301" i="27" s="1"/>
  <c r="K300" i="27"/>
  <c r="I300" i="27"/>
  <c r="J300" i="27" s="1"/>
  <c r="I299" i="27"/>
  <c r="J299" i="27" s="1"/>
  <c r="K298" i="27"/>
  <c r="I298" i="27"/>
  <c r="J298" i="27" s="1"/>
  <c r="L298" i="27" s="1"/>
  <c r="I297" i="27"/>
  <c r="J297" i="27" s="1"/>
  <c r="L296" i="27"/>
  <c r="K296" i="27"/>
  <c r="I296" i="27"/>
  <c r="J296" i="27" s="1"/>
  <c r="I295" i="27"/>
  <c r="J295" i="27" s="1"/>
  <c r="I294" i="27"/>
  <c r="J294" i="27" s="1"/>
  <c r="L293" i="27"/>
  <c r="J293" i="27"/>
  <c r="K293" i="27" s="1"/>
  <c r="I293" i="27"/>
  <c r="K292" i="27"/>
  <c r="I292" i="27"/>
  <c r="J292" i="27" s="1"/>
  <c r="I291" i="27"/>
  <c r="J291" i="27" s="1"/>
  <c r="I290" i="27"/>
  <c r="J290" i="27" s="1"/>
  <c r="I289" i="27"/>
  <c r="J289" i="27" s="1"/>
  <c r="I288" i="27"/>
  <c r="J288" i="27" s="1"/>
  <c r="K288" i="27" s="1"/>
  <c r="L288" i="27" s="1"/>
  <c r="I287" i="27"/>
  <c r="J287" i="27" s="1"/>
  <c r="I286" i="27"/>
  <c r="J286" i="27" s="1"/>
  <c r="I285" i="27"/>
  <c r="J285" i="27" s="1"/>
  <c r="K284" i="27"/>
  <c r="I284" i="27"/>
  <c r="J284" i="27" s="1"/>
  <c r="I283" i="27"/>
  <c r="J283" i="27" s="1"/>
  <c r="L282" i="27"/>
  <c r="K282" i="27"/>
  <c r="I282" i="27"/>
  <c r="J282" i="27" s="1"/>
  <c r="I281" i="27"/>
  <c r="J281" i="27" s="1"/>
  <c r="K280" i="27"/>
  <c r="L280" i="27" s="1"/>
  <c r="I280" i="27"/>
  <c r="J280" i="27" s="1"/>
  <c r="I279" i="27"/>
  <c r="J279" i="27" s="1"/>
  <c r="K278" i="27"/>
  <c r="I278" i="27"/>
  <c r="J278" i="27" s="1"/>
  <c r="I277" i="27"/>
  <c r="J277" i="27" s="1"/>
  <c r="K276" i="27"/>
  <c r="I276" i="27"/>
  <c r="J276" i="27" s="1"/>
  <c r="I275" i="27"/>
  <c r="J275" i="27" s="1"/>
  <c r="K275" i="27" s="1"/>
  <c r="L274" i="27"/>
  <c r="K274" i="27"/>
  <c r="I274" i="27"/>
  <c r="J274" i="27" s="1"/>
  <c r="I273" i="27"/>
  <c r="J273" i="27" s="1"/>
  <c r="K272" i="27"/>
  <c r="L272" i="27" s="1"/>
  <c r="I272" i="27"/>
  <c r="J272" i="27" s="1"/>
  <c r="I271" i="27"/>
  <c r="J271" i="27" s="1"/>
  <c r="I270" i="27"/>
  <c r="J270" i="27" s="1"/>
  <c r="L269" i="27"/>
  <c r="J269" i="27"/>
  <c r="K269" i="27" s="1"/>
  <c r="I269" i="27"/>
  <c r="I268" i="27"/>
  <c r="J268" i="27" s="1"/>
  <c r="K268" i="27" s="1"/>
  <c r="I267" i="27"/>
  <c r="J267" i="27" s="1"/>
  <c r="K266" i="27"/>
  <c r="I266" i="27"/>
  <c r="J266" i="27" s="1"/>
  <c r="L266" i="27" s="1"/>
  <c r="I265" i="27"/>
  <c r="J265" i="27" s="1"/>
  <c r="I264" i="27"/>
  <c r="J264" i="27" s="1"/>
  <c r="K264" i="27" s="1"/>
  <c r="I263" i="27"/>
  <c r="J263" i="27" s="1"/>
  <c r="I262" i="27"/>
  <c r="J262" i="27" s="1"/>
  <c r="L261" i="27"/>
  <c r="J261" i="27"/>
  <c r="K261" i="27" s="1"/>
  <c r="I261" i="27"/>
  <c r="I260" i="27"/>
  <c r="J260" i="27" s="1"/>
  <c r="I259" i="27"/>
  <c r="J259" i="27" s="1"/>
  <c r="I258" i="27"/>
  <c r="J258" i="27" s="1"/>
  <c r="K258" i="27" s="1"/>
  <c r="L258" i="27" s="1"/>
  <c r="I257" i="27"/>
  <c r="J257" i="27" s="1"/>
  <c r="K256" i="27"/>
  <c r="L256" i="27" s="1"/>
  <c r="I256" i="27"/>
  <c r="J256" i="27" s="1"/>
  <c r="I255" i="27"/>
  <c r="J255" i="27" s="1"/>
  <c r="I254" i="27"/>
  <c r="J254" i="27" s="1"/>
  <c r="K254" i="27" s="1"/>
  <c r="I253" i="27"/>
  <c r="J253" i="27" s="1"/>
  <c r="I252" i="27"/>
  <c r="J252" i="27" s="1"/>
  <c r="I251" i="27"/>
  <c r="J251" i="27" s="1"/>
  <c r="K250" i="27"/>
  <c r="I250" i="27"/>
  <c r="J250" i="27" s="1"/>
  <c r="L250" i="27" s="1"/>
  <c r="I249" i="27"/>
  <c r="J249" i="27" s="1"/>
  <c r="K248" i="27"/>
  <c r="L248" i="27" s="1"/>
  <c r="I248" i="27"/>
  <c r="J248" i="27" s="1"/>
  <c r="I247" i="27"/>
  <c r="J247" i="27" s="1"/>
  <c r="I246" i="27"/>
  <c r="J246" i="27" s="1"/>
  <c r="K246" i="27" s="1"/>
  <c r="L245" i="27"/>
  <c r="J245" i="27"/>
  <c r="K245" i="27" s="1"/>
  <c r="I245" i="27"/>
  <c r="K244" i="27"/>
  <c r="I244" i="27"/>
  <c r="J244" i="27" s="1"/>
  <c r="J243" i="27"/>
  <c r="K243" i="27" s="1"/>
  <c r="I243" i="27"/>
  <c r="K242" i="27"/>
  <c r="I242" i="27"/>
  <c r="J242" i="27" s="1"/>
  <c r="L242" i="27" s="1"/>
  <c r="I241" i="27"/>
  <c r="J241" i="27" s="1"/>
  <c r="K240" i="27"/>
  <c r="L240" i="27" s="1"/>
  <c r="I240" i="27"/>
  <c r="J240" i="27" s="1"/>
  <c r="I239" i="27"/>
  <c r="J239" i="27" s="1"/>
  <c r="I238" i="27"/>
  <c r="J238" i="27" s="1"/>
  <c r="J237" i="27"/>
  <c r="K237" i="27" s="1"/>
  <c r="I237" i="27"/>
  <c r="I236" i="27"/>
  <c r="J236" i="27" s="1"/>
  <c r="K236" i="27" s="1"/>
  <c r="I235" i="27"/>
  <c r="J235" i="27" s="1"/>
  <c r="I234" i="27"/>
  <c r="J234" i="27" s="1"/>
  <c r="I233" i="27"/>
  <c r="J233" i="27" s="1"/>
  <c r="I232" i="27"/>
  <c r="J232" i="27" s="1"/>
  <c r="K232" i="27" s="1"/>
  <c r="L232" i="27" s="1"/>
  <c r="I231" i="27"/>
  <c r="J231" i="27" s="1"/>
  <c r="I230" i="27"/>
  <c r="J230" i="27" s="1"/>
  <c r="I229" i="27"/>
  <c r="J229" i="27" s="1"/>
  <c r="I228" i="27"/>
  <c r="J228" i="27" s="1"/>
  <c r="I227" i="27"/>
  <c r="J227" i="27" s="1"/>
  <c r="K227" i="27" s="1"/>
  <c r="K226" i="27"/>
  <c r="L226" i="27" s="1"/>
  <c r="I226" i="27"/>
  <c r="J226" i="27" s="1"/>
  <c r="I225" i="27"/>
  <c r="J225" i="27" s="1"/>
  <c r="L224" i="27"/>
  <c r="K224" i="27"/>
  <c r="I224" i="27"/>
  <c r="J224" i="27" s="1"/>
  <c r="I223" i="27"/>
  <c r="J223" i="27" s="1"/>
  <c r="I222" i="27"/>
  <c r="J222" i="27" s="1"/>
  <c r="K222" i="27" s="1"/>
  <c r="I221" i="27"/>
  <c r="J221" i="27" s="1"/>
  <c r="I220" i="27"/>
  <c r="J220" i="27" s="1"/>
  <c r="I219" i="27"/>
  <c r="J219" i="27" s="1"/>
  <c r="I218" i="27"/>
  <c r="J218" i="27" s="1"/>
  <c r="K218" i="27" s="1"/>
  <c r="L218" i="27" s="1"/>
  <c r="I217" i="27"/>
  <c r="J217" i="27" s="1"/>
  <c r="I216" i="27"/>
  <c r="J216" i="27" s="1"/>
  <c r="K216" i="27" s="1"/>
  <c r="L216" i="27" s="1"/>
  <c r="I215" i="27"/>
  <c r="J215" i="27" s="1"/>
  <c r="I214" i="27"/>
  <c r="J214" i="27" s="1"/>
  <c r="I213" i="27"/>
  <c r="J213" i="27" s="1"/>
  <c r="I212" i="27"/>
  <c r="J212" i="27" s="1"/>
  <c r="I211" i="27"/>
  <c r="J211" i="27" s="1"/>
  <c r="K211" i="27" s="1"/>
  <c r="I210" i="27"/>
  <c r="J210" i="27" s="1"/>
  <c r="K210" i="27" s="1"/>
  <c r="L210" i="27" s="1"/>
  <c r="I209" i="27"/>
  <c r="J209" i="27" s="1"/>
  <c r="I208" i="27"/>
  <c r="J208" i="27" s="1"/>
  <c r="I207" i="27"/>
  <c r="J207" i="27" s="1"/>
  <c r="I206" i="27"/>
  <c r="J206" i="27" s="1"/>
  <c r="K206" i="27" s="1"/>
  <c r="J205" i="27"/>
  <c r="K205" i="27" s="1"/>
  <c r="I205" i="27"/>
  <c r="I204" i="27"/>
  <c r="J204" i="27" s="1"/>
  <c r="I203" i="27"/>
  <c r="J203" i="27" s="1"/>
  <c r="K202" i="27"/>
  <c r="I202" i="27"/>
  <c r="J202" i="27" s="1"/>
  <c r="L202" i="27" s="1"/>
  <c r="I201" i="27"/>
  <c r="J201" i="27" s="1"/>
  <c r="K200" i="27"/>
  <c r="L200" i="27" s="1"/>
  <c r="I200" i="27"/>
  <c r="J200" i="27" s="1"/>
  <c r="I199" i="27"/>
  <c r="J199" i="27" s="1"/>
  <c r="I198" i="27"/>
  <c r="J198" i="27" s="1"/>
  <c r="K198" i="27" s="1"/>
  <c r="L197" i="27"/>
  <c r="J197" i="27"/>
  <c r="K197" i="27" s="1"/>
  <c r="I197" i="27"/>
  <c r="I196" i="27"/>
  <c r="J196" i="27" s="1"/>
  <c r="J195" i="27"/>
  <c r="K195" i="27" s="1"/>
  <c r="L195" i="27" s="1"/>
  <c r="I195" i="27"/>
  <c r="I194" i="27"/>
  <c r="J194" i="27" s="1"/>
  <c r="J193" i="27"/>
  <c r="I193" i="27"/>
  <c r="I192" i="27"/>
  <c r="J192" i="27" s="1"/>
  <c r="J191" i="27"/>
  <c r="K191" i="27" s="1"/>
  <c r="L191" i="27" s="1"/>
  <c r="I191" i="27"/>
  <c r="I190" i="27"/>
  <c r="J190" i="27" s="1"/>
  <c r="J189" i="27"/>
  <c r="I189" i="27"/>
  <c r="I188" i="27"/>
  <c r="J188" i="27" s="1"/>
  <c r="I187" i="27"/>
  <c r="J187" i="27" s="1"/>
  <c r="K187" i="27" s="1"/>
  <c r="L187" i="27" s="1"/>
  <c r="I186" i="27"/>
  <c r="J186" i="27" s="1"/>
  <c r="J185" i="27"/>
  <c r="K185" i="27" s="1"/>
  <c r="L185" i="27" s="1"/>
  <c r="I185" i="27"/>
  <c r="I184" i="27"/>
  <c r="J184" i="27" s="1"/>
  <c r="I183" i="27"/>
  <c r="J183" i="27" s="1"/>
  <c r="I182" i="27"/>
  <c r="J182" i="27" s="1"/>
  <c r="I181" i="27"/>
  <c r="J181" i="27" s="1"/>
  <c r="I180" i="27"/>
  <c r="J180" i="27" s="1"/>
  <c r="I179" i="27"/>
  <c r="J179" i="27" s="1"/>
  <c r="K179" i="27" s="1"/>
  <c r="I178" i="27"/>
  <c r="J178" i="27" s="1"/>
  <c r="J177" i="27"/>
  <c r="I177" i="27"/>
  <c r="I176" i="27"/>
  <c r="J176" i="27" s="1"/>
  <c r="I175" i="27"/>
  <c r="J175" i="27" s="1"/>
  <c r="I174" i="27"/>
  <c r="J174" i="27" s="1"/>
  <c r="J173" i="27"/>
  <c r="I173" i="27"/>
  <c r="I172" i="27"/>
  <c r="J172" i="27" s="1"/>
  <c r="K171" i="27"/>
  <c r="L171" i="27" s="1"/>
  <c r="J171" i="27"/>
  <c r="I171" i="27"/>
  <c r="I170" i="27"/>
  <c r="J170" i="27" s="1"/>
  <c r="J169" i="27"/>
  <c r="K169" i="27" s="1"/>
  <c r="L169" i="27" s="1"/>
  <c r="I169" i="27"/>
  <c r="I168" i="27"/>
  <c r="J168" i="27" s="1"/>
  <c r="K167" i="27"/>
  <c r="J167" i="27"/>
  <c r="I167" i="27"/>
  <c r="I166" i="27"/>
  <c r="J166" i="27" s="1"/>
  <c r="I165" i="27"/>
  <c r="J165" i="27" s="1"/>
  <c r="I164" i="27"/>
  <c r="J164" i="27" s="1"/>
  <c r="I163" i="27"/>
  <c r="J163" i="27" s="1"/>
  <c r="K163" i="27" s="1"/>
  <c r="I162" i="27"/>
  <c r="J162" i="27" s="1"/>
  <c r="I161" i="27"/>
  <c r="J161" i="27" s="1"/>
  <c r="I160" i="27"/>
  <c r="J160" i="27" s="1"/>
  <c r="I159" i="27"/>
  <c r="J159" i="27" s="1"/>
  <c r="I158" i="27"/>
  <c r="J158" i="27" s="1"/>
  <c r="I157" i="27"/>
  <c r="J157" i="27" s="1"/>
  <c r="I156" i="27"/>
  <c r="J156" i="27" s="1"/>
  <c r="I155" i="27"/>
  <c r="J155" i="27" s="1"/>
  <c r="K155" i="27" s="1"/>
  <c r="L155" i="27" s="1"/>
  <c r="I154" i="27"/>
  <c r="J154" i="27" s="1"/>
  <c r="I153" i="27"/>
  <c r="J153" i="27" s="1"/>
  <c r="K153" i="27" s="1"/>
  <c r="L153" i="27" s="1"/>
  <c r="I152" i="27"/>
  <c r="J152" i="27" s="1"/>
  <c r="I151" i="27"/>
  <c r="J151" i="27" s="1"/>
  <c r="I150" i="27"/>
  <c r="J150" i="27" s="1"/>
  <c r="J149" i="27"/>
  <c r="I149" i="27"/>
  <c r="I148" i="27"/>
  <c r="J148" i="27" s="1"/>
  <c r="I147" i="27"/>
  <c r="J147" i="27" s="1"/>
  <c r="I146" i="27"/>
  <c r="J146" i="27" s="1"/>
  <c r="I145" i="27"/>
  <c r="J145" i="27" s="1"/>
  <c r="I144" i="27"/>
  <c r="J144" i="27" s="1"/>
  <c r="I143" i="27"/>
  <c r="J143" i="27" s="1"/>
  <c r="I142" i="27"/>
  <c r="J142" i="27" s="1"/>
  <c r="I141" i="27"/>
  <c r="J141" i="27" s="1"/>
  <c r="I140" i="27"/>
  <c r="J140" i="27" s="1"/>
  <c r="J139" i="27"/>
  <c r="K139" i="27" s="1"/>
  <c r="L139" i="27" s="1"/>
  <c r="I139" i="27"/>
  <c r="I138" i="27"/>
  <c r="J138" i="27" s="1"/>
  <c r="I137" i="27"/>
  <c r="J137" i="27" s="1"/>
  <c r="K137" i="27" s="1"/>
  <c r="L137" i="27" s="1"/>
  <c r="I136" i="27"/>
  <c r="J136" i="27" s="1"/>
  <c r="J135" i="27"/>
  <c r="I135" i="27"/>
  <c r="I134" i="27"/>
  <c r="J134" i="27" s="1"/>
  <c r="I133" i="27"/>
  <c r="J133" i="27" s="1"/>
  <c r="I132" i="27"/>
  <c r="J132" i="27" s="1"/>
  <c r="J131" i="27"/>
  <c r="I131" i="27"/>
  <c r="I130" i="27"/>
  <c r="J130" i="27" s="1"/>
  <c r="I129" i="27"/>
  <c r="J129" i="27" s="1"/>
  <c r="I128" i="27"/>
  <c r="J128" i="27" s="1"/>
  <c r="K127" i="27"/>
  <c r="J127" i="27"/>
  <c r="L127" i="27" s="1"/>
  <c r="I127" i="27"/>
  <c r="I126" i="27"/>
  <c r="J126" i="27" s="1"/>
  <c r="I125" i="27"/>
  <c r="J125" i="27" s="1"/>
  <c r="I124" i="27"/>
  <c r="J124" i="27" s="1"/>
  <c r="J123" i="27"/>
  <c r="K123" i="27" s="1"/>
  <c r="L123" i="27" s="1"/>
  <c r="I123" i="27"/>
  <c r="I122" i="27"/>
  <c r="J122" i="27" s="1"/>
  <c r="I121" i="27"/>
  <c r="J121" i="27" s="1"/>
  <c r="K121" i="27" s="1"/>
  <c r="L121" i="27" s="1"/>
  <c r="I120" i="27"/>
  <c r="J120" i="27" s="1"/>
  <c r="I119" i="27"/>
  <c r="J119" i="27" s="1"/>
  <c r="I118" i="27"/>
  <c r="J118" i="27" s="1"/>
  <c r="J117" i="27"/>
  <c r="I117" i="27"/>
  <c r="I116" i="27"/>
  <c r="J116" i="27" s="1"/>
  <c r="I115" i="27"/>
  <c r="J115" i="27" s="1"/>
  <c r="I114" i="27"/>
  <c r="J114" i="27" s="1"/>
  <c r="I113" i="27"/>
  <c r="J113" i="27" s="1"/>
  <c r="I112" i="27"/>
  <c r="J112" i="27" s="1"/>
  <c r="I111" i="27"/>
  <c r="J111" i="27" s="1"/>
  <c r="I110" i="27"/>
  <c r="J110" i="27" s="1"/>
  <c r="I109" i="27"/>
  <c r="J109" i="27" s="1"/>
  <c r="J108" i="27"/>
  <c r="I108" i="27"/>
  <c r="I107" i="27"/>
  <c r="J107" i="27" s="1"/>
  <c r="I106" i="27"/>
  <c r="J106" i="27" s="1"/>
  <c r="I105" i="27"/>
  <c r="J105" i="27" s="1"/>
  <c r="I104" i="27"/>
  <c r="J104" i="27" s="1"/>
  <c r="I103" i="27"/>
  <c r="J103" i="27" s="1"/>
  <c r="K103" i="27" s="1"/>
  <c r="L103" i="27" s="1"/>
  <c r="J102" i="27"/>
  <c r="I102" i="27"/>
  <c r="I101" i="27"/>
  <c r="J101" i="27" s="1"/>
  <c r="I100" i="27"/>
  <c r="J100" i="27" s="1"/>
  <c r="I99" i="27"/>
  <c r="J99" i="27" s="1"/>
  <c r="I98" i="27"/>
  <c r="J98" i="27" s="1"/>
  <c r="J97" i="27"/>
  <c r="I97" i="27"/>
  <c r="J96" i="27"/>
  <c r="I96" i="27"/>
  <c r="I95" i="27"/>
  <c r="J95" i="27" s="1"/>
  <c r="K95" i="27" s="1"/>
  <c r="L95" i="27" s="1"/>
  <c r="J94" i="27"/>
  <c r="I94" i="27"/>
  <c r="I93" i="27"/>
  <c r="J93" i="27" s="1"/>
  <c r="J92" i="27"/>
  <c r="I92" i="27"/>
  <c r="J91" i="27"/>
  <c r="I91" i="27"/>
  <c r="I90" i="27"/>
  <c r="J90" i="27" s="1"/>
  <c r="J89" i="27"/>
  <c r="I89" i="27"/>
  <c r="I88" i="27"/>
  <c r="J88" i="27" s="1"/>
  <c r="J87" i="27"/>
  <c r="K87" i="27" s="1"/>
  <c r="L87" i="27" s="1"/>
  <c r="I87" i="27"/>
  <c r="I86" i="27"/>
  <c r="J86" i="27" s="1"/>
  <c r="I85" i="27"/>
  <c r="J85" i="27" s="1"/>
  <c r="I84" i="27"/>
  <c r="J84" i="27" s="1"/>
  <c r="I83" i="27"/>
  <c r="J83" i="27" s="1"/>
  <c r="I82" i="27"/>
  <c r="J82" i="27" s="1"/>
  <c r="I81" i="27"/>
  <c r="J81" i="27" s="1"/>
  <c r="J80" i="27"/>
  <c r="I80" i="27"/>
  <c r="I79" i="27"/>
  <c r="J79" i="27" s="1"/>
  <c r="K79" i="27" s="1"/>
  <c r="L79" i="27" s="1"/>
  <c r="I78" i="27"/>
  <c r="J78" i="27" s="1"/>
  <c r="I77" i="27"/>
  <c r="J77" i="27" s="1"/>
  <c r="J76" i="27"/>
  <c r="I76" i="27"/>
  <c r="J75" i="27"/>
  <c r="I75" i="27"/>
  <c r="I74" i="27"/>
  <c r="J74" i="27" s="1"/>
  <c r="I73" i="27"/>
  <c r="J73" i="27" s="1"/>
  <c r="K73" i="27" s="1"/>
  <c r="L73" i="27" s="1"/>
  <c r="J72" i="27"/>
  <c r="I72" i="27"/>
  <c r="J71" i="27"/>
  <c r="K71" i="27" s="1"/>
  <c r="L71" i="27" s="1"/>
  <c r="I71" i="27"/>
  <c r="J70" i="27"/>
  <c r="I70" i="27"/>
  <c r="I69" i="27"/>
  <c r="J69" i="27" s="1"/>
  <c r="I68" i="27"/>
  <c r="J68" i="27" s="1"/>
  <c r="I67" i="27"/>
  <c r="J67" i="27" s="1"/>
  <c r="I66" i="27"/>
  <c r="J66" i="27" s="1"/>
  <c r="J65" i="27"/>
  <c r="K65" i="27" s="1"/>
  <c r="L65" i="27" s="1"/>
  <c r="I65" i="27"/>
  <c r="I64" i="27"/>
  <c r="J64" i="27" s="1"/>
  <c r="I63" i="27"/>
  <c r="J63" i="27" s="1"/>
  <c r="K63" i="27" s="1"/>
  <c r="L63" i="27" s="1"/>
  <c r="I62" i="27"/>
  <c r="J62" i="27" s="1"/>
  <c r="I61" i="27"/>
  <c r="J61" i="27" s="1"/>
  <c r="I60" i="27"/>
  <c r="J60" i="27" s="1"/>
  <c r="J59" i="27"/>
  <c r="I59" i="27"/>
  <c r="I58" i="27"/>
  <c r="J58" i="27" s="1"/>
  <c r="I57" i="27"/>
  <c r="J57" i="27" s="1"/>
  <c r="K57" i="27" s="1"/>
  <c r="L57" i="27" s="1"/>
  <c r="I56" i="27"/>
  <c r="J56" i="27" s="1"/>
  <c r="J55" i="27"/>
  <c r="K55" i="27" s="1"/>
  <c r="L55" i="27" s="1"/>
  <c r="I55" i="27"/>
  <c r="J54" i="27"/>
  <c r="I54" i="27"/>
  <c r="I53" i="27"/>
  <c r="J53" i="27" s="1"/>
  <c r="I52" i="27"/>
  <c r="J52" i="27" s="1"/>
  <c r="I51" i="27"/>
  <c r="J51" i="27" s="1"/>
  <c r="I50" i="27"/>
  <c r="J50" i="27" s="1"/>
  <c r="J49" i="27"/>
  <c r="K49" i="27" s="1"/>
  <c r="L49" i="27" s="1"/>
  <c r="I49" i="27"/>
  <c r="J48" i="27"/>
  <c r="I48" i="27"/>
  <c r="I47" i="27"/>
  <c r="J47" i="27" s="1"/>
  <c r="K47" i="27" s="1"/>
  <c r="L47" i="27" s="1"/>
  <c r="I46" i="27"/>
  <c r="J46" i="27" s="1"/>
  <c r="I45" i="27"/>
  <c r="J45" i="27" s="1"/>
  <c r="J44" i="27"/>
  <c r="I44" i="27"/>
  <c r="I43" i="27"/>
  <c r="J43" i="27" s="1"/>
  <c r="I42" i="27"/>
  <c r="J42" i="27" s="1"/>
  <c r="I41" i="27"/>
  <c r="J41" i="27" s="1"/>
  <c r="K41" i="27" s="1"/>
  <c r="L41" i="27" s="1"/>
  <c r="I40" i="27"/>
  <c r="J40" i="27" s="1"/>
  <c r="I39" i="27"/>
  <c r="J39" i="27" s="1"/>
  <c r="K39" i="27" s="1"/>
  <c r="L39" i="27" s="1"/>
  <c r="J38" i="27"/>
  <c r="I38" i="27"/>
  <c r="I37" i="27"/>
  <c r="J37" i="27" s="1"/>
  <c r="I36" i="27"/>
  <c r="J36" i="27" s="1"/>
  <c r="I35" i="27"/>
  <c r="J35" i="27" s="1"/>
  <c r="I34" i="27"/>
  <c r="J34" i="27" s="1"/>
  <c r="J33" i="27"/>
  <c r="K33" i="27" s="1"/>
  <c r="L33" i="27" s="1"/>
  <c r="I33" i="27"/>
  <c r="J32" i="27"/>
  <c r="I32" i="27"/>
  <c r="I31" i="27"/>
  <c r="J31" i="27" s="1"/>
  <c r="K31" i="27" s="1"/>
  <c r="L31" i="27" s="1"/>
  <c r="I30" i="27"/>
  <c r="J30" i="27" s="1"/>
  <c r="I29" i="27"/>
  <c r="J29" i="27" s="1"/>
  <c r="J28" i="27"/>
  <c r="I28" i="27"/>
  <c r="J27" i="27"/>
  <c r="I27" i="27"/>
  <c r="I26" i="27"/>
  <c r="J26" i="27" s="1"/>
  <c r="I25" i="27"/>
  <c r="J25" i="27" s="1"/>
  <c r="K25" i="27" s="1"/>
  <c r="L25" i="27" s="1"/>
  <c r="I24" i="27"/>
  <c r="J24" i="27" s="1"/>
  <c r="J23" i="27"/>
  <c r="K23" i="27" s="1"/>
  <c r="L23" i="27" s="1"/>
  <c r="I23" i="27"/>
  <c r="I22" i="27"/>
  <c r="J22" i="27" s="1"/>
  <c r="I21" i="27"/>
  <c r="J21" i="27" s="1"/>
  <c r="I20" i="27"/>
  <c r="J20" i="27" s="1"/>
  <c r="I19" i="27"/>
  <c r="J19" i="27" s="1"/>
  <c r="I18" i="27"/>
  <c r="J18" i="27" s="1"/>
  <c r="I17" i="27"/>
  <c r="J17" i="27" s="1"/>
  <c r="K17" i="27" s="1"/>
  <c r="L17" i="27" s="1"/>
  <c r="J16" i="27"/>
  <c r="I16" i="27"/>
  <c r="I15" i="27"/>
  <c r="J15" i="27" s="1"/>
  <c r="K15" i="27" s="1"/>
  <c r="L15" i="27" s="1"/>
  <c r="I14" i="27"/>
  <c r="J14" i="27" s="1"/>
  <c r="I13" i="27"/>
  <c r="J13" i="27" s="1"/>
  <c r="J12" i="27"/>
  <c r="I12" i="27"/>
  <c r="J11" i="27"/>
  <c r="I11" i="27"/>
  <c r="I10" i="27"/>
  <c r="J10" i="27" s="1"/>
  <c r="I9" i="27"/>
  <c r="J9" i="27" s="1"/>
  <c r="K9" i="27" s="1"/>
  <c r="L9" i="27" s="1"/>
  <c r="I8" i="27"/>
  <c r="J8" i="27" s="1"/>
  <c r="J7" i="25" l="1"/>
  <c r="K15" i="25"/>
  <c r="L15" i="25" s="1"/>
  <c r="K87" i="25"/>
  <c r="L87" i="25" s="1"/>
  <c r="L8" i="25"/>
  <c r="K8" i="25"/>
  <c r="K16" i="25"/>
  <c r="L16" i="25" s="1"/>
  <c r="K24" i="25"/>
  <c r="L24" i="25" s="1"/>
  <c r="K32" i="25"/>
  <c r="L32" i="25" s="1"/>
  <c r="K40" i="25"/>
  <c r="L40" i="25" s="1"/>
  <c r="K48" i="25"/>
  <c r="L48" i="25" s="1"/>
  <c r="K56" i="25"/>
  <c r="L56" i="25" s="1"/>
  <c r="K64" i="25"/>
  <c r="L64" i="25" s="1"/>
  <c r="K72" i="25"/>
  <c r="L72" i="25" s="1"/>
  <c r="K80" i="25"/>
  <c r="L80" i="25" s="1"/>
  <c r="K88" i="25"/>
  <c r="L88" i="25" s="1"/>
  <c r="K31" i="25"/>
  <c r="L31" i="25" s="1"/>
  <c r="K71" i="25"/>
  <c r="L71" i="25" s="1"/>
  <c r="K9" i="25"/>
  <c r="L9" i="25" s="1"/>
  <c r="K17" i="25"/>
  <c r="L17" i="25" s="1"/>
  <c r="K25" i="25"/>
  <c r="L25" i="25" s="1"/>
  <c r="K33" i="25"/>
  <c r="L33" i="25" s="1"/>
  <c r="K41" i="25"/>
  <c r="L41" i="25" s="1"/>
  <c r="K49" i="25"/>
  <c r="L49" i="25" s="1"/>
  <c r="K57" i="25"/>
  <c r="L57" i="25" s="1"/>
  <c r="K65" i="25"/>
  <c r="L65" i="25" s="1"/>
  <c r="K73" i="25"/>
  <c r="L73" i="25" s="1"/>
  <c r="K81" i="25"/>
  <c r="L81" i="25" s="1"/>
  <c r="K89" i="25"/>
  <c r="L89" i="25" s="1"/>
  <c r="K23" i="25"/>
  <c r="L23" i="25" s="1"/>
  <c r="K79" i="25"/>
  <c r="L79" i="25" s="1"/>
  <c r="K10" i="25"/>
  <c r="L10" i="25" s="1"/>
  <c r="K18" i="25"/>
  <c r="L18" i="25" s="1"/>
  <c r="K26" i="25"/>
  <c r="L26" i="25" s="1"/>
  <c r="K34" i="25"/>
  <c r="L34" i="25" s="1"/>
  <c r="K42" i="25"/>
  <c r="L42" i="25" s="1"/>
  <c r="K50" i="25"/>
  <c r="L50" i="25" s="1"/>
  <c r="K58" i="25"/>
  <c r="L58" i="25" s="1"/>
  <c r="K66" i="25"/>
  <c r="L66" i="25" s="1"/>
  <c r="K74" i="25"/>
  <c r="L74" i="25" s="1"/>
  <c r="K82" i="25"/>
  <c r="L82" i="25" s="1"/>
  <c r="K90" i="25"/>
  <c r="L90" i="25" s="1"/>
  <c r="K47" i="25"/>
  <c r="L47" i="25" s="1"/>
  <c r="K11" i="25"/>
  <c r="L11" i="25" s="1"/>
  <c r="K19" i="25"/>
  <c r="L19" i="25" s="1"/>
  <c r="K27" i="25"/>
  <c r="L27" i="25" s="1"/>
  <c r="K35" i="25"/>
  <c r="L35" i="25" s="1"/>
  <c r="K43" i="25"/>
  <c r="L43" i="25" s="1"/>
  <c r="K51" i="25"/>
  <c r="L51" i="25" s="1"/>
  <c r="K59" i="25"/>
  <c r="L59" i="25" s="1"/>
  <c r="K67" i="25"/>
  <c r="L67" i="25" s="1"/>
  <c r="K75" i="25"/>
  <c r="L75" i="25" s="1"/>
  <c r="K83" i="25"/>
  <c r="L83" i="25" s="1"/>
  <c r="K91" i="25"/>
  <c r="L91" i="25" s="1"/>
  <c r="K55" i="25"/>
  <c r="L55" i="25" s="1"/>
  <c r="K12" i="25"/>
  <c r="L12" i="25" s="1"/>
  <c r="K20" i="25"/>
  <c r="L20" i="25" s="1"/>
  <c r="K28" i="25"/>
  <c r="L28" i="25" s="1"/>
  <c r="K36" i="25"/>
  <c r="L36" i="25" s="1"/>
  <c r="K44" i="25"/>
  <c r="L44" i="25" s="1"/>
  <c r="K52" i="25"/>
  <c r="L52" i="25" s="1"/>
  <c r="K60" i="25"/>
  <c r="L60" i="25" s="1"/>
  <c r="K68" i="25"/>
  <c r="L68" i="25" s="1"/>
  <c r="K76" i="25"/>
  <c r="L76" i="25" s="1"/>
  <c r="K84" i="25"/>
  <c r="L84" i="25" s="1"/>
  <c r="K92" i="25"/>
  <c r="L92" i="25" s="1"/>
  <c r="K63" i="25"/>
  <c r="L63" i="25" s="1"/>
  <c r="K13" i="25"/>
  <c r="L13" i="25" s="1"/>
  <c r="K21" i="25"/>
  <c r="L21" i="25" s="1"/>
  <c r="K29" i="25"/>
  <c r="L29" i="25" s="1"/>
  <c r="K37" i="25"/>
  <c r="L37" i="25" s="1"/>
  <c r="K45" i="25"/>
  <c r="L45" i="25" s="1"/>
  <c r="K53" i="25"/>
  <c r="L53" i="25" s="1"/>
  <c r="K61" i="25"/>
  <c r="L61" i="25" s="1"/>
  <c r="K69" i="25"/>
  <c r="L69" i="25" s="1"/>
  <c r="K77" i="25"/>
  <c r="L77" i="25" s="1"/>
  <c r="K85" i="25"/>
  <c r="L85" i="25" s="1"/>
  <c r="K93" i="25"/>
  <c r="L93" i="25" s="1"/>
  <c r="K39" i="25"/>
  <c r="L39" i="25" s="1"/>
  <c r="K14" i="25"/>
  <c r="L14" i="25" s="1"/>
  <c r="K22" i="25"/>
  <c r="L22" i="25" s="1"/>
  <c r="K30" i="25"/>
  <c r="L30" i="25" s="1"/>
  <c r="K38" i="25"/>
  <c r="L38" i="25" s="1"/>
  <c r="K46" i="25"/>
  <c r="L46" i="25" s="1"/>
  <c r="K54" i="25"/>
  <c r="L54" i="25" s="1"/>
  <c r="K62" i="25"/>
  <c r="L62" i="25" s="1"/>
  <c r="K70" i="25"/>
  <c r="L70" i="25" s="1"/>
  <c r="K78" i="25"/>
  <c r="L78" i="25" s="1"/>
  <c r="K86" i="25"/>
  <c r="L86" i="25" s="1"/>
  <c r="K94" i="25"/>
  <c r="L94" i="25" s="1"/>
  <c r="K27" i="33"/>
  <c r="L27" i="33" s="1"/>
  <c r="K12" i="33"/>
  <c r="L12" i="33" s="1"/>
  <c r="K20" i="33"/>
  <c r="L20" i="33" s="1"/>
  <c r="K28" i="33"/>
  <c r="L28" i="33" s="1"/>
  <c r="K10" i="33"/>
  <c r="L10" i="33" s="1"/>
  <c r="K19" i="33"/>
  <c r="L19" i="33" s="1"/>
  <c r="K13" i="33"/>
  <c r="L13" i="33" s="1"/>
  <c r="K21" i="33"/>
  <c r="L21" i="33" s="1"/>
  <c r="K29" i="33"/>
  <c r="L29" i="33" s="1"/>
  <c r="K11" i="33"/>
  <c r="L11" i="33" s="1"/>
  <c r="K14" i="33"/>
  <c r="L14" i="33" s="1"/>
  <c r="K22" i="33"/>
  <c r="L22" i="33" s="1"/>
  <c r="K30" i="33"/>
  <c r="L30" i="33" s="1"/>
  <c r="K26" i="33"/>
  <c r="L26" i="33" s="1"/>
  <c r="K15" i="33"/>
  <c r="L15" i="33" s="1"/>
  <c r="K23" i="33"/>
  <c r="L23" i="33" s="1"/>
  <c r="K31" i="33"/>
  <c r="L31" i="33" s="1"/>
  <c r="K8" i="33"/>
  <c r="L8" i="33" s="1"/>
  <c r="K16" i="33"/>
  <c r="L16" i="33" s="1"/>
  <c r="K24" i="33"/>
  <c r="L24" i="33" s="1"/>
  <c r="K32" i="33"/>
  <c r="L32" i="33" s="1"/>
  <c r="K18" i="33"/>
  <c r="L18" i="33" s="1"/>
  <c r="K9" i="33"/>
  <c r="L9" i="33" s="1"/>
  <c r="K17" i="33"/>
  <c r="L17" i="33" s="1"/>
  <c r="K25" i="33"/>
  <c r="L25" i="33" s="1"/>
  <c r="K33" i="33"/>
  <c r="L33" i="33" s="1"/>
  <c r="J7" i="27"/>
  <c r="K229" i="27"/>
  <c r="L229" i="27" s="1"/>
  <c r="K285" i="27"/>
  <c r="L285" i="27"/>
  <c r="K253" i="27"/>
  <c r="L253" i="27"/>
  <c r="K301" i="27"/>
  <c r="L301" i="27"/>
  <c r="K277" i="27"/>
  <c r="L277" i="27" s="1"/>
  <c r="K515" i="27"/>
  <c r="L515" i="27" s="1"/>
  <c r="K175" i="27"/>
  <c r="L175" i="27" s="1"/>
  <c r="K143" i="27"/>
  <c r="L143" i="27"/>
  <c r="L183" i="27"/>
  <c r="K183" i="27"/>
  <c r="K213" i="27"/>
  <c r="L213" i="27" s="1"/>
  <c r="K221" i="27"/>
  <c r="L221" i="27"/>
  <c r="K344" i="27"/>
  <c r="L344" i="27" s="1"/>
  <c r="K312" i="27"/>
  <c r="L312" i="27" s="1"/>
  <c r="K151" i="27"/>
  <c r="L151" i="27" s="1"/>
  <c r="K159" i="27"/>
  <c r="L159" i="27" s="1"/>
  <c r="K328" i="27"/>
  <c r="L328" i="27" s="1"/>
  <c r="K135" i="27"/>
  <c r="L135" i="27" s="1"/>
  <c r="L205" i="27"/>
  <c r="L284" i="27"/>
  <c r="L310" i="27"/>
  <c r="L342" i="27"/>
  <c r="L366" i="27"/>
  <c r="L405" i="27"/>
  <c r="L481" i="27"/>
  <c r="L486" i="27"/>
  <c r="L167" i="27"/>
  <c r="L276" i="27"/>
  <c r="K290" i="27"/>
  <c r="L290" i="27" s="1"/>
  <c r="L320" i="27"/>
  <c r="L473" i="27"/>
  <c r="L478" i="27"/>
  <c r="L493" i="27"/>
  <c r="L352" i="27"/>
  <c r="K208" i="27"/>
  <c r="L208" i="27" s="1"/>
  <c r="K234" i="27"/>
  <c r="L234" i="27" s="1"/>
  <c r="K260" i="27"/>
  <c r="L260" i="27" s="1"/>
  <c r="L264" i="27"/>
  <c r="L326" i="27"/>
  <c r="L358" i="27"/>
  <c r="L385" i="27"/>
  <c r="L429" i="27"/>
  <c r="L449" i="27"/>
  <c r="L454" i="27"/>
  <c r="L469" i="27"/>
  <c r="L237" i="27"/>
  <c r="L300" i="27"/>
  <c r="L489" i="27"/>
  <c r="L494" i="27"/>
  <c r="L244" i="27"/>
  <c r="K252" i="27"/>
  <c r="L252" i="27" s="1"/>
  <c r="L292" i="27"/>
  <c r="L409" i="27"/>
  <c r="L465" i="27"/>
  <c r="L470" i="27"/>
  <c r="L268" i="27"/>
  <c r="L236" i="27"/>
  <c r="L45" i="27"/>
  <c r="K45" i="27"/>
  <c r="K66" i="27"/>
  <c r="L66" i="27" s="1"/>
  <c r="K109" i="27"/>
  <c r="L109" i="27" s="1"/>
  <c r="K235" i="27"/>
  <c r="L235" i="27" s="1"/>
  <c r="L82" i="27"/>
  <c r="K82" i="27"/>
  <c r="K251" i="27"/>
  <c r="L251" i="27" s="1"/>
  <c r="K340" i="27"/>
  <c r="L340" i="27"/>
  <c r="K291" i="27"/>
  <c r="L291" i="27" s="1"/>
  <c r="K37" i="27"/>
  <c r="L37" i="27" s="1"/>
  <c r="K58" i="27"/>
  <c r="L58" i="27" s="1"/>
  <c r="L101" i="27"/>
  <c r="K101" i="27"/>
  <c r="K283" i="27"/>
  <c r="L283" i="27" s="1"/>
  <c r="K74" i="27"/>
  <c r="L74" i="27" s="1"/>
  <c r="K29" i="27"/>
  <c r="L29" i="27" s="1"/>
  <c r="K356" i="27"/>
  <c r="L356" i="27" s="1"/>
  <c r="K61" i="27"/>
  <c r="L61" i="27" s="1"/>
  <c r="K299" i="27"/>
  <c r="L299" i="27"/>
  <c r="L10" i="27"/>
  <c r="K10" i="27"/>
  <c r="K93" i="27"/>
  <c r="L93" i="27" s="1"/>
  <c r="K219" i="27"/>
  <c r="L219" i="27"/>
  <c r="K324" i="27"/>
  <c r="L324" i="27" s="1"/>
  <c r="K21" i="27"/>
  <c r="L21" i="27" s="1"/>
  <c r="K42" i="27"/>
  <c r="L42" i="27" s="1"/>
  <c r="K85" i="27"/>
  <c r="L85" i="27" s="1"/>
  <c r="L106" i="27"/>
  <c r="K106" i="27"/>
  <c r="L117" i="27"/>
  <c r="K267" i="27"/>
  <c r="L267" i="27"/>
  <c r="L18" i="27"/>
  <c r="K18" i="27"/>
  <c r="K203" i="27"/>
  <c r="L203" i="27" s="1"/>
  <c r="K50" i="27"/>
  <c r="L50" i="27" s="1"/>
  <c r="K111" i="27"/>
  <c r="L111" i="27" s="1"/>
  <c r="K13" i="27"/>
  <c r="L13" i="27" s="1"/>
  <c r="K34" i="27"/>
  <c r="L34" i="27" s="1"/>
  <c r="K77" i="27"/>
  <c r="L77" i="27" s="1"/>
  <c r="K98" i="27"/>
  <c r="L98" i="27" s="1"/>
  <c r="K259" i="27"/>
  <c r="L259" i="27" s="1"/>
  <c r="K308" i="27"/>
  <c r="L308" i="27" s="1"/>
  <c r="K53" i="27"/>
  <c r="L53" i="27" s="1"/>
  <c r="K26" i="27"/>
  <c r="L26" i="27" s="1"/>
  <c r="K69" i="27"/>
  <c r="L69" i="27" s="1"/>
  <c r="K90" i="27"/>
  <c r="L90" i="27" s="1"/>
  <c r="K119" i="27"/>
  <c r="L119" i="27" s="1"/>
  <c r="K368" i="27"/>
  <c r="L368" i="27" s="1"/>
  <c r="K134" i="27"/>
  <c r="L134" i="27" s="1"/>
  <c r="K638" i="27"/>
  <c r="L638" i="27" s="1"/>
  <c r="K403" i="27"/>
  <c r="L403" i="27"/>
  <c r="K590" i="27"/>
  <c r="L590" i="27" s="1"/>
  <c r="K115" i="27"/>
  <c r="L115" i="27" s="1"/>
  <c r="K131" i="27"/>
  <c r="L131" i="27" s="1"/>
  <c r="K147" i="27"/>
  <c r="L147" i="27" s="1"/>
  <c r="K297" i="27"/>
  <c r="L297" i="27" s="1"/>
  <c r="L311" i="27"/>
  <c r="K315" i="27"/>
  <c r="L315" i="27" s="1"/>
  <c r="K331" i="27"/>
  <c r="L331" i="27" s="1"/>
  <c r="L343" i="27"/>
  <c r="L394" i="27"/>
  <c r="L420" i="27"/>
  <c r="K420" i="27"/>
  <c r="K435" i="27"/>
  <c r="L435" i="27" s="1"/>
  <c r="K450" i="27"/>
  <c r="L450" i="27"/>
  <c r="K122" i="27"/>
  <c r="L122" i="27" s="1"/>
  <c r="K125" i="27"/>
  <c r="L125" i="27" s="1"/>
  <c r="L138" i="27"/>
  <c r="K138" i="27"/>
  <c r="K141" i="27"/>
  <c r="L141" i="27" s="1"/>
  <c r="K154" i="27"/>
  <c r="L154" i="27" s="1"/>
  <c r="K157" i="27"/>
  <c r="L157" i="27" s="1"/>
  <c r="L163" i="27"/>
  <c r="L170" i="27"/>
  <c r="K170" i="27"/>
  <c r="K173" i="27"/>
  <c r="L173" i="27" s="1"/>
  <c r="L179" i="27"/>
  <c r="K186" i="27"/>
  <c r="L186" i="27" s="1"/>
  <c r="K189" i="27"/>
  <c r="L189" i="27" s="1"/>
  <c r="K207" i="27"/>
  <c r="L207" i="27" s="1"/>
  <c r="K214" i="27"/>
  <c r="L214" i="27" s="1"/>
  <c r="L222" i="27"/>
  <c r="K286" i="27"/>
  <c r="L286" i="27" s="1"/>
  <c r="K316" i="27"/>
  <c r="L316" i="27" s="1"/>
  <c r="K332" i="27"/>
  <c r="L332" i="27" s="1"/>
  <c r="K348" i="27"/>
  <c r="L348" i="27" s="1"/>
  <c r="K360" i="27"/>
  <c r="L360" i="27" s="1"/>
  <c r="K384" i="27"/>
  <c r="L384" i="27" s="1"/>
  <c r="L389" i="27"/>
  <c r="K490" i="27"/>
  <c r="L490" i="27" s="1"/>
  <c r="K247" i="27"/>
  <c r="L247" i="27" s="1"/>
  <c r="L275" i="27"/>
  <c r="K164" i="27"/>
  <c r="L164" i="27" s="1"/>
  <c r="K180" i="27"/>
  <c r="L180" i="27" s="1"/>
  <c r="K196" i="27"/>
  <c r="L196" i="27" s="1"/>
  <c r="K215" i="27"/>
  <c r="L215" i="27" s="1"/>
  <c r="K241" i="27"/>
  <c r="L241" i="27" s="1"/>
  <c r="K255" i="27"/>
  <c r="L255" i="27"/>
  <c r="L262" i="27"/>
  <c r="K273" i="27"/>
  <c r="L273" i="27" s="1"/>
  <c r="K287" i="27"/>
  <c r="L287" i="27"/>
  <c r="L118" i="27"/>
  <c r="K118" i="27"/>
  <c r="K150" i="27"/>
  <c r="L150" i="27" s="1"/>
  <c r="K182" i="27"/>
  <c r="L182" i="27" s="1"/>
  <c r="K225" i="27"/>
  <c r="L225" i="27" s="1"/>
  <c r="K314" i="27"/>
  <c r="L314" i="27" s="1"/>
  <c r="K439" i="27"/>
  <c r="L439" i="27"/>
  <c r="K557" i="27"/>
  <c r="L557" i="27" s="1"/>
  <c r="K606" i="27"/>
  <c r="L606" i="27" s="1"/>
  <c r="L622" i="27"/>
  <c r="K622" i="27"/>
  <c r="K643" i="27"/>
  <c r="L643" i="27" s="1"/>
  <c r="K128" i="27"/>
  <c r="L128" i="27" s="1"/>
  <c r="K192" i="27"/>
  <c r="L192" i="27" s="1"/>
  <c r="K265" i="27"/>
  <c r="L265" i="27" s="1"/>
  <c r="K8" i="27"/>
  <c r="K40" i="27"/>
  <c r="L40" i="27" s="1"/>
  <c r="K48" i="27"/>
  <c r="L48" i="27" s="1"/>
  <c r="K56" i="27"/>
  <c r="L56" i="27" s="1"/>
  <c r="K72" i="27"/>
  <c r="L72" i="27" s="1"/>
  <c r="K116" i="27"/>
  <c r="L116" i="27" s="1"/>
  <c r="K148" i="27"/>
  <c r="L148" i="27" s="1"/>
  <c r="K11" i="27"/>
  <c r="L11" i="27" s="1"/>
  <c r="K19" i="27"/>
  <c r="L19" i="27" s="1"/>
  <c r="K27" i="27"/>
  <c r="L27" i="27" s="1"/>
  <c r="K35" i="27"/>
  <c r="L35" i="27" s="1"/>
  <c r="K43" i="27"/>
  <c r="L43" i="27" s="1"/>
  <c r="K51" i="27"/>
  <c r="L51" i="27" s="1"/>
  <c r="K59" i="27"/>
  <c r="L59" i="27" s="1"/>
  <c r="K67" i="27"/>
  <c r="L67" i="27" s="1"/>
  <c r="K75" i="27"/>
  <c r="L75" i="27" s="1"/>
  <c r="K83" i="27"/>
  <c r="L83" i="27" s="1"/>
  <c r="K91" i="27"/>
  <c r="L91" i="27" s="1"/>
  <c r="K99" i="27"/>
  <c r="L99" i="27" s="1"/>
  <c r="K107" i="27"/>
  <c r="L107" i="27" s="1"/>
  <c r="K110" i="27"/>
  <c r="L110" i="27" s="1"/>
  <c r="K113" i="27"/>
  <c r="L113" i="27" s="1"/>
  <c r="L126" i="27"/>
  <c r="K126" i="27"/>
  <c r="K129" i="27"/>
  <c r="L129" i="27" s="1"/>
  <c r="L142" i="27"/>
  <c r="K142" i="27"/>
  <c r="K145" i="27"/>
  <c r="L145" i="27" s="1"/>
  <c r="K158" i="27"/>
  <c r="L158" i="27" s="1"/>
  <c r="K161" i="27"/>
  <c r="L161" i="27" s="1"/>
  <c r="L174" i="27"/>
  <c r="K174" i="27"/>
  <c r="K177" i="27"/>
  <c r="L177" i="27" s="1"/>
  <c r="K190" i="27"/>
  <c r="L190" i="27" s="1"/>
  <c r="K193" i="27"/>
  <c r="L193" i="27" s="1"/>
  <c r="L211" i="27"/>
  <c r="K223" i="27"/>
  <c r="L223" i="27" s="1"/>
  <c r="K230" i="27"/>
  <c r="L230" i="27" s="1"/>
  <c r="K262" i="27"/>
  <c r="K294" i="27"/>
  <c r="L294" i="27" s="1"/>
  <c r="K376" i="27"/>
  <c r="L376" i="27" s="1"/>
  <c r="K380" i="27"/>
  <c r="L380" i="27" s="1"/>
  <c r="K416" i="27"/>
  <c r="L416" i="27" s="1"/>
  <c r="K427" i="27"/>
  <c r="L427" i="27"/>
  <c r="K160" i="27"/>
  <c r="L160" i="27" s="1"/>
  <c r="K64" i="27"/>
  <c r="L64" i="27" s="1"/>
  <c r="L88" i="27"/>
  <c r="K88" i="27"/>
  <c r="K96" i="27"/>
  <c r="L96" i="27" s="1"/>
  <c r="K104" i="27"/>
  <c r="L104" i="27" s="1"/>
  <c r="K14" i="27"/>
  <c r="L14" i="27" s="1"/>
  <c r="L22" i="27"/>
  <c r="K22" i="27"/>
  <c r="K30" i="27"/>
  <c r="L30" i="27" s="1"/>
  <c r="K38" i="27"/>
  <c r="L38" i="27" s="1"/>
  <c r="K46" i="27"/>
  <c r="L46" i="27" s="1"/>
  <c r="K54" i="27"/>
  <c r="L54" i="27" s="1"/>
  <c r="K62" i="27"/>
  <c r="L62" i="27" s="1"/>
  <c r="K70" i="27"/>
  <c r="L70" i="27" s="1"/>
  <c r="K78" i="27"/>
  <c r="L78" i="27" s="1"/>
  <c r="L86" i="27"/>
  <c r="K86" i="27"/>
  <c r="K94" i="27"/>
  <c r="L94" i="27" s="1"/>
  <c r="K102" i="27"/>
  <c r="L102" i="27" s="1"/>
  <c r="K120" i="27"/>
  <c r="L120" i="27" s="1"/>
  <c r="K136" i="27"/>
  <c r="L136" i="27" s="1"/>
  <c r="K152" i="27"/>
  <c r="L152" i="27" s="1"/>
  <c r="K168" i="27"/>
  <c r="L168" i="27" s="1"/>
  <c r="K184" i="27"/>
  <c r="L184" i="27" s="1"/>
  <c r="K201" i="27"/>
  <c r="L201" i="27" s="1"/>
  <c r="K231" i="27"/>
  <c r="L231" i="27" s="1"/>
  <c r="K249" i="27"/>
  <c r="L249" i="27"/>
  <c r="K263" i="27"/>
  <c r="L263" i="27" s="1"/>
  <c r="K281" i="27"/>
  <c r="L281" i="27" s="1"/>
  <c r="K295" i="27"/>
  <c r="L295" i="27" s="1"/>
  <c r="K305" i="27"/>
  <c r="L305" i="27" s="1"/>
  <c r="K321" i="27"/>
  <c r="L321" i="27" s="1"/>
  <c r="K337" i="27"/>
  <c r="L337" i="27" s="1"/>
  <c r="K353" i="27"/>
  <c r="L353" i="27" s="1"/>
  <c r="K377" i="27"/>
  <c r="L377" i="27" s="1"/>
  <c r="K407" i="27"/>
  <c r="L407" i="27" s="1"/>
  <c r="L412" i="27"/>
  <c r="K432" i="27"/>
  <c r="L432" i="27" s="1"/>
  <c r="L166" i="27"/>
  <c r="K166" i="27"/>
  <c r="L206" i="27"/>
  <c r="K330" i="27"/>
  <c r="L330" i="27" s="1"/>
  <c r="K359" i="27"/>
  <c r="L359" i="27"/>
  <c r="K388" i="27"/>
  <c r="L388" i="27" s="1"/>
  <c r="L577" i="27"/>
  <c r="K577" i="27"/>
  <c r="K595" i="27"/>
  <c r="L595" i="27" s="1"/>
  <c r="K611" i="27"/>
  <c r="L611" i="27" s="1"/>
  <c r="K627" i="27"/>
  <c r="L627" i="27" s="1"/>
  <c r="K659" i="27"/>
  <c r="L659" i="27" s="1"/>
  <c r="K112" i="27"/>
  <c r="L112" i="27" s="1"/>
  <c r="K176" i="27"/>
  <c r="L176" i="27" s="1"/>
  <c r="K199" i="27"/>
  <c r="L199" i="27"/>
  <c r="K233" i="27"/>
  <c r="L233" i="27" s="1"/>
  <c r="L243" i="27"/>
  <c r="K347" i="27"/>
  <c r="L347" i="27" s="1"/>
  <c r="K24" i="27"/>
  <c r="L24" i="27" s="1"/>
  <c r="K80" i="27"/>
  <c r="L80" i="27" s="1"/>
  <c r="K132" i="27"/>
  <c r="L132" i="27" s="1"/>
  <c r="K81" i="27"/>
  <c r="L81" i="27" s="1"/>
  <c r="K89" i="27"/>
  <c r="L89" i="27" s="1"/>
  <c r="K97" i="27"/>
  <c r="L97" i="27" s="1"/>
  <c r="K105" i="27"/>
  <c r="L105" i="27" s="1"/>
  <c r="K114" i="27"/>
  <c r="L114" i="27" s="1"/>
  <c r="K117" i="27"/>
  <c r="K130" i="27"/>
  <c r="L130" i="27" s="1"/>
  <c r="K133" i="27"/>
  <c r="L133" i="27" s="1"/>
  <c r="K146" i="27"/>
  <c r="L146" i="27" s="1"/>
  <c r="K149" i="27"/>
  <c r="L149" i="27" s="1"/>
  <c r="L162" i="27"/>
  <c r="K162" i="27"/>
  <c r="K165" i="27"/>
  <c r="L165" i="27" s="1"/>
  <c r="K178" i="27"/>
  <c r="L178" i="27" s="1"/>
  <c r="K181" i="27"/>
  <c r="L181" i="27" s="1"/>
  <c r="K194" i="27"/>
  <c r="L194" i="27" s="1"/>
  <c r="K209" i="27"/>
  <c r="L209" i="27" s="1"/>
  <c r="L227" i="27"/>
  <c r="K238" i="27"/>
  <c r="L238" i="27" s="1"/>
  <c r="K270" i="27"/>
  <c r="L270" i="27" s="1"/>
  <c r="L302" i="27"/>
  <c r="K306" i="27"/>
  <c r="L306" i="27" s="1"/>
  <c r="L318" i="27"/>
  <c r="K322" i="27"/>
  <c r="L322" i="27" s="1"/>
  <c r="L334" i="27"/>
  <c r="K338" i="27"/>
  <c r="L338" i="27"/>
  <c r="L350" i="27"/>
  <c r="K354" i="27"/>
  <c r="L354" i="27" s="1"/>
  <c r="K372" i="27"/>
  <c r="L372" i="27" s="1"/>
  <c r="K458" i="27"/>
  <c r="L458" i="27" s="1"/>
  <c r="K346" i="27"/>
  <c r="L346" i="27" s="1"/>
  <c r="L654" i="27"/>
  <c r="K654" i="27"/>
  <c r="K144" i="27"/>
  <c r="L144" i="27" s="1"/>
  <c r="L254" i="27"/>
  <c r="K279" i="27"/>
  <c r="L279" i="27" s="1"/>
  <c r="L327" i="27"/>
  <c r="K16" i="27"/>
  <c r="L16" i="27" s="1"/>
  <c r="K32" i="27"/>
  <c r="L32" i="27" s="1"/>
  <c r="K12" i="27"/>
  <c r="L12" i="27" s="1"/>
  <c r="K20" i="27"/>
  <c r="L20" i="27" s="1"/>
  <c r="L28" i="27"/>
  <c r="K28" i="27"/>
  <c r="K36" i="27"/>
  <c r="L36" i="27" s="1"/>
  <c r="K44" i="27"/>
  <c r="L44" i="27" s="1"/>
  <c r="K52" i="27"/>
  <c r="L52" i="27" s="1"/>
  <c r="K60" i="27"/>
  <c r="L60" i="27" s="1"/>
  <c r="K68" i="27"/>
  <c r="L68" i="27" s="1"/>
  <c r="K76" i="27"/>
  <c r="L76" i="27" s="1"/>
  <c r="K84" i="27"/>
  <c r="L84" i="27" s="1"/>
  <c r="L92" i="27"/>
  <c r="K92" i="27"/>
  <c r="K100" i="27"/>
  <c r="L100" i="27" s="1"/>
  <c r="K108" i="27"/>
  <c r="L108" i="27" s="1"/>
  <c r="K124" i="27"/>
  <c r="L124" i="27" s="1"/>
  <c r="L140" i="27"/>
  <c r="K140" i="27"/>
  <c r="K156" i="27"/>
  <c r="L156" i="27" s="1"/>
  <c r="K172" i="27"/>
  <c r="L172" i="27" s="1"/>
  <c r="K188" i="27"/>
  <c r="L188" i="27" s="1"/>
  <c r="L198" i="27"/>
  <c r="K217" i="27"/>
  <c r="L217" i="27" s="1"/>
  <c r="L228" i="27"/>
  <c r="K239" i="27"/>
  <c r="L239" i="27" s="1"/>
  <c r="L246" i="27"/>
  <c r="K257" i="27"/>
  <c r="L257" i="27" s="1"/>
  <c r="K271" i="27"/>
  <c r="L271" i="27" s="1"/>
  <c r="L278" i="27"/>
  <c r="K289" i="27"/>
  <c r="L289" i="27" s="1"/>
  <c r="K307" i="27"/>
  <c r="L307" i="27" s="1"/>
  <c r="K323" i="27"/>
  <c r="L323" i="27" s="1"/>
  <c r="K339" i="27"/>
  <c r="L339" i="27"/>
  <c r="K355" i="27"/>
  <c r="L355" i="27"/>
  <c r="L364" i="27"/>
  <c r="K373" i="27"/>
  <c r="L373" i="27" s="1"/>
  <c r="K393" i="27"/>
  <c r="L393" i="27" s="1"/>
  <c r="K402" i="27"/>
  <c r="L402" i="27" s="1"/>
  <c r="K440" i="27"/>
  <c r="L440" i="27" s="1"/>
  <c r="K527" i="27"/>
  <c r="L527" i="27"/>
  <c r="L559" i="27"/>
  <c r="K559" i="27"/>
  <c r="K565" i="27"/>
  <c r="L565" i="27" s="1"/>
  <c r="K585" i="27"/>
  <c r="L585" i="27" s="1"/>
  <c r="K591" i="27"/>
  <c r="L591" i="27" s="1"/>
  <c r="L602" i="27"/>
  <c r="K602" i="27"/>
  <c r="K607" i="27"/>
  <c r="L607" i="27" s="1"/>
  <c r="K618" i="27"/>
  <c r="L618" i="27" s="1"/>
  <c r="K623" i="27"/>
  <c r="L623" i="27" s="1"/>
  <c r="K634" i="27"/>
  <c r="L634" i="27" s="1"/>
  <c r="K639" i="27"/>
  <c r="L639" i="27" s="1"/>
  <c r="K650" i="27"/>
  <c r="L650" i="27" s="1"/>
  <c r="K655" i="27"/>
  <c r="L655" i="27" s="1"/>
  <c r="K666" i="27"/>
  <c r="L666" i="27" s="1"/>
  <c r="K361" i="27"/>
  <c r="L361" i="27" s="1"/>
  <c r="K381" i="27"/>
  <c r="L381" i="27" s="1"/>
  <c r="K395" i="27"/>
  <c r="L395" i="27" s="1"/>
  <c r="K404" i="27"/>
  <c r="L404" i="27" s="1"/>
  <c r="K413" i="27"/>
  <c r="L413" i="27" s="1"/>
  <c r="K455" i="27"/>
  <c r="L455" i="27" s="1"/>
  <c r="L482" i="27"/>
  <c r="K520" i="27"/>
  <c r="L520" i="27" s="1"/>
  <c r="K528" i="27"/>
  <c r="L528" i="27" s="1"/>
  <c r="K204" i="27"/>
  <c r="L204" i="27" s="1"/>
  <c r="K212" i="27"/>
  <c r="L212" i="27" s="1"/>
  <c r="K220" i="27"/>
  <c r="L220" i="27" s="1"/>
  <c r="K228" i="27"/>
  <c r="L382" i="27"/>
  <c r="K418" i="27"/>
  <c r="L418" i="27" s="1"/>
  <c r="K423" i="27"/>
  <c r="L423" i="27" s="1"/>
  <c r="L303" i="27"/>
  <c r="L319" i="27"/>
  <c r="L335" i="27"/>
  <c r="L351" i="27"/>
  <c r="K362" i="27"/>
  <c r="L362" i="27" s="1"/>
  <c r="L370" i="27"/>
  <c r="L374" i="27"/>
  <c r="K382" i="27"/>
  <c r="L386" i="27"/>
  <c r="K391" i="27"/>
  <c r="L391" i="27"/>
  <c r="L396" i="27"/>
  <c r="K414" i="27"/>
  <c r="L414" i="27" s="1"/>
  <c r="L424" i="27"/>
  <c r="K428" i="27"/>
  <c r="L428" i="27" s="1"/>
  <c r="L442" i="27"/>
  <c r="K447" i="27"/>
  <c r="L447" i="27" s="1"/>
  <c r="L474" i="27"/>
  <c r="K375" i="27"/>
  <c r="L375" i="27" s="1"/>
  <c r="K383" i="27"/>
  <c r="L383" i="27" s="1"/>
  <c r="K400" i="27"/>
  <c r="L400" i="27" s="1"/>
  <c r="K443" i="27"/>
  <c r="L443" i="27" s="1"/>
  <c r="K503" i="27"/>
  <c r="L503" i="27"/>
  <c r="K510" i="27"/>
  <c r="L510" i="27" s="1"/>
  <c r="K523" i="27"/>
  <c r="L523" i="27" s="1"/>
  <c r="K549" i="27"/>
  <c r="L549" i="27" s="1"/>
  <c r="L329" i="27"/>
  <c r="L345" i="27"/>
  <c r="K363" i="27"/>
  <c r="L363" i="27" s="1"/>
  <c r="K371" i="27"/>
  <c r="L371" i="27" s="1"/>
  <c r="K392" i="27"/>
  <c r="L392" i="27" s="1"/>
  <c r="L406" i="27"/>
  <c r="K425" i="27"/>
  <c r="L425" i="27" s="1"/>
  <c r="L434" i="27"/>
  <c r="K438" i="27"/>
  <c r="L438" i="27"/>
  <c r="L466" i="27"/>
  <c r="L498" i="27"/>
  <c r="K367" i="27"/>
  <c r="L367" i="27" s="1"/>
  <c r="K399" i="27"/>
  <c r="L399" i="27" s="1"/>
  <c r="K431" i="27"/>
  <c r="L431" i="27"/>
  <c r="K502" i="27"/>
  <c r="L502" i="27" s="1"/>
  <c r="K521" i="27"/>
  <c r="L521" i="27" s="1"/>
  <c r="K533" i="27"/>
  <c r="L533" i="27" s="1"/>
  <c r="K539" i="27"/>
  <c r="L539" i="27" s="1"/>
  <c r="K545" i="27"/>
  <c r="L545" i="27" s="1"/>
  <c r="K571" i="27"/>
  <c r="L571" i="27" s="1"/>
  <c r="K463" i="27"/>
  <c r="L463" i="27" s="1"/>
  <c r="K471" i="27"/>
  <c r="L471" i="27" s="1"/>
  <c r="K479" i="27"/>
  <c r="L479" i="27" s="1"/>
  <c r="K487" i="27"/>
  <c r="L487" i="27" s="1"/>
  <c r="K495" i="27"/>
  <c r="L495" i="27" s="1"/>
  <c r="K504" i="27"/>
  <c r="L504" i="27" s="1"/>
  <c r="K547" i="27"/>
  <c r="L547" i="27" s="1"/>
  <c r="L553" i="27"/>
  <c r="K553" i="27"/>
  <c r="K560" i="27"/>
  <c r="L560" i="27" s="1"/>
  <c r="K579" i="27"/>
  <c r="L579" i="27" s="1"/>
  <c r="K586" i="27"/>
  <c r="L586" i="27" s="1"/>
  <c r="L592" i="27"/>
  <c r="K592" i="27"/>
  <c r="L597" i="27"/>
  <c r="K597" i="27"/>
  <c r="K608" i="27"/>
  <c r="L608" i="27" s="1"/>
  <c r="K613" i="27"/>
  <c r="L613" i="27" s="1"/>
  <c r="L624" i="27"/>
  <c r="K624" i="27"/>
  <c r="L629" i="27"/>
  <c r="K629" i="27"/>
  <c r="K379" i="27"/>
  <c r="L379" i="27" s="1"/>
  <c r="K411" i="27"/>
  <c r="L411" i="27" s="1"/>
  <c r="L436" i="27"/>
  <c r="K505" i="27"/>
  <c r="L505" i="27"/>
  <c r="L511" i="27"/>
  <c r="K517" i="27"/>
  <c r="L517" i="27" s="1"/>
  <c r="K554" i="27"/>
  <c r="L554" i="27" s="1"/>
  <c r="L580" i="27"/>
  <c r="K580" i="27"/>
  <c r="K415" i="27"/>
  <c r="L415" i="27"/>
  <c r="K448" i="27"/>
  <c r="L448" i="27" s="1"/>
  <c r="K456" i="27"/>
  <c r="L456" i="27" s="1"/>
  <c r="K464" i="27"/>
  <c r="L464" i="27" s="1"/>
  <c r="L472" i="27"/>
  <c r="K472" i="27"/>
  <c r="K480" i="27"/>
  <c r="L480" i="27" s="1"/>
  <c r="K488" i="27"/>
  <c r="L488" i="27" s="1"/>
  <c r="L492" i="27"/>
  <c r="K496" i="27"/>
  <c r="L496" i="27" s="1"/>
  <c r="L512" i="27"/>
  <c r="K512" i="27"/>
  <c r="K518" i="27"/>
  <c r="L518" i="27" s="1"/>
  <c r="K555" i="27"/>
  <c r="L555" i="27" s="1"/>
  <c r="K574" i="27"/>
  <c r="L574" i="27" s="1"/>
  <c r="K581" i="27"/>
  <c r="L581" i="27" s="1"/>
  <c r="K387" i="27"/>
  <c r="L387" i="27" s="1"/>
  <c r="L401" i="27"/>
  <c r="K408" i="27"/>
  <c r="L408" i="27" s="1"/>
  <c r="K419" i="27"/>
  <c r="L419" i="27" s="1"/>
  <c r="K444" i="27"/>
  <c r="L444" i="27" s="1"/>
  <c r="K452" i="27"/>
  <c r="L452" i="27" s="1"/>
  <c r="K460" i="27"/>
  <c r="L460" i="27" s="1"/>
  <c r="K468" i="27"/>
  <c r="L468" i="27" s="1"/>
  <c r="K476" i="27"/>
  <c r="L476" i="27" s="1"/>
  <c r="K484" i="27"/>
  <c r="L484" i="27" s="1"/>
  <c r="K492" i="27"/>
  <c r="L500" i="27"/>
  <c r="L531" i="27"/>
  <c r="K531" i="27"/>
  <c r="K575" i="27"/>
  <c r="L575" i="27" s="1"/>
  <c r="K507" i="27"/>
  <c r="L507" i="27" s="1"/>
  <c r="K526" i="27"/>
  <c r="L526" i="27" s="1"/>
  <c r="K532" i="27"/>
  <c r="L532" i="27" s="1"/>
  <c r="K537" i="27"/>
  <c r="L537" i="27" s="1"/>
  <c r="K543" i="27"/>
  <c r="L543" i="27" s="1"/>
  <c r="L563" i="27"/>
  <c r="K563" i="27"/>
  <c r="K569" i="27"/>
  <c r="L569" i="27" s="1"/>
  <c r="K583" i="27"/>
  <c r="L583" i="27" s="1"/>
  <c r="K501" i="27"/>
  <c r="L501" i="27" s="1"/>
  <c r="L506" i="27"/>
  <c r="K506" i="27"/>
  <c r="L516" i="27"/>
  <c r="K516" i="27"/>
  <c r="K522" i="27"/>
  <c r="L522" i="27" s="1"/>
  <c r="K538" i="27"/>
  <c r="L538" i="27" s="1"/>
  <c r="L544" i="27"/>
  <c r="K544" i="27"/>
  <c r="L596" i="27"/>
  <c r="K596" i="27"/>
  <c r="K513" i="27"/>
  <c r="L513" i="27" s="1"/>
  <c r="K529" i="27"/>
  <c r="L529" i="27" s="1"/>
  <c r="K552" i="27"/>
  <c r="L552" i="27" s="1"/>
  <c r="K558" i="27"/>
  <c r="L558" i="27" s="1"/>
  <c r="K587" i="27"/>
  <c r="L587" i="27" s="1"/>
  <c r="L451" i="27"/>
  <c r="L459" i="27"/>
  <c r="L467" i="27"/>
  <c r="L475" i="27"/>
  <c r="L483" i="27"/>
  <c r="L491" i="27"/>
  <c r="L499" i="27"/>
  <c r="K508" i="27"/>
  <c r="L508" i="27" s="1"/>
  <c r="L514" i="27"/>
  <c r="K514" i="27"/>
  <c r="K524" i="27"/>
  <c r="L524" i="27" s="1"/>
  <c r="K541" i="27"/>
  <c r="L541" i="27" s="1"/>
  <c r="K564" i="27"/>
  <c r="L564" i="27" s="1"/>
  <c r="K509" i="27"/>
  <c r="L509" i="27" s="1"/>
  <c r="K525" i="27"/>
  <c r="L525" i="27"/>
  <c r="K536" i="27"/>
  <c r="L536" i="27" s="1"/>
  <c r="K542" i="27"/>
  <c r="L542" i="27" s="1"/>
  <c r="L548" i="27"/>
  <c r="K548" i="27"/>
  <c r="K570" i="27"/>
  <c r="L570" i="27" s="1"/>
  <c r="K576" i="27"/>
  <c r="L576" i="27" s="1"/>
  <c r="K601" i="27"/>
  <c r="L601" i="27" s="1"/>
  <c r="L612" i="27"/>
  <c r="K612" i="27"/>
  <c r="K617" i="27"/>
  <c r="L617" i="27" s="1"/>
  <c r="K628" i="27"/>
  <c r="L628" i="27" s="1"/>
  <c r="K633" i="27"/>
  <c r="L633" i="27" s="1"/>
  <c r="L644" i="27"/>
  <c r="K644" i="27"/>
  <c r="K649" i="27"/>
  <c r="L649" i="27" s="1"/>
  <c r="K660" i="27"/>
  <c r="L660" i="27" s="1"/>
  <c r="K640" i="27"/>
  <c r="L640" i="27" s="1"/>
  <c r="L645" i="27"/>
  <c r="K645" i="27"/>
  <c r="L656" i="27"/>
  <c r="K656" i="27"/>
  <c r="K661" i="27"/>
  <c r="L661" i="27" s="1"/>
  <c r="K534" i="27"/>
  <c r="L534" i="27" s="1"/>
  <c r="L550" i="27"/>
  <c r="K550" i="27"/>
  <c r="L566" i="27"/>
  <c r="K566" i="27"/>
  <c r="K582" i="27"/>
  <c r="L582" i="27" s="1"/>
  <c r="K598" i="27"/>
  <c r="L598" i="27" s="1"/>
  <c r="K603" i="27"/>
  <c r="L603" i="27" s="1"/>
  <c r="L614" i="27"/>
  <c r="K614" i="27"/>
  <c r="K619" i="27"/>
  <c r="L619" i="27" s="1"/>
  <c r="K630" i="27"/>
  <c r="L630" i="27" s="1"/>
  <c r="L635" i="27"/>
  <c r="K635" i="27"/>
  <c r="K646" i="27"/>
  <c r="L646" i="27" s="1"/>
  <c r="K651" i="27"/>
  <c r="L651" i="27" s="1"/>
  <c r="K662" i="27"/>
  <c r="L662" i="27" s="1"/>
  <c r="K540" i="27"/>
  <c r="L540" i="27" s="1"/>
  <c r="K556" i="27"/>
  <c r="L556" i="27" s="1"/>
  <c r="K561" i="27"/>
  <c r="L561" i="27" s="1"/>
  <c r="K572" i="27"/>
  <c r="L572" i="27" s="1"/>
  <c r="K588" i="27"/>
  <c r="L588" i="27" s="1"/>
  <c r="K593" i="27"/>
  <c r="L593" i="27" s="1"/>
  <c r="K604" i="27"/>
  <c r="L604" i="27" s="1"/>
  <c r="L609" i="27"/>
  <c r="K609" i="27"/>
  <c r="K620" i="27"/>
  <c r="L620" i="27" s="1"/>
  <c r="K625" i="27"/>
  <c r="L625" i="27" s="1"/>
  <c r="K636" i="27"/>
  <c r="L636" i="27" s="1"/>
  <c r="L641" i="27"/>
  <c r="K641" i="27"/>
  <c r="K652" i="27"/>
  <c r="L652" i="27" s="1"/>
  <c r="K657" i="27"/>
  <c r="L657" i="27" s="1"/>
  <c r="K668" i="27"/>
  <c r="L668" i="27" s="1"/>
  <c r="L530" i="27"/>
  <c r="K530" i="27"/>
  <c r="K535" i="27"/>
  <c r="L535" i="27" s="1"/>
  <c r="K546" i="27"/>
  <c r="L546" i="27" s="1"/>
  <c r="K551" i="27"/>
  <c r="L551" i="27" s="1"/>
  <c r="K562" i="27"/>
  <c r="L562" i="27" s="1"/>
  <c r="K567" i="27"/>
  <c r="L567" i="27" s="1"/>
  <c r="K578" i="27"/>
  <c r="L578" i="27" s="1"/>
  <c r="K594" i="27"/>
  <c r="L594" i="27" s="1"/>
  <c r="K599" i="27"/>
  <c r="L599" i="27" s="1"/>
  <c r="K610" i="27"/>
  <c r="L610" i="27" s="1"/>
  <c r="K615" i="27"/>
  <c r="L615" i="27" s="1"/>
  <c r="K626" i="27"/>
  <c r="L626" i="27" s="1"/>
  <c r="K631" i="27"/>
  <c r="L631" i="27" s="1"/>
  <c r="K642" i="27"/>
  <c r="L642" i="27" s="1"/>
  <c r="K647" i="27"/>
  <c r="L647" i="27" s="1"/>
  <c r="K658" i="27"/>
  <c r="L658" i="27" s="1"/>
  <c r="L663" i="27"/>
  <c r="K663" i="27"/>
  <c r="K568" i="27"/>
  <c r="L568" i="27" s="1"/>
  <c r="K573" i="27"/>
  <c r="L573" i="27" s="1"/>
  <c r="K584" i="27"/>
  <c r="L584" i="27" s="1"/>
  <c r="K589" i="27"/>
  <c r="L589" i="27" s="1"/>
  <c r="K600" i="27"/>
  <c r="L600" i="27" s="1"/>
  <c r="K605" i="27"/>
  <c r="L605" i="27" s="1"/>
  <c r="K616" i="27"/>
  <c r="L616" i="27" s="1"/>
  <c r="L621" i="27"/>
  <c r="K621" i="27"/>
  <c r="K632" i="27"/>
  <c r="L632" i="27" s="1"/>
  <c r="K637" i="27"/>
  <c r="L637" i="27" s="1"/>
  <c r="K648" i="27"/>
  <c r="L648" i="27" s="1"/>
  <c r="L653" i="27"/>
  <c r="K653" i="27"/>
  <c r="K664" i="27"/>
  <c r="L664" i="27" s="1"/>
  <c r="K665" i="27"/>
  <c r="L665" i="27" s="1"/>
  <c r="K667" i="27"/>
  <c r="L667" i="27" s="1"/>
  <c r="K669" i="27"/>
  <c r="L669" i="27" s="1"/>
  <c r="K7" i="25" l="1"/>
  <c r="L7" i="25"/>
  <c r="L8" i="27"/>
  <c r="L7" i="27" s="1"/>
  <c r="K7" i="27"/>
  <c r="H7" i="33"/>
  <c r="D20" i="26" l="1"/>
  <c r="J7" i="33"/>
  <c r="D19" i="26" s="1"/>
  <c r="L7" i="33" l="1"/>
  <c r="K7" i="33"/>
  <c r="D21" i="26" s="1"/>
  <c r="D18" i="26" l="1"/>
  <c r="D17" i="26" s="1"/>
  <c r="D25" i="26" s="1"/>
  <c r="D16" i="26" l="1"/>
  <c r="D26" i="26" l="1"/>
  <c r="D24" i="26" s="1"/>
  <c r="D15" i="26"/>
  <c r="D12" i="26"/>
  <c r="D23" i="26" l="1"/>
  <c r="D10" i="26" s="1"/>
  <c r="D13" i="26"/>
  <c r="D11" i="26" s="1"/>
</calcChain>
</file>

<file path=xl/sharedStrings.xml><?xml version="1.0" encoding="utf-8"?>
<sst xmlns="http://schemas.openxmlformats.org/spreadsheetml/2006/main" count="3349" uniqueCount="612">
  <si>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</si>
  <si>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</si>
  <si>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</si>
  <si>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</si>
  <si>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</si>
  <si>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</si>
  <si>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</si>
  <si>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</si>
  <si>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</si>
  <si>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</si>
  <si>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</si>
  <si>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</si>
  <si>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</si>
  <si>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</si>
  <si>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</si>
  <si>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</si>
  <si>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20303</t>
  </si>
  <si>
    <t xml:space="preserve">Iesaistes stundas </t>
  </si>
  <si>
    <t>Nr. p.k.</t>
  </si>
  <si>
    <t>Mērķa piemaksa (EKK1149)</t>
  </si>
  <si>
    <t>VRS AVIĀCIJAS PĀRVALDE</t>
  </si>
  <si>
    <t>dienesta priekšnieks</t>
  </si>
  <si>
    <t>17172</t>
  </si>
  <si>
    <t>16914</t>
  </si>
  <si>
    <t>19589</t>
  </si>
  <si>
    <t>pārvaldes priekšnieks</t>
  </si>
  <si>
    <t>nodaļas priekšnieks</t>
  </si>
  <si>
    <t>17481</t>
  </si>
  <si>
    <t>20717</t>
  </si>
  <si>
    <t>dienesta priekšnieka vietnieks (Pirmās taktiskās nodaļas priekšnieks)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</si>
  <si>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</si>
  <si>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</si>
  <si>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</si>
  <si>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</si>
  <si>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</si>
  <si>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</si>
  <si>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</si>
  <si>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</si>
  <si>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</si>
  <si>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</si>
  <si>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</si>
  <si>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</si>
  <si>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</si>
  <si>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</si>
  <si>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</si>
  <si>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</si>
  <si>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</si>
  <si>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</si>
  <si>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</si>
  <si>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</si>
  <si>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</si>
  <si>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</si>
  <si>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</si>
  <si>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</si>
  <si>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</si>
  <si>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</si>
  <si>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</si>
  <si>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</si>
  <si>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</si>
  <si>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</si>
  <si>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VRS VIĻAKAS PĀRVALDES VIĻAKAS II KATEGORIJAS DIENESTS</t>
  </si>
  <si>
    <t>inspektors (kinologs)</t>
  </si>
  <si>
    <t>16896</t>
  </si>
  <si>
    <t>robežapsardzības nodaļas priekšnieks</t>
  </si>
  <si>
    <t>17517</t>
  </si>
  <si>
    <t>16767</t>
  </si>
  <si>
    <t>30418</t>
  </si>
  <si>
    <t>26477</t>
  </si>
  <si>
    <t>35367</t>
  </si>
  <si>
    <t>32610</t>
  </si>
  <si>
    <t>16800</t>
  </si>
  <si>
    <t>18434</t>
  </si>
  <si>
    <t>VRS LUDZAS PĀRVALDE</t>
  </si>
  <si>
    <t>vecākais inspektors (operatīvajā darbā)</t>
  </si>
  <si>
    <t>18437</t>
  </si>
  <si>
    <t>27752</t>
  </si>
  <si>
    <t>18438</t>
  </si>
  <si>
    <t>26546</t>
  </si>
  <si>
    <t>37219</t>
  </si>
  <si>
    <t>34317</t>
  </si>
  <si>
    <t>30412</t>
  </si>
  <si>
    <t>17525</t>
  </si>
  <si>
    <t>16865</t>
  </si>
  <si>
    <t>17733</t>
  </si>
  <si>
    <t>galvenais inspektors (operatīvajā darbā)</t>
  </si>
  <si>
    <t>17662</t>
  </si>
  <si>
    <t>37246</t>
  </si>
  <si>
    <t>37881</t>
  </si>
  <si>
    <t>18444</t>
  </si>
  <si>
    <t>37882</t>
  </si>
  <si>
    <t>17228</t>
  </si>
  <si>
    <t>33130</t>
  </si>
  <si>
    <t>37208</t>
  </si>
  <si>
    <t>27729</t>
  </si>
  <si>
    <t>17608</t>
  </si>
  <si>
    <t>16893</t>
  </si>
  <si>
    <t>20712</t>
  </si>
  <si>
    <t>33897</t>
  </si>
  <si>
    <t>16831</t>
  </si>
  <si>
    <t>19228</t>
  </si>
  <si>
    <t>20379</t>
  </si>
  <si>
    <t>VRS DAUGAVPILS PĀRVALDES DAUGAVPILS I KATEGORIJAS DIENESTS</t>
  </si>
  <si>
    <t>31339</t>
  </si>
  <si>
    <t>33113</t>
  </si>
  <si>
    <t>19242</t>
  </si>
  <si>
    <t>34324</t>
  </si>
  <si>
    <t>35345</t>
  </si>
  <si>
    <t>16944</t>
  </si>
  <si>
    <t>19455</t>
  </si>
  <si>
    <t>37597</t>
  </si>
  <si>
    <t>33891</t>
  </si>
  <si>
    <t>34890</t>
  </si>
  <si>
    <t>37249</t>
  </si>
  <si>
    <t>19462</t>
  </si>
  <si>
    <t>VRS VENTSPILS PĀRVALDE</t>
  </si>
  <si>
    <t>VRS VENTSPILS PĀRVALDES KURZEMES I KATEGORIJAS DIENESTS</t>
  </si>
  <si>
    <t>31887</t>
  </si>
  <si>
    <t>36324</t>
  </si>
  <si>
    <t>28444</t>
  </si>
  <si>
    <t>37159</t>
  </si>
  <si>
    <t>37602</t>
  </si>
  <si>
    <t>18460</t>
  </si>
  <si>
    <t>33227</t>
  </si>
  <si>
    <t>31868</t>
  </si>
  <si>
    <t>28442</t>
  </si>
  <si>
    <t>robežapsardzības nodaļas priekšnieka vietnieks</t>
  </si>
  <si>
    <t>16763</t>
  </si>
  <si>
    <t>36668</t>
  </si>
  <si>
    <t>16777</t>
  </si>
  <si>
    <t>VRS DAUGAVPILS PĀRVALDES KRIMINĀLIZMEKLĒŠANAS DIENESTS</t>
  </si>
  <si>
    <t>galvenais inspektors (izmeklēšanas darbā)</t>
  </si>
  <si>
    <t>33233</t>
  </si>
  <si>
    <t>36671</t>
  </si>
  <si>
    <t>35787</t>
  </si>
  <si>
    <t>17402</t>
  </si>
  <si>
    <t>26541</t>
  </si>
  <si>
    <t>35791</t>
  </si>
  <si>
    <t>29593</t>
  </si>
  <si>
    <t>17565</t>
  </si>
  <si>
    <t>37205</t>
  </si>
  <si>
    <t>30706</t>
  </si>
  <si>
    <t>16783</t>
  </si>
  <si>
    <t>26491</t>
  </si>
  <si>
    <t>20279</t>
  </si>
  <si>
    <t>19270</t>
  </si>
  <si>
    <t>16872</t>
  </si>
  <si>
    <t>vecākais inspektors (robežuzraudzības tehnisko līdzekļu jomā)</t>
  </si>
  <si>
    <t>37940</t>
  </si>
  <si>
    <t>17013</t>
  </si>
  <si>
    <t>20293</t>
  </si>
  <si>
    <t>20294</t>
  </si>
  <si>
    <t>20295</t>
  </si>
  <si>
    <t>17371</t>
  </si>
  <si>
    <t>33122</t>
  </si>
  <si>
    <t>27963</t>
  </si>
  <si>
    <t>26490</t>
  </si>
  <si>
    <t>17121</t>
  </si>
  <si>
    <t>17353</t>
  </si>
  <si>
    <t>37201</t>
  </si>
  <si>
    <t>33118</t>
  </si>
  <si>
    <t>33896</t>
  </si>
  <si>
    <t>33159</t>
  </si>
  <si>
    <t>34356</t>
  </si>
  <si>
    <t>31827</t>
  </si>
  <si>
    <t>17658</t>
  </si>
  <si>
    <t>37935</t>
  </si>
  <si>
    <t>16900</t>
  </si>
  <si>
    <t>37929</t>
  </si>
  <si>
    <t>17366</t>
  </si>
  <si>
    <t>32592</t>
  </si>
  <si>
    <t>16885</t>
  </si>
  <si>
    <t>posma komandieris</t>
  </si>
  <si>
    <t>16786</t>
  </si>
  <si>
    <t>29598</t>
  </si>
  <si>
    <t>20316</t>
  </si>
  <si>
    <t>33901</t>
  </si>
  <si>
    <t>36306</t>
  </si>
  <si>
    <t>27727</t>
  </si>
  <si>
    <t>17300</t>
  </si>
  <si>
    <t>20319</t>
  </si>
  <si>
    <t>30392</t>
  </si>
  <si>
    <t>36342</t>
  </si>
  <si>
    <t>30438</t>
  </si>
  <si>
    <t>31839</t>
  </si>
  <si>
    <t>16171</t>
  </si>
  <si>
    <t>19458</t>
  </si>
  <si>
    <t>20329</t>
  </si>
  <si>
    <t>31883</t>
  </si>
  <si>
    <t>35380</t>
  </si>
  <si>
    <t>20337</t>
  </si>
  <si>
    <t>27721</t>
  </si>
  <si>
    <t>27448</t>
  </si>
  <si>
    <t>37596</t>
  </si>
  <si>
    <t>37217</t>
  </si>
  <si>
    <t>37598</t>
  </si>
  <si>
    <t>17386</t>
  </si>
  <si>
    <t>20349</t>
  </si>
  <si>
    <t>33074</t>
  </si>
  <si>
    <t>17740</t>
  </si>
  <si>
    <t>28932</t>
  </si>
  <si>
    <t>36678</t>
  </si>
  <si>
    <t>27051</t>
  </si>
  <si>
    <t>33165</t>
  </si>
  <si>
    <t>37594</t>
  </si>
  <si>
    <t>17304</t>
  </si>
  <si>
    <t>25886</t>
  </si>
  <si>
    <t>37936</t>
  </si>
  <si>
    <t>20106</t>
  </si>
  <si>
    <t>34116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</si>
  <si>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</si>
  <si>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</si>
  <si>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</si>
  <si>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</si>
  <si>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</si>
  <si>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</si>
  <si>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</si>
  <si>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</si>
  <si>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38271</t>
  </si>
  <si>
    <t>36305</t>
  </si>
  <si>
    <t>19740</t>
  </si>
  <si>
    <t>30347</t>
  </si>
  <si>
    <t>19591</t>
  </si>
  <si>
    <t>37883</t>
  </si>
  <si>
    <t>33167</t>
  </si>
  <si>
    <t>19215</t>
  </si>
  <si>
    <t>31876</t>
  </si>
  <si>
    <t>19755</t>
  </si>
  <si>
    <t>16863</t>
  </si>
  <si>
    <t>37153</t>
  </si>
  <si>
    <t>20280</t>
  </si>
  <si>
    <t>19760</t>
  </si>
  <si>
    <t>19019</t>
  </si>
  <si>
    <t>31226</t>
  </si>
  <si>
    <t>35811</t>
  </si>
  <si>
    <t>19769</t>
  </si>
  <si>
    <t>28838</t>
  </si>
  <si>
    <t>17361</t>
  </si>
  <si>
    <t>20923</t>
  </si>
  <si>
    <t>27173</t>
  </si>
  <si>
    <t>Piemaksa par darbu īpašos apstākļos, speciālās piemaksas</t>
  </si>
  <si>
    <t>Citas normatīvajos aktos noteiktās piemaksas, kas nav iepriekš klasificētas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</si>
  <si>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</si>
  <si>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</si>
  <si>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</si>
  <si>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</si>
  <si>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</si>
  <si>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</si>
  <si>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</si>
  <si>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37934</t>
  </si>
  <si>
    <t>16858</t>
  </si>
  <si>
    <t>36677</t>
  </si>
  <si>
    <t>37147</t>
  </si>
  <si>
    <t>38458</t>
  </si>
  <si>
    <t>17403</t>
  </si>
  <si>
    <t>20311</t>
  </si>
  <si>
    <t>17406</t>
  </si>
  <si>
    <t>38459</t>
  </si>
  <si>
    <t>helikoptera pilots</t>
  </si>
  <si>
    <t>19582</t>
  </si>
  <si>
    <t>38460</t>
  </si>
  <si>
    <t>36675</t>
  </si>
  <si>
    <t>38456</t>
  </si>
  <si>
    <t>35810</t>
  </si>
  <si>
    <t>31867</t>
  </si>
  <si>
    <t>28879</t>
  </si>
  <si>
    <t>38457</t>
  </si>
  <si>
    <t>VRS DAUGAVPILS PĀRVALDES ROBEŽKONTROLES UN IMIGRĀCIJAS KONTROLES DIENESTS (RIKD)</t>
  </si>
  <si>
    <t>16955</t>
  </si>
  <si>
    <t>19642</t>
  </si>
  <si>
    <t>VRS LUDZAS PĀRVALDES PASIENES ROBEŽAPSARDZĪBAS NODAĻA</t>
  </si>
  <si>
    <t>inspektors (glābējs)</t>
  </si>
  <si>
    <t>32593</t>
  </si>
  <si>
    <t>31649</t>
  </si>
  <si>
    <t>17634</t>
  </si>
  <si>
    <t>27168</t>
  </si>
  <si>
    <t>33125</t>
  </si>
  <si>
    <t>19784</t>
  </si>
  <si>
    <t>28494</t>
  </si>
  <si>
    <t>35375</t>
  </si>
  <si>
    <t>28883</t>
  </si>
  <si>
    <t>34391</t>
  </si>
  <si>
    <t>31323</t>
  </si>
  <si>
    <t>19584</t>
  </si>
  <si>
    <t>17245</t>
  </si>
  <si>
    <t>31343</t>
  </si>
  <si>
    <t>35406</t>
  </si>
  <si>
    <t>31340</t>
  </si>
  <si>
    <t>36346</t>
  </si>
  <si>
    <t>35788</t>
  </si>
  <si>
    <t>37890</t>
  </si>
  <si>
    <t>17289</t>
  </si>
  <si>
    <t>16768</t>
  </si>
  <si>
    <t>VRS AVIĀCIJAS UN SPECIĀLO OPERĀCIJU PĀRVALDES SOD "SIGMA" TAKTISKĀ ATBALSTA NODAĻA</t>
  </si>
  <si>
    <t>VRS LUDZAS PĀRVALDES GREBŅEVAS ROBEŽAPSARDZĪBAS NODAĻA</t>
  </si>
  <si>
    <t>VRS AVIĀCIJAS UN SPECIĀLO OPERĀCIJU PĀRVALDES SPECIĀLO OPERĀCIJU DIENESTA "SIGMA" I TAKTISKĀ NODAĻA</t>
  </si>
  <si>
    <t>17631</t>
  </si>
  <si>
    <t>34296</t>
  </si>
  <si>
    <t>38462</t>
  </si>
  <si>
    <t>20065</t>
  </si>
  <si>
    <t>VRS AVIĀCIJAS UN SPECIĀLO OPERĀCIJU PĀRVALDES AVIĀCIJAS DIENESTA PIRMAIS HELIKOPTERU POSMS</t>
  </si>
  <si>
    <t>VRS AVIĀCIJAS UN SPECIĀLO OPERĀCIJU PĀRVALDES AVIĀCIJAS DIENESTA OTRAIS HELIKOPTERU POSMS</t>
  </si>
  <si>
    <t>19853</t>
  </si>
  <si>
    <t>37965</t>
  </si>
  <si>
    <t>35378</t>
  </si>
  <si>
    <t>37227</t>
  </si>
  <si>
    <t>20125</t>
  </si>
  <si>
    <t>30401</t>
  </si>
  <si>
    <t>17660</t>
  </si>
  <si>
    <t>37241</t>
  </si>
  <si>
    <t>VRS RĪGAS PĀRVALDE</t>
  </si>
  <si>
    <t>VRS RĪGAS PĀRVALDES ATGRIEŠANAS UN PATVĒRUMA MEKLĒTĀJU DIENESTS</t>
  </si>
  <si>
    <t>34340</t>
  </si>
  <si>
    <t>38801</t>
  </si>
  <si>
    <t>VRS LUDZAS PĀRVALDES AIZGĀRŠAS ROBEŽAPSARDZĪBAS NODAĻA</t>
  </si>
  <si>
    <t>VRS AVIĀCIJAS UN SPECIĀLO OPERĀCIJU PĀRVALDES AD SPECIĀLĀ APRIKOJUMA OPERATORU UN GLĀBĒJU POSMS</t>
  </si>
  <si>
    <t>VRS RĪGAS PĀRVALDES RĪGAS OSTAS II KATEGORIJAS RKP</t>
  </si>
  <si>
    <t>20627</t>
  </si>
  <si>
    <t>38842</t>
  </si>
  <si>
    <t>19002</t>
  </si>
  <si>
    <t>18439</t>
  </si>
  <si>
    <t>VRS VENTSPILS PĀRVALDES JRUD LĪČA NODAĻA</t>
  </si>
  <si>
    <t>kutera kapteinis</t>
  </si>
  <si>
    <t>31841</t>
  </si>
  <si>
    <t>VRS LUDZAS PĀRVALDES GREBŅEVAS I KATEGORIJAS RKP</t>
  </si>
  <si>
    <t>35357</t>
  </si>
  <si>
    <t>VRS VIĻAKAS PĀRVALDES ŠĶILBĒNU ROBEŽAPSARDZĪBAS NODAĻA</t>
  </si>
  <si>
    <t>37193</t>
  </si>
  <si>
    <t>19232</t>
  </si>
  <si>
    <t>VRS AVIĀCIJAS UN SPECIĀLO OPERĀCIJU PĀRVALDES AVIĀCIJAS DIENESTA BEZPILOTA GAISA KUĢU POSMS</t>
  </si>
  <si>
    <t>inspektors (bezpilota gaisa kuģu pilots-operators)</t>
  </si>
  <si>
    <t>38615</t>
  </si>
  <si>
    <t>30390</t>
  </si>
  <si>
    <t>17472</t>
  </si>
  <si>
    <t>17382</t>
  </si>
  <si>
    <t>VRS DAUGAVPILS PĀRVALDES SILENES I KATEGORIJAS RKP</t>
  </si>
  <si>
    <t>37215</t>
  </si>
  <si>
    <t>38825</t>
  </si>
  <si>
    <t>38803</t>
  </si>
  <si>
    <t>33406</t>
  </si>
  <si>
    <t>17107</t>
  </si>
  <si>
    <t>20049</t>
  </si>
  <si>
    <t>VRS VIĻAKAS PĀRVALDES PUNDURU ROBEŽAPSARDZĪBAS NODAĻA</t>
  </si>
  <si>
    <t>25928</t>
  </si>
  <si>
    <t>36680</t>
  </si>
  <si>
    <t>20305</t>
  </si>
  <si>
    <t>VRS VENTSPILS PĀRVALDES JRUD JŪRAS NODAĻA</t>
  </si>
  <si>
    <t>kutera elektromehāniķis</t>
  </si>
  <si>
    <t>VRS AVIĀCIJAS UN SPECIĀLO OPERĀCIJU PĀRVALDES SPECIĀLO OPERĀCIJU DIENESTS "SIGMA"</t>
  </si>
  <si>
    <t>VRS VIĻAKAS PĀRVALDES PEDEDZES ROBEŽAPSARDZĪBAS NODAĻA</t>
  </si>
  <si>
    <t>VRS AVIĀCIJAS UN SPECIĀLO OPERĀCIJU PĀRVALDES AVIĀCIJAS DIENESTS</t>
  </si>
  <si>
    <t>37903</t>
  </si>
  <si>
    <t>38826</t>
  </si>
  <si>
    <t>36663</t>
  </si>
  <si>
    <t>31908</t>
  </si>
  <si>
    <t>17303</t>
  </si>
  <si>
    <t>vecākais inspektors (speciālā aprīkojuma operators un glābējs)</t>
  </si>
  <si>
    <t>16784</t>
  </si>
  <si>
    <t>27756</t>
  </si>
  <si>
    <t>19600</t>
  </si>
  <si>
    <t>09870</t>
  </si>
  <si>
    <t>VRS VENTSPILS PĀRVALDES JRUD KUĢIS RK-20 "RĀNDA"</t>
  </si>
  <si>
    <t>kuģa elektromehāniķis</t>
  </si>
  <si>
    <t>27101</t>
  </si>
  <si>
    <t>26524</t>
  </si>
  <si>
    <t>26483</t>
  </si>
  <si>
    <t>31344</t>
  </si>
  <si>
    <t>27732</t>
  </si>
  <si>
    <t>30389</t>
  </si>
  <si>
    <t>20135</t>
  </si>
  <si>
    <t>37966</t>
  </si>
  <si>
    <t>17151</t>
  </si>
  <si>
    <t>38616</t>
  </si>
  <si>
    <t>17743</t>
  </si>
  <si>
    <t>20158</t>
  </si>
  <si>
    <t>VRS AVIĀCIJAS UN SPECIĀLO OPERĀCIJU PĀRVALDE (VADĪBA)</t>
  </si>
  <si>
    <t>20596</t>
  </si>
  <si>
    <t>18659</t>
  </si>
  <si>
    <t>20847</t>
  </si>
  <si>
    <t>20557</t>
  </si>
  <si>
    <t>VRS DAP DAUGAVPILS I KAT.DIEN. AIZTURĒTO ĀRZEMNIEKU IZMITINĀŠANAS CENTRS "DAUGAVPILS"</t>
  </si>
  <si>
    <t>17036</t>
  </si>
  <si>
    <t>17632</t>
  </si>
  <si>
    <t>17098</t>
  </si>
  <si>
    <t>16769</t>
  </si>
  <si>
    <t>27155</t>
  </si>
  <si>
    <t>19775</t>
  </si>
  <si>
    <t>28437</t>
  </si>
  <si>
    <t>17501</t>
  </si>
  <si>
    <t>17281</t>
  </si>
  <si>
    <t>17115</t>
  </si>
  <si>
    <t>26476</t>
  </si>
  <si>
    <t>19245</t>
  </si>
  <si>
    <t>I kategorijas dienesta priekšnieka vietnieks (Aizturēto ārzemnieku izmitināšanas centra "Daugavpils" priekšnieks)</t>
  </si>
  <si>
    <t>19246</t>
  </si>
  <si>
    <t>29591</t>
  </si>
  <si>
    <t>19459</t>
  </si>
  <si>
    <t>17516</t>
  </si>
  <si>
    <t>20033</t>
  </si>
  <si>
    <t>17414</t>
  </si>
  <si>
    <t>17556</t>
  </si>
  <si>
    <t>17015</t>
  </si>
  <si>
    <t>20841</t>
  </si>
  <si>
    <t>20336</t>
  </si>
  <si>
    <t>20338</t>
  </si>
  <si>
    <t>16878</t>
  </si>
  <si>
    <t>29600</t>
  </si>
  <si>
    <t>16964</t>
  </si>
  <si>
    <t>19553</t>
  </si>
  <si>
    <t>20025</t>
  </si>
  <si>
    <t>16637</t>
  </si>
  <si>
    <t>18734</t>
  </si>
  <si>
    <t>20689</t>
  </si>
  <si>
    <t>17296</t>
  </si>
  <si>
    <t>20925</t>
  </si>
  <si>
    <t>31869</t>
  </si>
  <si>
    <t>sākotnējās ietekmes novērtējuma ziņojumam (anotācijai)</t>
  </si>
  <si>
    <t>05977</t>
  </si>
  <si>
    <t>16724</t>
  </si>
  <si>
    <t>16726</t>
  </si>
  <si>
    <t>17232</t>
  </si>
  <si>
    <t>17237</t>
  </si>
  <si>
    <t>17486</t>
  </si>
  <si>
    <t>I kategorijas dienesta priekšnieka vietnieks</t>
  </si>
  <si>
    <t>17496</t>
  </si>
  <si>
    <t>17555</t>
  </si>
  <si>
    <t>17628</t>
  </si>
  <si>
    <t>18981</t>
  </si>
  <si>
    <t>19314</t>
  </si>
  <si>
    <t>19498</t>
  </si>
  <si>
    <t>20031</t>
  </si>
  <si>
    <t>20032</t>
  </si>
  <si>
    <t>20415</t>
  </si>
  <si>
    <t>28918</t>
  </si>
  <si>
    <t>29601</t>
  </si>
  <si>
    <t>30446</t>
  </si>
  <si>
    <t>31917</t>
  </si>
  <si>
    <t>31921</t>
  </si>
  <si>
    <t>32596</t>
  </si>
  <si>
    <t>33129</t>
  </si>
  <si>
    <t>33253</t>
  </si>
  <si>
    <t>34346</t>
  </si>
  <si>
    <t>34357</t>
  </si>
  <si>
    <t>36681</t>
  </si>
  <si>
    <t>37891</t>
  </si>
  <si>
    <t>3.tabula</t>
  </si>
  <si>
    <t>“Par apropriācijas pārdali"</t>
  </si>
  <si>
    <t>6.pielikums</t>
  </si>
  <si>
    <t>Valsts robežsardzes izdevumi par laika periodu no 2023.gada 1.septembra līdz 30.septembrim</t>
  </si>
  <si>
    <t>1.tabula</t>
  </si>
  <si>
    <t>50%</t>
  </si>
  <si>
    <t xml:space="preserve">20% </t>
  </si>
  <si>
    <t>20%</t>
  </si>
  <si>
    <t>VRS VIĻAKAS PĀRVALDES VIENTUĻU II KATEGORIJAS RKP</t>
  </si>
  <si>
    <t>29588</t>
  </si>
  <si>
    <t>20929</t>
  </si>
  <si>
    <t>VRS LUDZAS PĀRVALDES OPOĻU ROBEŽAPSARDZĪBAS NODAĻA</t>
  </si>
  <si>
    <t>33924</t>
  </si>
  <si>
    <t>17311</t>
  </si>
  <si>
    <t>VRS RĪGAS PĀRVALDES ZEMGALES II KATEGORIJAS DIENESTS</t>
  </si>
  <si>
    <t>17578</t>
  </si>
  <si>
    <t>VRS AVIĀCIJAS UN SPECIĀLO OPERĀCIJU PĀRVALDE</t>
  </si>
  <si>
    <t>37194</t>
  </si>
  <si>
    <t>VRS AVIĀCIJAS UN SPECIĀLO OPERĀCIJU PĀRVALDES SOD "SIGMA" OTRĀ TAKTISKĀ NODAĻA</t>
  </si>
  <si>
    <t>19182</t>
  </si>
  <si>
    <t>16766</t>
  </si>
  <si>
    <t>37223</t>
  </si>
  <si>
    <t>16981</t>
  </si>
  <si>
    <t>19041</t>
  </si>
  <si>
    <t>36409</t>
  </si>
  <si>
    <t>VRS LUDZAS PĀRVALDES RIKD KINOLOĢIJAS NODAĻA</t>
  </si>
  <si>
    <t>17313</t>
  </si>
  <si>
    <t>36687</t>
  </si>
  <si>
    <t>helikoptera jaunākais pilots</t>
  </si>
  <si>
    <t>32609</t>
  </si>
  <si>
    <t>16853</t>
  </si>
  <si>
    <t>37590</t>
  </si>
  <si>
    <t>19196</t>
  </si>
  <si>
    <t>16725</t>
  </si>
  <si>
    <t>II kategorijas dienesta priekšnieka vietnieks</t>
  </si>
  <si>
    <t>19199</t>
  </si>
  <si>
    <t>16742</t>
  </si>
  <si>
    <t>28931</t>
  </si>
  <si>
    <t>36187</t>
  </si>
  <si>
    <t>VRS AVIĀCIJAS UN SPECIĀLO OPERĀCIJU PĀRVALDES SOD "SIGMA" PIRMĀ TAKTISKĀ NODAĻA</t>
  </si>
  <si>
    <t>24067</t>
  </si>
  <si>
    <t>33114</t>
  </si>
  <si>
    <t>35798</t>
  </si>
  <si>
    <t>37253</t>
  </si>
  <si>
    <t>37600</t>
  </si>
  <si>
    <t>38815</t>
  </si>
  <si>
    <t>18724</t>
  </si>
  <si>
    <t>17332</t>
  </si>
  <si>
    <t>38454</t>
  </si>
  <si>
    <t>VRS RĪGAS PĀRVALDES RĪGAS I KATEGORIJAS DIENESTS</t>
  </si>
  <si>
    <t>19254</t>
  </si>
  <si>
    <t>34304</t>
  </si>
  <si>
    <t>20719</t>
  </si>
  <si>
    <t>18754</t>
  </si>
  <si>
    <t>VRS VIĻAKAS PĀRVALDES BĒRZIŅU ROBEŽAPSARDZĪBAS NODAĻA</t>
  </si>
  <si>
    <t>36298</t>
  </si>
  <si>
    <t>20805</t>
  </si>
  <si>
    <t>37874</t>
  </si>
  <si>
    <t>38800</t>
  </si>
  <si>
    <t>36302</t>
  </si>
  <si>
    <t>34335</t>
  </si>
  <si>
    <t>VRS RĪGAS PĀRVALDES VIDZEMES I KATEGORIJAS DIENESTS</t>
  </si>
  <si>
    <t>37176</t>
  </si>
  <si>
    <t>18762</t>
  </si>
  <si>
    <t>36684</t>
  </si>
  <si>
    <t>26480</t>
  </si>
  <si>
    <t>38818</t>
  </si>
  <si>
    <t>37234</t>
  </si>
  <si>
    <t>17454</t>
  </si>
  <si>
    <t>28941</t>
  </si>
  <si>
    <t>38450</t>
  </si>
  <si>
    <t>26548</t>
  </si>
  <si>
    <t>20062</t>
  </si>
  <si>
    <t>20063</t>
  </si>
  <si>
    <t>17119</t>
  </si>
  <si>
    <t>35377</t>
  </si>
  <si>
    <t>32585</t>
  </si>
  <si>
    <t>19477</t>
  </si>
  <si>
    <t>34374</t>
  </si>
  <si>
    <t>28418</t>
  </si>
  <si>
    <t>19481</t>
  </si>
  <si>
    <t>17420</t>
  </si>
  <si>
    <t>35420</t>
  </si>
  <si>
    <t>30364</t>
  </si>
  <si>
    <t>38798</t>
  </si>
  <si>
    <t>32604</t>
  </si>
  <si>
    <t>35526</t>
  </si>
  <si>
    <t>20555</t>
  </si>
  <si>
    <t>37875</t>
  </si>
  <si>
    <t>19847</t>
  </si>
  <si>
    <t>37593</t>
  </si>
  <si>
    <t>38836</t>
  </si>
  <si>
    <t>30419</t>
  </si>
  <si>
    <t>26519</t>
  </si>
  <si>
    <t>34375</t>
  </si>
  <si>
    <t>36344</t>
  </si>
  <si>
    <t>I kategorijas RKP priekšnieka vietnieks</t>
  </si>
  <si>
    <t>20326</t>
  </si>
  <si>
    <t>17569</t>
  </si>
  <si>
    <t>31752</t>
  </si>
  <si>
    <t>19495</t>
  </si>
  <si>
    <t>19859</t>
  </si>
  <si>
    <t>17157</t>
  </si>
  <si>
    <t>29584</t>
  </si>
  <si>
    <t>19865</t>
  </si>
  <si>
    <t>32599</t>
  </si>
  <si>
    <t>20858</t>
  </si>
  <si>
    <t>20090</t>
  </si>
  <si>
    <t>38835</t>
  </si>
  <si>
    <t>34307</t>
  </si>
  <si>
    <t>37225</t>
  </si>
  <si>
    <t>28915</t>
  </si>
  <si>
    <t>II kategorijas RKP priekšnieka vietnieks</t>
  </si>
  <si>
    <t>18634</t>
  </si>
  <si>
    <t>37195</t>
  </si>
  <si>
    <t>30437</t>
  </si>
  <si>
    <t>37221</t>
  </si>
  <si>
    <t>38813</t>
  </si>
  <si>
    <t>27198</t>
  </si>
  <si>
    <t>20026</t>
  </si>
  <si>
    <t>20581</t>
  </si>
  <si>
    <t>17029</t>
  </si>
  <si>
    <t>16641</t>
  </si>
  <si>
    <t>20587</t>
  </si>
  <si>
    <t>17665</t>
  </si>
  <si>
    <t>25945</t>
  </si>
  <si>
    <t>VRS LUDZAS PĀRVALDES TEREHOVAS I KATEGORIJAS RKP</t>
  </si>
  <si>
    <t>29614</t>
  </si>
  <si>
    <t>20130</t>
  </si>
  <si>
    <t>33920</t>
  </si>
  <si>
    <t>16654</t>
  </si>
  <si>
    <t>36297</t>
  </si>
  <si>
    <t>37186</t>
  </si>
  <si>
    <t>28908</t>
  </si>
  <si>
    <t>29611</t>
  </si>
  <si>
    <t>VRS VIĻAKAS PĀRVALDES RIKD ROBEŽKONTROLES TEHNISKO LĪDZEKĻU NODAĻA</t>
  </si>
  <si>
    <t>16732</t>
  </si>
  <si>
    <t>17112</t>
  </si>
  <si>
    <t>20922</t>
  </si>
  <si>
    <t>Piemaksa par darbu paaugstināta riska un slodzes apstākļos amatpersonām ar speciālajām dienesta pakāpēm  laika periodā no 2023.gada 1.septembra līdz 30.septembrim</t>
  </si>
  <si>
    <t>Detalizēts aprēķins par laika periodu no 2023.gada 1. septembra līdz 30. septembrim 1.tabulā.
Iesaistītas 662 amatpersona, iesaistes laiks - 40 246,53 stundas.</t>
  </si>
  <si>
    <t>20156</t>
  </si>
  <si>
    <t>17143</t>
  </si>
  <si>
    <t>25927</t>
  </si>
  <si>
    <t>VRS VENTSPILS PĀRV.KURZEMES I KAT.DIEN. LIEPĀJAS I KAT. NODAĻA</t>
  </si>
  <si>
    <t>35415</t>
  </si>
  <si>
    <t>kuģa galvenais elektromehāniķis</t>
  </si>
  <si>
    <t>19530</t>
  </si>
  <si>
    <t>VRS VENTSPILS PĀRVALDES RIKD KINOLOĢIJAS NODAĻA</t>
  </si>
  <si>
    <t>18463</t>
  </si>
  <si>
    <t>37909</t>
  </si>
  <si>
    <t>19802</t>
  </si>
  <si>
    <t>38796</t>
  </si>
  <si>
    <t>18468</t>
  </si>
  <si>
    <t>38844</t>
  </si>
  <si>
    <t>37906</t>
  </si>
  <si>
    <t>20850</t>
  </si>
  <si>
    <t>18501</t>
  </si>
  <si>
    <t>30355</t>
  </si>
  <si>
    <t>I kategorijas dienesta priekšnieks</t>
  </si>
  <si>
    <t>17633</t>
  </si>
  <si>
    <t>17341</t>
  </si>
  <si>
    <t>Piemaksas par nozīmīgu ieguldījumu attiecīgās institūcijas stratēģisko mērķu sasniegšanā amatpersonām ar speciālajām dienesta pakāpēm laika periodā no 2023.gada 1.septembra līdz 30.septembrim</t>
  </si>
  <si>
    <t>Detalizēts aprēķins piemaksām par nozīmīgu ieguldījumu attiecīgās institūcijas stratēģisko mērķu sasniegšanā  par laika periodu no 2023.gada 1. septembra līdz 31. septembrim 3.tabulā.
Iesaistītas 87 amatpersonas, iesaistes laiks -11 016 stundas.</t>
  </si>
  <si>
    <t>*Nav iekļauts pie 2023. gada augusta izdevumiem, jo aprēķini tika iesniegti vēlāk, kā arī atsevišķām amatpersonām pārskata periodā mainījās mēnešalgas apmērs.</t>
  </si>
  <si>
    <t>Precizējums*_Piemaksa par darbu paaugstināta riska un slodzes apstākļos amatpersonām laika periodā no 2023.gada 11.augusta līdz 31.augustam</t>
  </si>
  <si>
    <t>Precizējums*_Detalizēts aprēķins par laika periodu no 2023.gada 11. augusta līdz 31. augustam 2.tabulā.
Iesaistītas 26 amatpersonas, iesaistes laiks - 858 stundas.
*Nav iekļauts pie 2023. gada augusta izdevumiem, jo aprēķini tika iesniegti vēlāk, kā arī atsevišķām amatpersonām pārskata periodā mainījās mēnešalgas apmērs.</t>
  </si>
  <si>
    <r>
      <t xml:space="preserve">87 934,67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 7 324,96 </t>
    </r>
    <r>
      <rPr>
        <i/>
        <sz val="11"/>
        <color theme="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</si>
</sst>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0.00#"/>
  </numFmts>
  <fonts count="47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2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5" fillId="0" borderId="0"/>
    <xf numFmtId="9" fontId="45" fillId="0" borderId="0" applyFont="0" applyFill="0" applyBorder="0" applyAlignment="0" applyProtection="0"/>
    <xf numFmtId="0" fontId="3" fillId="0" borderId="0"/>
    <xf numFmtId="0" fontId="46" fillId="0" borderId="0"/>
    <xf numFmtId="9" fontId="46" fillId="0" borderId="0" applyFont="0" applyFill="0" applyBorder="0" applyAlignment="0" applyProtection="0"/>
  </cellStyleXfs>
  <cellXfs count="119">
    <xf numFmtId="0" fontId="0" fillId="0" borderId="0" xfId="0"/>
    <xf numFmtId="1" fontId="23" fillId="2" borderId="0" xfId="0" applyNumberFormat="1" applyFont="1" applyFill="1" applyAlignment="1">
      <alignment horizontal="right"/>
    </xf>
    <xf numFmtId="0" fontId="30" fillId="0" borderId="0" xfId="0" applyFont="1" applyAlignment="1">
      <alignment vertical="center"/>
    </xf>
    <xf numFmtId="0" fontId="7" fillId="0" borderId="0" xfId="52"/>
    <xf numFmtId="0" fontId="7" fillId="0" borderId="0" xfId="52" applyAlignment="1">
      <alignment wrapText="1"/>
    </xf>
    <xf numFmtId="0" fontId="31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31" fillId="0" borderId="0" xfId="54" applyNumberFormat="1" applyFill="1" applyAlignment="1">
      <alignment vertical="top" wrapText="1"/>
    </xf>
    <xf numFmtId="4" fontId="29" fillId="3" borderId="1" xfId="48" applyNumberFormat="1" applyFont="1" applyFill="1" applyBorder="1" applyAlignment="1">
      <alignment horizontal="center" vertical="center"/>
    </xf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29" fillId="3" borderId="1" xfId="0" applyFont="1" applyFill="1" applyBorder="1" applyAlignment="1">
      <alignment vertical="top" wrapText="1"/>
    </xf>
    <xf numFmtId="9" fontId="29" fillId="3" borderId="1" xfId="57" applyFont="1" applyFill="1" applyBorder="1" applyAlignment="1">
      <alignment vertical="top" wrapText="1"/>
    </xf>
    <xf numFmtId="2" fontId="29" fillId="3" borderId="1" xfId="57" applyNumberFormat="1" applyFont="1" applyFill="1" applyBorder="1" applyAlignment="1">
      <alignment vertical="top" wrapText="1"/>
    </xf>
    <xf numFmtId="0" fontId="28" fillId="0" borderId="0" xfId="61" applyFont="1" applyAlignment="1">
      <alignment vertical="top"/>
    </xf>
    <xf numFmtId="0" fontId="28" fillId="0" borderId="0" xfId="61" applyFont="1" applyAlignment="1">
      <alignment vertical="top" wrapText="1"/>
    </xf>
    <xf numFmtId="2" fontId="28" fillId="0" borderId="0" xfId="61" applyNumberFormat="1" applyFont="1" applyAlignment="1">
      <alignment vertical="top"/>
    </xf>
    <xf numFmtId="1" fontId="28" fillId="0" borderId="0" xfId="61" applyNumberFormat="1" applyFont="1" applyAlignment="1">
      <alignment vertical="top"/>
    </xf>
    <xf numFmtId="0" fontId="28" fillId="0" borderId="0" xfId="61" applyFont="1"/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28" fillId="0" borderId="1" xfId="66" applyFont="1" applyFill="1" applyBorder="1" applyAlignment="1">
      <alignment vertical="center" wrapText="1"/>
    </xf>
    <xf numFmtId="4" fontId="28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/>
    </xf>
    <xf numFmtId="0" fontId="28" fillId="0" borderId="0" xfId="0" applyFont="1" applyFill="1" applyAlignment="1">
      <alignment vertical="top" wrapText="1"/>
    </xf>
    <xf numFmtId="0" fontId="6" fillId="0" borderId="0" xfId="68"/>
    <xf numFmtId="2" fontId="22" fillId="0" borderId="0" xfId="69" applyNumberFormat="1" applyFill="1" applyAlignment="1">
      <alignment vertical="top"/>
    </xf>
    <xf numFmtId="0" fontId="28" fillId="0" borderId="0" xfId="70" applyFont="1"/>
    <xf numFmtId="0" fontId="30" fillId="0" borderId="0" xfId="0" applyFont="1" applyFill="1" applyAlignment="1">
      <alignment vertical="top"/>
    </xf>
    <xf numFmtId="0" fontId="22" fillId="0" borderId="0" xfId="69" applyFill="1" applyAlignment="1">
      <alignment vertical="top" wrapText="1"/>
    </xf>
    <xf numFmtId="0" fontId="22" fillId="0" borderId="0" xfId="69" applyFill="1" applyAlignment="1">
      <alignment vertical="top"/>
    </xf>
    <xf numFmtId="0" fontId="28" fillId="0" borderId="0" xfId="70" applyFont="1" applyAlignment="1">
      <alignment vertical="top"/>
    </xf>
    <xf numFmtId="0" fontId="28" fillId="0" borderId="0" xfId="70" applyFont="1" applyAlignment="1">
      <alignment vertical="top" wrapText="1"/>
    </xf>
    <xf numFmtId="2" fontId="28" fillId="0" borderId="0" xfId="70" applyNumberFormat="1" applyFont="1" applyAlignment="1">
      <alignment vertical="top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4" fontId="36" fillId="2" borderId="1" xfId="1" applyNumberFormat="1" applyFont="1" applyFill="1" applyBorder="1" applyAlignment="1">
      <alignment vertical="top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0" fontId="36" fillId="0" borderId="1" xfId="63" applyFont="1" applyBorder="1" applyAlignment="1">
      <alignment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37" fillId="5" borderId="1" xfId="64" applyNumberFormat="1" applyFont="1" applyFill="1" applyBorder="1" applyAlignment="1">
      <alignment horizontal="center" vertical="center" wrapText="1"/>
    </xf>
    <xf numFmtId="4" fontId="37" fillId="4" borderId="1" xfId="63" applyNumberFormat="1" applyFont="1" applyFill="1" applyBorder="1" applyAlignment="1">
      <alignment horizontal="center" vertical="center" wrapText="1"/>
    </xf>
    <xf numFmtId="4" fontId="6" fillId="0" borderId="0" xfId="63" applyNumberFormat="1" applyAlignment="1">
      <alignment vertical="center"/>
    </xf>
    <xf numFmtId="4" fontId="42" fillId="4" borderId="1" xfId="1" applyNumberFormat="1" applyFont="1" applyFill="1" applyBorder="1" applyAlignment="1">
      <alignment vertical="top"/>
    </xf>
    <xf numFmtId="4" fontId="42" fillId="2" borderId="1" xfId="1" applyNumberFormat="1" applyFont="1" applyFill="1" applyBorder="1" applyAlignment="1">
      <alignment vertical="top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2" fontId="28" fillId="0" borderId="0" xfId="61" applyNumberFormat="1" applyFont="1"/>
    <xf numFmtId="4" fontId="43" fillId="3" borderId="1" xfId="71" applyNumberFormat="1" applyFont="1" applyFill="1" applyBorder="1" applyAlignment="1">
      <alignment horizontal="center" vertical="top" wrapText="1"/>
    </xf>
    <xf numFmtId="0" fontId="29" fillId="2" borderId="1" xfId="0" applyFont="1" applyFill="1" applyBorder="1" applyAlignment="1">
      <alignment horizontal="center" vertical="center" wrapText="1"/>
    </xf>
    <xf numFmtId="9" fontId="29" fillId="2" borderId="1" xfId="57" applyFont="1" applyFill="1" applyBorder="1" applyAlignment="1">
      <alignment horizontal="center" vertical="center" wrapText="1"/>
    </xf>
    <xf numFmtId="2" fontId="29" fillId="2" borderId="1" xfId="57" applyNumberFormat="1" applyFont="1" applyFill="1" applyBorder="1" applyAlignment="1">
      <alignment horizontal="center" vertical="center" wrapText="1"/>
    </xf>
    <xf numFmtId="164" fontId="29" fillId="2" borderId="1" xfId="57" applyNumberFormat="1" applyFont="1" applyFill="1" applyBorder="1" applyAlignment="1">
      <alignment horizontal="center" vertical="center" wrapText="1"/>
    </xf>
    <xf numFmtId="2" fontId="29" fillId="2" borderId="1" xfId="56" applyNumberFormat="1" applyFont="1" applyFill="1" applyBorder="1" applyAlignment="1">
      <alignment horizontal="center" vertical="center" wrapText="1"/>
    </xf>
    <xf numFmtId="0" fontId="29" fillId="0" borderId="1" xfId="70" applyFont="1" applyBorder="1" applyAlignment="1">
      <alignment horizontal="center" vertical="center" wrapText="1"/>
    </xf>
    <xf numFmtId="2" fontId="29" fillId="0" borderId="1" xfId="61" applyNumberFormat="1" applyFont="1" applyBorder="1" applyAlignment="1">
      <alignment horizontal="center" vertical="center" wrapText="1"/>
    </xf>
    <xf numFmtId="0" fontId="4" fillId="0" borderId="0" xfId="63" applyFont="1" applyAlignment="1">
      <alignment vertical="center"/>
    </xf>
    <xf numFmtId="0" fontId="41" fillId="0" borderId="2" xfId="1" applyFont="1" applyFill="1" applyBorder="1" applyAlignment="1">
      <alignment horizontal="center" vertical="center" wrapText="1"/>
    </xf>
    <xf numFmtId="0" fontId="41" fillId="0" borderId="2" xfId="1" applyFont="1" applyFill="1" applyBorder="1" applyAlignment="1">
      <alignment horizontal="center" vertical="center"/>
    </xf>
    <xf numFmtId="0" fontId="2" fillId="0" borderId="0" xfId="63" applyFont="1" applyAlignment="1">
      <alignment vertical="center"/>
    </xf>
    <xf numFmtId="49" fontId="28" fillId="0" borderId="3" xfId="80" applyNumberFormat="1" applyFont="1" applyFill="1" applyBorder="1" applyAlignment="1">
      <alignment horizontal="left" wrapText="1"/>
    </xf>
    <xf numFmtId="0" fontId="28" fillId="0" borderId="3" xfId="80" applyFont="1" applyFill="1" applyBorder="1" applyAlignment="1">
      <alignment wrapText="1"/>
    </xf>
    <xf numFmtId="2" fontId="28" fillId="0" borderId="3" xfId="80" applyNumberFormat="1" applyFont="1" applyFill="1" applyBorder="1" applyAlignment="1">
      <alignment horizontal="right" wrapText="1"/>
    </xf>
    <xf numFmtId="165" fontId="28" fillId="0" borderId="3" xfId="80" applyNumberFormat="1" applyFont="1" applyFill="1" applyBorder="1" applyAlignment="1">
      <alignment horizontal="right" wrapText="1"/>
    </xf>
    <xf numFmtId="49" fontId="28" fillId="0" borderId="5" xfId="80" applyNumberFormat="1" applyFont="1" applyFill="1" applyBorder="1" applyAlignment="1">
      <alignment horizontal="left" wrapText="1"/>
    </xf>
    <xf numFmtId="9" fontId="28" fillId="0" borderId="6" xfId="81" applyFont="1" applyFill="1" applyBorder="1" applyAlignment="1">
      <alignment horizontal="center" wrapText="1"/>
    </xf>
    <xf numFmtId="0" fontId="28" fillId="0" borderId="1" xfId="70" applyFont="1" applyBorder="1"/>
    <xf numFmtId="0" fontId="28" fillId="0" borderId="1" xfId="70" applyFont="1" applyBorder="1" applyAlignment="1">
      <alignment wrapText="1"/>
    </xf>
    <xf numFmtId="0" fontId="28" fillId="0" borderId="5" xfId="80" applyFont="1" applyFill="1" applyBorder="1" applyAlignment="1">
      <alignment wrapText="1"/>
    </xf>
    <xf numFmtId="9" fontId="28" fillId="0" borderId="6" xfId="56" applyFont="1" applyFill="1" applyBorder="1" applyAlignment="1">
      <alignment horizontal="center" wrapText="1"/>
    </xf>
    <xf numFmtId="0" fontId="1" fillId="0" borderId="0" xfId="63" applyFont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42" fillId="4" borderId="1" xfId="1" applyFont="1" applyFill="1" applyBorder="1" applyAlignment="1">
      <alignment horizontal="left"/>
    </xf>
    <xf numFmtId="0" fontId="41" fillId="2" borderId="2" xfId="63" applyFont="1" applyFill="1" applyBorder="1" applyAlignment="1">
      <alignment horizontal="center" vertical="center" wrapText="1"/>
    </xf>
    <xf numFmtId="0" fontId="41" fillId="2" borderId="4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41" fillId="2" borderId="4" xfId="63" applyFont="1" applyFill="1" applyBorder="1" applyAlignment="1">
      <alignment horizontal="center" vertical="center"/>
    </xf>
    <xf numFmtId="0" fontId="26" fillId="0" borderId="0" xfId="69" applyFont="1" applyAlignment="1">
      <alignment horizontal="center" vertical="top" wrapText="1"/>
    </xf>
    <xf numFmtId="0" fontId="26" fillId="0" borderId="0" xfId="51" applyFont="1" applyFill="1" applyBorder="1" applyAlignment="1">
      <alignment horizontal="center" vertical="center" wrapText="1"/>
    </xf>
    <xf numFmtId="166" fontId="28" fillId="0" borderId="5" xfId="80" applyNumberFormat="1" applyFont="1" applyFill="1" applyBorder="1" applyAlignment="1">
      <alignment horizontal="right" wrapText="1"/>
    </xf>
    <xf numFmtId="0" fontId="28" fillId="0" borderId="5" xfId="80" applyNumberFormat="1" applyFont="1" applyFill="1" applyBorder="1" applyAlignment="1">
      <alignment horizontal="center" wrapText="1"/>
    </xf>
    <xf numFmtId="165" fontId="28" fillId="0" borderId="6" xfId="80" applyNumberFormat="1" applyFont="1" applyFill="1" applyBorder="1" applyAlignment="1">
      <alignment horizontal="right" wrapText="1"/>
    </xf>
    <xf numFmtId="0" fontId="28" fillId="0" borderId="3" xfId="0" applyFont="1" applyFill="1" applyBorder="1" applyAlignment="1">
      <alignment wrapText="1"/>
    </xf>
    <xf numFmtId="49" fontId="28" fillId="0" borderId="3" xfId="0" applyNumberFormat="1" applyFont="1" applyFill="1" applyBorder="1" applyAlignment="1">
      <alignment horizontal="left" wrapText="1"/>
    </xf>
    <xf numFmtId="49" fontId="28" fillId="0" borderId="5" xfId="0" applyNumberFormat="1" applyFont="1" applyFill="1" applyBorder="1" applyAlignment="1">
      <alignment horizontal="left" wrapText="1"/>
    </xf>
    <xf numFmtId="0" fontId="28" fillId="0" borderId="1" xfId="61" applyFont="1" applyBorder="1" applyAlignment="1">
      <alignment wrapText="1"/>
    </xf>
    <xf numFmtId="9" fontId="28" fillId="0" borderId="6" xfId="57" applyFont="1" applyBorder="1" applyAlignment="1">
      <alignment horizontal="center" wrapText="1"/>
    </xf>
    <xf numFmtId="166" fontId="28" fillId="0" borderId="3" xfId="0" applyNumberFormat="1" applyFont="1" applyBorder="1" applyAlignment="1">
      <alignment horizontal="right" wrapText="1"/>
    </xf>
    <xf numFmtId="2" fontId="28" fillId="0" borderId="3" xfId="0" applyNumberFormat="1" applyFont="1" applyBorder="1" applyAlignment="1">
      <alignment wrapText="1"/>
    </xf>
    <xf numFmtId="165" fontId="28" fillId="0" borderId="3" xfId="0" applyNumberFormat="1" applyFont="1" applyFill="1" applyBorder="1" applyAlignment="1">
      <alignment wrapText="1"/>
    </xf>
    <xf numFmtId="0" fontId="28" fillId="0" borderId="3" xfId="0" applyFont="1" applyBorder="1" applyAlignment="1">
      <alignment wrapText="1"/>
    </xf>
    <xf numFmtId="49" fontId="28" fillId="0" borderId="3" xfId="0" applyNumberFormat="1" applyFont="1" applyBorder="1" applyAlignment="1">
      <alignment horizontal="left" wrapText="1"/>
    </xf>
    <xf numFmtId="49" fontId="28" fillId="0" borderId="5" xfId="0" applyNumberFormat="1" applyFont="1" applyBorder="1" applyAlignment="1">
      <alignment horizontal="left" wrapText="1"/>
    </xf>
    <xf numFmtId="0" fontId="28" fillId="0" borderId="5" xfId="0" applyFont="1" applyBorder="1" applyAlignment="1">
      <alignment wrapText="1"/>
    </xf>
    <xf numFmtId="9" fontId="28" fillId="0" borderId="6" xfId="57" applyFont="1" applyFill="1" applyBorder="1" applyAlignment="1">
      <alignment horizontal="center" wrapText="1"/>
    </xf>
    <xf numFmtId="166" fontId="28" fillId="0" borderId="3" xfId="0" applyNumberFormat="1" applyFont="1" applyFill="1" applyBorder="1" applyAlignment="1">
      <alignment horizontal="right" wrapText="1"/>
    </xf>
    <xf numFmtId="2" fontId="28" fillId="0" borderId="3" xfId="0" applyNumberFormat="1" applyFont="1" applyFill="1" applyBorder="1" applyAlignment="1">
      <alignment wrapText="1"/>
    </xf>
    <xf numFmtId="0" fontId="28" fillId="0" borderId="5" xfId="0" applyFont="1" applyFill="1" applyBorder="1" applyAlignment="1">
      <alignment wrapText="1"/>
    </xf>
  </cellXfs>
  <cellStyles count="82">
    <cellStyle name="Hyperlink 2 2" xfId="59" xr:uid="{00000000-0005-0000-0000-000000000000}"/>
    <cellStyle name="Normal" xfId="0" builtinId="0"/>
    <cellStyle name="Normal 10" xfId="4" xr:uid="{00000000-0005-0000-0000-000002000000}"/>
    <cellStyle name="Normal 11" xfId="5" xr:uid="{00000000-0005-0000-0000-000003000000}"/>
    <cellStyle name="Normal 11 10" xfId="41" xr:uid="{00000000-0005-0000-0000-000004000000}"/>
    <cellStyle name="Normal 11 11" xfId="47" xr:uid="{00000000-0005-0000-0000-000005000000}"/>
    <cellStyle name="Normal 11 2" xfId="7" xr:uid="{00000000-0005-0000-0000-000006000000}"/>
    <cellStyle name="Normal 11 3" xfId="8" xr:uid="{00000000-0005-0000-0000-000007000000}"/>
    <cellStyle name="Normal 11 4" xfId="12" xr:uid="{00000000-0005-0000-0000-000008000000}"/>
    <cellStyle name="Normal 11 5" xfId="16" xr:uid="{00000000-0005-0000-0000-000009000000}"/>
    <cellStyle name="Normal 11 6" xfId="20" xr:uid="{00000000-0005-0000-0000-00000A000000}"/>
    <cellStyle name="Normal 11 7" xfId="26" xr:uid="{00000000-0005-0000-0000-00000B000000}"/>
    <cellStyle name="Normal 11 8" xfId="28" xr:uid="{00000000-0005-0000-0000-00000C000000}"/>
    <cellStyle name="Normal 11 9" xfId="36" xr:uid="{00000000-0005-0000-0000-00000D000000}"/>
    <cellStyle name="Normal 12" xfId="9" xr:uid="{00000000-0005-0000-0000-00000E000000}"/>
    <cellStyle name="Normal 12 10" xfId="71" xr:uid="{7677E28C-0DDD-4982-A80E-424911623EF5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4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391879F5-69A8-420D-A3A7-9329532C6C36}"/>
    <cellStyle name="Normal 18" xfId="61" xr:uid="{00000000-0005-0000-0000-000024000000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2" xr:uid="{00000000-0005-0000-0000-00002A000000}"/>
    <cellStyle name="Normal 22" xfId="72" xr:uid="{00000000-0005-0000-0000-000075000000}"/>
    <cellStyle name="Normal 23" xfId="77" xr:uid="{857D2AAD-0EE4-46B6-9B9E-88D46CD6A8B9}"/>
    <cellStyle name="Normal 24" xfId="66" xr:uid="{63444D7B-6448-49F4-BD57-9581854DBD83}"/>
    <cellStyle name="Normal 25" xfId="80" xr:uid="{3DE63CD2-B6F0-4EC3-A95A-50B063F6279E}"/>
    <cellStyle name="Normal 3" xfId="2" xr:uid="{00000000-0005-0000-0000-00002B000000}"/>
    <cellStyle name="Normal 4" xfId="10" xr:uid="{00000000-0005-0000-0000-00002C000000}"/>
    <cellStyle name="Normal 5" xfId="31" xr:uid="{00000000-0005-0000-0000-00002D000000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3" xfId="11" xr:uid="{00000000-0005-0000-0000-000032000000}"/>
    <cellStyle name="Normal 7 4" xfId="15" xr:uid="{00000000-0005-0000-0000-000033000000}"/>
    <cellStyle name="Normal 7 5" xfId="23" xr:uid="{00000000-0005-0000-0000-000034000000}"/>
    <cellStyle name="Normal 7 6" xfId="33" xr:uid="{00000000-0005-0000-0000-000035000000}"/>
    <cellStyle name="Normal 7 7" xfId="63" xr:uid="{8C33678D-293D-407F-B5E5-D57969A3A288}"/>
    <cellStyle name="Normal 7 8" xfId="79" xr:uid="{B7BCB423-C89D-45AC-9D70-170AA5D1EB73}"/>
    <cellStyle name="Normal 8" xfId="52" xr:uid="{00000000-0005-0000-0000-000036000000}"/>
    <cellStyle name="Normal 8 2" xfId="68" xr:uid="{B5827FC1-E168-4CF5-8757-A6C0A567630A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3" xfId="73" xr:uid="{00000000-0005-0000-0000-000002000000}"/>
    <cellStyle name="Parasts 3" xfId="74" xr:uid="{00000000-0005-0000-0000-000004000000}"/>
    <cellStyle name="Parasts 4" xfId="76" xr:uid="{00000000-0005-0000-0000-000005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3" xfId="55" xr:uid="{00000000-0005-0000-0000-00003D000000}"/>
    <cellStyle name="Percent 4" xfId="60" xr:uid="{00000000-0005-0000-0000-00003E000000}"/>
    <cellStyle name="Percent 5" xfId="78" xr:uid="{205CD53D-67EA-402C-AFAC-211F411B49C7}"/>
    <cellStyle name="Percent 6" xfId="81" xr:uid="{7D080A20-867E-40C4-A1E2-FA337CD963E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Z26"/>
  <sheetViews>
    <sheetView tabSelected="1" workbookViewId="0">
      <selection activeCell="F25" sqref="F25"/>
    </sheetView>
  </sheetViews>
  <sheetFormatPr defaultColWidth="9.109375" defaultRowHeight="14.4"/>
  <cols>
    <col min="1" max="1" width="8.109375" style="20" customWidth="1"/>
    <col min="2" max="2" width="29.109375" style="20" customWidth="1"/>
    <col min="3" max="3" width="46" style="20" customWidth="1"/>
    <col min="4" max="4" width="15.44140625" style="20" customWidth="1"/>
    <col min="5" max="16384" width="9.109375" style="20"/>
  </cols>
  <sheetData>
    <row r="1" spans="1:26">
      <c r="A1" s="9"/>
      <c r="B1" s="10"/>
      <c r="C1" s="36"/>
      <c r="D1" s="64" t="s">
        <v>446</v>
      </c>
    </row>
    <row r="2" spans="1:26">
      <c r="A2" s="9"/>
      <c r="B2" s="10"/>
      <c r="C2" s="36"/>
      <c r="D2" s="65" t="s">
        <v>241</v>
      </c>
    </row>
    <row r="3" spans="1:26">
      <c r="A3" s="9"/>
      <c r="B3" s="10"/>
      <c r="C3" s="36"/>
      <c r="D3" s="65" t="s">
        <v>445</v>
      </c>
    </row>
    <row r="4" spans="1:26">
      <c r="A4" s="9"/>
      <c r="B4" s="10"/>
      <c r="C4" s="36"/>
      <c r="D4" s="65" t="s">
        <v>415</v>
      </c>
    </row>
    <row r="5" spans="1:26">
      <c r="A5" s="9"/>
      <c r="B5" s="10"/>
      <c r="C5" s="36"/>
      <c r="D5" s="19"/>
    </row>
    <row r="6" spans="1:26" ht="50.4" customHeight="1">
      <c r="A6" s="90" t="s">
        <v>447</v>
      </c>
      <c r="B6" s="90"/>
      <c r="C6" s="90"/>
      <c r="D6" s="90"/>
    </row>
    <row r="7" spans="1:26" ht="17.399999999999999">
      <c r="A7" s="91" t="s">
        <v>42</v>
      </c>
      <c r="B7" s="91"/>
      <c r="C7" s="91"/>
      <c r="D7" s="91"/>
    </row>
    <row r="8" spans="1:26" ht="15" customHeight="1">
      <c r="A8" s="92"/>
      <c r="B8" s="92"/>
      <c r="C8" s="92"/>
      <c r="D8" s="92"/>
    </row>
    <row r="9" spans="1:26">
      <c r="A9" s="22" t="s">
        <v>32</v>
      </c>
      <c r="B9" s="22" t="s">
        <v>33</v>
      </c>
      <c r="C9" s="22" t="s">
        <v>34</v>
      </c>
      <c r="D9" s="21" t="s">
        <v>30</v>
      </c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</row>
    <row r="10" spans="1:26" ht="15.6">
      <c r="A10" s="57" t="s">
        <v>35</v>
      </c>
      <c r="B10" s="58"/>
      <c r="C10" s="58"/>
      <c r="D10" s="59">
        <f>D15+D23</f>
        <v>117732</v>
      </c>
    </row>
    <row r="11" spans="1:26">
      <c r="A11" s="52">
        <v>1000</v>
      </c>
      <c r="B11" s="53" t="s">
        <v>31</v>
      </c>
      <c r="C11" s="54"/>
      <c r="D11" s="60">
        <f>ROUNDUP(D12+D13,0)</f>
        <v>117732</v>
      </c>
    </row>
    <row r="12" spans="1:26">
      <c r="A12" s="48">
        <v>1100</v>
      </c>
      <c r="B12" s="49" t="s">
        <v>37</v>
      </c>
      <c r="C12" s="55"/>
      <c r="D12" s="56">
        <f>D17+D25</f>
        <v>95259.629999999976</v>
      </c>
    </row>
    <row r="13" spans="1:26" ht="27.6">
      <c r="A13" s="48">
        <v>1210</v>
      </c>
      <c r="B13" s="51" t="s">
        <v>38</v>
      </c>
      <c r="C13" s="55"/>
      <c r="D13" s="56">
        <f>D21+D26</f>
        <v>22471.669999999984</v>
      </c>
    </row>
    <row r="14" spans="1:26">
      <c r="D14" s="61"/>
    </row>
    <row r="15" spans="1:26">
      <c r="A15" s="53" t="s">
        <v>36</v>
      </c>
      <c r="B15" s="53"/>
      <c r="C15" s="53"/>
      <c r="D15" s="60">
        <f>D16</f>
        <v>108679</v>
      </c>
    </row>
    <row r="16" spans="1:26">
      <c r="A16" s="52">
        <v>1000</v>
      </c>
      <c r="B16" s="53" t="s">
        <v>31</v>
      </c>
      <c r="C16" s="54"/>
      <c r="D16" s="60">
        <f>ROUNDUP(D17+D21,0)</f>
        <v>108679</v>
      </c>
      <c r="F16" s="61"/>
    </row>
    <row r="17" spans="1:10">
      <c r="A17" s="24">
        <v>1100</v>
      </c>
      <c r="B17" s="25" t="s">
        <v>37</v>
      </c>
      <c r="C17" s="26"/>
      <c r="D17" s="27">
        <f>SUM(D18:D20)</f>
        <v>87934.669999999969</v>
      </c>
    </row>
    <row r="18" spans="1:10" ht="57.6" customHeight="1">
      <c r="A18" s="96">
        <v>1145</v>
      </c>
      <c r="B18" s="94" t="s">
        <v>239</v>
      </c>
      <c r="C18" s="28" t="s">
        <v>584</v>
      </c>
      <c r="D18" s="29">
        <f>'1.tabula'!J7</f>
        <v>65767.599999999977</v>
      </c>
    </row>
    <row r="19" spans="1:10" ht="99" customHeight="1">
      <c r="A19" s="97"/>
      <c r="B19" s="95"/>
      <c r="C19" s="28" t="s">
        <v>610</v>
      </c>
      <c r="D19" s="29">
        <f>'2.tabula '!J7</f>
        <v>1036.06</v>
      </c>
      <c r="J19" s="89"/>
    </row>
    <row r="20" spans="1:10" ht="72" customHeight="1">
      <c r="A20" s="77">
        <v>1149</v>
      </c>
      <c r="B20" s="76" t="s">
        <v>240</v>
      </c>
      <c r="C20" s="30" t="s">
        <v>607</v>
      </c>
      <c r="D20" s="31">
        <f>'3.tabula'!J7</f>
        <v>21131.009999999991</v>
      </c>
      <c r="F20" s="75"/>
    </row>
    <row r="21" spans="1:10" ht="26.4">
      <c r="A21" s="24">
        <v>1210</v>
      </c>
      <c r="B21" s="32" t="s">
        <v>38</v>
      </c>
      <c r="C21" s="32" t="s">
        <v>39</v>
      </c>
      <c r="D21" s="27">
        <f>'1.tabula'!K7+'2.tabula '!K7+'3.tabula'!K7</f>
        <v>20743.709999999985</v>
      </c>
    </row>
    <row r="22" spans="1:10">
      <c r="A22" s="23"/>
      <c r="D22" s="61"/>
    </row>
    <row r="23" spans="1:10">
      <c r="A23" s="93" t="s">
        <v>40</v>
      </c>
      <c r="B23" s="93"/>
      <c r="C23" s="93"/>
      <c r="D23" s="62">
        <f>D24</f>
        <v>9053</v>
      </c>
    </row>
    <row r="24" spans="1:10">
      <c r="A24" s="33" t="s">
        <v>41</v>
      </c>
      <c r="B24" s="34" t="s">
        <v>31</v>
      </c>
      <c r="C24" s="35"/>
      <c r="D24" s="63">
        <f>ROUND(D25+D26,0)</f>
        <v>9053</v>
      </c>
    </row>
    <row r="25" spans="1:10">
      <c r="A25" s="48">
        <v>1100</v>
      </c>
      <c r="B25" s="49" t="s">
        <v>37</v>
      </c>
      <c r="C25" s="35" t="s">
        <v>611</v>
      </c>
      <c r="D25" s="50">
        <f>ROUND(D17*0.0833,2)</f>
        <v>7324.96</v>
      </c>
    </row>
    <row r="26" spans="1:10" ht="27.6">
      <c r="A26" s="48">
        <v>1210</v>
      </c>
      <c r="B26" s="51" t="s">
        <v>38</v>
      </c>
      <c r="C26" s="32" t="s">
        <v>39</v>
      </c>
      <c r="D26" s="56">
        <f>ROUND(D25*0.2359,2)</f>
        <v>1727.96</v>
      </c>
    </row>
  </sheetData>
  <mergeCells count="6">
    <mergeCell ref="A6:D6"/>
    <mergeCell ref="A7:D7"/>
    <mergeCell ref="A8:D8"/>
    <mergeCell ref="A23:C23"/>
    <mergeCell ref="B18:B19"/>
    <mergeCell ref="A18:A19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L669"/>
  <sheetViews>
    <sheetView zoomScaleNormal="100" workbookViewId="0">
      <selection activeCell="I8" sqref="I8"/>
    </sheetView>
  </sheetViews>
  <sheetFormatPr defaultColWidth="9.109375" defaultRowHeight="13.2"/>
  <cols>
    <col min="1" max="1" width="5.5546875" style="45" customWidth="1"/>
    <col min="2" max="2" width="11.88671875" style="46" customWidth="1"/>
    <col min="3" max="3" width="30.33203125" style="46" customWidth="1"/>
    <col min="4" max="4" width="11.88671875" style="46" customWidth="1"/>
    <col min="5" max="5" width="9.109375" style="41"/>
    <col min="6" max="6" width="10.6640625" style="45" customWidth="1"/>
    <col min="7" max="7" width="9.109375" style="47" customWidth="1"/>
    <col min="8" max="8" width="10.109375" style="45" bestFit="1" customWidth="1"/>
    <col min="9" max="9" width="8" style="45" customWidth="1"/>
    <col min="10" max="10" width="11.33203125" style="47" customWidth="1"/>
    <col min="11" max="11" width="10.44140625" style="47" customWidth="1"/>
    <col min="12" max="12" width="11.6640625" style="47" customWidth="1"/>
    <col min="13" max="16384" width="9.109375" style="41"/>
  </cols>
  <sheetData>
    <row r="1" spans="1:12" ht="14.4">
      <c r="A1" s="37"/>
      <c r="B1" s="38"/>
      <c r="C1" s="38"/>
      <c r="D1" s="38"/>
      <c r="F1" s="39"/>
      <c r="G1" s="39"/>
      <c r="H1" s="39"/>
      <c r="I1" s="39"/>
      <c r="J1" s="39"/>
      <c r="K1" s="40"/>
      <c r="L1" s="1" t="s">
        <v>448</v>
      </c>
    </row>
    <row r="2" spans="1:12" ht="17.399999999999999">
      <c r="A2" s="37"/>
      <c r="B2" s="42" t="s">
        <v>3</v>
      </c>
      <c r="C2" s="38"/>
      <c r="D2" s="38"/>
      <c r="F2" s="2"/>
      <c r="G2" s="39"/>
      <c r="H2" s="39"/>
      <c r="I2" s="39"/>
      <c r="J2" s="39"/>
      <c r="K2" s="39"/>
      <c r="L2" s="40"/>
    </row>
    <row r="3" spans="1:12">
      <c r="A3" s="37"/>
      <c r="B3" s="38"/>
      <c r="C3" s="38"/>
      <c r="D3" s="38"/>
      <c r="F3" s="43"/>
      <c r="G3" s="44"/>
      <c r="H3" s="44"/>
      <c r="I3" s="44"/>
      <c r="J3" s="40"/>
      <c r="K3" s="40"/>
      <c r="L3" s="40"/>
    </row>
    <row r="4" spans="1:12" ht="33.6" customHeight="1">
      <c r="A4" s="98" t="s">
        <v>583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6" spans="1:12" ht="92.4">
      <c r="A6" s="68" t="s">
        <v>43</v>
      </c>
      <c r="B6" s="68" t="s">
        <v>10</v>
      </c>
      <c r="C6" s="68" t="s">
        <v>0</v>
      </c>
      <c r="D6" s="68" t="s">
        <v>6</v>
      </c>
      <c r="E6" s="73" t="s">
        <v>11</v>
      </c>
      <c r="F6" s="69" t="s">
        <v>12</v>
      </c>
      <c r="G6" s="70" t="s">
        <v>4</v>
      </c>
      <c r="H6" s="71" t="s">
        <v>17</v>
      </c>
      <c r="I6" s="70" t="s">
        <v>5</v>
      </c>
      <c r="J6" s="72" t="s">
        <v>44</v>
      </c>
      <c r="K6" s="70" t="s">
        <v>45</v>
      </c>
      <c r="L6" s="70" t="s">
        <v>14</v>
      </c>
    </row>
    <row r="7" spans="1:12" ht="13.8">
      <c r="A7" s="11"/>
      <c r="B7" s="11"/>
      <c r="C7" s="11"/>
      <c r="D7" s="11"/>
      <c r="E7" s="11"/>
      <c r="F7" s="12"/>
      <c r="G7" s="13"/>
      <c r="H7" s="67">
        <f t="shared" ref="H7:K7" si="0">SUM(H8:H669)</f>
        <v>40246.525999999998</v>
      </c>
      <c r="I7" s="67"/>
      <c r="J7" s="67">
        <f t="shared" si="0"/>
        <v>65767.599999999977</v>
      </c>
      <c r="K7" s="67">
        <f t="shared" si="0"/>
        <v>15514.549999999987</v>
      </c>
      <c r="L7" s="67">
        <f>SUM(L8:L669)</f>
        <v>81282.150000000096</v>
      </c>
    </row>
    <row r="8" spans="1:12" ht="39.6">
      <c r="A8" s="80">
        <v>1</v>
      </c>
      <c r="B8" s="79" t="s">
        <v>72</v>
      </c>
      <c r="C8" s="79" t="s">
        <v>269</v>
      </c>
      <c r="D8" s="83" t="s">
        <v>47</v>
      </c>
      <c r="E8" s="85" t="s">
        <v>289</v>
      </c>
      <c r="F8" s="84" t="s">
        <v>449</v>
      </c>
      <c r="G8" s="81">
        <v>960</v>
      </c>
      <c r="H8" s="81">
        <v>9.73</v>
      </c>
      <c r="I8" s="82">
        <f t="shared" ref="I8:I71" si="1">ROUND(G8/166.33,3)</f>
        <v>5.7720000000000002</v>
      </c>
      <c r="J8" s="81">
        <f t="shared" ref="J8:J71" si="2">ROUND(I8*H8*F8,2)</f>
        <v>28.08</v>
      </c>
      <c r="K8" s="81">
        <f t="shared" ref="K8:K71" si="3">ROUND(J8*0.2359,2)</f>
        <v>6.62</v>
      </c>
      <c r="L8" s="81">
        <f t="shared" ref="L8:L71" si="4">J8+K8</f>
        <v>34.699999999999996</v>
      </c>
    </row>
    <row r="9" spans="1:12" ht="39.6">
      <c r="A9" s="80">
        <v>2</v>
      </c>
      <c r="B9" s="79" t="s">
        <v>72</v>
      </c>
      <c r="C9" s="79" t="s">
        <v>269</v>
      </c>
      <c r="D9" s="83" t="s">
        <v>47</v>
      </c>
      <c r="E9" s="85" t="s">
        <v>289</v>
      </c>
      <c r="F9" s="84" t="s">
        <v>450</v>
      </c>
      <c r="G9" s="81">
        <v>960</v>
      </c>
      <c r="H9" s="81">
        <v>171.27</v>
      </c>
      <c r="I9" s="82">
        <f t="shared" si="1"/>
        <v>5.7720000000000002</v>
      </c>
      <c r="J9" s="81">
        <f t="shared" si="2"/>
        <v>197.71</v>
      </c>
      <c r="K9" s="81">
        <f t="shared" si="3"/>
        <v>46.64</v>
      </c>
      <c r="L9" s="81">
        <f t="shared" si="4"/>
        <v>244.35000000000002</v>
      </c>
    </row>
    <row r="10" spans="1:12" ht="39.6">
      <c r="A10" s="80">
        <v>3</v>
      </c>
      <c r="B10" s="79" t="s">
        <v>72</v>
      </c>
      <c r="C10" s="79" t="s">
        <v>269</v>
      </c>
      <c r="D10" s="83" t="s">
        <v>55</v>
      </c>
      <c r="E10" s="85" t="s">
        <v>424</v>
      </c>
      <c r="F10" s="84" t="s">
        <v>451</v>
      </c>
      <c r="G10" s="81">
        <v>1205</v>
      </c>
      <c r="H10" s="81">
        <v>149</v>
      </c>
      <c r="I10" s="82">
        <f t="shared" si="1"/>
        <v>7.2450000000000001</v>
      </c>
      <c r="J10" s="81">
        <f t="shared" si="2"/>
        <v>215.9</v>
      </c>
      <c r="K10" s="81">
        <f t="shared" si="3"/>
        <v>50.93</v>
      </c>
      <c r="L10" s="81">
        <f t="shared" si="4"/>
        <v>266.83</v>
      </c>
    </row>
    <row r="11" spans="1:12" ht="39.6">
      <c r="A11" s="80">
        <v>4</v>
      </c>
      <c r="B11" s="79" t="s">
        <v>48</v>
      </c>
      <c r="C11" s="79" t="s">
        <v>452</v>
      </c>
      <c r="D11" s="83" t="s">
        <v>51</v>
      </c>
      <c r="E11" s="85" t="s">
        <v>453</v>
      </c>
      <c r="F11" s="84" t="s">
        <v>449</v>
      </c>
      <c r="G11" s="81">
        <v>1020</v>
      </c>
      <c r="H11" s="81">
        <v>2.67</v>
      </c>
      <c r="I11" s="82">
        <f t="shared" si="1"/>
        <v>6.1319999999999997</v>
      </c>
      <c r="J11" s="81">
        <f t="shared" si="2"/>
        <v>8.19</v>
      </c>
      <c r="K11" s="81">
        <f t="shared" si="3"/>
        <v>1.93</v>
      </c>
      <c r="L11" s="81">
        <f t="shared" si="4"/>
        <v>10.119999999999999</v>
      </c>
    </row>
    <row r="12" spans="1:12" ht="52.8">
      <c r="A12" s="80">
        <v>5</v>
      </c>
      <c r="B12" s="79" t="s">
        <v>15</v>
      </c>
      <c r="C12" s="79" t="s">
        <v>46</v>
      </c>
      <c r="D12" s="83" t="s">
        <v>51</v>
      </c>
      <c r="E12" s="85" t="s">
        <v>212</v>
      </c>
      <c r="F12" s="84">
        <v>0.2</v>
      </c>
      <c r="G12" s="81">
        <v>1060</v>
      </c>
      <c r="H12" s="81">
        <v>33</v>
      </c>
      <c r="I12" s="82">
        <f t="shared" si="1"/>
        <v>6.3730000000000002</v>
      </c>
      <c r="J12" s="81">
        <f t="shared" si="2"/>
        <v>42.06</v>
      </c>
      <c r="K12" s="81">
        <f t="shared" si="3"/>
        <v>9.92</v>
      </c>
      <c r="L12" s="81">
        <f t="shared" si="4"/>
        <v>51.980000000000004</v>
      </c>
    </row>
    <row r="13" spans="1:12" ht="52.8">
      <c r="A13" s="80">
        <v>6</v>
      </c>
      <c r="B13" s="79" t="s">
        <v>15</v>
      </c>
      <c r="C13" s="79" t="s">
        <v>50</v>
      </c>
      <c r="D13" s="83" t="s">
        <v>51</v>
      </c>
      <c r="E13" s="85" t="s">
        <v>52</v>
      </c>
      <c r="F13" s="84">
        <v>0.2</v>
      </c>
      <c r="G13" s="81">
        <v>1080</v>
      </c>
      <c r="H13" s="81">
        <v>159.27000000000001</v>
      </c>
      <c r="I13" s="82">
        <f t="shared" si="1"/>
        <v>6.4930000000000003</v>
      </c>
      <c r="J13" s="81">
        <f t="shared" si="2"/>
        <v>206.83</v>
      </c>
      <c r="K13" s="81">
        <f t="shared" si="3"/>
        <v>48.79</v>
      </c>
      <c r="L13" s="81">
        <f t="shared" si="4"/>
        <v>255.62</v>
      </c>
    </row>
    <row r="14" spans="1:12" ht="52.8">
      <c r="A14" s="80">
        <v>7</v>
      </c>
      <c r="B14" s="79" t="s">
        <v>15</v>
      </c>
      <c r="C14" s="79" t="s">
        <v>50</v>
      </c>
      <c r="D14" s="83" t="s">
        <v>51</v>
      </c>
      <c r="E14" s="85" t="s">
        <v>52</v>
      </c>
      <c r="F14" s="84">
        <v>0.5</v>
      </c>
      <c r="G14" s="81">
        <v>1080</v>
      </c>
      <c r="H14" s="81">
        <v>1.73</v>
      </c>
      <c r="I14" s="82">
        <f t="shared" si="1"/>
        <v>6.4930000000000003</v>
      </c>
      <c r="J14" s="81">
        <f t="shared" si="2"/>
        <v>5.62</v>
      </c>
      <c r="K14" s="81">
        <f t="shared" si="3"/>
        <v>1.33</v>
      </c>
      <c r="L14" s="81">
        <f t="shared" si="4"/>
        <v>6.95</v>
      </c>
    </row>
    <row r="15" spans="1:12" ht="39.6">
      <c r="A15" s="80">
        <v>8</v>
      </c>
      <c r="B15" s="79" t="s">
        <v>72</v>
      </c>
      <c r="C15" s="79" t="s">
        <v>313</v>
      </c>
      <c r="D15" s="83" t="s">
        <v>61</v>
      </c>
      <c r="E15" s="85" t="s">
        <v>454</v>
      </c>
      <c r="F15" s="84">
        <v>0.2</v>
      </c>
      <c r="G15" s="81">
        <v>1215</v>
      </c>
      <c r="H15" s="81">
        <v>52</v>
      </c>
      <c r="I15" s="82">
        <f t="shared" si="1"/>
        <v>7.3049999999999997</v>
      </c>
      <c r="J15" s="81">
        <f t="shared" si="2"/>
        <v>75.97</v>
      </c>
      <c r="K15" s="81">
        <f t="shared" si="3"/>
        <v>17.920000000000002</v>
      </c>
      <c r="L15" s="81">
        <f t="shared" si="4"/>
        <v>93.89</v>
      </c>
    </row>
    <row r="16" spans="1:12" ht="52.8">
      <c r="A16" s="80">
        <v>9</v>
      </c>
      <c r="B16" s="79" t="s">
        <v>15</v>
      </c>
      <c r="C16" s="79" t="s">
        <v>50</v>
      </c>
      <c r="D16" s="83" t="s">
        <v>47</v>
      </c>
      <c r="E16" s="85" t="s">
        <v>53</v>
      </c>
      <c r="F16" s="84">
        <v>0.2</v>
      </c>
      <c r="G16" s="81">
        <v>960</v>
      </c>
      <c r="H16" s="81">
        <v>49.25</v>
      </c>
      <c r="I16" s="82">
        <f t="shared" si="1"/>
        <v>5.7720000000000002</v>
      </c>
      <c r="J16" s="81">
        <f t="shared" si="2"/>
        <v>56.85</v>
      </c>
      <c r="K16" s="81">
        <f t="shared" si="3"/>
        <v>13.41</v>
      </c>
      <c r="L16" s="81">
        <f t="shared" si="4"/>
        <v>70.260000000000005</v>
      </c>
    </row>
    <row r="17" spans="1:12" ht="52.8">
      <c r="A17" s="80">
        <v>10</v>
      </c>
      <c r="B17" s="79" t="s">
        <v>15</v>
      </c>
      <c r="C17" s="79" t="s">
        <v>50</v>
      </c>
      <c r="D17" s="83" t="s">
        <v>47</v>
      </c>
      <c r="E17" s="85" t="s">
        <v>53</v>
      </c>
      <c r="F17" s="84">
        <v>0.5</v>
      </c>
      <c r="G17" s="81">
        <v>960</v>
      </c>
      <c r="H17" s="81">
        <v>5</v>
      </c>
      <c r="I17" s="82">
        <f t="shared" si="1"/>
        <v>5.7720000000000002</v>
      </c>
      <c r="J17" s="81">
        <f t="shared" si="2"/>
        <v>14.43</v>
      </c>
      <c r="K17" s="81">
        <f t="shared" si="3"/>
        <v>3.4</v>
      </c>
      <c r="L17" s="81">
        <f t="shared" si="4"/>
        <v>17.829999999999998</v>
      </c>
    </row>
    <row r="18" spans="1:12" ht="39.6">
      <c r="A18" s="80">
        <v>11</v>
      </c>
      <c r="B18" s="79" t="s">
        <v>309</v>
      </c>
      <c r="C18" s="79" t="s">
        <v>310</v>
      </c>
      <c r="D18" s="83" t="s">
        <v>55</v>
      </c>
      <c r="E18" s="85" t="s">
        <v>311</v>
      </c>
      <c r="F18" s="84" t="s">
        <v>451</v>
      </c>
      <c r="G18" s="81">
        <v>1250</v>
      </c>
      <c r="H18" s="81">
        <v>102</v>
      </c>
      <c r="I18" s="82">
        <f t="shared" si="1"/>
        <v>7.5149999999999997</v>
      </c>
      <c r="J18" s="81">
        <f t="shared" si="2"/>
        <v>153.31</v>
      </c>
      <c r="K18" s="81">
        <f t="shared" si="3"/>
        <v>36.17</v>
      </c>
      <c r="L18" s="81">
        <f t="shared" si="4"/>
        <v>189.48000000000002</v>
      </c>
    </row>
    <row r="19" spans="1:12" ht="52.8">
      <c r="A19" s="80">
        <v>12</v>
      </c>
      <c r="B19" s="79" t="s">
        <v>15</v>
      </c>
      <c r="C19" s="79" t="s">
        <v>54</v>
      </c>
      <c r="D19" s="83" t="s">
        <v>55</v>
      </c>
      <c r="E19" s="85" t="s">
        <v>56</v>
      </c>
      <c r="F19" s="84">
        <v>0.2</v>
      </c>
      <c r="G19" s="81">
        <v>1225</v>
      </c>
      <c r="H19" s="81">
        <v>156.33000000000001</v>
      </c>
      <c r="I19" s="82">
        <f t="shared" si="1"/>
        <v>7.3650000000000002</v>
      </c>
      <c r="J19" s="81">
        <f t="shared" si="2"/>
        <v>230.27</v>
      </c>
      <c r="K19" s="81">
        <f t="shared" si="3"/>
        <v>54.32</v>
      </c>
      <c r="L19" s="81">
        <f t="shared" si="4"/>
        <v>284.59000000000003</v>
      </c>
    </row>
    <row r="20" spans="1:12" ht="52.8">
      <c r="A20" s="80">
        <v>13</v>
      </c>
      <c r="B20" s="79" t="s">
        <v>15</v>
      </c>
      <c r="C20" s="79" t="s">
        <v>54</v>
      </c>
      <c r="D20" s="83" t="s">
        <v>55</v>
      </c>
      <c r="E20" s="85" t="s">
        <v>56</v>
      </c>
      <c r="F20" s="84">
        <v>0.5</v>
      </c>
      <c r="G20" s="81">
        <v>1225</v>
      </c>
      <c r="H20" s="81">
        <v>4.67</v>
      </c>
      <c r="I20" s="82">
        <f t="shared" si="1"/>
        <v>7.3650000000000002</v>
      </c>
      <c r="J20" s="81">
        <f t="shared" si="2"/>
        <v>17.2</v>
      </c>
      <c r="K20" s="81">
        <f t="shared" si="3"/>
        <v>4.0599999999999996</v>
      </c>
      <c r="L20" s="81">
        <f t="shared" si="4"/>
        <v>21.259999999999998</v>
      </c>
    </row>
    <row r="21" spans="1:12" ht="52.8">
      <c r="A21" s="80">
        <v>14</v>
      </c>
      <c r="B21" s="79" t="s">
        <v>15</v>
      </c>
      <c r="C21" s="79" t="s">
        <v>58</v>
      </c>
      <c r="D21" s="83" t="s">
        <v>47</v>
      </c>
      <c r="E21" s="85" t="s">
        <v>312</v>
      </c>
      <c r="F21" s="84" t="s">
        <v>451</v>
      </c>
      <c r="G21" s="81">
        <v>960</v>
      </c>
      <c r="H21" s="81">
        <v>155.66999999999999</v>
      </c>
      <c r="I21" s="82">
        <f t="shared" si="1"/>
        <v>5.7720000000000002</v>
      </c>
      <c r="J21" s="81">
        <f t="shared" si="2"/>
        <v>179.71</v>
      </c>
      <c r="K21" s="81">
        <f t="shared" si="3"/>
        <v>42.39</v>
      </c>
      <c r="L21" s="81">
        <f t="shared" si="4"/>
        <v>222.10000000000002</v>
      </c>
    </row>
    <row r="22" spans="1:12" ht="52.8">
      <c r="A22" s="80">
        <v>15</v>
      </c>
      <c r="B22" s="79" t="s">
        <v>15</v>
      </c>
      <c r="C22" s="79" t="s">
        <v>58</v>
      </c>
      <c r="D22" s="83" t="s">
        <v>47</v>
      </c>
      <c r="E22" s="85" t="s">
        <v>312</v>
      </c>
      <c r="F22" s="84" t="s">
        <v>449</v>
      </c>
      <c r="G22" s="81">
        <v>960</v>
      </c>
      <c r="H22" s="81">
        <v>3.33</v>
      </c>
      <c r="I22" s="82">
        <f t="shared" si="1"/>
        <v>5.7720000000000002</v>
      </c>
      <c r="J22" s="81">
        <f t="shared" si="2"/>
        <v>9.61</v>
      </c>
      <c r="K22" s="81">
        <f t="shared" si="3"/>
        <v>2.27</v>
      </c>
      <c r="L22" s="81">
        <f t="shared" si="4"/>
        <v>11.879999999999999</v>
      </c>
    </row>
    <row r="23" spans="1:12" ht="52.8">
      <c r="A23" s="80">
        <v>16</v>
      </c>
      <c r="B23" s="79" t="s">
        <v>15</v>
      </c>
      <c r="C23" s="79" t="s">
        <v>58</v>
      </c>
      <c r="D23" s="83" t="s">
        <v>47</v>
      </c>
      <c r="E23" s="85" t="s">
        <v>59</v>
      </c>
      <c r="F23" s="84">
        <v>0.5</v>
      </c>
      <c r="G23" s="81">
        <v>960</v>
      </c>
      <c r="H23" s="81">
        <v>33.5</v>
      </c>
      <c r="I23" s="82">
        <f t="shared" si="1"/>
        <v>5.7720000000000002</v>
      </c>
      <c r="J23" s="81">
        <f t="shared" si="2"/>
        <v>96.68</v>
      </c>
      <c r="K23" s="81">
        <f t="shared" si="3"/>
        <v>22.81</v>
      </c>
      <c r="L23" s="81">
        <f t="shared" si="4"/>
        <v>119.49000000000001</v>
      </c>
    </row>
    <row r="24" spans="1:12" ht="52.8">
      <c r="A24" s="80">
        <v>17</v>
      </c>
      <c r="B24" s="79" t="s">
        <v>15</v>
      </c>
      <c r="C24" s="79" t="s">
        <v>58</v>
      </c>
      <c r="D24" s="83" t="s">
        <v>47</v>
      </c>
      <c r="E24" s="85" t="s">
        <v>59</v>
      </c>
      <c r="F24" s="84">
        <v>0.2</v>
      </c>
      <c r="G24" s="81">
        <v>960</v>
      </c>
      <c r="H24" s="81">
        <v>61.5</v>
      </c>
      <c r="I24" s="82">
        <f t="shared" si="1"/>
        <v>5.7720000000000002</v>
      </c>
      <c r="J24" s="81">
        <f t="shared" si="2"/>
        <v>71</v>
      </c>
      <c r="K24" s="81">
        <f t="shared" si="3"/>
        <v>16.75</v>
      </c>
      <c r="L24" s="81">
        <f t="shared" si="4"/>
        <v>87.75</v>
      </c>
    </row>
    <row r="25" spans="1:12" ht="52.8">
      <c r="A25" s="80">
        <v>18</v>
      </c>
      <c r="B25" s="79" t="s">
        <v>15</v>
      </c>
      <c r="C25" s="79" t="s">
        <v>58</v>
      </c>
      <c r="D25" s="83" t="s">
        <v>47</v>
      </c>
      <c r="E25" s="85" t="s">
        <v>59</v>
      </c>
      <c r="F25" s="84">
        <v>0.5</v>
      </c>
      <c r="G25" s="81">
        <v>960</v>
      </c>
      <c r="H25" s="81">
        <v>38</v>
      </c>
      <c r="I25" s="82">
        <f t="shared" si="1"/>
        <v>5.7720000000000002</v>
      </c>
      <c r="J25" s="81">
        <f t="shared" si="2"/>
        <v>109.67</v>
      </c>
      <c r="K25" s="81">
        <f t="shared" si="3"/>
        <v>25.87</v>
      </c>
      <c r="L25" s="81">
        <f t="shared" si="4"/>
        <v>135.54</v>
      </c>
    </row>
    <row r="26" spans="1:12" ht="52.8">
      <c r="A26" s="80">
        <v>19</v>
      </c>
      <c r="B26" s="79" t="s">
        <v>15</v>
      </c>
      <c r="C26" s="79" t="s">
        <v>58</v>
      </c>
      <c r="D26" s="83" t="s">
        <v>47</v>
      </c>
      <c r="E26" s="85" t="s">
        <v>59</v>
      </c>
      <c r="F26" s="84">
        <v>0.2</v>
      </c>
      <c r="G26" s="81">
        <v>960</v>
      </c>
      <c r="H26" s="81">
        <v>82</v>
      </c>
      <c r="I26" s="82">
        <f t="shared" si="1"/>
        <v>5.7720000000000002</v>
      </c>
      <c r="J26" s="81">
        <f t="shared" si="2"/>
        <v>94.66</v>
      </c>
      <c r="K26" s="81">
        <f t="shared" si="3"/>
        <v>22.33</v>
      </c>
      <c r="L26" s="81">
        <f t="shared" si="4"/>
        <v>116.99</v>
      </c>
    </row>
    <row r="27" spans="1:12" ht="52.8">
      <c r="A27" s="80">
        <v>20</v>
      </c>
      <c r="B27" s="79" t="s">
        <v>15</v>
      </c>
      <c r="C27" s="79" t="s">
        <v>58</v>
      </c>
      <c r="D27" s="83" t="s">
        <v>47</v>
      </c>
      <c r="E27" s="85" t="s">
        <v>59</v>
      </c>
      <c r="F27" s="84">
        <v>0.5</v>
      </c>
      <c r="G27" s="81">
        <v>960</v>
      </c>
      <c r="H27" s="81">
        <v>6</v>
      </c>
      <c r="I27" s="82">
        <f t="shared" si="1"/>
        <v>5.7720000000000002</v>
      </c>
      <c r="J27" s="81">
        <f t="shared" si="2"/>
        <v>17.32</v>
      </c>
      <c r="K27" s="81">
        <f t="shared" si="3"/>
        <v>4.09</v>
      </c>
      <c r="L27" s="81">
        <f t="shared" si="4"/>
        <v>21.41</v>
      </c>
    </row>
    <row r="28" spans="1:12" ht="52.8">
      <c r="A28" s="80">
        <v>21</v>
      </c>
      <c r="B28" s="79" t="s">
        <v>15</v>
      </c>
      <c r="C28" s="79" t="s">
        <v>58</v>
      </c>
      <c r="D28" s="83" t="s">
        <v>47</v>
      </c>
      <c r="E28" s="85" t="s">
        <v>59</v>
      </c>
      <c r="F28" s="84">
        <v>0.2</v>
      </c>
      <c r="G28" s="81">
        <v>960</v>
      </c>
      <c r="H28" s="81">
        <v>18</v>
      </c>
      <c r="I28" s="82">
        <f t="shared" si="1"/>
        <v>5.7720000000000002</v>
      </c>
      <c r="J28" s="81">
        <f t="shared" si="2"/>
        <v>20.78</v>
      </c>
      <c r="K28" s="81">
        <f t="shared" si="3"/>
        <v>4.9000000000000004</v>
      </c>
      <c r="L28" s="81">
        <f t="shared" si="4"/>
        <v>25.68</v>
      </c>
    </row>
    <row r="29" spans="1:12" ht="52.8">
      <c r="A29" s="80">
        <v>22</v>
      </c>
      <c r="B29" s="79" t="s">
        <v>15</v>
      </c>
      <c r="C29" s="79" t="s">
        <v>57</v>
      </c>
      <c r="D29" s="83" t="s">
        <v>51</v>
      </c>
      <c r="E29" s="85" t="s">
        <v>290</v>
      </c>
      <c r="F29" s="84">
        <v>0.2</v>
      </c>
      <c r="G29" s="81">
        <v>1120</v>
      </c>
      <c r="H29" s="81">
        <v>31.5</v>
      </c>
      <c r="I29" s="82">
        <f t="shared" si="1"/>
        <v>6.734</v>
      </c>
      <c r="J29" s="81">
        <f t="shared" si="2"/>
        <v>42.42</v>
      </c>
      <c r="K29" s="81">
        <f t="shared" si="3"/>
        <v>10.01</v>
      </c>
      <c r="L29" s="81">
        <f t="shared" si="4"/>
        <v>52.43</v>
      </c>
    </row>
    <row r="30" spans="1:12" ht="52.8">
      <c r="A30" s="80">
        <v>23</v>
      </c>
      <c r="B30" s="79" t="s">
        <v>15</v>
      </c>
      <c r="C30" s="79" t="s">
        <v>57</v>
      </c>
      <c r="D30" s="83" t="s">
        <v>51</v>
      </c>
      <c r="E30" s="85" t="s">
        <v>290</v>
      </c>
      <c r="F30" s="84">
        <v>0.5</v>
      </c>
      <c r="G30" s="81">
        <v>1120</v>
      </c>
      <c r="H30" s="81">
        <v>1.5</v>
      </c>
      <c r="I30" s="82">
        <f t="shared" si="1"/>
        <v>6.734</v>
      </c>
      <c r="J30" s="81">
        <f t="shared" si="2"/>
        <v>5.05</v>
      </c>
      <c r="K30" s="81">
        <f t="shared" si="3"/>
        <v>1.19</v>
      </c>
      <c r="L30" s="81">
        <f t="shared" si="4"/>
        <v>6.24</v>
      </c>
    </row>
    <row r="31" spans="1:12" ht="39.6">
      <c r="A31" s="80">
        <v>24</v>
      </c>
      <c r="B31" s="79" t="s">
        <v>72</v>
      </c>
      <c r="C31" s="79" t="s">
        <v>455</v>
      </c>
      <c r="D31" s="83" t="s">
        <v>51</v>
      </c>
      <c r="E31" s="85" t="s">
        <v>456</v>
      </c>
      <c r="F31" s="84">
        <v>0.2</v>
      </c>
      <c r="G31" s="81">
        <v>1060</v>
      </c>
      <c r="H31" s="81">
        <v>32.33</v>
      </c>
      <c r="I31" s="82">
        <f t="shared" si="1"/>
        <v>6.3730000000000002</v>
      </c>
      <c r="J31" s="81">
        <f t="shared" si="2"/>
        <v>41.21</v>
      </c>
      <c r="K31" s="81">
        <f t="shared" si="3"/>
        <v>9.7200000000000006</v>
      </c>
      <c r="L31" s="81">
        <f t="shared" si="4"/>
        <v>50.93</v>
      </c>
    </row>
    <row r="32" spans="1:12" ht="39.6">
      <c r="A32" s="80">
        <v>25</v>
      </c>
      <c r="B32" s="79" t="s">
        <v>72</v>
      </c>
      <c r="C32" s="79" t="s">
        <v>455</v>
      </c>
      <c r="D32" s="83" t="s">
        <v>51</v>
      </c>
      <c r="E32" s="85" t="s">
        <v>456</v>
      </c>
      <c r="F32" s="84">
        <v>0.5</v>
      </c>
      <c r="G32" s="81">
        <v>1060</v>
      </c>
      <c r="H32" s="81">
        <v>0.67</v>
      </c>
      <c r="I32" s="82">
        <f t="shared" si="1"/>
        <v>6.3730000000000002</v>
      </c>
      <c r="J32" s="81">
        <f t="shared" si="2"/>
        <v>2.13</v>
      </c>
      <c r="K32" s="81">
        <f t="shared" si="3"/>
        <v>0.5</v>
      </c>
      <c r="L32" s="81">
        <f t="shared" si="4"/>
        <v>2.63</v>
      </c>
    </row>
    <row r="33" spans="1:12" ht="52.8">
      <c r="A33" s="80">
        <v>26</v>
      </c>
      <c r="B33" s="79" t="s">
        <v>15</v>
      </c>
      <c r="C33" s="79" t="s">
        <v>57</v>
      </c>
      <c r="D33" s="83" t="s">
        <v>61</v>
      </c>
      <c r="E33" s="85" t="s">
        <v>242</v>
      </c>
      <c r="F33" s="84">
        <v>0.2</v>
      </c>
      <c r="G33" s="81">
        <v>1135</v>
      </c>
      <c r="H33" s="81">
        <v>132.83000000000001</v>
      </c>
      <c r="I33" s="82">
        <f t="shared" si="1"/>
        <v>6.8239999999999998</v>
      </c>
      <c r="J33" s="81">
        <f t="shared" si="2"/>
        <v>181.29</v>
      </c>
      <c r="K33" s="81">
        <f t="shared" si="3"/>
        <v>42.77</v>
      </c>
      <c r="L33" s="81">
        <f t="shared" si="4"/>
        <v>224.06</v>
      </c>
    </row>
    <row r="34" spans="1:12" ht="52.8">
      <c r="A34" s="80">
        <v>27</v>
      </c>
      <c r="B34" s="79" t="s">
        <v>15</v>
      </c>
      <c r="C34" s="79" t="s">
        <v>57</v>
      </c>
      <c r="D34" s="83" t="s">
        <v>61</v>
      </c>
      <c r="E34" s="85" t="s">
        <v>242</v>
      </c>
      <c r="F34" s="84">
        <v>0.5</v>
      </c>
      <c r="G34" s="81">
        <v>1135</v>
      </c>
      <c r="H34" s="81">
        <v>11.67</v>
      </c>
      <c r="I34" s="82">
        <f t="shared" si="1"/>
        <v>6.8239999999999998</v>
      </c>
      <c r="J34" s="81">
        <f t="shared" si="2"/>
        <v>39.82</v>
      </c>
      <c r="K34" s="81">
        <f t="shared" si="3"/>
        <v>9.39</v>
      </c>
      <c r="L34" s="81">
        <f t="shared" si="4"/>
        <v>49.21</v>
      </c>
    </row>
    <row r="35" spans="1:12" ht="39.6">
      <c r="A35" s="80">
        <v>28</v>
      </c>
      <c r="B35" s="79" t="s">
        <v>72</v>
      </c>
      <c r="C35" s="79" t="s">
        <v>293</v>
      </c>
      <c r="D35" s="83" t="s">
        <v>51</v>
      </c>
      <c r="E35" s="85" t="s">
        <v>457</v>
      </c>
      <c r="F35" s="84">
        <v>0.2</v>
      </c>
      <c r="G35" s="81">
        <v>1120</v>
      </c>
      <c r="H35" s="81">
        <v>44</v>
      </c>
      <c r="I35" s="82">
        <f t="shared" si="1"/>
        <v>6.734</v>
      </c>
      <c r="J35" s="81">
        <f t="shared" si="2"/>
        <v>59.26</v>
      </c>
      <c r="K35" s="81">
        <f t="shared" si="3"/>
        <v>13.98</v>
      </c>
      <c r="L35" s="81">
        <f t="shared" si="4"/>
        <v>73.239999999999995</v>
      </c>
    </row>
    <row r="36" spans="1:12" ht="39.6">
      <c r="A36" s="80">
        <v>29</v>
      </c>
      <c r="B36" s="79" t="s">
        <v>309</v>
      </c>
      <c r="C36" s="79" t="s">
        <v>458</v>
      </c>
      <c r="D36" s="83" t="s">
        <v>51</v>
      </c>
      <c r="E36" s="85" t="s">
        <v>459</v>
      </c>
      <c r="F36" s="84" t="s">
        <v>451</v>
      </c>
      <c r="G36" s="81">
        <v>1120</v>
      </c>
      <c r="H36" s="81">
        <v>60</v>
      </c>
      <c r="I36" s="82">
        <f t="shared" si="1"/>
        <v>6.734</v>
      </c>
      <c r="J36" s="81">
        <f t="shared" si="2"/>
        <v>80.81</v>
      </c>
      <c r="K36" s="81">
        <f t="shared" si="3"/>
        <v>19.059999999999999</v>
      </c>
      <c r="L36" s="81">
        <f t="shared" si="4"/>
        <v>99.87</v>
      </c>
    </row>
    <row r="37" spans="1:12" ht="52.8">
      <c r="A37" s="80">
        <v>30</v>
      </c>
      <c r="B37" s="79" t="s">
        <v>15</v>
      </c>
      <c r="C37" s="79" t="s">
        <v>50</v>
      </c>
      <c r="D37" s="83" t="s">
        <v>61</v>
      </c>
      <c r="E37" s="85" t="s">
        <v>62</v>
      </c>
      <c r="F37" s="84">
        <v>0.2</v>
      </c>
      <c r="G37" s="81">
        <v>1215</v>
      </c>
      <c r="H37" s="81">
        <v>121.53</v>
      </c>
      <c r="I37" s="82">
        <f t="shared" si="1"/>
        <v>7.3049999999999997</v>
      </c>
      <c r="J37" s="81">
        <f t="shared" si="2"/>
        <v>177.56</v>
      </c>
      <c r="K37" s="81">
        <f t="shared" si="3"/>
        <v>41.89</v>
      </c>
      <c r="L37" s="81">
        <f t="shared" si="4"/>
        <v>219.45</v>
      </c>
    </row>
    <row r="38" spans="1:12" ht="52.8">
      <c r="A38" s="80">
        <v>31</v>
      </c>
      <c r="B38" s="79" t="s">
        <v>15</v>
      </c>
      <c r="C38" s="79" t="s">
        <v>50</v>
      </c>
      <c r="D38" s="83" t="s">
        <v>61</v>
      </c>
      <c r="E38" s="85" t="s">
        <v>62</v>
      </c>
      <c r="F38" s="84">
        <v>0.5</v>
      </c>
      <c r="G38" s="81">
        <v>1215</v>
      </c>
      <c r="H38" s="81">
        <v>21.72</v>
      </c>
      <c r="I38" s="82">
        <f t="shared" si="1"/>
        <v>7.3049999999999997</v>
      </c>
      <c r="J38" s="81">
        <f t="shared" si="2"/>
        <v>79.33</v>
      </c>
      <c r="K38" s="81">
        <f t="shared" si="3"/>
        <v>18.71</v>
      </c>
      <c r="L38" s="81">
        <f t="shared" si="4"/>
        <v>98.039999999999992</v>
      </c>
    </row>
    <row r="39" spans="1:12" ht="79.2">
      <c r="A39" s="80">
        <v>32</v>
      </c>
      <c r="B39" s="79" t="s">
        <v>460</v>
      </c>
      <c r="C39" s="79" t="s">
        <v>314</v>
      </c>
      <c r="D39" s="83" t="s">
        <v>270</v>
      </c>
      <c r="E39" s="85" t="s">
        <v>271</v>
      </c>
      <c r="F39" s="84">
        <v>0.2</v>
      </c>
      <c r="G39" s="81">
        <v>1529</v>
      </c>
      <c r="H39" s="81">
        <v>17</v>
      </c>
      <c r="I39" s="82">
        <f t="shared" si="1"/>
        <v>9.1929999999999996</v>
      </c>
      <c r="J39" s="81">
        <f t="shared" si="2"/>
        <v>31.26</v>
      </c>
      <c r="K39" s="81">
        <f t="shared" si="3"/>
        <v>7.37</v>
      </c>
      <c r="L39" s="81">
        <f t="shared" si="4"/>
        <v>38.630000000000003</v>
      </c>
    </row>
    <row r="40" spans="1:12" ht="26.4">
      <c r="A40" s="80">
        <v>33</v>
      </c>
      <c r="B40" s="79" t="s">
        <v>309</v>
      </c>
      <c r="C40" s="79" t="s">
        <v>315</v>
      </c>
      <c r="D40" s="83" t="s">
        <v>51</v>
      </c>
      <c r="E40" s="85" t="s">
        <v>316</v>
      </c>
      <c r="F40" s="84" t="s">
        <v>451</v>
      </c>
      <c r="G40" s="81">
        <v>1120</v>
      </c>
      <c r="H40" s="81">
        <v>42</v>
      </c>
      <c r="I40" s="82">
        <f t="shared" si="1"/>
        <v>6.734</v>
      </c>
      <c r="J40" s="81">
        <f t="shared" si="2"/>
        <v>56.57</v>
      </c>
      <c r="K40" s="81">
        <f t="shared" si="3"/>
        <v>13.34</v>
      </c>
      <c r="L40" s="81">
        <f t="shared" si="4"/>
        <v>69.91</v>
      </c>
    </row>
    <row r="41" spans="1:12" ht="39.6">
      <c r="A41" s="80">
        <v>34</v>
      </c>
      <c r="B41" s="79" t="s">
        <v>72</v>
      </c>
      <c r="C41" s="79" t="s">
        <v>269</v>
      </c>
      <c r="D41" s="83" t="s">
        <v>51</v>
      </c>
      <c r="E41" s="85" t="s">
        <v>419</v>
      </c>
      <c r="F41" s="84" t="s">
        <v>451</v>
      </c>
      <c r="G41" s="81">
        <v>1100</v>
      </c>
      <c r="H41" s="81">
        <v>72</v>
      </c>
      <c r="I41" s="82">
        <f t="shared" si="1"/>
        <v>6.6130000000000004</v>
      </c>
      <c r="J41" s="81">
        <f t="shared" si="2"/>
        <v>95.23</v>
      </c>
      <c r="K41" s="81">
        <f t="shared" si="3"/>
        <v>22.46</v>
      </c>
      <c r="L41" s="81">
        <f t="shared" si="4"/>
        <v>117.69</v>
      </c>
    </row>
    <row r="42" spans="1:12" ht="39.6">
      <c r="A42" s="80">
        <v>35</v>
      </c>
      <c r="B42" s="79" t="s">
        <v>309</v>
      </c>
      <c r="C42" s="79" t="s">
        <v>458</v>
      </c>
      <c r="D42" s="83" t="s">
        <v>51</v>
      </c>
      <c r="E42" s="85" t="s">
        <v>461</v>
      </c>
      <c r="F42" s="84">
        <v>0.5</v>
      </c>
      <c r="G42" s="81">
        <v>1040</v>
      </c>
      <c r="H42" s="81">
        <v>40</v>
      </c>
      <c r="I42" s="82">
        <f t="shared" si="1"/>
        <v>6.2530000000000001</v>
      </c>
      <c r="J42" s="81">
        <f t="shared" si="2"/>
        <v>125.06</v>
      </c>
      <c r="K42" s="81">
        <f t="shared" si="3"/>
        <v>29.5</v>
      </c>
      <c r="L42" s="81">
        <f t="shared" si="4"/>
        <v>154.56</v>
      </c>
    </row>
    <row r="43" spans="1:12" ht="39.6">
      <c r="A43" s="80">
        <v>36</v>
      </c>
      <c r="B43" s="79" t="s">
        <v>309</v>
      </c>
      <c r="C43" s="79" t="s">
        <v>458</v>
      </c>
      <c r="D43" s="83" t="s">
        <v>51</v>
      </c>
      <c r="E43" s="85" t="s">
        <v>461</v>
      </c>
      <c r="F43" s="84">
        <v>0.2</v>
      </c>
      <c r="G43" s="81">
        <v>1040</v>
      </c>
      <c r="H43" s="81">
        <v>80</v>
      </c>
      <c r="I43" s="82">
        <f t="shared" si="1"/>
        <v>6.2530000000000001</v>
      </c>
      <c r="J43" s="81">
        <f t="shared" si="2"/>
        <v>100.05</v>
      </c>
      <c r="K43" s="81">
        <f t="shared" si="3"/>
        <v>23.6</v>
      </c>
      <c r="L43" s="81">
        <f t="shared" si="4"/>
        <v>123.65</v>
      </c>
    </row>
    <row r="44" spans="1:12" ht="52.8">
      <c r="A44" s="80">
        <v>37</v>
      </c>
      <c r="B44" s="79" t="s">
        <v>15</v>
      </c>
      <c r="C44" s="79" t="s">
        <v>54</v>
      </c>
      <c r="D44" s="83" t="s">
        <v>63</v>
      </c>
      <c r="E44" s="85" t="s">
        <v>64</v>
      </c>
      <c r="F44" s="84">
        <v>0.2</v>
      </c>
      <c r="G44" s="81">
        <v>1840</v>
      </c>
      <c r="H44" s="81">
        <v>165.25</v>
      </c>
      <c r="I44" s="82">
        <f t="shared" si="1"/>
        <v>11.061999999999999</v>
      </c>
      <c r="J44" s="81">
        <f t="shared" si="2"/>
        <v>365.6</v>
      </c>
      <c r="K44" s="81">
        <f t="shared" si="3"/>
        <v>86.25</v>
      </c>
      <c r="L44" s="81">
        <f t="shared" si="4"/>
        <v>451.85</v>
      </c>
    </row>
    <row r="45" spans="1:12" ht="52.8">
      <c r="A45" s="80">
        <v>38</v>
      </c>
      <c r="B45" s="79" t="s">
        <v>15</v>
      </c>
      <c r="C45" s="79" t="s">
        <v>54</v>
      </c>
      <c r="D45" s="83" t="s">
        <v>63</v>
      </c>
      <c r="E45" s="85" t="s">
        <v>64</v>
      </c>
      <c r="F45" s="84">
        <v>0.5</v>
      </c>
      <c r="G45" s="81">
        <v>1840</v>
      </c>
      <c r="H45" s="81">
        <v>19.75</v>
      </c>
      <c r="I45" s="82">
        <f t="shared" si="1"/>
        <v>11.061999999999999</v>
      </c>
      <c r="J45" s="81">
        <f t="shared" si="2"/>
        <v>109.24</v>
      </c>
      <c r="K45" s="81">
        <f t="shared" si="3"/>
        <v>25.77</v>
      </c>
      <c r="L45" s="81">
        <f t="shared" si="4"/>
        <v>135.01</v>
      </c>
    </row>
    <row r="46" spans="1:12" ht="66">
      <c r="A46" s="80">
        <v>39</v>
      </c>
      <c r="B46" s="79" t="s">
        <v>15</v>
      </c>
      <c r="C46" s="79" t="s">
        <v>50</v>
      </c>
      <c r="D46" s="83" t="s">
        <v>146</v>
      </c>
      <c r="E46" s="85" t="s">
        <v>291</v>
      </c>
      <c r="F46" s="84">
        <v>0.2</v>
      </c>
      <c r="G46" s="81">
        <v>1265</v>
      </c>
      <c r="H46" s="81">
        <v>8.5</v>
      </c>
      <c r="I46" s="82">
        <f t="shared" si="1"/>
        <v>7.6050000000000004</v>
      </c>
      <c r="J46" s="81">
        <f t="shared" si="2"/>
        <v>12.93</v>
      </c>
      <c r="K46" s="81">
        <f t="shared" si="3"/>
        <v>3.05</v>
      </c>
      <c r="L46" s="81">
        <f t="shared" si="4"/>
        <v>15.98</v>
      </c>
    </row>
    <row r="47" spans="1:12" ht="66">
      <c r="A47" s="80">
        <v>40</v>
      </c>
      <c r="B47" s="79" t="s">
        <v>15</v>
      </c>
      <c r="C47" s="79" t="s">
        <v>50</v>
      </c>
      <c r="D47" s="83" t="s">
        <v>146</v>
      </c>
      <c r="E47" s="85" t="s">
        <v>291</v>
      </c>
      <c r="F47" s="84">
        <v>0.5</v>
      </c>
      <c r="G47" s="81">
        <v>1265</v>
      </c>
      <c r="H47" s="81">
        <v>0.5</v>
      </c>
      <c r="I47" s="82">
        <f t="shared" si="1"/>
        <v>7.6050000000000004</v>
      </c>
      <c r="J47" s="81">
        <f t="shared" si="2"/>
        <v>1.9</v>
      </c>
      <c r="K47" s="81">
        <f t="shared" si="3"/>
        <v>0.45</v>
      </c>
      <c r="L47" s="81">
        <f t="shared" si="4"/>
        <v>2.35</v>
      </c>
    </row>
    <row r="48" spans="1:12" ht="52.8">
      <c r="A48" s="80">
        <v>41</v>
      </c>
      <c r="B48" s="79" t="s">
        <v>15</v>
      </c>
      <c r="C48" s="79" t="s">
        <v>58</v>
      </c>
      <c r="D48" s="83" t="s">
        <v>125</v>
      </c>
      <c r="E48" s="85" t="s">
        <v>65</v>
      </c>
      <c r="F48" s="84" t="s">
        <v>451</v>
      </c>
      <c r="G48" s="81">
        <v>1630</v>
      </c>
      <c r="H48" s="81">
        <v>152</v>
      </c>
      <c r="I48" s="82">
        <f t="shared" si="1"/>
        <v>9.8000000000000007</v>
      </c>
      <c r="J48" s="81">
        <f t="shared" si="2"/>
        <v>297.92</v>
      </c>
      <c r="K48" s="81">
        <f t="shared" si="3"/>
        <v>70.28</v>
      </c>
      <c r="L48" s="81">
        <f t="shared" si="4"/>
        <v>368.20000000000005</v>
      </c>
    </row>
    <row r="49" spans="1:12" ht="79.2">
      <c r="A49" s="80">
        <v>42</v>
      </c>
      <c r="B49" s="79" t="s">
        <v>460</v>
      </c>
      <c r="C49" s="79" t="s">
        <v>462</v>
      </c>
      <c r="D49" s="83" t="s">
        <v>26</v>
      </c>
      <c r="E49" s="85" t="s">
        <v>272</v>
      </c>
      <c r="F49" s="84">
        <v>0.5</v>
      </c>
      <c r="G49" s="81">
        <v>1900</v>
      </c>
      <c r="H49" s="81">
        <v>56</v>
      </c>
      <c r="I49" s="82">
        <f t="shared" si="1"/>
        <v>11.423</v>
      </c>
      <c r="J49" s="81">
        <f t="shared" si="2"/>
        <v>319.83999999999997</v>
      </c>
      <c r="K49" s="81">
        <f t="shared" si="3"/>
        <v>75.45</v>
      </c>
      <c r="L49" s="81">
        <f t="shared" si="4"/>
        <v>395.28999999999996</v>
      </c>
    </row>
    <row r="50" spans="1:12" ht="79.2">
      <c r="A50" s="80">
        <v>43</v>
      </c>
      <c r="B50" s="79" t="s">
        <v>460</v>
      </c>
      <c r="C50" s="79" t="s">
        <v>462</v>
      </c>
      <c r="D50" s="83" t="s">
        <v>26</v>
      </c>
      <c r="E50" s="85" t="s">
        <v>272</v>
      </c>
      <c r="F50" s="84">
        <v>0.2</v>
      </c>
      <c r="G50" s="81">
        <v>1900</v>
      </c>
      <c r="H50" s="81">
        <v>59</v>
      </c>
      <c r="I50" s="82">
        <f t="shared" si="1"/>
        <v>11.423</v>
      </c>
      <c r="J50" s="81">
        <f t="shared" si="2"/>
        <v>134.79</v>
      </c>
      <c r="K50" s="81">
        <f t="shared" si="3"/>
        <v>31.8</v>
      </c>
      <c r="L50" s="81">
        <f t="shared" si="4"/>
        <v>166.59</v>
      </c>
    </row>
    <row r="51" spans="1:12" ht="39.6">
      <c r="A51" s="80">
        <v>44</v>
      </c>
      <c r="B51" s="79" t="s">
        <v>48</v>
      </c>
      <c r="C51" s="79" t="s">
        <v>348</v>
      </c>
      <c r="D51" s="83" t="s">
        <v>51</v>
      </c>
      <c r="E51" s="85" t="s">
        <v>463</v>
      </c>
      <c r="F51" s="84">
        <v>0.2</v>
      </c>
      <c r="G51" s="81">
        <v>1120</v>
      </c>
      <c r="H51" s="81">
        <v>44</v>
      </c>
      <c r="I51" s="82">
        <f t="shared" si="1"/>
        <v>6.734</v>
      </c>
      <c r="J51" s="81">
        <f t="shared" si="2"/>
        <v>59.26</v>
      </c>
      <c r="K51" s="81">
        <f t="shared" si="3"/>
        <v>13.98</v>
      </c>
      <c r="L51" s="81">
        <f t="shared" si="4"/>
        <v>73.239999999999995</v>
      </c>
    </row>
    <row r="52" spans="1:12" ht="52.8">
      <c r="A52" s="80">
        <v>45</v>
      </c>
      <c r="B52" s="79" t="s">
        <v>15</v>
      </c>
      <c r="C52" s="79" t="s">
        <v>243</v>
      </c>
      <c r="D52" s="83" t="s">
        <v>61</v>
      </c>
      <c r="E52" s="85" t="s">
        <v>464</v>
      </c>
      <c r="F52" s="84" t="s">
        <v>449</v>
      </c>
      <c r="G52" s="81">
        <v>1215</v>
      </c>
      <c r="H52" s="81">
        <v>0.67</v>
      </c>
      <c r="I52" s="82">
        <f t="shared" si="1"/>
        <v>7.3049999999999997</v>
      </c>
      <c r="J52" s="81">
        <f t="shared" si="2"/>
        <v>2.4500000000000002</v>
      </c>
      <c r="K52" s="81">
        <f t="shared" si="3"/>
        <v>0.57999999999999996</v>
      </c>
      <c r="L52" s="81">
        <f t="shared" si="4"/>
        <v>3.0300000000000002</v>
      </c>
    </row>
    <row r="53" spans="1:12" ht="52.8">
      <c r="A53" s="80">
        <v>46</v>
      </c>
      <c r="B53" s="79" t="s">
        <v>15</v>
      </c>
      <c r="C53" s="79" t="s">
        <v>243</v>
      </c>
      <c r="D53" s="83" t="s">
        <v>61</v>
      </c>
      <c r="E53" s="85" t="s">
        <v>464</v>
      </c>
      <c r="F53" s="84" t="s">
        <v>451</v>
      </c>
      <c r="G53" s="81">
        <v>1215</v>
      </c>
      <c r="H53" s="81">
        <v>32.83</v>
      </c>
      <c r="I53" s="82">
        <f t="shared" si="1"/>
        <v>7.3049999999999997</v>
      </c>
      <c r="J53" s="81">
        <f t="shared" si="2"/>
        <v>47.96</v>
      </c>
      <c r="K53" s="81">
        <f t="shared" si="3"/>
        <v>11.31</v>
      </c>
      <c r="L53" s="81">
        <f t="shared" si="4"/>
        <v>59.27</v>
      </c>
    </row>
    <row r="54" spans="1:12" ht="39.6">
      <c r="A54" s="80">
        <v>47</v>
      </c>
      <c r="B54" s="79" t="s">
        <v>72</v>
      </c>
      <c r="C54" s="79" t="s">
        <v>269</v>
      </c>
      <c r="D54" s="83" t="s">
        <v>51</v>
      </c>
      <c r="E54" s="85" t="s">
        <v>435</v>
      </c>
      <c r="F54" s="84" t="s">
        <v>449</v>
      </c>
      <c r="G54" s="81">
        <v>1060</v>
      </c>
      <c r="H54" s="81">
        <v>15.88</v>
      </c>
      <c r="I54" s="82">
        <f t="shared" si="1"/>
        <v>6.3730000000000002</v>
      </c>
      <c r="J54" s="81">
        <f t="shared" si="2"/>
        <v>50.6</v>
      </c>
      <c r="K54" s="81">
        <f t="shared" si="3"/>
        <v>11.94</v>
      </c>
      <c r="L54" s="81">
        <f t="shared" si="4"/>
        <v>62.54</v>
      </c>
    </row>
    <row r="55" spans="1:12" ht="39.6">
      <c r="A55" s="80">
        <v>48</v>
      </c>
      <c r="B55" s="79" t="s">
        <v>72</v>
      </c>
      <c r="C55" s="79" t="s">
        <v>269</v>
      </c>
      <c r="D55" s="83" t="s">
        <v>51</v>
      </c>
      <c r="E55" s="85" t="s">
        <v>435</v>
      </c>
      <c r="F55" s="84" t="s">
        <v>451</v>
      </c>
      <c r="G55" s="81">
        <v>1060</v>
      </c>
      <c r="H55" s="81">
        <v>175.13</v>
      </c>
      <c r="I55" s="82">
        <f t="shared" si="1"/>
        <v>6.3730000000000002</v>
      </c>
      <c r="J55" s="81">
        <f t="shared" si="2"/>
        <v>223.22</v>
      </c>
      <c r="K55" s="81">
        <f t="shared" si="3"/>
        <v>52.66</v>
      </c>
      <c r="L55" s="81">
        <f t="shared" si="4"/>
        <v>275.88</v>
      </c>
    </row>
    <row r="56" spans="1:12" ht="52.8">
      <c r="A56" s="80">
        <v>49</v>
      </c>
      <c r="B56" s="79" t="s">
        <v>15</v>
      </c>
      <c r="C56" s="79" t="s">
        <v>50</v>
      </c>
      <c r="D56" s="83" t="s">
        <v>61</v>
      </c>
      <c r="E56" s="85" t="s">
        <v>66</v>
      </c>
      <c r="F56" s="84">
        <v>0.2</v>
      </c>
      <c r="G56" s="81">
        <v>1155</v>
      </c>
      <c r="H56" s="81">
        <v>83.48</v>
      </c>
      <c r="I56" s="82">
        <f t="shared" si="1"/>
        <v>6.944</v>
      </c>
      <c r="J56" s="81">
        <f t="shared" si="2"/>
        <v>115.94</v>
      </c>
      <c r="K56" s="81">
        <f t="shared" si="3"/>
        <v>27.35</v>
      </c>
      <c r="L56" s="81">
        <f t="shared" si="4"/>
        <v>143.29</v>
      </c>
    </row>
    <row r="57" spans="1:12" ht="52.8">
      <c r="A57" s="80">
        <v>50</v>
      </c>
      <c r="B57" s="79" t="s">
        <v>15</v>
      </c>
      <c r="C57" s="79" t="s">
        <v>50</v>
      </c>
      <c r="D57" s="83" t="s">
        <v>61</v>
      </c>
      <c r="E57" s="85" t="s">
        <v>66</v>
      </c>
      <c r="F57" s="84">
        <v>0.5</v>
      </c>
      <c r="G57" s="81">
        <v>1155</v>
      </c>
      <c r="H57" s="81">
        <v>16.77</v>
      </c>
      <c r="I57" s="82">
        <f t="shared" si="1"/>
        <v>6.944</v>
      </c>
      <c r="J57" s="81">
        <f t="shared" si="2"/>
        <v>58.23</v>
      </c>
      <c r="K57" s="81">
        <f t="shared" si="3"/>
        <v>13.74</v>
      </c>
      <c r="L57" s="81">
        <f t="shared" si="4"/>
        <v>71.97</v>
      </c>
    </row>
    <row r="58" spans="1:12" ht="52.8">
      <c r="A58" s="80">
        <v>51</v>
      </c>
      <c r="B58" s="79" t="s">
        <v>15</v>
      </c>
      <c r="C58" s="79" t="s">
        <v>54</v>
      </c>
      <c r="D58" s="83" t="s">
        <v>55</v>
      </c>
      <c r="E58" s="85" t="s">
        <v>67</v>
      </c>
      <c r="F58" s="84">
        <v>0.2</v>
      </c>
      <c r="G58" s="81">
        <v>1225</v>
      </c>
      <c r="H58" s="81">
        <v>69</v>
      </c>
      <c r="I58" s="82">
        <f t="shared" si="1"/>
        <v>7.3650000000000002</v>
      </c>
      <c r="J58" s="81">
        <f t="shared" si="2"/>
        <v>101.64</v>
      </c>
      <c r="K58" s="81">
        <f t="shared" si="3"/>
        <v>23.98</v>
      </c>
      <c r="L58" s="81">
        <f t="shared" si="4"/>
        <v>125.62</v>
      </c>
    </row>
    <row r="59" spans="1:12" ht="52.8">
      <c r="A59" s="80">
        <v>52</v>
      </c>
      <c r="B59" s="79" t="s">
        <v>15</v>
      </c>
      <c r="C59" s="79" t="s">
        <v>54</v>
      </c>
      <c r="D59" s="83" t="s">
        <v>55</v>
      </c>
      <c r="E59" s="85" t="s">
        <v>67</v>
      </c>
      <c r="F59" s="84">
        <v>0.5</v>
      </c>
      <c r="G59" s="81">
        <v>1225</v>
      </c>
      <c r="H59" s="81">
        <v>8</v>
      </c>
      <c r="I59" s="82">
        <f t="shared" si="1"/>
        <v>7.3650000000000002</v>
      </c>
      <c r="J59" s="81">
        <f t="shared" si="2"/>
        <v>29.46</v>
      </c>
      <c r="K59" s="81">
        <f t="shared" si="3"/>
        <v>6.95</v>
      </c>
      <c r="L59" s="81">
        <f t="shared" si="4"/>
        <v>36.410000000000004</v>
      </c>
    </row>
    <row r="60" spans="1:12" ht="52.8">
      <c r="A60" s="80">
        <v>53</v>
      </c>
      <c r="B60" s="79" t="s">
        <v>15</v>
      </c>
      <c r="C60" s="79" t="s">
        <v>57</v>
      </c>
      <c r="D60" s="83" t="s">
        <v>51</v>
      </c>
      <c r="E60" s="85" t="s">
        <v>68</v>
      </c>
      <c r="F60" s="84">
        <v>0.2</v>
      </c>
      <c r="G60" s="81">
        <v>1060</v>
      </c>
      <c r="H60" s="81">
        <v>161.85</v>
      </c>
      <c r="I60" s="82">
        <f t="shared" si="1"/>
        <v>6.3730000000000002</v>
      </c>
      <c r="J60" s="81">
        <f t="shared" si="2"/>
        <v>206.29</v>
      </c>
      <c r="K60" s="81">
        <f t="shared" si="3"/>
        <v>48.66</v>
      </c>
      <c r="L60" s="81">
        <f t="shared" si="4"/>
        <v>254.95</v>
      </c>
    </row>
    <row r="61" spans="1:12" ht="52.8">
      <c r="A61" s="80">
        <v>54</v>
      </c>
      <c r="B61" s="79" t="s">
        <v>15</v>
      </c>
      <c r="C61" s="79" t="s">
        <v>57</v>
      </c>
      <c r="D61" s="83" t="s">
        <v>51</v>
      </c>
      <c r="E61" s="85" t="s">
        <v>68</v>
      </c>
      <c r="F61" s="84">
        <v>0.5</v>
      </c>
      <c r="G61" s="81">
        <v>1060</v>
      </c>
      <c r="H61" s="81">
        <v>3.15</v>
      </c>
      <c r="I61" s="82">
        <f t="shared" si="1"/>
        <v>6.3730000000000002</v>
      </c>
      <c r="J61" s="81">
        <f t="shared" si="2"/>
        <v>10.039999999999999</v>
      </c>
      <c r="K61" s="81">
        <f t="shared" si="3"/>
        <v>2.37</v>
      </c>
      <c r="L61" s="81">
        <f t="shared" si="4"/>
        <v>12.41</v>
      </c>
    </row>
    <row r="62" spans="1:12" ht="79.2">
      <c r="A62" s="80">
        <v>55</v>
      </c>
      <c r="B62" s="79" t="s">
        <v>460</v>
      </c>
      <c r="C62" s="79" t="s">
        <v>292</v>
      </c>
      <c r="D62" s="83" t="s">
        <v>51</v>
      </c>
      <c r="E62" s="85" t="s">
        <v>69</v>
      </c>
      <c r="F62" s="84">
        <v>0.5</v>
      </c>
      <c r="G62" s="81">
        <v>1464.48</v>
      </c>
      <c r="H62" s="81">
        <v>77</v>
      </c>
      <c r="I62" s="82">
        <f t="shared" si="1"/>
        <v>8.8049999999999997</v>
      </c>
      <c r="J62" s="81">
        <f t="shared" si="2"/>
        <v>338.99</v>
      </c>
      <c r="K62" s="81">
        <f t="shared" si="3"/>
        <v>79.97</v>
      </c>
      <c r="L62" s="81">
        <f t="shared" si="4"/>
        <v>418.96000000000004</v>
      </c>
    </row>
    <row r="63" spans="1:12" ht="79.2">
      <c r="A63" s="80">
        <v>56</v>
      </c>
      <c r="B63" s="79" t="s">
        <v>460</v>
      </c>
      <c r="C63" s="79" t="s">
        <v>292</v>
      </c>
      <c r="D63" s="83" t="s">
        <v>51</v>
      </c>
      <c r="E63" s="85" t="s">
        <v>69</v>
      </c>
      <c r="F63" s="84">
        <v>0.2</v>
      </c>
      <c r="G63" s="81">
        <v>1464.48</v>
      </c>
      <c r="H63" s="81">
        <v>143</v>
      </c>
      <c r="I63" s="82">
        <f t="shared" si="1"/>
        <v>8.8049999999999997</v>
      </c>
      <c r="J63" s="81">
        <f t="shared" si="2"/>
        <v>251.82</v>
      </c>
      <c r="K63" s="81">
        <f t="shared" si="3"/>
        <v>59.4</v>
      </c>
      <c r="L63" s="81">
        <f t="shared" si="4"/>
        <v>311.21999999999997</v>
      </c>
    </row>
    <row r="64" spans="1:12" ht="39.6">
      <c r="A64" s="80">
        <v>57</v>
      </c>
      <c r="B64" s="79" t="s">
        <v>72</v>
      </c>
      <c r="C64" s="79" t="s">
        <v>269</v>
      </c>
      <c r="D64" s="83" t="s">
        <v>51</v>
      </c>
      <c r="E64" s="85" t="s">
        <v>432</v>
      </c>
      <c r="F64" s="84" t="s">
        <v>451</v>
      </c>
      <c r="G64" s="81">
        <v>1080</v>
      </c>
      <c r="H64" s="81">
        <v>84</v>
      </c>
      <c r="I64" s="82">
        <f t="shared" si="1"/>
        <v>6.4930000000000003</v>
      </c>
      <c r="J64" s="81">
        <f t="shared" si="2"/>
        <v>109.08</v>
      </c>
      <c r="K64" s="81">
        <f t="shared" si="3"/>
        <v>25.73</v>
      </c>
      <c r="L64" s="81">
        <f t="shared" si="4"/>
        <v>134.81</v>
      </c>
    </row>
    <row r="65" spans="1:12" ht="52.8">
      <c r="A65" s="80">
        <v>58</v>
      </c>
      <c r="B65" s="79" t="s">
        <v>15</v>
      </c>
      <c r="C65" s="79" t="s">
        <v>57</v>
      </c>
      <c r="D65" s="83" t="s">
        <v>47</v>
      </c>
      <c r="E65" s="85" t="s">
        <v>317</v>
      </c>
      <c r="F65" s="84">
        <v>0.2</v>
      </c>
      <c r="G65" s="81">
        <v>960</v>
      </c>
      <c r="H65" s="81">
        <v>142.75</v>
      </c>
      <c r="I65" s="82">
        <f t="shared" si="1"/>
        <v>5.7720000000000002</v>
      </c>
      <c r="J65" s="81">
        <f t="shared" si="2"/>
        <v>164.79</v>
      </c>
      <c r="K65" s="81">
        <f t="shared" si="3"/>
        <v>38.869999999999997</v>
      </c>
      <c r="L65" s="81">
        <f t="shared" si="4"/>
        <v>203.66</v>
      </c>
    </row>
    <row r="66" spans="1:12" ht="52.8">
      <c r="A66" s="80">
        <v>59</v>
      </c>
      <c r="B66" s="79" t="s">
        <v>15</v>
      </c>
      <c r="C66" s="79" t="s">
        <v>57</v>
      </c>
      <c r="D66" s="83" t="s">
        <v>47</v>
      </c>
      <c r="E66" s="85" t="s">
        <v>317</v>
      </c>
      <c r="F66" s="84">
        <v>0.5</v>
      </c>
      <c r="G66" s="81">
        <v>960</v>
      </c>
      <c r="H66" s="81">
        <v>2.75</v>
      </c>
      <c r="I66" s="82">
        <f t="shared" si="1"/>
        <v>5.7720000000000002</v>
      </c>
      <c r="J66" s="81">
        <f t="shared" si="2"/>
        <v>7.94</v>
      </c>
      <c r="K66" s="81">
        <f t="shared" si="3"/>
        <v>1.87</v>
      </c>
      <c r="L66" s="81">
        <f t="shared" si="4"/>
        <v>9.81</v>
      </c>
    </row>
    <row r="67" spans="1:12" ht="52.8">
      <c r="A67" s="80">
        <v>60</v>
      </c>
      <c r="B67" s="79" t="s">
        <v>15</v>
      </c>
      <c r="C67" s="79" t="s">
        <v>334</v>
      </c>
      <c r="D67" s="83" t="s">
        <v>47</v>
      </c>
      <c r="E67" s="85" t="s">
        <v>465</v>
      </c>
      <c r="F67" s="84">
        <v>0.2</v>
      </c>
      <c r="G67" s="81">
        <v>1040</v>
      </c>
      <c r="H67" s="81">
        <v>33</v>
      </c>
      <c r="I67" s="82">
        <f t="shared" si="1"/>
        <v>6.2530000000000001</v>
      </c>
      <c r="J67" s="81">
        <f t="shared" si="2"/>
        <v>41.27</v>
      </c>
      <c r="K67" s="81">
        <f t="shared" si="3"/>
        <v>9.74</v>
      </c>
      <c r="L67" s="81">
        <f t="shared" si="4"/>
        <v>51.010000000000005</v>
      </c>
    </row>
    <row r="68" spans="1:12" ht="39.6">
      <c r="A68" s="80">
        <v>61</v>
      </c>
      <c r="B68" s="79" t="s">
        <v>72</v>
      </c>
      <c r="C68" s="79" t="s">
        <v>269</v>
      </c>
      <c r="D68" s="83" t="s">
        <v>47</v>
      </c>
      <c r="E68" s="85" t="s">
        <v>439</v>
      </c>
      <c r="F68" s="84" t="s">
        <v>451</v>
      </c>
      <c r="G68" s="81">
        <v>980</v>
      </c>
      <c r="H68" s="81">
        <v>92</v>
      </c>
      <c r="I68" s="82">
        <f t="shared" si="1"/>
        <v>5.8920000000000003</v>
      </c>
      <c r="J68" s="81">
        <f t="shared" si="2"/>
        <v>108.41</v>
      </c>
      <c r="K68" s="81">
        <f t="shared" si="3"/>
        <v>25.57</v>
      </c>
      <c r="L68" s="81">
        <f t="shared" si="4"/>
        <v>133.97999999999999</v>
      </c>
    </row>
    <row r="69" spans="1:12" ht="52.8">
      <c r="A69" s="80">
        <v>62</v>
      </c>
      <c r="B69" s="79" t="s">
        <v>15</v>
      </c>
      <c r="C69" s="79" t="s">
        <v>54</v>
      </c>
      <c r="D69" s="83" t="s">
        <v>55</v>
      </c>
      <c r="E69" s="85" t="s">
        <v>70</v>
      </c>
      <c r="F69" s="84">
        <v>0.2</v>
      </c>
      <c r="G69" s="81">
        <v>1225</v>
      </c>
      <c r="H69" s="81">
        <v>140.58000000000001</v>
      </c>
      <c r="I69" s="82">
        <f t="shared" si="1"/>
        <v>7.3650000000000002</v>
      </c>
      <c r="J69" s="81">
        <f t="shared" si="2"/>
        <v>207.07</v>
      </c>
      <c r="K69" s="81">
        <f t="shared" si="3"/>
        <v>48.85</v>
      </c>
      <c r="L69" s="81">
        <f t="shared" si="4"/>
        <v>255.92</v>
      </c>
    </row>
    <row r="70" spans="1:12" ht="52.8">
      <c r="A70" s="80">
        <v>63</v>
      </c>
      <c r="B70" s="79" t="s">
        <v>15</v>
      </c>
      <c r="C70" s="79" t="s">
        <v>54</v>
      </c>
      <c r="D70" s="83" t="s">
        <v>55</v>
      </c>
      <c r="E70" s="85" t="s">
        <v>70</v>
      </c>
      <c r="F70" s="84">
        <v>0.5</v>
      </c>
      <c r="G70" s="81">
        <v>1225</v>
      </c>
      <c r="H70" s="81">
        <v>6.42</v>
      </c>
      <c r="I70" s="82">
        <f t="shared" si="1"/>
        <v>7.3650000000000002</v>
      </c>
      <c r="J70" s="81">
        <f t="shared" si="2"/>
        <v>23.64</v>
      </c>
      <c r="K70" s="81">
        <f t="shared" si="3"/>
        <v>5.58</v>
      </c>
      <c r="L70" s="81">
        <f t="shared" si="4"/>
        <v>29.22</v>
      </c>
    </row>
    <row r="71" spans="1:12" ht="39.6">
      <c r="A71" s="80">
        <v>64</v>
      </c>
      <c r="B71" s="79" t="s">
        <v>72</v>
      </c>
      <c r="C71" s="79" t="s">
        <v>313</v>
      </c>
      <c r="D71" s="83" t="s">
        <v>51</v>
      </c>
      <c r="E71" s="85" t="s">
        <v>318</v>
      </c>
      <c r="F71" s="84">
        <v>0.2</v>
      </c>
      <c r="G71" s="81">
        <v>1100</v>
      </c>
      <c r="H71" s="81">
        <v>33</v>
      </c>
      <c r="I71" s="82">
        <f t="shared" si="1"/>
        <v>6.6130000000000004</v>
      </c>
      <c r="J71" s="81">
        <f t="shared" si="2"/>
        <v>43.65</v>
      </c>
      <c r="K71" s="81">
        <f t="shared" si="3"/>
        <v>10.3</v>
      </c>
      <c r="L71" s="81">
        <f t="shared" si="4"/>
        <v>53.95</v>
      </c>
    </row>
    <row r="72" spans="1:12" ht="52.8">
      <c r="A72" s="80">
        <v>65</v>
      </c>
      <c r="B72" s="79" t="s">
        <v>15</v>
      </c>
      <c r="C72" s="79" t="s">
        <v>54</v>
      </c>
      <c r="D72" s="83" t="s">
        <v>51</v>
      </c>
      <c r="E72" s="85" t="s">
        <v>71</v>
      </c>
      <c r="F72" s="84">
        <v>0.2</v>
      </c>
      <c r="G72" s="81">
        <v>1100</v>
      </c>
      <c r="H72" s="81">
        <v>163.08000000000001</v>
      </c>
      <c r="I72" s="82">
        <f t="shared" ref="I72:I135" si="5">ROUND(G72/166.33,3)</f>
        <v>6.6130000000000004</v>
      </c>
      <c r="J72" s="81">
        <f t="shared" ref="J72:J135" si="6">ROUND(I72*H72*F72,2)</f>
        <v>215.69</v>
      </c>
      <c r="K72" s="81">
        <f t="shared" ref="K72:K135" si="7">ROUND(J72*0.2359,2)</f>
        <v>50.88</v>
      </c>
      <c r="L72" s="81">
        <f t="shared" ref="L72:L135" si="8">J72+K72</f>
        <v>266.57</v>
      </c>
    </row>
    <row r="73" spans="1:12" ht="52.8">
      <c r="A73" s="80">
        <v>66</v>
      </c>
      <c r="B73" s="79" t="s">
        <v>15</v>
      </c>
      <c r="C73" s="79" t="s">
        <v>54</v>
      </c>
      <c r="D73" s="83" t="s">
        <v>51</v>
      </c>
      <c r="E73" s="85" t="s">
        <v>71</v>
      </c>
      <c r="F73" s="84">
        <v>0.5</v>
      </c>
      <c r="G73" s="81">
        <v>1100</v>
      </c>
      <c r="H73" s="81">
        <v>1.92</v>
      </c>
      <c r="I73" s="82">
        <f t="shared" si="5"/>
        <v>6.6130000000000004</v>
      </c>
      <c r="J73" s="81">
        <f t="shared" si="6"/>
        <v>6.35</v>
      </c>
      <c r="K73" s="81">
        <f t="shared" si="7"/>
        <v>1.5</v>
      </c>
      <c r="L73" s="81">
        <f t="shared" si="8"/>
        <v>7.85</v>
      </c>
    </row>
    <row r="74" spans="1:12" ht="39.6">
      <c r="A74" s="80">
        <v>67</v>
      </c>
      <c r="B74" s="79" t="s">
        <v>72</v>
      </c>
      <c r="C74" s="79" t="s">
        <v>269</v>
      </c>
      <c r="D74" s="83" t="s">
        <v>47</v>
      </c>
      <c r="E74" s="85" t="s">
        <v>436</v>
      </c>
      <c r="F74" s="84" t="s">
        <v>451</v>
      </c>
      <c r="G74" s="81">
        <v>980</v>
      </c>
      <c r="H74" s="81">
        <v>80</v>
      </c>
      <c r="I74" s="82">
        <f t="shared" si="5"/>
        <v>5.8920000000000003</v>
      </c>
      <c r="J74" s="81">
        <f t="shared" si="6"/>
        <v>94.27</v>
      </c>
      <c r="K74" s="81">
        <f t="shared" si="7"/>
        <v>22.24</v>
      </c>
      <c r="L74" s="81">
        <f t="shared" si="8"/>
        <v>116.50999999999999</v>
      </c>
    </row>
    <row r="75" spans="1:12" ht="52.8">
      <c r="A75" s="80">
        <v>68</v>
      </c>
      <c r="B75" s="79" t="s">
        <v>15</v>
      </c>
      <c r="C75" s="79" t="s">
        <v>57</v>
      </c>
      <c r="D75" s="83" t="s">
        <v>51</v>
      </c>
      <c r="E75" s="85" t="s">
        <v>74</v>
      </c>
      <c r="F75" s="84">
        <v>0.2</v>
      </c>
      <c r="G75" s="81">
        <v>1100</v>
      </c>
      <c r="H75" s="81">
        <v>142.27000000000001</v>
      </c>
      <c r="I75" s="82">
        <f t="shared" si="5"/>
        <v>6.6130000000000004</v>
      </c>
      <c r="J75" s="81">
        <f t="shared" si="6"/>
        <v>188.17</v>
      </c>
      <c r="K75" s="81">
        <f t="shared" si="7"/>
        <v>44.39</v>
      </c>
      <c r="L75" s="81">
        <f t="shared" si="8"/>
        <v>232.56</v>
      </c>
    </row>
    <row r="76" spans="1:12" ht="52.8">
      <c r="A76" s="80">
        <v>69</v>
      </c>
      <c r="B76" s="79" t="s">
        <v>15</v>
      </c>
      <c r="C76" s="79" t="s">
        <v>57</v>
      </c>
      <c r="D76" s="83" t="s">
        <v>51</v>
      </c>
      <c r="E76" s="85" t="s">
        <v>74</v>
      </c>
      <c r="F76" s="84">
        <v>0.5</v>
      </c>
      <c r="G76" s="81">
        <v>1100</v>
      </c>
      <c r="H76" s="81">
        <v>3.73</v>
      </c>
      <c r="I76" s="82">
        <f t="shared" si="5"/>
        <v>6.6130000000000004</v>
      </c>
      <c r="J76" s="81">
        <f t="shared" si="6"/>
        <v>12.33</v>
      </c>
      <c r="K76" s="81">
        <f t="shared" si="7"/>
        <v>2.91</v>
      </c>
      <c r="L76" s="81">
        <f t="shared" si="8"/>
        <v>15.24</v>
      </c>
    </row>
    <row r="77" spans="1:12" ht="52.8">
      <c r="A77" s="80">
        <v>70</v>
      </c>
      <c r="B77" s="79" t="s">
        <v>15</v>
      </c>
      <c r="C77" s="79" t="s">
        <v>58</v>
      </c>
      <c r="D77" s="83" t="s">
        <v>55</v>
      </c>
      <c r="E77" s="85" t="s">
        <v>75</v>
      </c>
      <c r="F77" s="84" t="s">
        <v>451</v>
      </c>
      <c r="G77" s="81">
        <v>1225</v>
      </c>
      <c r="H77" s="81">
        <v>154</v>
      </c>
      <c r="I77" s="82">
        <f t="shared" si="5"/>
        <v>7.3650000000000002</v>
      </c>
      <c r="J77" s="81">
        <f t="shared" si="6"/>
        <v>226.84</v>
      </c>
      <c r="K77" s="81">
        <f t="shared" si="7"/>
        <v>53.51</v>
      </c>
      <c r="L77" s="81">
        <f t="shared" si="8"/>
        <v>280.35000000000002</v>
      </c>
    </row>
    <row r="78" spans="1:12" ht="39.6">
      <c r="A78" s="80">
        <v>71</v>
      </c>
      <c r="B78" s="79" t="s">
        <v>72</v>
      </c>
      <c r="C78" s="79" t="s">
        <v>455</v>
      </c>
      <c r="D78" s="83" t="s">
        <v>51</v>
      </c>
      <c r="E78" s="85" t="s">
        <v>466</v>
      </c>
      <c r="F78" s="84">
        <v>0.2</v>
      </c>
      <c r="G78" s="81">
        <v>1120</v>
      </c>
      <c r="H78" s="81">
        <v>66</v>
      </c>
      <c r="I78" s="82">
        <f t="shared" si="5"/>
        <v>6.734</v>
      </c>
      <c r="J78" s="81">
        <f t="shared" si="6"/>
        <v>88.89</v>
      </c>
      <c r="K78" s="81">
        <f t="shared" si="7"/>
        <v>20.97</v>
      </c>
      <c r="L78" s="81">
        <f t="shared" si="8"/>
        <v>109.86</v>
      </c>
    </row>
    <row r="79" spans="1:12" ht="26.4">
      <c r="A79" s="80">
        <v>72</v>
      </c>
      <c r="B79" s="79" t="s">
        <v>309</v>
      </c>
      <c r="C79" s="79" t="s">
        <v>315</v>
      </c>
      <c r="D79" s="83" t="s">
        <v>51</v>
      </c>
      <c r="E79" s="85" t="s">
        <v>467</v>
      </c>
      <c r="F79" s="84" t="s">
        <v>451</v>
      </c>
      <c r="G79" s="81">
        <v>1080</v>
      </c>
      <c r="H79" s="81">
        <v>102</v>
      </c>
      <c r="I79" s="82">
        <f t="shared" si="5"/>
        <v>6.4930000000000003</v>
      </c>
      <c r="J79" s="81">
        <f t="shared" si="6"/>
        <v>132.46</v>
      </c>
      <c r="K79" s="81">
        <f t="shared" si="7"/>
        <v>31.25</v>
      </c>
      <c r="L79" s="81">
        <f t="shared" si="8"/>
        <v>163.71</v>
      </c>
    </row>
    <row r="80" spans="1:12" ht="39.6">
      <c r="A80" s="80">
        <v>73</v>
      </c>
      <c r="B80" s="79" t="s">
        <v>48</v>
      </c>
      <c r="C80" s="79" t="s">
        <v>341</v>
      </c>
      <c r="D80" s="83" t="s">
        <v>61</v>
      </c>
      <c r="E80" s="85" t="s">
        <v>468</v>
      </c>
      <c r="F80" s="84" t="s">
        <v>449</v>
      </c>
      <c r="G80" s="81">
        <v>1135</v>
      </c>
      <c r="H80" s="81">
        <v>7</v>
      </c>
      <c r="I80" s="82">
        <f t="shared" si="5"/>
        <v>6.8239999999999998</v>
      </c>
      <c r="J80" s="81">
        <f t="shared" si="6"/>
        <v>23.88</v>
      </c>
      <c r="K80" s="81">
        <f t="shared" si="7"/>
        <v>5.63</v>
      </c>
      <c r="L80" s="81">
        <f t="shared" si="8"/>
        <v>29.509999999999998</v>
      </c>
    </row>
    <row r="81" spans="1:12" ht="52.8">
      <c r="A81" s="80">
        <v>74</v>
      </c>
      <c r="B81" s="79" t="s">
        <v>15</v>
      </c>
      <c r="C81" s="79" t="s">
        <v>50</v>
      </c>
      <c r="D81" s="83" t="s">
        <v>51</v>
      </c>
      <c r="E81" s="85" t="s">
        <v>76</v>
      </c>
      <c r="F81" s="84">
        <v>0.2</v>
      </c>
      <c r="G81" s="81">
        <v>1120</v>
      </c>
      <c r="H81" s="81">
        <v>145.97999999999999</v>
      </c>
      <c r="I81" s="82">
        <f t="shared" si="5"/>
        <v>6.734</v>
      </c>
      <c r="J81" s="81">
        <f t="shared" si="6"/>
        <v>196.61</v>
      </c>
      <c r="K81" s="81">
        <f t="shared" si="7"/>
        <v>46.38</v>
      </c>
      <c r="L81" s="81">
        <f t="shared" si="8"/>
        <v>242.99</v>
      </c>
    </row>
    <row r="82" spans="1:12" ht="52.8">
      <c r="A82" s="80">
        <v>75</v>
      </c>
      <c r="B82" s="79" t="s">
        <v>15</v>
      </c>
      <c r="C82" s="79" t="s">
        <v>50</v>
      </c>
      <c r="D82" s="83" t="s">
        <v>51</v>
      </c>
      <c r="E82" s="85" t="s">
        <v>76</v>
      </c>
      <c r="F82" s="84">
        <v>0.5</v>
      </c>
      <c r="G82" s="81">
        <v>1120</v>
      </c>
      <c r="H82" s="81">
        <v>1.02</v>
      </c>
      <c r="I82" s="82">
        <f t="shared" si="5"/>
        <v>6.734</v>
      </c>
      <c r="J82" s="81">
        <f t="shared" si="6"/>
        <v>3.43</v>
      </c>
      <c r="K82" s="81">
        <f t="shared" si="7"/>
        <v>0.81</v>
      </c>
      <c r="L82" s="81">
        <f t="shared" si="8"/>
        <v>4.24</v>
      </c>
    </row>
    <row r="83" spans="1:12" ht="52.8">
      <c r="A83" s="80">
        <v>76</v>
      </c>
      <c r="B83" s="79" t="s">
        <v>15</v>
      </c>
      <c r="C83" s="79" t="s">
        <v>58</v>
      </c>
      <c r="D83" s="83" t="s">
        <v>55</v>
      </c>
      <c r="E83" s="85" t="s">
        <v>77</v>
      </c>
      <c r="F83" s="84" t="s">
        <v>451</v>
      </c>
      <c r="G83" s="81">
        <v>1225</v>
      </c>
      <c r="H83" s="81">
        <v>145</v>
      </c>
      <c r="I83" s="82">
        <f t="shared" si="5"/>
        <v>7.3650000000000002</v>
      </c>
      <c r="J83" s="81">
        <f t="shared" si="6"/>
        <v>213.59</v>
      </c>
      <c r="K83" s="81">
        <f t="shared" si="7"/>
        <v>50.39</v>
      </c>
      <c r="L83" s="81">
        <f t="shared" si="8"/>
        <v>263.98</v>
      </c>
    </row>
    <row r="84" spans="1:12" ht="52.8">
      <c r="A84" s="80">
        <v>77</v>
      </c>
      <c r="B84" s="79" t="s">
        <v>15</v>
      </c>
      <c r="C84" s="79" t="s">
        <v>243</v>
      </c>
      <c r="D84" s="83" t="s">
        <v>61</v>
      </c>
      <c r="E84" s="85" t="s">
        <v>319</v>
      </c>
      <c r="F84" s="84" t="s">
        <v>449</v>
      </c>
      <c r="G84" s="81">
        <v>1235</v>
      </c>
      <c r="H84" s="81">
        <v>12.67</v>
      </c>
      <c r="I84" s="82">
        <f t="shared" si="5"/>
        <v>7.4249999999999998</v>
      </c>
      <c r="J84" s="81">
        <f t="shared" si="6"/>
        <v>47.04</v>
      </c>
      <c r="K84" s="81">
        <f t="shared" si="7"/>
        <v>11.1</v>
      </c>
      <c r="L84" s="81">
        <f t="shared" si="8"/>
        <v>58.14</v>
      </c>
    </row>
    <row r="85" spans="1:12" ht="52.8">
      <c r="A85" s="80">
        <v>78</v>
      </c>
      <c r="B85" s="79" t="s">
        <v>15</v>
      </c>
      <c r="C85" s="79" t="s">
        <v>243</v>
      </c>
      <c r="D85" s="83" t="s">
        <v>61</v>
      </c>
      <c r="E85" s="85" t="s">
        <v>319</v>
      </c>
      <c r="F85" s="84" t="s">
        <v>449</v>
      </c>
      <c r="G85" s="81">
        <v>1235</v>
      </c>
      <c r="H85" s="81">
        <v>12.67</v>
      </c>
      <c r="I85" s="82">
        <f t="shared" si="5"/>
        <v>7.4249999999999998</v>
      </c>
      <c r="J85" s="81">
        <f t="shared" si="6"/>
        <v>47.04</v>
      </c>
      <c r="K85" s="81">
        <f t="shared" si="7"/>
        <v>11.1</v>
      </c>
      <c r="L85" s="81">
        <f t="shared" si="8"/>
        <v>58.14</v>
      </c>
    </row>
    <row r="86" spans="1:12" ht="52.8">
      <c r="A86" s="80">
        <v>79</v>
      </c>
      <c r="B86" s="79" t="s">
        <v>15</v>
      </c>
      <c r="C86" s="79" t="s">
        <v>243</v>
      </c>
      <c r="D86" s="83" t="s">
        <v>61</v>
      </c>
      <c r="E86" s="85" t="s">
        <v>319</v>
      </c>
      <c r="F86" s="84" t="s">
        <v>451</v>
      </c>
      <c r="G86" s="81">
        <v>1235</v>
      </c>
      <c r="H86" s="81">
        <v>59.58</v>
      </c>
      <c r="I86" s="82">
        <f t="shared" si="5"/>
        <v>7.4249999999999998</v>
      </c>
      <c r="J86" s="81">
        <f t="shared" si="6"/>
        <v>88.48</v>
      </c>
      <c r="K86" s="81">
        <f t="shared" si="7"/>
        <v>20.87</v>
      </c>
      <c r="L86" s="81">
        <f t="shared" si="8"/>
        <v>109.35000000000001</v>
      </c>
    </row>
    <row r="87" spans="1:12" ht="39.6">
      <c r="A87" s="80">
        <v>80</v>
      </c>
      <c r="B87" s="79" t="s">
        <v>72</v>
      </c>
      <c r="C87" s="79" t="s">
        <v>469</v>
      </c>
      <c r="D87" s="83" t="s">
        <v>61</v>
      </c>
      <c r="E87" s="85" t="s">
        <v>470</v>
      </c>
      <c r="F87" s="84" t="s">
        <v>449</v>
      </c>
      <c r="G87" s="81">
        <v>1215</v>
      </c>
      <c r="H87" s="81">
        <v>2.17</v>
      </c>
      <c r="I87" s="82">
        <f t="shared" si="5"/>
        <v>7.3049999999999997</v>
      </c>
      <c r="J87" s="81">
        <f t="shared" si="6"/>
        <v>7.93</v>
      </c>
      <c r="K87" s="81">
        <f t="shared" si="7"/>
        <v>1.87</v>
      </c>
      <c r="L87" s="81">
        <f t="shared" si="8"/>
        <v>9.8000000000000007</v>
      </c>
    </row>
    <row r="88" spans="1:12" ht="39.6">
      <c r="A88" s="80">
        <v>81</v>
      </c>
      <c r="B88" s="79" t="s">
        <v>72</v>
      </c>
      <c r="C88" s="79" t="s">
        <v>469</v>
      </c>
      <c r="D88" s="83" t="s">
        <v>61</v>
      </c>
      <c r="E88" s="85" t="s">
        <v>470</v>
      </c>
      <c r="F88" s="84">
        <v>0.2</v>
      </c>
      <c r="G88" s="81">
        <v>1215</v>
      </c>
      <c r="H88" s="81">
        <v>110.17</v>
      </c>
      <c r="I88" s="82">
        <f t="shared" si="5"/>
        <v>7.3049999999999997</v>
      </c>
      <c r="J88" s="81">
        <f t="shared" si="6"/>
        <v>160.96</v>
      </c>
      <c r="K88" s="81">
        <f t="shared" si="7"/>
        <v>37.97</v>
      </c>
      <c r="L88" s="81">
        <f t="shared" si="8"/>
        <v>198.93</v>
      </c>
    </row>
    <row r="89" spans="1:12" ht="39.6">
      <c r="A89" s="80">
        <v>82</v>
      </c>
      <c r="B89" s="79" t="s">
        <v>72</v>
      </c>
      <c r="C89" s="79" t="s">
        <v>469</v>
      </c>
      <c r="D89" s="83" t="s">
        <v>61</v>
      </c>
      <c r="E89" s="85" t="s">
        <v>470</v>
      </c>
      <c r="F89" s="84">
        <v>0.5</v>
      </c>
      <c r="G89" s="81">
        <v>1215</v>
      </c>
      <c r="H89" s="81">
        <v>10.83</v>
      </c>
      <c r="I89" s="82">
        <f t="shared" si="5"/>
        <v>7.3049999999999997</v>
      </c>
      <c r="J89" s="81">
        <f t="shared" si="6"/>
        <v>39.56</v>
      </c>
      <c r="K89" s="81">
        <f t="shared" si="7"/>
        <v>9.33</v>
      </c>
      <c r="L89" s="81">
        <f t="shared" si="8"/>
        <v>48.89</v>
      </c>
    </row>
    <row r="90" spans="1:12" ht="39.6">
      <c r="A90" s="80">
        <v>83</v>
      </c>
      <c r="B90" s="79" t="s">
        <v>72</v>
      </c>
      <c r="C90" s="79" t="s">
        <v>313</v>
      </c>
      <c r="D90" s="83" t="s">
        <v>61</v>
      </c>
      <c r="E90" s="85" t="s">
        <v>471</v>
      </c>
      <c r="F90" s="84">
        <v>0.2</v>
      </c>
      <c r="G90" s="81">
        <v>1135</v>
      </c>
      <c r="H90" s="81">
        <v>45</v>
      </c>
      <c r="I90" s="82">
        <f t="shared" si="5"/>
        <v>6.8239999999999998</v>
      </c>
      <c r="J90" s="81">
        <f t="shared" si="6"/>
        <v>61.42</v>
      </c>
      <c r="K90" s="81">
        <f t="shared" si="7"/>
        <v>14.49</v>
      </c>
      <c r="L90" s="81">
        <f t="shared" si="8"/>
        <v>75.91</v>
      </c>
    </row>
    <row r="91" spans="1:12" ht="39.6">
      <c r="A91" s="80">
        <v>84</v>
      </c>
      <c r="B91" s="79" t="s">
        <v>72</v>
      </c>
      <c r="C91" s="79" t="s">
        <v>313</v>
      </c>
      <c r="D91" s="83" t="s">
        <v>61</v>
      </c>
      <c r="E91" s="85" t="s">
        <v>471</v>
      </c>
      <c r="F91" s="84">
        <v>0.2</v>
      </c>
      <c r="G91" s="81">
        <v>1135</v>
      </c>
      <c r="H91" s="81">
        <v>35.75</v>
      </c>
      <c r="I91" s="82">
        <f t="shared" si="5"/>
        <v>6.8239999999999998</v>
      </c>
      <c r="J91" s="81">
        <f t="shared" si="6"/>
        <v>48.79</v>
      </c>
      <c r="K91" s="81">
        <f t="shared" si="7"/>
        <v>11.51</v>
      </c>
      <c r="L91" s="81">
        <f t="shared" si="8"/>
        <v>60.3</v>
      </c>
    </row>
    <row r="92" spans="1:12" ht="52.8">
      <c r="A92" s="80">
        <v>85</v>
      </c>
      <c r="B92" s="79" t="s">
        <v>15</v>
      </c>
      <c r="C92" s="79" t="s">
        <v>54</v>
      </c>
      <c r="D92" s="83" t="s">
        <v>47</v>
      </c>
      <c r="E92" s="85" t="s">
        <v>78</v>
      </c>
      <c r="F92" s="84">
        <v>0.2</v>
      </c>
      <c r="G92" s="81">
        <v>960</v>
      </c>
      <c r="H92" s="81">
        <v>74.5</v>
      </c>
      <c r="I92" s="82">
        <f t="shared" si="5"/>
        <v>5.7720000000000002</v>
      </c>
      <c r="J92" s="81">
        <f t="shared" si="6"/>
        <v>86</v>
      </c>
      <c r="K92" s="81">
        <f t="shared" si="7"/>
        <v>20.29</v>
      </c>
      <c r="L92" s="81">
        <f t="shared" si="8"/>
        <v>106.28999999999999</v>
      </c>
    </row>
    <row r="93" spans="1:12" ht="52.8">
      <c r="A93" s="80">
        <v>86</v>
      </c>
      <c r="B93" s="79" t="s">
        <v>15</v>
      </c>
      <c r="C93" s="79" t="s">
        <v>54</v>
      </c>
      <c r="D93" s="83" t="s">
        <v>47</v>
      </c>
      <c r="E93" s="85" t="s">
        <v>78</v>
      </c>
      <c r="F93" s="84">
        <v>0.5</v>
      </c>
      <c r="G93" s="81">
        <v>960</v>
      </c>
      <c r="H93" s="81">
        <v>2.5</v>
      </c>
      <c r="I93" s="82">
        <f t="shared" si="5"/>
        <v>5.7720000000000002</v>
      </c>
      <c r="J93" s="81">
        <f t="shared" si="6"/>
        <v>7.22</v>
      </c>
      <c r="K93" s="81">
        <f t="shared" si="7"/>
        <v>1.7</v>
      </c>
      <c r="L93" s="81">
        <f t="shared" si="8"/>
        <v>8.92</v>
      </c>
    </row>
    <row r="94" spans="1:12" ht="79.2">
      <c r="A94" s="80">
        <v>87</v>
      </c>
      <c r="B94" s="79" t="s">
        <v>460</v>
      </c>
      <c r="C94" s="79" t="s">
        <v>299</v>
      </c>
      <c r="D94" s="83" t="s">
        <v>472</v>
      </c>
      <c r="E94" s="85" t="s">
        <v>473</v>
      </c>
      <c r="F94" s="84">
        <v>0.2</v>
      </c>
      <c r="G94" s="81">
        <v>2050</v>
      </c>
      <c r="H94" s="81">
        <v>3</v>
      </c>
      <c r="I94" s="82">
        <f t="shared" si="5"/>
        <v>12.324999999999999</v>
      </c>
      <c r="J94" s="81">
        <f t="shared" si="6"/>
        <v>7.4</v>
      </c>
      <c r="K94" s="81">
        <f t="shared" si="7"/>
        <v>1.75</v>
      </c>
      <c r="L94" s="81">
        <f t="shared" si="8"/>
        <v>9.15</v>
      </c>
    </row>
    <row r="95" spans="1:12" ht="52.8">
      <c r="A95" s="80">
        <v>88</v>
      </c>
      <c r="B95" s="79" t="s">
        <v>15</v>
      </c>
      <c r="C95" s="79" t="s">
        <v>334</v>
      </c>
      <c r="D95" s="83" t="s">
        <v>55</v>
      </c>
      <c r="E95" s="85" t="s">
        <v>474</v>
      </c>
      <c r="F95" s="84">
        <v>0.2</v>
      </c>
      <c r="G95" s="81">
        <v>1275</v>
      </c>
      <c r="H95" s="81">
        <v>43.27</v>
      </c>
      <c r="I95" s="82">
        <f t="shared" si="5"/>
        <v>7.665</v>
      </c>
      <c r="J95" s="81">
        <f t="shared" si="6"/>
        <v>66.33</v>
      </c>
      <c r="K95" s="81">
        <f t="shared" si="7"/>
        <v>15.65</v>
      </c>
      <c r="L95" s="81">
        <f t="shared" si="8"/>
        <v>81.98</v>
      </c>
    </row>
    <row r="96" spans="1:12" ht="52.8">
      <c r="A96" s="80">
        <v>89</v>
      </c>
      <c r="B96" s="79" t="s">
        <v>15</v>
      </c>
      <c r="C96" s="79" t="s">
        <v>334</v>
      </c>
      <c r="D96" s="83" t="s">
        <v>55</v>
      </c>
      <c r="E96" s="85" t="s">
        <v>474</v>
      </c>
      <c r="F96" s="84">
        <v>0.5</v>
      </c>
      <c r="G96" s="81">
        <v>1275</v>
      </c>
      <c r="H96" s="81">
        <v>0.73</v>
      </c>
      <c r="I96" s="82">
        <f t="shared" si="5"/>
        <v>7.665</v>
      </c>
      <c r="J96" s="81">
        <f t="shared" si="6"/>
        <v>2.8</v>
      </c>
      <c r="K96" s="81">
        <f t="shared" si="7"/>
        <v>0.66</v>
      </c>
      <c r="L96" s="81">
        <f t="shared" si="8"/>
        <v>3.46</v>
      </c>
    </row>
    <row r="97" spans="1:12" ht="52.8">
      <c r="A97" s="80">
        <v>90</v>
      </c>
      <c r="B97" s="79" t="s">
        <v>15</v>
      </c>
      <c r="C97" s="79" t="s">
        <v>58</v>
      </c>
      <c r="D97" s="83" t="s">
        <v>47</v>
      </c>
      <c r="E97" s="85" t="s">
        <v>79</v>
      </c>
      <c r="F97" s="84" t="s">
        <v>451</v>
      </c>
      <c r="G97" s="81">
        <v>980</v>
      </c>
      <c r="H97" s="81">
        <v>76.58</v>
      </c>
      <c r="I97" s="82">
        <f t="shared" si="5"/>
        <v>5.8920000000000003</v>
      </c>
      <c r="J97" s="81">
        <f t="shared" si="6"/>
        <v>90.24</v>
      </c>
      <c r="K97" s="81">
        <f t="shared" si="7"/>
        <v>21.29</v>
      </c>
      <c r="L97" s="81">
        <f t="shared" si="8"/>
        <v>111.53</v>
      </c>
    </row>
    <row r="98" spans="1:12" ht="52.8">
      <c r="A98" s="80">
        <v>91</v>
      </c>
      <c r="B98" s="79" t="s">
        <v>15</v>
      </c>
      <c r="C98" s="79" t="s">
        <v>58</v>
      </c>
      <c r="D98" s="83" t="s">
        <v>51</v>
      </c>
      <c r="E98" s="85" t="s">
        <v>79</v>
      </c>
      <c r="F98" s="84" t="s">
        <v>449</v>
      </c>
      <c r="G98" s="81">
        <v>1060</v>
      </c>
      <c r="H98" s="81">
        <v>3.42</v>
      </c>
      <c r="I98" s="82">
        <f t="shared" si="5"/>
        <v>6.3730000000000002</v>
      </c>
      <c r="J98" s="81">
        <f t="shared" si="6"/>
        <v>10.9</v>
      </c>
      <c r="K98" s="81">
        <f t="shared" si="7"/>
        <v>2.57</v>
      </c>
      <c r="L98" s="81">
        <f t="shared" si="8"/>
        <v>13.47</v>
      </c>
    </row>
    <row r="99" spans="1:12" ht="39.6">
      <c r="A99" s="80">
        <v>92</v>
      </c>
      <c r="B99" s="79" t="s">
        <v>48</v>
      </c>
      <c r="C99" s="79" t="s">
        <v>325</v>
      </c>
      <c r="D99" s="83" t="s">
        <v>47</v>
      </c>
      <c r="E99" s="85" t="s">
        <v>475</v>
      </c>
      <c r="F99" s="84" t="s">
        <v>449</v>
      </c>
      <c r="G99" s="81">
        <v>960</v>
      </c>
      <c r="H99" s="81">
        <v>0.33</v>
      </c>
      <c r="I99" s="82">
        <f t="shared" si="5"/>
        <v>5.7720000000000002</v>
      </c>
      <c r="J99" s="81">
        <f t="shared" si="6"/>
        <v>0.95</v>
      </c>
      <c r="K99" s="81">
        <f t="shared" si="7"/>
        <v>0.22</v>
      </c>
      <c r="L99" s="81">
        <f t="shared" si="8"/>
        <v>1.17</v>
      </c>
    </row>
    <row r="100" spans="1:12" ht="39.6">
      <c r="A100" s="80">
        <v>93</v>
      </c>
      <c r="B100" s="79" t="s">
        <v>48</v>
      </c>
      <c r="C100" s="79" t="s">
        <v>341</v>
      </c>
      <c r="D100" s="83" t="s">
        <v>51</v>
      </c>
      <c r="E100" s="85" t="s">
        <v>476</v>
      </c>
      <c r="F100" s="84" t="s">
        <v>449</v>
      </c>
      <c r="G100" s="81">
        <v>1100</v>
      </c>
      <c r="H100" s="81">
        <v>1.67</v>
      </c>
      <c r="I100" s="82">
        <f t="shared" si="5"/>
        <v>6.6130000000000004</v>
      </c>
      <c r="J100" s="81">
        <f t="shared" si="6"/>
        <v>5.52</v>
      </c>
      <c r="K100" s="81">
        <f t="shared" si="7"/>
        <v>1.3</v>
      </c>
      <c r="L100" s="81">
        <f t="shared" si="8"/>
        <v>6.8199999999999994</v>
      </c>
    </row>
    <row r="101" spans="1:12" ht="39.6">
      <c r="A101" s="80">
        <v>94</v>
      </c>
      <c r="B101" s="79" t="s">
        <v>48</v>
      </c>
      <c r="C101" s="79" t="s">
        <v>341</v>
      </c>
      <c r="D101" s="83" t="s">
        <v>51</v>
      </c>
      <c r="E101" s="85" t="s">
        <v>476</v>
      </c>
      <c r="F101" s="84">
        <v>0.2</v>
      </c>
      <c r="G101" s="81">
        <v>1100</v>
      </c>
      <c r="H101" s="81">
        <v>34.25</v>
      </c>
      <c r="I101" s="82">
        <f t="shared" si="5"/>
        <v>6.6130000000000004</v>
      </c>
      <c r="J101" s="81">
        <f t="shared" si="6"/>
        <v>45.3</v>
      </c>
      <c r="K101" s="81">
        <f t="shared" si="7"/>
        <v>10.69</v>
      </c>
      <c r="L101" s="81">
        <f t="shared" si="8"/>
        <v>55.989999999999995</v>
      </c>
    </row>
    <row r="102" spans="1:12" ht="39.6">
      <c r="A102" s="80">
        <v>95</v>
      </c>
      <c r="B102" s="79" t="s">
        <v>72</v>
      </c>
      <c r="C102" s="79" t="s">
        <v>269</v>
      </c>
      <c r="D102" s="83" t="s">
        <v>51</v>
      </c>
      <c r="E102" s="85" t="s">
        <v>417</v>
      </c>
      <c r="F102" s="84" t="s">
        <v>451</v>
      </c>
      <c r="G102" s="81">
        <v>1100</v>
      </c>
      <c r="H102" s="81">
        <v>185</v>
      </c>
      <c r="I102" s="82">
        <f t="shared" si="5"/>
        <v>6.6130000000000004</v>
      </c>
      <c r="J102" s="81">
        <f t="shared" si="6"/>
        <v>244.68</v>
      </c>
      <c r="K102" s="81">
        <f t="shared" si="7"/>
        <v>57.72</v>
      </c>
      <c r="L102" s="81">
        <f t="shared" si="8"/>
        <v>302.39999999999998</v>
      </c>
    </row>
    <row r="103" spans="1:12" ht="39.6">
      <c r="A103" s="80">
        <v>96</v>
      </c>
      <c r="B103" s="79" t="s">
        <v>72</v>
      </c>
      <c r="C103" s="79" t="s">
        <v>269</v>
      </c>
      <c r="D103" s="83" t="s">
        <v>51</v>
      </c>
      <c r="E103" s="85" t="s">
        <v>418</v>
      </c>
      <c r="F103" s="84" t="s">
        <v>451</v>
      </c>
      <c r="G103" s="81">
        <v>1120</v>
      </c>
      <c r="H103" s="81">
        <v>52</v>
      </c>
      <c r="I103" s="82">
        <f t="shared" si="5"/>
        <v>6.734</v>
      </c>
      <c r="J103" s="81">
        <f t="shared" si="6"/>
        <v>70.03</v>
      </c>
      <c r="K103" s="81">
        <f t="shared" si="7"/>
        <v>16.52</v>
      </c>
      <c r="L103" s="81">
        <f t="shared" si="8"/>
        <v>86.55</v>
      </c>
    </row>
    <row r="104" spans="1:12" ht="39.6">
      <c r="A104" s="80">
        <v>97</v>
      </c>
      <c r="B104" s="79" t="s">
        <v>72</v>
      </c>
      <c r="C104" s="79" t="s">
        <v>455</v>
      </c>
      <c r="D104" s="83" t="s">
        <v>61</v>
      </c>
      <c r="E104" s="85" t="s">
        <v>477</v>
      </c>
      <c r="F104" s="84">
        <v>0.2</v>
      </c>
      <c r="G104" s="81">
        <v>1195</v>
      </c>
      <c r="H104" s="81">
        <v>30.17</v>
      </c>
      <c r="I104" s="82">
        <f t="shared" si="5"/>
        <v>7.1849999999999996</v>
      </c>
      <c r="J104" s="81">
        <f t="shared" si="6"/>
        <v>43.35</v>
      </c>
      <c r="K104" s="81">
        <f t="shared" si="7"/>
        <v>10.23</v>
      </c>
      <c r="L104" s="81">
        <f t="shared" si="8"/>
        <v>53.58</v>
      </c>
    </row>
    <row r="105" spans="1:12" ht="39.6">
      <c r="A105" s="80">
        <v>98</v>
      </c>
      <c r="B105" s="79" t="s">
        <v>72</v>
      </c>
      <c r="C105" s="79" t="s">
        <v>455</v>
      </c>
      <c r="D105" s="83" t="s">
        <v>61</v>
      </c>
      <c r="E105" s="85" t="s">
        <v>477</v>
      </c>
      <c r="F105" s="84">
        <v>0.5</v>
      </c>
      <c r="G105" s="81">
        <v>1195</v>
      </c>
      <c r="H105" s="81">
        <v>2.83</v>
      </c>
      <c r="I105" s="82">
        <f t="shared" si="5"/>
        <v>7.1849999999999996</v>
      </c>
      <c r="J105" s="81">
        <f t="shared" si="6"/>
        <v>10.17</v>
      </c>
      <c r="K105" s="81">
        <f t="shared" si="7"/>
        <v>2.4</v>
      </c>
      <c r="L105" s="81">
        <f t="shared" si="8"/>
        <v>12.57</v>
      </c>
    </row>
    <row r="106" spans="1:12" ht="52.8">
      <c r="A106" s="80">
        <v>99</v>
      </c>
      <c r="B106" s="79" t="s">
        <v>48</v>
      </c>
      <c r="C106" s="79" t="s">
        <v>60</v>
      </c>
      <c r="D106" s="83" t="s">
        <v>478</v>
      </c>
      <c r="E106" s="85" t="s">
        <v>479</v>
      </c>
      <c r="F106" s="84">
        <v>0.5</v>
      </c>
      <c r="G106" s="81">
        <v>1510</v>
      </c>
      <c r="H106" s="81">
        <v>15</v>
      </c>
      <c r="I106" s="82">
        <f t="shared" si="5"/>
        <v>9.0779999999999994</v>
      </c>
      <c r="J106" s="81">
        <f t="shared" si="6"/>
        <v>68.09</v>
      </c>
      <c r="K106" s="81">
        <f t="shared" si="7"/>
        <v>16.059999999999999</v>
      </c>
      <c r="L106" s="81">
        <f t="shared" si="8"/>
        <v>84.15</v>
      </c>
    </row>
    <row r="107" spans="1:12" ht="52.8">
      <c r="A107" s="80">
        <v>100</v>
      </c>
      <c r="B107" s="79" t="s">
        <v>48</v>
      </c>
      <c r="C107" s="79" t="s">
        <v>60</v>
      </c>
      <c r="D107" s="83" t="s">
        <v>478</v>
      </c>
      <c r="E107" s="85" t="s">
        <v>479</v>
      </c>
      <c r="F107" s="84">
        <v>0.2</v>
      </c>
      <c r="G107" s="81">
        <v>1510</v>
      </c>
      <c r="H107" s="81">
        <v>26</v>
      </c>
      <c r="I107" s="82">
        <f t="shared" si="5"/>
        <v>9.0779999999999994</v>
      </c>
      <c r="J107" s="81">
        <f t="shared" si="6"/>
        <v>47.21</v>
      </c>
      <c r="K107" s="81">
        <f t="shared" si="7"/>
        <v>11.14</v>
      </c>
      <c r="L107" s="81">
        <f t="shared" si="8"/>
        <v>58.35</v>
      </c>
    </row>
    <row r="108" spans="1:12" ht="52.8">
      <c r="A108" s="80">
        <v>101</v>
      </c>
      <c r="B108" s="79" t="s">
        <v>15</v>
      </c>
      <c r="C108" s="79" t="s">
        <v>46</v>
      </c>
      <c r="D108" s="83" t="s">
        <v>47</v>
      </c>
      <c r="E108" s="85" t="s">
        <v>80</v>
      </c>
      <c r="F108" s="84">
        <v>0.2</v>
      </c>
      <c r="G108" s="81">
        <v>980</v>
      </c>
      <c r="H108" s="81">
        <v>49.25</v>
      </c>
      <c r="I108" s="82">
        <f t="shared" si="5"/>
        <v>5.8920000000000003</v>
      </c>
      <c r="J108" s="81">
        <f t="shared" si="6"/>
        <v>58.04</v>
      </c>
      <c r="K108" s="81">
        <f t="shared" si="7"/>
        <v>13.69</v>
      </c>
      <c r="L108" s="81">
        <f t="shared" si="8"/>
        <v>71.73</v>
      </c>
    </row>
    <row r="109" spans="1:12" ht="52.8">
      <c r="A109" s="80">
        <v>102</v>
      </c>
      <c r="B109" s="79" t="s">
        <v>15</v>
      </c>
      <c r="C109" s="79" t="s">
        <v>57</v>
      </c>
      <c r="D109" s="83" t="s">
        <v>51</v>
      </c>
      <c r="E109" s="85" t="s">
        <v>273</v>
      </c>
      <c r="F109" s="84">
        <v>0.2</v>
      </c>
      <c r="G109" s="81">
        <v>1120</v>
      </c>
      <c r="H109" s="81">
        <v>50.93</v>
      </c>
      <c r="I109" s="82">
        <f t="shared" si="5"/>
        <v>6.734</v>
      </c>
      <c r="J109" s="81">
        <f t="shared" si="6"/>
        <v>68.59</v>
      </c>
      <c r="K109" s="81">
        <f t="shared" si="7"/>
        <v>16.18</v>
      </c>
      <c r="L109" s="81">
        <f t="shared" si="8"/>
        <v>84.77000000000001</v>
      </c>
    </row>
    <row r="110" spans="1:12" ht="52.8">
      <c r="A110" s="80">
        <v>103</v>
      </c>
      <c r="B110" s="79" t="s">
        <v>15</v>
      </c>
      <c r="C110" s="79" t="s">
        <v>57</v>
      </c>
      <c r="D110" s="83" t="s">
        <v>51</v>
      </c>
      <c r="E110" s="85" t="s">
        <v>273</v>
      </c>
      <c r="F110" s="84">
        <v>0.5</v>
      </c>
      <c r="G110" s="81">
        <v>1120</v>
      </c>
      <c r="H110" s="81">
        <v>4.07</v>
      </c>
      <c r="I110" s="82">
        <f t="shared" si="5"/>
        <v>6.734</v>
      </c>
      <c r="J110" s="81">
        <f t="shared" si="6"/>
        <v>13.7</v>
      </c>
      <c r="K110" s="81">
        <f t="shared" si="7"/>
        <v>3.23</v>
      </c>
      <c r="L110" s="81">
        <f t="shared" si="8"/>
        <v>16.93</v>
      </c>
    </row>
    <row r="111" spans="1:12" ht="39.6">
      <c r="A111" s="80">
        <v>104</v>
      </c>
      <c r="B111" s="79" t="s">
        <v>48</v>
      </c>
      <c r="C111" s="79" t="s">
        <v>348</v>
      </c>
      <c r="D111" s="83" t="s">
        <v>51</v>
      </c>
      <c r="E111" s="85" t="s">
        <v>480</v>
      </c>
      <c r="F111" s="84">
        <v>0.2</v>
      </c>
      <c r="G111" s="81">
        <v>1120</v>
      </c>
      <c r="H111" s="81">
        <v>44</v>
      </c>
      <c r="I111" s="82">
        <f t="shared" si="5"/>
        <v>6.734</v>
      </c>
      <c r="J111" s="81">
        <f t="shared" si="6"/>
        <v>59.26</v>
      </c>
      <c r="K111" s="81">
        <f t="shared" si="7"/>
        <v>13.98</v>
      </c>
      <c r="L111" s="81">
        <f t="shared" si="8"/>
        <v>73.239999999999995</v>
      </c>
    </row>
    <row r="112" spans="1:12" ht="79.2">
      <c r="A112" s="80">
        <v>105</v>
      </c>
      <c r="B112" s="79" t="s">
        <v>460</v>
      </c>
      <c r="C112" s="79" t="s">
        <v>328</v>
      </c>
      <c r="D112" s="83" t="s">
        <v>329</v>
      </c>
      <c r="E112" s="85" t="s">
        <v>481</v>
      </c>
      <c r="F112" s="84">
        <v>0.2</v>
      </c>
      <c r="G112" s="81">
        <v>1270</v>
      </c>
      <c r="H112" s="81">
        <v>41</v>
      </c>
      <c r="I112" s="82">
        <f t="shared" si="5"/>
        <v>7.6349999999999998</v>
      </c>
      <c r="J112" s="81">
        <f t="shared" si="6"/>
        <v>62.61</v>
      </c>
      <c r="K112" s="81">
        <f t="shared" si="7"/>
        <v>14.77</v>
      </c>
      <c r="L112" s="81">
        <f t="shared" si="8"/>
        <v>77.38</v>
      </c>
    </row>
    <row r="113" spans="1:12" ht="52.8">
      <c r="A113" s="80">
        <v>106</v>
      </c>
      <c r="B113" s="79" t="s">
        <v>15</v>
      </c>
      <c r="C113" s="79" t="s">
        <v>58</v>
      </c>
      <c r="D113" s="83" t="s">
        <v>63</v>
      </c>
      <c r="E113" s="85" t="s">
        <v>81</v>
      </c>
      <c r="F113" s="84" t="s">
        <v>451</v>
      </c>
      <c r="G113" s="81">
        <v>1820</v>
      </c>
      <c r="H113" s="81">
        <v>176</v>
      </c>
      <c r="I113" s="82">
        <f t="shared" si="5"/>
        <v>10.942</v>
      </c>
      <c r="J113" s="81">
        <f t="shared" si="6"/>
        <v>385.16</v>
      </c>
      <c r="K113" s="81">
        <f t="shared" si="7"/>
        <v>90.86</v>
      </c>
      <c r="L113" s="81">
        <f t="shared" si="8"/>
        <v>476.02000000000004</v>
      </c>
    </row>
    <row r="114" spans="1:12" ht="39.6">
      <c r="A114" s="80">
        <v>107</v>
      </c>
      <c r="B114" s="79" t="s">
        <v>72</v>
      </c>
      <c r="C114" s="79" t="s">
        <v>244</v>
      </c>
      <c r="D114" s="83" t="s">
        <v>47</v>
      </c>
      <c r="E114" s="85" t="s">
        <v>482</v>
      </c>
      <c r="F114" s="84">
        <v>0.2</v>
      </c>
      <c r="G114" s="81">
        <v>960</v>
      </c>
      <c r="H114" s="81">
        <v>66</v>
      </c>
      <c r="I114" s="82">
        <f t="shared" si="5"/>
        <v>5.7720000000000002</v>
      </c>
      <c r="J114" s="81">
        <f t="shared" si="6"/>
        <v>76.19</v>
      </c>
      <c r="K114" s="81">
        <f t="shared" si="7"/>
        <v>17.97</v>
      </c>
      <c r="L114" s="81">
        <f t="shared" si="8"/>
        <v>94.16</v>
      </c>
    </row>
    <row r="115" spans="1:12" ht="52.8">
      <c r="A115" s="80">
        <v>108</v>
      </c>
      <c r="B115" s="79" t="s">
        <v>15</v>
      </c>
      <c r="C115" s="79" t="s">
        <v>46</v>
      </c>
      <c r="D115" s="83" t="s">
        <v>51</v>
      </c>
      <c r="E115" s="85" t="s">
        <v>82</v>
      </c>
      <c r="F115" s="84">
        <v>0.5</v>
      </c>
      <c r="G115" s="81">
        <v>1120</v>
      </c>
      <c r="H115" s="81">
        <v>0.75</v>
      </c>
      <c r="I115" s="82">
        <f t="shared" si="5"/>
        <v>6.734</v>
      </c>
      <c r="J115" s="81">
        <f t="shared" si="6"/>
        <v>2.5299999999999998</v>
      </c>
      <c r="K115" s="81">
        <f t="shared" si="7"/>
        <v>0.6</v>
      </c>
      <c r="L115" s="81">
        <f t="shared" si="8"/>
        <v>3.13</v>
      </c>
    </row>
    <row r="116" spans="1:12" ht="52.8">
      <c r="A116" s="80">
        <v>109</v>
      </c>
      <c r="B116" s="79" t="s">
        <v>15</v>
      </c>
      <c r="C116" s="79" t="s">
        <v>46</v>
      </c>
      <c r="D116" s="83" t="s">
        <v>51</v>
      </c>
      <c r="E116" s="85" t="s">
        <v>82</v>
      </c>
      <c r="F116" s="84">
        <v>0.2</v>
      </c>
      <c r="G116" s="81">
        <v>1120</v>
      </c>
      <c r="H116" s="81">
        <v>158.75</v>
      </c>
      <c r="I116" s="82">
        <f t="shared" si="5"/>
        <v>6.734</v>
      </c>
      <c r="J116" s="81">
        <f t="shared" si="6"/>
        <v>213.8</v>
      </c>
      <c r="K116" s="81">
        <f t="shared" si="7"/>
        <v>50.44</v>
      </c>
      <c r="L116" s="81">
        <f t="shared" si="8"/>
        <v>264.24</v>
      </c>
    </row>
    <row r="117" spans="1:12" ht="39.6">
      <c r="A117" s="80">
        <v>110</v>
      </c>
      <c r="B117" s="79" t="s">
        <v>114</v>
      </c>
      <c r="C117" s="79" t="s">
        <v>320</v>
      </c>
      <c r="D117" s="83" t="s">
        <v>321</v>
      </c>
      <c r="E117" s="85" t="s">
        <v>322</v>
      </c>
      <c r="F117" s="84">
        <v>0.5</v>
      </c>
      <c r="G117" s="81">
        <v>1090</v>
      </c>
      <c r="H117" s="81">
        <v>19</v>
      </c>
      <c r="I117" s="82">
        <f t="shared" si="5"/>
        <v>6.5529999999999999</v>
      </c>
      <c r="J117" s="81">
        <f t="shared" si="6"/>
        <v>62.25</v>
      </c>
      <c r="K117" s="81">
        <f t="shared" si="7"/>
        <v>14.68</v>
      </c>
      <c r="L117" s="81">
        <f t="shared" si="8"/>
        <v>76.930000000000007</v>
      </c>
    </row>
    <row r="118" spans="1:12" ht="39.6">
      <c r="A118" s="80">
        <v>111</v>
      </c>
      <c r="B118" s="79" t="s">
        <v>114</v>
      </c>
      <c r="C118" s="79" t="s">
        <v>320</v>
      </c>
      <c r="D118" s="83" t="s">
        <v>321</v>
      </c>
      <c r="E118" s="85" t="s">
        <v>322</v>
      </c>
      <c r="F118" s="84">
        <v>0.2</v>
      </c>
      <c r="G118" s="81">
        <v>1090</v>
      </c>
      <c r="H118" s="81">
        <v>28</v>
      </c>
      <c r="I118" s="82">
        <f t="shared" si="5"/>
        <v>6.5529999999999999</v>
      </c>
      <c r="J118" s="81">
        <f t="shared" si="6"/>
        <v>36.700000000000003</v>
      </c>
      <c r="K118" s="81">
        <f t="shared" si="7"/>
        <v>8.66</v>
      </c>
      <c r="L118" s="81">
        <f t="shared" si="8"/>
        <v>45.36</v>
      </c>
    </row>
    <row r="119" spans="1:12" ht="52.8">
      <c r="A119" s="80">
        <v>112</v>
      </c>
      <c r="B119" s="79" t="s">
        <v>15</v>
      </c>
      <c r="C119" s="79" t="s">
        <v>54</v>
      </c>
      <c r="D119" s="83" t="s">
        <v>47</v>
      </c>
      <c r="E119" s="85" t="s">
        <v>83</v>
      </c>
      <c r="F119" s="84">
        <v>0.2</v>
      </c>
      <c r="G119" s="81">
        <v>1020</v>
      </c>
      <c r="H119" s="81">
        <v>99</v>
      </c>
      <c r="I119" s="82">
        <f t="shared" si="5"/>
        <v>6.1319999999999997</v>
      </c>
      <c r="J119" s="81">
        <f t="shared" si="6"/>
        <v>121.41</v>
      </c>
      <c r="K119" s="81">
        <f t="shared" si="7"/>
        <v>28.64</v>
      </c>
      <c r="L119" s="81">
        <f t="shared" si="8"/>
        <v>150.05000000000001</v>
      </c>
    </row>
    <row r="120" spans="1:12" ht="52.8">
      <c r="A120" s="80">
        <v>113</v>
      </c>
      <c r="B120" s="79" t="s">
        <v>15</v>
      </c>
      <c r="C120" s="79" t="s">
        <v>2</v>
      </c>
      <c r="D120" s="83" t="s">
        <v>84</v>
      </c>
      <c r="E120" s="85" t="s">
        <v>85</v>
      </c>
      <c r="F120" s="84" t="s">
        <v>451</v>
      </c>
      <c r="G120" s="81">
        <v>1660</v>
      </c>
      <c r="H120" s="81">
        <v>24</v>
      </c>
      <c r="I120" s="82">
        <f t="shared" si="5"/>
        <v>9.98</v>
      </c>
      <c r="J120" s="81">
        <f t="shared" si="6"/>
        <v>47.9</v>
      </c>
      <c r="K120" s="81">
        <f t="shared" si="7"/>
        <v>11.3</v>
      </c>
      <c r="L120" s="81">
        <f t="shared" si="8"/>
        <v>59.2</v>
      </c>
    </row>
    <row r="121" spans="1:12" ht="52.8">
      <c r="A121" s="80">
        <v>114</v>
      </c>
      <c r="B121" s="79" t="s">
        <v>15</v>
      </c>
      <c r="C121" s="79" t="s">
        <v>50</v>
      </c>
      <c r="D121" s="83" t="s">
        <v>47</v>
      </c>
      <c r="E121" s="85" t="s">
        <v>274</v>
      </c>
      <c r="F121" s="84">
        <v>0.2</v>
      </c>
      <c r="G121" s="81">
        <v>1000</v>
      </c>
      <c r="H121" s="81">
        <v>147.72</v>
      </c>
      <c r="I121" s="82">
        <f t="shared" si="5"/>
        <v>6.0119999999999996</v>
      </c>
      <c r="J121" s="81">
        <f t="shared" si="6"/>
        <v>177.62</v>
      </c>
      <c r="K121" s="81">
        <f t="shared" si="7"/>
        <v>41.9</v>
      </c>
      <c r="L121" s="81">
        <f t="shared" si="8"/>
        <v>219.52</v>
      </c>
    </row>
    <row r="122" spans="1:12" ht="52.8">
      <c r="A122" s="80">
        <v>115</v>
      </c>
      <c r="B122" s="79" t="s">
        <v>15</v>
      </c>
      <c r="C122" s="79" t="s">
        <v>50</v>
      </c>
      <c r="D122" s="83" t="s">
        <v>47</v>
      </c>
      <c r="E122" s="85" t="s">
        <v>274</v>
      </c>
      <c r="F122" s="84">
        <v>0.5</v>
      </c>
      <c r="G122" s="81">
        <v>1000</v>
      </c>
      <c r="H122" s="81">
        <v>0.78</v>
      </c>
      <c r="I122" s="82">
        <f t="shared" si="5"/>
        <v>6.0119999999999996</v>
      </c>
      <c r="J122" s="81">
        <f t="shared" si="6"/>
        <v>2.34</v>
      </c>
      <c r="K122" s="81">
        <f t="shared" si="7"/>
        <v>0.55000000000000004</v>
      </c>
      <c r="L122" s="81">
        <f t="shared" si="8"/>
        <v>2.8899999999999997</v>
      </c>
    </row>
    <row r="123" spans="1:12" ht="39.6">
      <c r="A123" s="80">
        <v>116</v>
      </c>
      <c r="B123" s="79" t="s">
        <v>72</v>
      </c>
      <c r="C123" s="79" t="s">
        <v>323</v>
      </c>
      <c r="D123" s="83" t="s">
        <v>47</v>
      </c>
      <c r="E123" s="85" t="s">
        <v>324</v>
      </c>
      <c r="F123" s="84">
        <v>0.5</v>
      </c>
      <c r="G123" s="81">
        <v>1060</v>
      </c>
      <c r="H123" s="81">
        <v>33.5</v>
      </c>
      <c r="I123" s="82">
        <f t="shared" si="5"/>
        <v>6.3730000000000002</v>
      </c>
      <c r="J123" s="81">
        <f t="shared" si="6"/>
        <v>106.75</v>
      </c>
      <c r="K123" s="81">
        <f t="shared" si="7"/>
        <v>25.18</v>
      </c>
      <c r="L123" s="81">
        <f t="shared" si="8"/>
        <v>131.93</v>
      </c>
    </row>
    <row r="124" spans="1:12" ht="39.6">
      <c r="A124" s="80">
        <v>117</v>
      </c>
      <c r="B124" s="79" t="s">
        <v>72</v>
      </c>
      <c r="C124" s="79" t="s">
        <v>323</v>
      </c>
      <c r="D124" s="83" t="s">
        <v>47</v>
      </c>
      <c r="E124" s="85" t="s">
        <v>324</v>
      </c>
      <c r="F124" s="84">
        <v>0.2</v>
      </c>
      <c r="G124" s="81">
        <v>1060</v>
      </c>
      <c r="H124" s="81">
        <v>62.5</v>
      </c>
      <c r="I124" s="82">
        <f t="shared" si="5"/>
        <v>6.3730000000000002</v>
      </c>
      <c r="J124" s="81">
        <f t="shared" si="6"/>
        <v>79.66</v>
      </c>
      <c r="K124" s="81">
        <f t="shared" si="7"/>
        <v>18.79</v>
      </c>
      <c r="L124" s="81">
        <f t="shared" si="8"/>
        <v>98.449999999999989</v>
      </c>
    </row>
    <row r="125" spans="1:12" ht="39.6">
      <c r="A125" s="80">
        <v>118</v>
      </c>
      <c r="B125" s="79" t="s">
        <v>72</v>
      </c>
      <c r="C125" s="79" t="s">
        <v>323</v>
      </c>
      <c r="D125" s="83" t="s">
        <v>47</v>
      </c>
      <c r="E125" s="85" t="s">
        <v>324</v>
      </c>
      <c r="F125" s="84">
        <v>0.5</v>
      </c>
      <c r="G125" s="81">
        <v>1060</v>
      </c>
      <c r="H125" s="81">
        <v>31</v>
      </c>
      <c r="I125" s="82">
        <f t="shared" si="5"/>
        <v>6.3730000000000002</v>
      </c>
      <c r="J125" s="81">
        <f t="shared" si="6"/>
        <v>98.78</v>
      </c>
      <c r="K125" s="81">
        <f t="shared" si="7"/>
        <v>23.3</v>
      </c>
      <c r="L125" s="81">
        <f t="shared" si="8"/>
        <v>122.08</v>
      </c>
    </row>
    <row r="126" spans="1:12" ht="39.6">
      <c r="A126" s="80">
        <v>119</v>
      </c>
      <c r="B126" s="79" t="s">
        <v>72</v>
      </c>
      <c r="C126" s="79" t="s">
        <v>323</v>
      </c>
      <c r="D126" s="83" t="s">
        <v>47</v>
      </c>
      <c r="E126" s="85" t="s">
        <v>324</v>
      </c>
      <c r="F126" s="84">
        <v>0.2</v>
      </c>
      <c r="G126" s="81">
        <v>1060</v>
      </c>
      <c r="H126" s="81">
        <v>37</v>
      </c>
      <c r="I126" s="82">
        <f t="shared" si="5"/>
        <v>6.3730000000000002</v>
      </c>
      <c r="J126" s="81">
        <f t="shared" si="6"/>
        <v>47.16</v>
      </c>
      <c r="K126" s="81">
        <f t="shared" si="7"/>
        <v>11.13</v>
      </c>
      <c r="L126" s="81">
        <f t="shared" si="8"/>
        <v>58.29</v>
      </c>
    </row>
    <row r="127" spans="1:12" ht="39.6">
      <c r="A127" s="80">
        <v>120</v>
      </c>
      <c r="B127" s="79" t="s">
        <v>72</v>
      </c>
      <c r="C127" s="79" t="s">
        <v>323</v>
      </c>
      <c r="D127" s="83" t="s">
        <v>47</v>
      </c>
      <c r="E127" s="85" t="s">
        <v>324</v>
      </c>
      <c r="F127" s="84">
        <v>0.5</v>
      </c>
      <c r="G127" s="81">
        <v>1060</v>
      </c>
      <c r="H127" s="81">
        <v>19.5</v>
      </c>
      <c r="I127" s="82">
        <f t="shared" si="5"/>
        <v>6.3730000000000002</v>
      </c>
      <c r="J127" s="81">
        <f t="shared" si="6"/>
        <v>62.14</v>
      </c>
      <c r="K127" s="81">
        <f t="shared" si="7"/>
        <v>14.66</v>
      </c>
      <c r="L127" s="81">
        <f t="shared" si="8"/>
        <v>76.8</v>
      </c>
    </row>
    <row r="128" spans="1:12" ht="39.6">
      <c r="A128" s="80">
        <v>121</v>
      </c>
      <c r="B128" s="79" t="s">
        <v>72</v>
      </c>
      <c r="C128" s="79" t="s">
        <v>323</v>
      </c>
      <c r="D128" s="83" t="s">
        <v>47</v>
      </c>
      <c r="E128" s="85" t="s">
        <v>324</v>
      </c>
      <c r="F128" s="84">
        <v>0.2</v>
      </c>
      <c r="G128" s="81">
        <v>1060</v>
      </c>
      <c r="H128" s="81">
        <v>24.5</v>
      </c>
      <c r="I128" s="82">
        <f t="shared" si="5"/>
        <v>6.3730000000000002</v>
      </c>
      <c r="J128" s="81">
        <f t="shared" si="6"/>
        <v>31.23</v>
      </c>
      <c r="K128" s="81">
        <f t="shared" si="7"/>
        <v>7.37</v>
      </c>
      <c r="L128" s="81">
        <f t="shared" si="8"/>
        <v>38.6</v>
      </c>
    </row>
    <row r="129" spans="1:12" ht="52.8">
      <c r="A129" s="80">
        <v>122</v>
      </c>
      <c r="B129" s="79" t="s">
        <v>15</v>
      </c>
      <c r="C129" s="79" t="s">
        <v>57</v>
      </c>
      <c r="D129" s="83" t="s">
        <v>47</v>
      </c>
      <c r="E129" s="85" t="s">
        <v>86</v>
      </c>
      <c r="F129" s="84">
        <v>0.2</v>
      </c>
      <c r="G129" s="81">
        <v>960</v>
      </c>
      <c r="H129" s="81">
        <v>152.91999999999999</v>
      </c>
      <c r="I129" s="82">
        <f t="shared" si="5"/>
        <v>5.7720000000000002</v>
      </c>
      <c r="J129" s="81">
        <f t="shared" si="6"/>
        <v>176.53</v>
      </c>
      <c r="K129" s="81">
        <f t="shared" si="7"/>
        <v>41.64</v>
      </c>
      <c r="L129" s="81">
        <f t="shared" si="8"/>
        <v>218.17000000000002</v>
      </c>
    </row>
    <row r="130" spans="1:12" ht="52.8">
      <c r="A130" s="80">
        <v>123</v>
      </c>
      <c r="B130" s="79" t="s">
        <v>15</v>
      </c>
      <c r="C130" s="79" t="s">
        <v>57</v>
      </c>
      <c r="D130" s="83" t="s">
        <v>47</v>
      </c>
      <c r="E130" s="85" t="s">
        <v>86</v>
      </c>
      <c r="F130" s="84">
        <v>0.5</v>
      </c>
      <c r="G130" s="81">
        <v>960</v>
      </c>
      <c r="H130" s="81">
        <v>1.08</v>
      </c>
      <c r="I130" s="82">
        <f t="shared" si="5"/>
        <v>5.7720000000000002</v>
      </c>
      <c r="J130" s="81">
        <f t="shared" si="6"/>
        <v>3.12</v>
      </c>
      <c r="K130" s="81">
        <f t="shared" si="7"/>
        <v>0.74</v>
      </c>
      <c r="L130" s="81">
        <f t="shared" si="8"/>
        <v>3.8600000000000003</v>
      </c>
    </row>
    <row r="131" spans="1:12" ht="52.8">
      <c r="A131" s="80">
        <v>124</v>
      </c>
      <c r="B131" s="79" t="s">
        <v>15</v>
      </c>
      <c r="C131" s="79" t="s">
        <v>54</v>
      </c>
      <c r="D131" s="83" t="s">
        <v>47</v>
      </c>
      <c r="E131" s="85" t="s">
        <v>87</v>
      </c>
      <c r="F131" s="84">
        <v>0.2</v>
      </c>
      <c r="G131" s="81">
        <v>960</v>
      </c>
      <c r="H131" s="81">
        <v>19</v>
      </c>
      <c r="I131" s="82">
        <f t="shared" si="5"/>
        <v>5.7720000000000002</v>
      </c>
      <c r="J131" s="81">
        <f t="shared" si="6"/>
        <v>21.93</v>
      </c>
      <c r="K131" s="81">
        <f t="shared" si="7"/>
        <v>5.17</v>
      </c>
      <c r="L131" s="81">
        <f t="shared" si="8"/>
        <v>27.1</v>
      </c>
    </row>
    <row r="132" spans="1:12" ht="52.8">
      <c r="A132" s="80">
        <v>125</v>
      </c>
      <c r="B132" s="79" t="s">
        <v>15</v>
      </c>
      <c r="C132" s="79" t="s">
        <v>57</v>
      </c>
      <c r="D132" s="83" t="s">
        <v>51</v>
      </c>
      <c r="E132" s="85" t="s">
        <v>88</v>
      </c>
      <c r="F132" s="84">
        <v>0.2</v>
      </c>
      <c r="G132" s="81">
        <v>1100</v>
      </c>
      <c r="H132" s="81">
        <v>24.08</v>
      </c>
      <c r="I132" s="82">
        <f t="shared" si="5"/>
        <v>6.6130000000000004</v>
      </c>
      <c r="J132" s="81">
        <f t="shared" si="6"/>
        <v>31.85</v>
      </c>
      <c r="K132" s="81">
        <f t="shared" si="7"/>
        <v>7.51</v>
      </c>
      <c r="L132" s="81">
        <f t="shared" si="8"/>
        <v>39.36</v>
      </c>
    </row>
    <row r="133" spans="1:12" ht="52.8">
      <c r="A133" s="80">
        <v>126</v>
      </c>
      <c r="B133" s="79" t="s">
        <v>15</v>
      </c>
      <c r="C133" s="79" t="s">
        <v>57</v>
      </c>
      <c r="D133" s="83" t="s">
        <v>51</v>
      </c>
      <c r="E133" s="85" t="s">
        <v>88</v>
      </c>
      <c r="F133" s="84">
        <v>0.5</v>
      </c>
      <c r="G133" s="81">
        <v>1100</v>
      </c>
      <c r="H133" s="81">
        <v>0.42</v>
      </c>
      <c r="I133" s="82">
        <f t="shared" si="5"/>
        <v>6.6130000000000004</v>
      </c>
      <c r="J133" s="81">
        <f t="shared" si="6"/>
        <v>1.39</v>
      </c>
      <c r="K133" s="81">
        <f t="shared" si="7"/>
        <v>0.33</v>
      </c>
      <c r="L133" s="81">
        <f t="shared" si="8"/>
        <v>1.72</v>
      </c>
    </row>
    <row r="134" spans="1:12" ht="52.8">
      <c r="A134" s="80">
        <v>127</v>
      </c>
      <c r="B134" s="79" t="s">
        <v>15</v>
      </c>
      <c r="C134" s="79" t="s">
        <v>46</v>
      </c>
      <c r="D134" s="83" t="s">
        <v>47</v>
      </c>
      <c r="E134" s="85" t="s">
        <v>89</v>
      </c>
      <c r="F134" s="84">
        <v>0.2</v>
      </c>
      <c r="G134" s="81">
        <v>960</v>
      </c>
      <c r="H134" s="81">
        <v>158.5</v>
      </c>
      <c r="I134" s="82">
        <f t="shared" si="5"/>
        <v>5.7720000000000002</v>
      </c>
      <c r="J134" s="81">
        <f t="shared" si="6"/>
        <v>182.97</v>
      </c>
      <c r="K134" s="81">
        <f t="shared" si="7"/>
        <v>43.16</v>
      </c>
      <c r="L134" s="81">
        <f t="shared" si="8"/>
        <v>226.13</v>
      </c>
    </row>
    <row r="135" spans="1:12" ht="39.6">
      <c r="A135" s="80">
        <v>128</v>
      </c>
      <c r="B135" s="79" t="s">
        <v>72</v>
      </c>
      <c r="C135" s="79" t="s">
        <v>269</v>
      </c>
      <c r="D135" s="83" t="s">
        <v>47</v>
      </c>
      <c r="E135" s="85" t="s">
        <v>440</v>
      </c>
      <c r="F135" s="84" t="s">
        <v>449</v>
      </c>
      <c r="G135" s="81">
        <v>980</v>
      </c>
      <c r="H135" s="81">
        <v>20.88</v>
      </c>
      <c r="I135" s="82">
        <f t="shared" si="5"/>
        <v>5.8920000000000003</v>
      </c>
      <c r="J135" s="81">
        <f t="shared" si="6"/>
        <v>61.51</v>
      </c>
      <c r="K135" s="81">
        <f t="shared" si="7"/>
        <v>14.51</v>
      </c>
      <c r="L135" s="81">
        <f t="shared" si="8"/>
        <v>76.02</v>
      </c>
    </row>
    <row r="136" spans="1:12" ht="39.6">
      <c r="A136" s="80">
        <v>129</v>
      </c>
      <c r="B136" s="79" t="s">
        <v>72</v>
      </c>
      <c r="C136" s="79" t="s">
        <v>269</v>
      </c>
      <c r="D136" s="83" t="s">
        <v>47</v>
      </c>
      <c r="E136" s="85" t="s">
        <v>440</v>
      </c>
      <c r="F136" s="84" t="s">
        <v>451</v>
      </c>
      <c r="G136" s="81">
        <v>980</v>
      </c>
      <c r="H136" s="81">
        <v>149.12</v>
      </c>
      <c r="I136" s="82">
        <f t="shared" ref="I136:I199" si="9">ROUND(G136/166.33,3)</f>
        <v>5.8920000000000003</v>
      </c>
      <c r="J136" s="81">
        <f t="shared" ref="J136:J199" si="10">ROUND(I136*H136*F136,2)</f>
        <v>175.72</v>
      </c>
      <c r="K136" s="81">
        <f t="shared" ref="K136:K199" si="11">ROUND(J136*0.2359,2)</f>
        <v>41.45</v>
      </c>
      <c r="L136" s="81">
        <f t="shared" ref="L136:L199" si="12">J136+K136</f>
        <v>217.17000000000002</v>
      </c>
    </row>
    <row r="137" spans="1:12" ht="79.2">
      <c r="A137" s="80">
        <v>130</v>
      </c>
      <c r="B137" s="79" t="s">
        <v>460</v>
      </c>
      <c r="C137" s="79" t="s">
        <v>483</v>
      </c>
      <c r="D137" s="83" t="s">
        <v>51</v>
      </c>
      <c r="E137" s="85" t="s">
        <v>441</v>
      </c>
      <c r="F137" s="84">
        <v>0.5</v>
      </c>
      <c r="G137" s="81">
        <v>1396.68</v>
      </c>
      <c r="H137" s="81">
        <v>54.5</v>
      </c>
      <c r="I137" s="82">
        <f t="shared" si="9"/>
        <v>8.3970000000000002</v>
      </c>
      <c r="J137" s="81">
        <f t="shared" si="10"/>
        <v>228.82</v>
      </c>
      <c r="K137" s="81">
        <f t="shared" si="11"/>
        <v>53.98</v>
      </c>
      <c r="L137" s="81">
        <f t="shared" si="12"/>
        <v>282.8</v>
      </c>
    </row>
    <row r="138" spans="1:12" ht="79.2">
      <c r="A138" s="80">
        <v>131</v>
      </c>
      <c r="B138" s="79" t="s">
        <v>460</v>
      </c>
      <c r="C138" s="79" t="s">
        <v>483</v>
      </c>
      <c r="D138" s="83" t="s">
        <v>51</v>
      </c>
      <c r="E138" s="85" t="s">
        <v>441</v>
      </c>
      <c r="F138" s="84">
        <v>0.2</v>
      </c>
      <c r="G138" s="81">
        <v>1396.68</v>
      </c>
      <c r="H138" s="81">
        <v>66.5</v>
      </c>
      <c r="I138" s="82">
        <f t="shared" si="9"/>
        <v>8.3970000000000002</v>
      </c>
      <c r="J138" s="81">
        <f t="shared" si="10"/>
        <v>111.68</v>
      </c>
      <c r="K138" s="81">
        <f t="shared" si="11"/>
        <v>26.35</v>
      </c>
      <c r="L138" s="81">
        <f t="shared" si="12"/>
        <v>138.03</v>
      </c>
    </row>
    <row r="139" spans="1:12" ht="52.8">
      <c r="A139" s="80">
        <v>132</v>
      </c>
      <c r="B139" s="79" t="s">
        <v>15</v>
      </c>
      <c r="C139" s="79" t="s">
        <v>54</v>
      </c>
      <c r="D139" s="83" t="s">
        <v>61</v>
      </c>
      <c r="E139" s="85" t="s">
        <v>245</v>
      </c>
      <c r="F139" s="84">
        <v>0.2</v>
      </c>
      <c r="G139" s="81">
        <v>1195</v>
      </c>
      <c r="H139" s="81">
        <v>68.42</v>
      </c>
      <c r="I139" s="82">
        <f t="shared" si="9"/>
        <v>7.1849999999999996</v>
      </c>
      <c r="J139" s="81">
        <f t="shared" si="10"/>
        <v>98.32</v>
      </c>
      <c r="K139" s="81">
        <f t="shared" si="11"/>
        <v>23.19</v>
      </c>
      <c r="L139" s="81">
        <f t="shared" si="12"/>
        <v>121.50999999999999</v>
      </c>
    </row>
    <row r="140" spans="1:12" ht="52.8">
      <c r="A140" s="80">
        <v>133</v>
      </c>
      <c r="B140" s="79" t="s">
        <v>15</v>
      </c>
      <c r="C140" s="79" t="s">
        <v>54</v>
      </c>
      <c r="D140" s="83" t="s">
        <v>61</v>
      </c>
      <c r="E140" s="85" t="s">
        <v>245</v>
      </c>
      <c r="F140" s="84">
        <v>0.5</v>
      </c>
      <c r="G140" s="81">
        <v>1195</v>
      </c>
      <c r="H140" s="81">
        <v>8.58</v>
      </c>
      <c r="I140" s="82">
        <f t="shared" si="9"/>
        <v>7.1849999999999996</v>
      </c>
      <c r="J140" s="81">
        <f t="shared" si="10"/>
        <v>30.82</v>
      </c>
      <c r="K140" s="81">
        <f t="shared" si="11"/>
        <v>7.27</v>
      </c>
      <c r="L140" s="81">
        <f t="shared" si="12"/>
        <v>38.090000000000003</v>
      </c>
    </row>
    <row r="141" spans="1:12" ht="79.2">
      <c r="A141" s="80">
        <v>134</v>
      </c>
      <c r="B141" s="79" t="s">
        <v>460</v>
      </c>
      <c r="C141" s="79" t="s">
        <v>314</v>
      </c>
      <c r="D141" s="83" t="s">
        <v>270</v>
      </c>
      <c r="E141" s="85" t="s">
        <v>484</v>
      </c>
      <c r="F141" s="84">
        <v>0.2</v>
      </c>
      <c r="G141" s="81">
        <v>1529</v>
      </c>
      <c r="H141" s="81">
        <v>5</v>
      </c>
      <c r="I141" s="82">
        <f t="shared" si="9"/>
        <v>9.1929999999999996</v>
      </c>
      <c r="J141" s="81">
        <f t="shared" si="10"/>
        <v>9.19</v>
      </c>
      <c r="K141" s="81">
        <f t="shared" si="11"/>
        <v>2.17</v>
      </c>
      <c r="L141" s="81">
        <f t="shared" si="12"/>
        <v>11.36</v>
      </c>
    </row>
    <row r="142" spans="1:12" ht="39.6">
      <c r="A142" s="80">
        <v>135</v>
      </c>
      <c r="B142" s="79" t="s">
        <v>72</v>
      </c>
      <c r="C142" s="79" t="s">
        <v>269</v>
      </c>
      <c r="D142" s="83" t="s">
        <v>47</v>
      </c>
      <c r="E142" s="85" t="s">
        <v>434</v>
      </c>
      <c r="F142" s="84" t="s">
        <v>449</v>
      </c>
      <c r="G142" s="81">
        <v>980</v>
      </c>
      <c r="H142" s="81">
        <v>11.83</v>
      </c>
      <c r="I142" s="82">
        <f t="shared" si="9"/>
        <v>5.8920000000000003</v>
      </c>
      <c r="J142" s="81">
        <f t="shared" si="10"/>
        <v>34.85</v>
      </c>
      <c r="K142" s="81">
        <f t="shared" si="11"/>
        <v>8.2200000000000006</v>
      </c>
      <c r="L142" s="81">
        <f t="shared" si="12"/>
        <v>43.07</v>
      </c>
    </row>
    <row r="143" spans="1:12" ht="39.6">
      <c r="A143" s="80">
        <v>136</v>
      </c>
      <c r="B143" s="79" t="s">
        <v>72</v>
      </c>
      <c r="C143" s="79" t="s">
        <v>269</v>
      </c>
      <c r="D143" s="83" t="s">
        <v>47</v>
      </c>
      <c r="E143" s="85" t="s">
        <v>434</v>
      </c>
      <c r="F143" s="84" t="s">
        <v>451</v>
      </c>
      <c r="G143" s="81">
        <v>980</v>
      </c>
      <c r="H143" s="81">
        <v>167.28</v>
      </c>
      <c r="I143" s="82">
        <f t="shared" si="9"/>
        <v>5.8920000000000003</v>
      </c>
      <c r="J143" s="81">
        <f t="shared" si="10"/>
        <v>197.12</v>
      </c>
      <c r="K143" s="81">
        <f t="shared" si="11"/>
        <v>46.5</v>
      </c>
      <c r="L143" s="81">
        <f t="shared" si="12"/>
        <v>243.62</v>
      </c>
    </row>
    <row r="144" spans="1:12" ht="39.6">
      <c r="A144" s="80">
        <v>137</v>
      </c>
      <c r="B144" s="79" t="s">
        <v>48</v>
      </c>
      <c r="C144" s="79" t="s">
        <v>325</v>
      </c>
      <c r="D144" s="83" t="s">
        <v>47</v>
      </c>
      <c r="E144" s="85" t="s">
        <v>326</v>
      </c>
      <c r="F144" s="84" t="s">
        <v>449</v>
      </c>
      <c r="G144" s="81">
        <v>960</v>
      </c>
      <c r="H144" s="81">
        <v>1.92</v>
      </c>
      <c r="I144" s="82">
        <f t="shared" si="9"/>
        <v>5.7720000000000002</v>
      </c>
      <c r="J144" s="81">
        <f t="shared" si="10"/>
        <v>5.54</v>
      </c>
      <c r="K144" s="81">
        <f t="shared" si="11"/>
        <v>1.31</v>
      </c>
      <c r="L144" s="81">
        <f t="shared" si="12"/>
        <v>6.85</v>
      </c>
    </row>
    <row r="145" spans="1:12" ht="52.8">
      <c r="A145" s="80">
        <v>138</v>
      </c>
      <c r="B145" s="79" t="s">
        <v>15</v>
      </c>
      <c r="C145" s="79" t="s">
        <v>54</v>
      </c>
      <c r="D145" s="83" t="s">
        <v>51</v>
      </c>
      <c r="E145" s="85" t="s">
        <v>90</v>
      </c>
      <c r="F145" s="84">
        <v>0.2</v>
      </c>
      <c r="G145" s="81">
        <v>1120</v>
      </c>
      <c r="H145" s="81">
        <v>110.25</v>
      </c>
      <c r="I145" s="82">
        <f t="shared" si="9"/>
        <v>6.734</v>
      </c>
      <c r="J145" s="81">
        <f t="shared" si="10"/>
        <v>148.47999999999999</v>
      </c>
      <c r="K145" s="81">
        <f t="shared" si="11"/>
        <v>35.03</v>
      </c>
      <c r="L145" s="81">
        <f t="shared" si="12"/>
        <v>183.51</v>
      </c>
    </row>
    <row r="146" spans="1:12" ht="52.8">
      <c r="A146" s="80">
        <v>139</v>
      </c>
      <c r="B146" s="79" t="s">
        <v>15</v>
      </c>
      <c r="C146" s="79" t="s">
        <v>54</v>
      </c>
      <c r="D146" s="83" t="s">
        <v>51</v>
      </c>
      <c r="E146" s="85" t="s">
        <v>90</v>
      </c>
      <c r="F146" s="84">
        <v>0.5</v>
      </c>
      <c r="G146" s="81">
        <v>1120</v>
      </c>
      <c r="H146" s="81">
        <v>1.75</v>
      </c>
      <c r="I146" s="82">
        <f t="shared" si="9"/>
        <v>6.734</v>
      </c>
      <c r="J146" s="81">
        <f t="shared" si="10"/>
        <v>5.89</v>
      </c>
      <c r="K146" s="81">
        <f t="shared" si="11"/>
        <v>1.39</v>
      </c>
      <c r="L146" s="81">
        <f t="shared" si="12"/>
        <v>7.2799999999999994</v>
      </c>
    </row>
    <row r="147" spans="1:12" ht="39.6">
      <c r="A147" s="80">
        <v>140</v>
      </c>
      <c r="B147" s="79" t="s">
        <v>72</v>
      </c>
      <c r="C147" s="79" t="s">
        <v>293</v>
      </c>
      <c r="D147" s="83" t="s">
        <v>51</v>
      </c>
      <c r="E147" s="85">
        <v>33883</v>
      </c>
      <c r="F147" s="84">
        <v>0.2</v>
      </c>
      <c r="G147" s="81">
        <v>1060</v>
      </c>
      <c r="H147" s="81">
        <v>66</v>
      </c>
      <c r="I147" s="82">
        <f t="shared" si="9"/>
        <v>6.3730000000000002</v>
      </c>
      <c r="J147" s="81">
        <f t="shared" si="10"/>
        <v>84.12</v>
      </c>
      <c r="K147" s="81">
        <f t="shared" si="11"/>
        <v>19.84</v>
      </c>
      <c r="L147" s="81">
        <f t="shared" si="12"/>
        <v>103.96000000000001</v>
      </c>
    </row>
    <row r="148" spans="1:12" ht="52.8">
      <c r="A148" s="80">
        <v>141</v>
      </c>
      <c r="B148" s="79" t="s">
        <v>15</v>
      </c>
      <c r="C148" s="79" t="s">
        <v>334</v>
      </c>
      <c r="D148" s="83" t="s">
        <v>55</v>
      </c>
      <c r="E148" s="85" t="s">
        <v>485</v>
      </c>
      <c r="F148" s="84">
        <v>0.2</v>
      </c>
      <c r="G148" s="81">
        <v>1235</v>
      </c>
      <c r="H148" s="81">
        <v>22</v>
      </c>
      <c r="I148" s="82">
        <f t="shared" si="9"/>
        <v>7.4249999999999998</v>
      </c>
      <c r="J148" s="81">
        <f t="shared" si="10"/>
        <v>32.67</v>
      </c>
      <c r="K148" s="81">
        <f t="shared" si="11"/>
        <v>7.71</v>
      </c>
      <c r="L148" s="81">
        <f t="shared" si="12"/>
        <v>40.380000000000003</v>
      </c>
    </row>
    <row r="149" spans="1:12" ht="79.2">
      <c r="A149" s="80">
        <v>142</v>
      </c>
      <c r="B149" s="79" t="s">
        <v>460</v>
      </c>
      <c r="C149" s="79" t="s">
        <v>483</v>
      </c>
      <c r="D149" s="83" t="s">
        <v>51</v>
      </c>
      <c r="E149" s="85" t="s">
        <v>92</v>
      </c>
      <c r="F149" s="84">
        <v>0.5</v>
      </c>
      <c r="G149" s="81">
        <v>1396.68</v>
      </c>
      <c r="H149" s="81">
        <v>114.5</v>
      </c>
      <c r="I149" s="82">
        <f t="shared" si="9"/>
        <v>8.3970000000000002</v>
      </c>
      <c r="J149" s="81">
        <f t="shared" si="10"/>
        <v>480.73</v>
      </c>
      <c r="K149" s="81">
        <f t="shared" si="11"/>
        <v>113.4</v>
      </c>
      <c r="L149" s="81">
        <f t="shared" si="12"/>
        <v>594.13</v>
      </c>
    </row>
    <row r="150" spans="1:12" ht="79.2">
      <c r="A150" s="80">
        <v>143</v>
      </c>
      <c r="B150" s="79" t="s">
        <v>460</v>
      </c>
      <c r="C150" s="79" t="s">
        <v>483</v>
      </c>
      <c r="D150" s="83" t="s">
        <v>51</v>
      </c>
      <c r="E150" s="85" t="s">
        <v>92</v>
      </c>
      <c r="F150" s="84">
        <v>0.2</v>
      </c>
      <c r="G150" s="81">
        <v>1396.68</v>
      </c>
      <c r="H150" s="81">
        <v>129.5</v>
      </c>
      <c r="I150" s="82">
        <f t="shared" si="9"/>
        <v>8.3970000000000002</v>
      </c>
      <c r="J150" s="81">
        <f t="shared" si="10"/>
        <v>217.48</v>
      </c>
      <c r="K150" s="81">
        <f t="shared" si="11"/>
        <v>51.3</v>
      </c>
      <c r="L150" s="81">
        <f t="shared" si="12"/>
        <v>268.77999999999997</v>
      </c>
    </row>
    <row r="151" spans="1:12" ht="39.6">
      <c r="A151" s="80">
        <v>144</v>
      </c>
      <c r="B151" s="79" t="s">
        <v>72</v>
      </c>
      <c r="C151" s="79" t="s">
        <v>293</v>
      </c>
      <c r="D151" s="83" t="s">
        <v>51</v>
      </c>
      <c r="E151" s="85" t="s">
        <v>486</v>
      </c>
      <c r="F151" s="84">
        <v>0.2</v>
      </c>
      <c r="G151" s="81">
        <v>1040</v>
      </c>
      <c r="H151" s="81">
        <v>44</v>
      </c>
      <c r="I151" s="82">
        <f t="shared" si="9"/>
        <v>6.2530000000000001</v>
      </c>
      <c r="J151" s="81">
        <f t="shared" si="10"/>
        <v>55.03</v>
      </c>
      <c r="K151" s="81">
        <f t="shared" si="11"/>
        <v>12.98</v>
      </c>
      <c r="L151" s="81">
        <f t="shared" si="12"/>
        <v>68.010000000000005</v>
      </c>
    </row>
    <row r="152" spans="1:12" ht="52.8">
      <c r="A152" s="80">
        <v>145</v>
      </c>
      <c r="B152" s="79" t="s">
        <v>15</v>
      </c>
      <c r="C152" s="79" t="s">
        <v>50</v>
      </c>
      <c r="D152" s="83" t="s">
        <v>51</v>
      </c>
      <c r="E152" s="85" t="s">
        <v>93</v>
      </c>
      <c r="F152" s="84">
        <v>0.2</v>
      </c>
      <c r="G152" s="81">
        <v>1080</v>
      </c>
      <c r="H152" s="81">
        <v>77</v>
      </c>
      <c r="I152" s="82">
        <f t="shared" si="9"/>
        <v>6.4930000000000003</v>
      </c>
      <c r="J152" s="81">
        <f t="shared" si="10"/>
        <v>99.99</v>
      </c>
      <c r="K152" s="81">
        <f t="shared" si="11"/>
        <v>23.59</v>
      </c>
      <c r="L152" s="81">
        <f t="shared" si="12"/>
        <v>123.58</v>
      </c>
    </row>
    <row r="153" spans="1:12" ht="52.8">
      <c r="A153" s="80">
        <v>146</v>
      </c>
      <c r="B153" s="79" t="s">
        <v>15</v>
      </c>
      <c r="C153" s="79" t="s">
        <v>57</v>
      </c>
      <c r="D153" s="83" t="s">
        <v>51</v>
      </c>
      <c r="E153" s="85" t="s">
        <v>246</v>
      </c>
      <c r="F153" s="84">
        <v>0.2</v>
      </c>
      <c r="G153" s="81">
        <v>1100</v>
      </c>
      <c r="H153" s="81">
        <v>154</v>
      </c>
      <c r="I153" s="82">
        <f t="shared" si="9"/>
        <v>6.6130000000000004</v>
      </c>
      <c r="J153" s="81">
        <f t="shared" si="10"/>
        <v>203.68</v>
      </c>
      <c r="K153" s="81">
        <f t="shared" si="11"/>
        <v>48.05</v>
      </c>
      <c r="L153" s="81">
        <f t="shared" si="12"/>
        <v>251.73000000000002</v>
      </c>
    </row>
    <row r="154" spans="1:12" ht="39.6">
      <c r="A154" s="80">
        <v>147</v>
      </c>
      <c r="B154" s="79" t="s">
        <v>72</v>
      </c>
      <c r="C154" s="79" t="s">
        <v>269</v>
      </c>
      <c r="D154" s="83" t="s">
        <v>47</v>
      </c>
      <c r="E154" s="85" t="s">
        <v>443</v>
      </c>
      <c r="F154" s="84" t="s">
        <v>451</v>
      </c>
      <c r="G154" s="81">
        <v>960</v>
      </c>
      <c r="H154" s="81">
        <v>104</v>
      </c>
      <c r="I154" s="82">
        <f t="shared" si="9"/>
        <v>5.7720000000000002</v>
      </c>
      <c r="J154" s="81">
        <f t="shared" si="10"/>
        <v>120.06</v>
      </c>
      <c r="K154" s="81">
        <f t="shared" si="11"/>
        <v>28.32</v>
      </c>
      <c r="L154" s="81">
        <f t="shared" si="12"/>
        <v>148.38</v>
      </c>
    </row>
    <row r="155" spans="1:12" ht="79.2">
      <c r="A155" s="80">
        <v>148</v>
      </c>
      <c r="B155" s="79" t="s">
        <v>460</v>
      </c>
      <c r="C155" s="79" t="s">
        <v>483</v>
      </c>
      <c r="D155" s="83" t="s">
        <v>51</v>
      </c>
      <c r="E155" s="85" t="s">
        <v>94</v>
      </c>
      <c r="F155" s="84">
        <v>0.5</v>
      </c>
      <c r="G155" s="81">
        <v>1636.03</v>
      </c>
      <c r="H155" s="81">
        <v>79.5</v>
      </c>
      <c r="I155" s="82">
        <f t="shared" si="9"/>
        <v>9.8360000000000003</v>
      </c>
      <c r="J155" s="81">
        <f t="shared" si="10"/>
        <v>390.98</v>
      </c>
      <c r="K155" s="81">
        <f t="shared" si="11"/>
        <v>92.23</v>
      </c>
      <c r="L155" s="81">
        <f t="shared" si="12"/>
        <v>483.21000000000004</v>
      </c>
    </row>
    <row r="156" spans="1:12" ht="79.2">
      <c r="A156" s="80">
        <v>149</v>
      </c>
      <c r="B156" s="79" t="s">
        <v>460</v>
      </c>
      <c r="C156" s="79" t="s">
        <v>483</v>
      </c>
      <c r="D156" s="83" t="s">
        <v>51</v>
      </c>
      <c r="E156" s="85" t="s">
        <v>94</v>
      </c>
      <c r="F156" s="84">
        <v>0.2</v>
      </c>
      <c r="G156" s="81">
        <v>1636.03</v>
      </c>
      <c r="H156" s="81">
        <v>135</v>
      </c>
      <c r="I156" s="82">
        <f t="shared" si="9"/>
        <v>9.8360000000000003</v>
      </c>
      <c r="J156" s="81">
        <f t="shared" si="10"/>
        <v>265.57</v>
      </c>
      <c r="K156" s="81">
        <f t="shared" si="11"/>
        <v>62.65</v>
      </c>
      <c r="L156" s="81">
        <f t="shared" si="12"/>
        <v>328.21999999999997</v>
      </c>
    </row>
    <row r="157" spans="1:12" ht="52.8">
      <c r="A157" s="80">
        <v>150</v>
      </c>
      <c r="B157" s="79" t="s">
        <v>15</v>
      </c>
      <c r="C157" s="79" t="s">
        <v>46</v>
      </c>
      <c r="D157" s="83" t="s">
        <v>51</v>
      </c>
      <c r="E157" s="85" t="s">
        <v>95</v>
      </c>
      <c r="F157" s="84">
        <v>0.5</v>
      </c>
      <c r="G157" s="81">
        <v>1120</v>
      </c>
      <c r="H157" s="81">
        <v>1.75</v>
      </c>
      <c r="I157" s="82">
        <f t="shared" si="9"/>
        <v>6.734</v>
      </c>
      <c r="J157" s="81">
        <f t="shared" si="10"/>
        <v>5.89</v>
      </c>
      <c r="K157" s="81">
        <f t="shared" si="11"/>
        <v>1.39</v>
      </c>
      <c r="L157" s="81">
        <f t="shared" si="12"/>
        <v>7.2799999999999994</v>
      </c>
    </row>
    <row r="158" spans="1:12" ht="52.8">
      <c r="A158" s="80">
        <v>151</v>
      </c>
      <c r="B158" s="79" t="s">
        <v>15</v>
      </c>
      <c r="C158" s="79" t="s">
        <v>46</v>
      </c>
      <c r="D158" s="83" t="s">
        <v>51</v>
      </c>
      <c r="E158" s="85" t="s">
        <v>95</v>
      </c>
      <c r="F158" s="84">
        <v>0.2</v>
      </c>
      <c r="G158" s="81">
        <v>1120</v>
      </c>
      <c r="H158" s="81">
        <v>130.25</v>
      </c>
      <c r="I158" s="82">
        <f t="shared" si="9"/>
        <v>6.734</v>
      </c>
      <c r="J158" s="81">
        <f t="shared" si="10"/>
        <v>175.42</v>
      </c>
      <c r="K158" s="81">
        <f t="shared" si="11"/>
        <v>41.38</v>
      </c>
      <c r="L158" s="81">
        <f t="shared" si="12"/>
        <v>216.79999999999998</v>
      </c>
    </row>
    <row r="159" spans="1:12" ht="39.6">
      <c r="A159" s="80">
        <v>152</v>
      </c>
      <c r="B159" s="79" t="s">
        <v>72</v>
      </c>
      <c r="C159" s="79" t="s">
        <v>293</v>
      </c>
      <c r="D159" s="83" t="s">
        <v>47</v>
      </c>
      <c r="E159" s="85" t="s">
        <v>487</v>
      </c>
      <c r="F159" s="84">
        <v>0.2</v>
      </c>
      <c r="G159" s="81">
        <v>960</v>
      </c>
      <c r="H159" s="81">
        <v>66</v>
      </c>
      <c r="I159" s="82">
        <f t="shared" si="9"/>
        <v>5.7720000000000002</v>
      </c>
      <c r="J159" s="81">
        <f t="shared" si="10"/>
        <v>76.19</v>
      </c>
      <c r="K159" s="81">
        <f t="shared" si="11"/>
        <v>17.97</v>
      </c>
      <c r="L159" s="81">
        <f t="shared" si="12"/>
        <v>94.16</v>
      </c>
    </row>
    <row r="160" spans="1:12" ht="79.2">
      <c r="A160" s="80">
        <v>153</v>
      </c>
      <c r="B160" s="79" t="s">
        <v>460</v>
      </c>
      <c r="C160" s="79" t="s">
        <v>292</v>
      </c>
      <c r="D160" s="83" t="s">
        <v>51</v>
      </c>
      <c r="E160" s="85" t="s">
        <v>96</v>
      </c>
      <c r="F160" s="84">
        <v>0.5</v>
      </c>
      <c r="G160" s="81">
        <v>1636.03</v>
      </c>
      <c r="H160" s="81">
        <v>64</v>
      </c>
      <c r="I160" s="82">
        <f t="shared" si="9"/>
        <v>9.8360000000000003</v>
      </c>
      <c r="J160" s="81">
        <f t="shared" si="10"/>
        <v>314.75</v>
      </c>
      <c r="K160" s="81">
        <f t="shared" si="11"/>
        <v>74.25</v>
      </c>
      <c r="L160" s="81">
        <f t="shared" si="12"/>
        <v>389</v>
      </c>
    </row>
    <row r="161" spans="1:12" ht="79.2">
      <c r="A161" s="80">
        <v>154</v>
      </c>
      <c r="B161" s="79" t="s">
        <v>460</v>
      </c>
      <c r="C161" s="79" t="s">
        <v>292</v>
      </c>
      <c r="D161" s="83" t="s">
        <v>51</v>
      </c>
      <c r="E161" s="85" t="s">
        <v>96</v>
      </c>
      <c r="F161" s="84">
        <v>0.2</v>
      </c>
      <c r="G161" s="81">
        <v>1636.03</v>
      </c>
      <c r="H161" s="81">
        <v>140.5</v>
      </c>
      <c r="I161" s="82">
        <f t="shared" si="9"/>
        <v>9.8360000000000003</v>
      </c>
      <c r="J161" s="81">
        <f t="shared" si="10"/>
        <v>276.39</v>
      </c>
      <c r="K161" s="81">
        <f t="shared" si="11"/>
        <v>65.2</v>
      </c>
      <c r="L161" s="81">
        <f t="shared" si="12"/>
        <v>341.59</v>
      </c>
    </row>
    <row r="162" spans="1:12" ht="52.8">
      <c r="A162" s="80">
        <v>155</v>
      </c>
      <c r="B162" s="79" t="s">
        <v>15</v>
      </c>
      <c r="C162" s="79" t="s">
        <v>50</v>
      </c>
      <c r="D162" s="83" t="s">
        <v>47</v>
      </c>
      <c r="E162" s="85" t="s">
        <v>97</v>
      </c>
      <c r="F162" s="84">
        <v>0.2</v>
      </c>
      <c r="G162" s="81">
        <v>980</v>
      </c>
      <c r="H162" s="81">
        <v>158</v>
      </c>
      <c r="I162" s="82">
        <f t="shared" si="9"/>
        <v>5.8920000000000003</v>
      </c>
      <c r="J162" s="81">
        <f t="shared" si="10"/>
        <v>186.19</v>
      </c>
      <c r="K162" s="81">
        <f t="shared" si="11"/>
        <v>43.92</v>
      </c>
      <c r="L162" s="81">
        <f t="shared" si="12"/>
        <v>230.11</v>
      </c>
    </row>
    <row r="163" spans="1:12" ht="52.8">
      <c r="A163" s="80">
        <v>156</v>
      </c>
      <c r="B163" s="79" t="s">
        <v>15</v>
      </c>
      <c r="C163" s="79" t="s">
        <v>50</v>
      </c>
      <c r="D163" s="83" t="s">
        <v>47</v>
      </c>
      <c r="E163" s="85" t="s">
        <v>97</v>
      </c>
      <c r="F163" s="84">
        <v>0.5</v>
      </c>
      <c r="G163" s="81">
        <v>980</v>
      </c>
      <c r="H163" s="81">
        <v>0.25</v>
      </c>
      <c r="I163" s="82">
        <f t="shared" si="9"/>
        <v>5.8920000000000003</v>
      </c>
      <c r="J163" s="81">
        <f t="shared" si="10"/>
        <v>0.74</v>
      </c>
      <c r="K163" s="81">
        <f t="shared" si="11"/>
        <v>0.17</v>
      </c>
      <c r="L163" s="81">
        <f t="shared" si="12"/>
        <v>0.91</v>
      </c>
    </row>
    <row r="164" spans="1:12" ht="52.8">
      <c r="A164" s="80">
        <v>157</v>
      </c>
      <c r="B164" s="79" t="s">
        <v>15</v>
      </c>
      <c r="C164" s="79" t="s">
        <v>2</v>
      </c>
      <c r="D164" s="83" t="s">
        <v>84</v>
      </c>
      <c r="E164" s="85" t="s">
        <v>98</v>
      </c>
      <c r="F164" s="84" t="s">
        <v>451</v>
      </c>
      <c r="G164" s="81">
        <v>1680</v>
      </c>
      <c r="H164" s="81">
        <v>12</v>
      </c>
      <c r="I164" s="82">
        <f t="shared" si="9"/>
        <v>10.1</v>
      </c>
      <c r="J164" s="81">
        <f t="shared" si="10"/>
        <v>24.24</v>
      </c>
      <c r="K164" s="81">
        <f t="shared" si="11"/>
        <v>5.72</v>
      </c>
      <c r="L164" s="81">
        <f t="shared" si="12"/>
        <v>29.959999999999997</v>
      </c>
    </row>
    <row r="165" spans="1:12" ht="52.8">
      <c r="A165" s="80">
        <v>158</v>
      </c>
      <c r="B165" s="79" t="s">
        <v>15</v>
      </c>
      <c r="C165" s="79" t="s">
        <v>334</v>
      </c>
      <c r="D165" s="83" t="s">
        <v>47</v>
      </c>
      <c r="E165" s="85" t="s">
        <v>488</v>
      </c>
      <c r="F165" s="84">
        <v>0.2</v>
      </c>
      <c r="G165" s="81">
        <v>1040</v>
      </c>
      <c r="H165" s="81">
        <v>33</v>
      </c>
      <c r="I165" s="82">
        <f t="shared" si="9"/>
        <v>6.2530000000000001</v>
      </c>
      <c r="J165" s="81">
        <f t="shared" si="10"/>
        <v>41.27</v>
      </c>
      <c r="K165" s="81">
        <f t="shared" si="11"/>
        <v>9.74</v>
      </c>
      <c r="L165" s="81">
        <f t="shared" si="12"/>
        <v>51.010000000000005</v>
      </c>
    </row>
    <row r="166" spans="1:12" ht="52.8">
      <c r="A166" s="80">
        <v>159</v>
      </c>
      <c r="B166" s="79" t="s">
        <v>15</v>
      </c>
      <c r="C166" s="79" t="s">
        <v>54</v>
      </c>
      <c r="D166" s="83" t="s">
        <v>125</v>
      </c>
      <c r="E166" s="85" t="s">
        <v>99</v>
      </c>
      <c r="F166" s="84">
        <v>0.2</v>
      </c>
      <c r="G166" s="81">
        <v>1630</v>
      </c>
      <c r="H166" s="81">
        <v>86.17</v>
      </c>
      <c r="I166" s="82">
        <f t="shared" si="9"/>
        <v>9.8000000000000007</v>
      </c>
      <c r="J166" s="81">
        <f t="shared" si="10"/>
        <v>168.89</v>
      </c>
      <c r="K166" s="81">
        <f t="shared" si="11"/>
        <v>39.840000000000003</v>
      </c>
      <c r="L166" s="81">
        <f t="shared" si="12"/>
        <v>208.73</v>
      </c>
    </row>
    <row r="167" spans="1:12" ht="52.8">
      <c r="A167" s="80">
        <v>160</v>
      </c>
      <c r="B167" s="79" t="s">
        <v>15</v>
      </c>
      <c r="C167" s="79" t="s">
        <v>54</v>
      </c>
      <c r="D167" s="83" t="s">
        <v>125</v>
      </c>
      <c r="E167" s="85" t="s">
        <v>99</v>
      </c>
      <c r="F167" s="84">
        <v>0.5</v>
      </c>
      <c r="G167" s="81">
        <v>1630</v>
      </c>
      <c r="H167" s="81">
        <v>12.83</v>
      </c>
      <c r="I167" s="82">
        <f t="shared" si="9"/>
        <v>9.8000000000000007</v>
      </c>
      <c r="J167" s="81">
        <f t="shared" si="10"/>
        <v>62.87</v>
      </c>
      <c r="K167" s="81">
        <f t="shared" si="11"/>
        <v>14.83</v>
      </c>
      <c r="L167" s="81">
        <f t="shared" si="12"/>
        <v>77.7</v>
      </c>
    </row>
    <row r="168" spans="1:12" ht="52.8">
      <c r="A168" s="80">
        <v>161</v>
      </c>
      <c r="B168" s="79" t="s">
        <v>15</v>
      </c>
      <c r="C168" s="79" t="s">
        <v>54</v>
      </c>
      <c r="D168" s="83" t="s">
        <v>51</v>
      </c>
      <c r="E168" s="85" t="s">
        <v>295</v>
      </c>
      <c r="F168" s="84">
        <v>0.2</v>
      </c>
      <c r="G168" s="81">
        <v>1100</v>
      </c>
      <c r="H168" s="81">
        <v>165</v>
      </c>
      <c r="I168" s="82">
        <f t="shared" si="9"/>
        <v>6.6130000000000004</v>
      </c>
      <c r="J168" s="81">
        <f t="shared" si="10"/>
        <v>218.23</v>
      </c>
      <c r="K168" s="81">
        <f t="shared" si="11"/>
        <v>51.48</v>
      </c>
      <c r="L168" s="81">
        <f t="shared" si="12"/>
        <v>269.70999999999998</v>
      </c>
    </row>
    <row r="169" spans="1:12" ht="39.6">
      <c r="A169" s="80">
        <v>162</v>
      </c>
      <c r="B169" s="79" t="s">
        <v>48</v>
      </c>
      <c r="C169" s="79" t="s">
        <v>348</v>
      </c>
      <c r="D169" s="83" t="s">
        <v>47</v>
      </c>
      <c r="E169" s="85" t="s">
        <v>489</v>
      </c>
      <c r="F169" s="84">
        <v>0.2</v>
      </c>
      <c r="G169" s="81">
        <v>980</v>
      </c>
      <c r="H169" s="81">
        <v>66</v>
      </c>
      <c r="I169" s="82">
        <f t="shared" si="9"/>
        <v>5.8920000000000003</v>
      </c>
      <c r="J169" s="81">
        <f t="shared" si="10"/>
        <v>77.77</v>
      </c>
      <c r="K169" s="81">
        <f t="shared" si="11"/>
        <v>18.350000000000001</v>
      </c>
      <c r="L169" s="81">
        <f t="shared" si="12"/>
        <v>96.12</v>
      </c>
    </row>
    <row r="170" spans="1:12" ht="52.8">
      <c r="A170" s="80">
        <v>163</v>
      </c>
      <c r="B170" s="79" t="s">
        <v>15</v>
      </c>
      <c r="C170" s="79" t="s">
        <v>129</v>
      </c>
      <c r="D170" s="83" t="s">
        <v>130</v>
      </c>
      <c r="E170" s="85" t="s">
        <v>100</v>
      </c>
      <c r="F170" s="84" t="s">
        <v>451</v>
      </c>
      <c r="G170" s="81">
        <v>1640</v>
      </c>
      <c r="H170" s="81">
        <v>24</v>
      </c>
      <c r="I170" s="82">
        <f t="shared" si="9"/>
        <v>9.86</v>
      </c>
      <c r="J170" s="81">
        <f t="shared" si="10"/>
        <v>47.33</v>
      </c>
      <c r="K170" s="81">
        <f t="shared" si="11"/>
        <v>11.17</v>
      </c>
      <c r="L170" s="81">
        <f t="shared" si="12"/>
        <v>58.5</v>
      </c>
    </row>
    <row r="171" spans="1:12" ht="39.6">
      <c r="A171" s="80">
        <v>164</v>
      </c>
      <c r="B171" s="79" t="s">
        <v>72</v>
      </c>
      <c r="C171" s="79" t="s">
        <v>269</v>
      </c>
      <c r="D171" s="83" t="s">
        <v>63</v>
      </c>
      <c r="E171" s="85" t="s">
        <v>490</v>
      </c>
      <c r="F171" s="84" t="s">
        <v>451</v>
      </c>
      <c r="G171" s="81">
        <v>1840</v>
      </c>
      <c r="H171" s="81">
        <v>158</v>
      </c>
      <c r="I171" s="82">
        <f t="shared" si="9"/>
        <v>11.061999999999999</v>
      </c>
      <c r="J171" s="81">
        <f t="shared" si="10"/>
        <v>349.56</v>
      </c>
      <c r="K171" s="81">
        <f t="shared" si="11"/>
        <v>82.46</v>
      </c>
      <c r="L171" s="81">
        <f t="shared" si="12"/>
        <v>432.02</v>
      </c>
    </row>
    <row r="172" spans="1:12" ht="52.8">
      <c r="A172" s="80">
        <v>165</v>
      </c>
      <c r="B172" s="79" t="s">
        <v>15</v>
      </c>
      <c r="C172" s="79" t="s">
        <v>334</v>
      </c>
      <c r="D172" s="83" t="s">
        <v>55</v>
      </c>
      <c r="E172" s="85" t="s">
        <v>491</v>
      </c>
      <c r="F172" s="84">
        <v>0.2</v>
      </c>
      <c r="G172" s="81">
        <v>1255</v>
      </c>
      <c r="H172" s="81">
        <v>22</v>
      </c>
      <c r="I172" s="82">
        <f t="shared" si="9"/>
        <v>7.5449999999999999</v>
      </c>
      <c r="J172" s="81">
        <f t="shared" si="10"/>
        <v>33.200000000000003</v>
      </c>
      <c r="K172" s="81">
        <f t="shared" si="11"/>
        <v>7.83</v>
      </c>
      <c r="L172" s="81">
        <f t="shared" si="12"/>
        <v>41.03</v>
      </c>
    </row>
    <row r="173" spans="1:12" ht="52.8">
      <c r="A173" s="80">
        <v>166</v>
      </c>
      <c r="B173" s="79" t="s">
        <v>15</v>
      </c>
      <c r="C173" s="79" t="s">
        <v>46</v>
      </c>
      <c r="D173" s="83" t="s">
        <v>51</v>
      </c>
      <c r="E173" s="85" t="s">
        <v>327</v>
      </c>
      <c r="F173" s="84">
        <v>0.5</v>
      </c>
      <c r="G173" s="81">
        <v>1100</v>
      </c>
      <c r="H173" s="81">
        <v>1.5</v>
      </c>
      <c r="I173" s="82">
        <f t="shared" si="9"/>
        <v>6.6130000000000004</v>
      </c>
      <c r="J173" s="81">
        <f t="shared" si="10"/>
        <v>4.96</v>
      </c>
      <c r="K173" s="81">
        <f t="shared" si="11"/>
        <v>1.17</v>
      </c>
      <c r="L173" s="81">
        <f t="shared" si="12"/>
        <v>6.13</v>
      </c>
    </row>
    <row r="174" spans="1:12" ht="52.8">
      <c r="A174" s="80">
        <v>167</v>
      </c>
      <c r="B174" s="79" t="s">
        <v>15</v>
      </c>
      <c r="C174" s="79" t="s">
        <v>46</v>
      </c>
      <c r="D174" s="83" t="s">
        <v>51</v>
      </c>
      <c r="E174" s="85" t="s">
        <v>327</v>
      </c>
      <c r="F174" s="84">
        <v>0.2</v>
      </c>
      <c r="G174" s="81">
        <v>1100</v>
      </c>
      <c r="H174" s="81">
        <v>127.75</v>
      </c>
      <c r="I174" s="82">
        <f t="shared" si="9"/>
        <v>6.6130000000000004</v>
      </c>
      <c r="J174" s="81">
        <f t="shared" si="10"/>
        <v>168.96</v>
      </c>
      <c r="K174" s="81">
        <f t="shared" si="11"/>
        <v>39.86</v>
      </c>
      <c r="L174" s="81">
        <f t="shared" si="12"/>
        <v>208.82</v>
      </c>
    </row>
    <row r="175" spans="1:12" ht="39.6">
      <c r="A175" s="80">
        <v>168</v>
      </c>
      <c r="B175" s="79" t="s">
        <v>72</v>
      </c>
      <c r="C175" s="79" t="s">
        <v>269</v>
      </c>
      <c r="D175" s="83" t="s">
        <v>55</v>
      </c>
      <c r="E175" s="85" t="s">
        <v>438</v>
      </c>
      <c r="F175" s="84" t="s">
        <v>451</v>
      </c>
      <c r="G175" s="81">
        <v>1185</v>
      </c>
      <c r="H175" s="81">
        <v>72</v>
      </c>
      <c r="I175" s="82">
        <f t="shared" si="9"/>
        <v>7.1239999999999997</v>
      </c>
      <c r="J175" s="81">
        <f t="shared" si="10"/>
        <v>102.59</v>
      </c>
      <c r="K175" s="81">
        <f t="shared" si="11"/>
        <v>24.2</v>
      </c>
      <c r="L175" s="81">
        <f t="shared" si="12"/>
        <v>126.79</v>
      </c>
    </row>
    <row r="176" spans="1:12" ht="52.8">
      <c r="A176" s="80">
        <v>169</v>
      </c>
      <c r="B176" s="79" t="s">
        <v>15</v>
      </c>
      <c r="C176" s="79" t="s">
        <v>101</v>
      </c>
      <c r="D176" s="83" t="s">
        <v>55</v>
      </c>
      <c r="E176" s="85" t="s">
        <v>433</v>
      </c>
      <c r="F176" s="84" t="s">
        <v>451</v>
      </c>
      <c r="G176" s="81">
        <v>1235</v>
      </c>
      <c r="H176" s="81">
        <v>23</v>
      </c>
      <c r="I176" s="82">
        <f t="shared" si="9"/>
        <v>7.4249999999999998</v>
      </c>
      <c r="J176" s="81">
        <f t="shared" si="10"/>
        <v>34.159999999999997</v>
      </c>
      <c r="K176" s="81">
        <f t="shared" si="11"/>
        <v>8.06</v>
      </c>
      <c r="L176" s="81">
        <f t="shared" si="12"/>
        <v>42.22</v>
      </c>
    </row>
    <row r="177" spans="1:12" ht="52.8">
      <c r="A177" s="80">
        <v>170</v>
      </c>
      <c r="B177" s="79" t="s">
        <v>15</v>
      </c>
      <c r="C177" s="79" t="s">
        <v>101</v>
      </c>
      <c r="D177" s="83" t="s">
        <v>55</v>
      </c>
      <c r="E177" s="85" t="s">
        <v>433</v>
      </c>
      <c r="F177" s="84" t="s">
        <v>449</v>
      </c>
      <c r="G177" s="81">
        <v>1235</v>
      </c>
      <c r="H177" s="81">
        <v>1.33</v>
      </c>
      <c r="I177" s="82">
        <f t="shared" si="9"/>
        <v>7.4249999999999998</v>
      </c>
      <c r="J177" s="81">
        <f t="shared" si="10"/>
        <v>4.9400000000000004</v>
      </c>
      <c r="K177" s="81">
        <f t="shared" si="11"/>
        <v>1.17</v>
      </c>
      <c r="L177" s="81">
        <f t="shared" si="12"/>
        <v>6.11</v>
      </c>
    </row>
    <row r="178" spans="1:12" ht="52.8">
      <c r="A178" s="80">
        <v>171</v>
      </c>
      <c r="B178" s="79" t="s">
        <v>15</v>
      </c>
      <c r="C178" s="79" t="s">
        <v>50</v>
      </c>
      <c r="D178" s="83" t="s">
        <v>47</v>
      </c>
      <c r="E178" s="85" t="s">
        <v>102</v>
      </c>
      <c r="F178" s="84">
        <v>0.2</v>
      </c>
      <c r="G178" s="81">
        <v>980</v>
      </c>
      <c r="H178" s="81">
        <v>78.5</v>
      </c>
      <c r="I178" s="82">
        <f t="shared" si="9"/>
        <v>5.8920000000000003</v>
      </c>
      <c r="J178" s="81">
        <f t="shared" si="10"/>
        <v>92.5</v>
      </c>
      <c r="K178" s="81">
        <f t="shared" si="11"/>
        <v>21.82</v>
      </c>
      <c r="L178" s="81">
        <f t="shared" si="12"/>
        <v>114.32</v>
      </c>
    </row>
    <row r="179" spans="1:12" ht="52.8">
      <c r="A179" s="80">
        <v>172</v>
      </c>
      <c r="B179" s="79" t="s">
        <v>15</v>
      </c>
      <c r="C179" s="79" t="s">
        <v>50</v>
      </c>
      <c r="D179" s="83" t="s">
        <v>47</v>
      </c>
      <c r="E179" s="85" t="s">
        <v>103</v>
      </c>
      <c r="F179" s="84">
        <v>0.2</v>
      </c>
      <c r="G179" s="81">
        <v>980</v>
      </c>
      <c r="H179" s="81">
        <v>124.47</v>
      </c>
      <c r="I179" s="82">
        <f t="shared" si="9"/>
        <v>5.8920000000000003</v>
      </c>
      <c r="J179" s="81">
        <f t="shared" si="10"/>
        <v>146.68</v>
      </c>
      <c r="K179" s="81">
        <f t="shared" si="11"/>
        <v>34.6</v>
      </c>
      <c r="L179" s="81">
        <f t="shared" si="12"/>
        <v>181.28</v>
      </c>
    </row>
    <row r="180" spans="1:12" ht="52.8">
      <c r="A180" s="80">
        <v>173</v>
      </c>
      <c r="B180" s="79" t="s">
        <v>15</v>
      </c>
      <c r="C180" s="79" t="s">
        <v>50</v>
      </c>
      <c r="D180" s="83" t="s">
        <v>47</v>
      </c>
      <c r="E180" s="85" t="s">
        <v>103</v>
      </c>
      <c r="F180" s="84">
        <v>0.5</v>
      </c>
      <c r="G180" s="81">
        <v>980</v>
      </c>
      <c r="H180" s="81">
        <v>1.28</v>
      </c>
      <c r="I180" s="82">
        <f t="shared" si="9"/>
        <v>5.8920000000000003</v>
      </c>
      <c r="J180" s="81">
        <f t="shared" si="10"/>
        <v>3.77</v>
      </c>
      <c r="K180" s="81">
        <f t="shared" si="11"/>
        <v>0.89</v>
      </c>
      <c r="L180" s="81">
        <f t="shared" si="12"/>
        <v>4.66</v>
      </c>
    </row>
    <row r="181" spans="1:12" ht="79.2">
      <c r="A181" s="80">
        <v>174</v>
      </c>
      <c r="B181" s="79" t="s">
        <v>460</v>
      </c>
      <c r="C181" s="79" t="s">
        <v>328</v>
      </c>
      <c r="D181" s="83" t="s">
        <v>329</v>
      </c>
      <c r="E181" s="85" t="s">
        <v>330</v>
      </c>
      <c r="F181" s="84">
        <v>0.2</v>
      </c>
      <c r="G181" s="81">
        <v>1270</v>
      </c>
      <c r="H181" s="81">
        <v>37</v>
      </c>
      <c r="I181" s="82">
        <f t="shared" si="9"/>
        <v>7.6349999999999998</v>
      </c>
      <c r="J181" s="81">
        <f t="shared" si="10"/>
        <v>56.5</v>
      </c>
      <c r="K181" s="81">
        <f t="shared" si="11"/>
        <v>13.33</v>
      </c>
      <c r="L181" s="81">
        <f t="shared" si="12"/>
        <v>69.83</v>
      </c>
    </row>
    <row r="182" spans="1:12" ht="39.6">
      <c r="A182" s="80">
        <v>175</v>
      </c>
      <c r="B182" s="79" t="s">
        <v>48</v>
      </c>
      <c r="C182" s="79" t="s">
        <v>348</v>
      </c>
      <c r="D182" s="83" t="s">
        <v>47</v>
      </c>
      <c r="E182" s="85" t="s">
        <v>492</v>
      </c>
      <c r="F182" s="84">
        <v>0.2</v>
      </c>
      <c r="G182" s="81">
        <v>980</v>
      </c>
      <c r="H182" s="81">
        <v>63.25</v>
      </c>
      <c r="I182" s="82">
        <f t="shared" si="9"/>
        <v>5.8920000000000003</v>
      </c>
      <c r="J182" s="81">
        <f t="shared" si="10"/>
        <v>74.53</v>
      </c>
      <c r="K182" s="81">
        <f t="shared" si="11"/>
        <v>17.579999999999998</v>
      </c>
      <c r="L182" s="81">
        <f t="shared" si="12"/>
        <v>92.11</v>
      </c>
    </row>
    <row r="183" spans="1:12" ht="39.6">
      <c r="A183" s="80">
        <v>176</v>
      </c>
      <c r="B183" s="79" t="s">
        <v>48</v>
      </c>
      <c r="C183" s="79" t="s">
        <v>348</v>
      </c>
      <c r="D183" s="83" t="s">
        <v>47</v>
      </c>
      <c r="E183" s="85" t="s">
        <v>492</v>
      </c>
      <c r="F183" s="84">
        <v>0.5</v>
      </c>
      <c r="G183" s="81">
        <v>980</v>
      </c>
      <c r="H183" s="81">
        <v>2.75</v>
      </c>
      <c r="I183" s="82">
        <f t="shared" si="9"/>
        <v>5.8920000000000003</v>
      </c>
      <c r="J183" s="81">
        <f t="shared" si="10"/>
        <v>8.1</v>
      </c>
      <c r="K183" s="81">
        <f t="shared" si="11"/>
        <v>1.91</v>
      </c>
      <c r="L183" s="81">
        <f t="shared" si="12"/>
        <v>10.01</v>
      </c>
    </row>
    <row r="184" spans="1:12" ht="52.8">
      <c r="A184" s="80">
        <v>177</v>
      </c>
      <c r="B184" s="79" t="s">
        <v>15</v>
      </c>
      <c r="C184" s="79" t="s">
        <v>57</v>
      </c>
      <c r="D184" s="83" t="s">
        <v>63</v>
      </c>
      <c r="E184" s="85" t="s">
        <v>104</v>
      </c>
      <c r="F184" s="84">
        <v>0.2</v>
      </c>
      <c r="G184" s="81">
        <v>1840</v>
      </c>
      <c r="H184" s="81">
        <v>176.75</v>
      </c>
      <c r="I184" s="82">
        <f t="shared" si="9"/>
        <v>11.061999999999999</v>
      </c>
      <c r="J184" s="81">
        <f t="shared" si="10"/>
        <v>391.04</v>
      </c>
      <c r="K184" s="81">
        <f t="shared" si="11"/>
        <v>92.25</v>
      </c>
      <c r="L184" s="81">
        <f t="shared" si="12"/>
        <v>483.29</v>
      </c>
    </row>
    <row r="185" spans="1:12" ht="52.8">
      <c r="A185" s="80">
        <v>178</v>
      </c>
      <c r="B185" s="79" t="s">
        <v>15</v>
      </c>
      <c r="C185" s="79" t="s">
        <v>57</v>
      </c>
      <c r="D185" s="83" t="s">
        <v>63</v>
      </c>
      <c r="E185" s="85" t="s">
        <v>104</v>
      </c>
      <c r="F185" s="84">
        <v>0.5</v>
      </c>
      <c r="G185" s="81">
        <v>1840</v>
      </c>
      <c r="H185" s="81">
        <v>0.25</v>
      </c>
      <c r="I185" s="82">
        <f t="shared" si="9"/>
        <v>11.061999999999999</v>
      </c>
      <c r="J185" s="81">
        <f t="shared" si="10"/>
        <v>1.38</v>
      </c>
      <c r="K185" s="81">
        <f t="shared" si="11"/>
        <v>0.33</v>
      </c>
      <c r="L185" s="81">
        <f t="shared" si="12"/>
        <v>1.71</v>
      </c>
    </row>
    <row r="186" spans="1:12" ht="52.8">
      <c r="A186" s="80">
        <v>179</v>
      </c>
      <c r="B186" s="79" t="s">
        <v>15</v>
      </c>
      <c r="C186" s="79" t="s">
        <v>46</v>
      </c>
      <c r="D186" s="83" t="s">
        <v>51</v>
      </c>
      <c r="E186" s="85" t="s">
        <v>331</v>
      </c>
      <c r="F186" s="84">
        <v>0.5</v>
      </c>
      <c r="G186" s="81">
        <v>1060</v>
      </c>
      <c r="H186" s="81">
        <v>1.5</v>
      </c>
      <c r="I186" s="82">
        <f t="shared" si="9"/>
        <v>6.3730000000000002</v>
      </c>
      <c r="J186" s="81">
        <f t="shared" si="10"/>
        <v>4.78</v>
      </c>
      <c r="K186" s="81">
        <f t="shared" si="11"/>
        <v>1.1299999999999999</v>
      </c>
      <c r="L186" s="81">
        <f t="shared" si="12"/>
        <v>5.91</v>
      </c>
    </row>
    <row r="187" spans="1:12" ht="52.8">
      <c r="A187" s="80">
        <v>180</v>
      </c>
      <c r="B187" s="79" t="s">
        <v>15</v>
      </c>
      <c r="C187" s="79" t="s">
        <v>54</v>
      </c>
      <c r="D187" s="83" t="s">
        <v>47</v>
      </c>
      <c r="E187" s="85" t="s">
        <v>247</v>
      </c>
      <c r="F187" s="84">
        <v>0.2</v>
      </c>
      <c r="G187" s="81">
        <v>980</v>
      </c>
      <c r="H187" s="81">
        <v>158</v>
      </c>
      <c r="I187" s="82">
        <f t="shared" si="9"/>
        <v>5.8920000000000003</v>
      </c>
      <c r="J187" s="81">
        <f t="shared" si="10"/>
        <v>186.19</v>
      </c>
      <c r="K187" s="81">
        <f t="shared" si="11"/>
        <v>43.92</v>
      </c>
      <c r="L187" s="81">
        <f t="shared" si="12"/>
        <v>230.11</v>
      </c>
    </row>
    <row r="188" spans="1:12" ht="52.8">
      <c r="A188" s="80">
        <v>181</v>
      </c>
      <c r="B188" s="79" t="s">
        <v>15</v>
      </c>
      <c r="C188" s="79" t="s">
        <v>46</v>
      </c>
      <c r="D188" s="83" t="s">
        <v>47</v>
      </c>
      <c r="E188" s="85" t="s">
        <v>105</v>
      </c>
      <c r="F188" s="84">
        <v>0.5</v>
      </c>
      <c r="G188" s="81">
        <v>980</v>
      </c>
      <c r="H188" s="81">
        <v>1.25</v>
      </c>
      <c r="I188" s="82">
        <f t="shared" si="9"/>
        <v>5.8920000000000003</v>
      </c>
      <c r="J188" s="81">
        <f t="shared" si="10"/>
        <v>3.68</v>
      </c>
      <c r="K188" s="81">
        <f t="shared" si="11"/>
        <v>0.87</v>
      </c>
      <c r="L188" s="81">
        <f t="shared" si="12"/>
        <v>4.55</v>
      </c>
    </row>
    <row r="189" spans="1:12" ht="52.8">
      <c r="A189" s="80">
        <v>182</v>
      </c>
      <c r="B189" s="79" t="s">
        <v>15</v>
      </c>
      <c r="C189" s="79" t="s">
        <v>46</v>
      </c>
      <c r="D189" s="83" t="s">
        <v>47</v>
      </c>
      <c r="E189" s="85" t="s">
        <v>105</v>
      </c>
      <c r="F189" s="84">
        <v>0.2</v>
      </c>
      <c r="G189" s="81">
        <v>980</v>
      </c>
      <c r="H189" s="81">
        <v>139.5</v>
      </c>
      <c r="I189" s="82">
        <f t="shared" si="9"/>
        <v>5.8920000000000003</v>
      </c>
      <c r="J189" s="81">
        <f t="shared" si="10"/>
        <v>164.39</v>
      </c>
      <c r="K189" s="81">
        <f t="shared" si="11"/>
        <v>38.78</v>
      </c>
      <c r="L189" s="81">
        <f t="shared" si="12"/>
        <v>203.17</v>
      </c>
    </row>
    <row r="190" spans="1:12" ht="52.8">
      <c r="A190" s="80">
        <v>183</v>
      </c>
      <c r="B190" s="79" t="s">
        <v>15</v>
      </c>
      <c r="C190" s="79" t="s">
        <v>101</v>
      </c>
      <c r="D190" s="83" t="s">
        <v>55</v>
      </c>
      <c r="E190" s="85" t="s">
        <v>394</v>
      </c>
      <c r="F190" s="84" t="s">
        <v>451</v>
      </c>
      <c r="G190" s="81">
        <v>1230</v>
      </c>
      <c r="H190" s="81">
        <v>19</v>
      </c>
      <c r="I190" s="82">
        <f t="shared" si="9"/>
        <v>7.3949999999999996</v>
      </c>
      <c r="J190" s="81">
        <f t="shared" si="10"/>
        <v>28.1</v>
      </c>
      <c r="K190" s="81">
        <f t="shared" si="11"/>
        <v>6.63</v>
      </c>
      <c r="L190" s="81">
        <f t="shared" si="12"/>
        <v>34.730000000000004</v>
      </c>
    </row>
    <row r="191" spans="1:12" ht="52.8">
      <c r="A191" s="80">
        <v>184</v>
      </c>
      <c r="B191" s="79" t="s">
        <v>15</v>
      </c>
      <c r="C191" s="79" t="s">
        <v>58</v>
      </c>
      <c r="D191" s="83" t="s">
        <v>51</v>
      </c>
      <c r="E191" s="85" t="s">
        <v>106</v>
      </c>
      <c r="F191" s="84" t="s">
        <v>451</v>
      </c>
      <c r="G191" s="81">
        <v>1060</v>
      </c>
      <c r="H191" s="81">
        <v>183.28</v>
      </c>
      <c r="I191" s="82">
        <f t="shared" si="9"/>
        <v>6.3730000000000002</v>
      </c>
      <c r="J191" s="81">
        <f t="shared" si="10"/>
        <v>233.61</v>
      </c>
      <c r="K191" s="81">
        <f t="shared" si="11"/>
        <v>55.11</v>
      </c>
      <c r="L191" s="81">
        <f t="shared" si="12"/>
        <v>288.72000000000003</v>
      </c>
    </row>
    <row r="192" spans="1:12" ht="52.8">
      <c r="A192" s="80">
        <v>185</v>
      </c>
      <c r="B192" s="79" t="s">
        <v>15</v>
      </c>
      <c r="C192" s="79" t="s">
        <v>58</v>
      </c>
      <c r="D192" s="83" t="s">
        <v>51</v>
      </c>
      <c r="E192" s="85" t="s">
        <v>106</v>
      </c>
      <c r="F192" s="84" t="s">
        <v>449</v>
      </c>
      <c r="G192" s="81">
        <v>1060</v>
      </c>
      <c r="H192" s="81">
        <v>5.72</v>
      </c>
      <c r="I192" s="82">
        <f t="shared" si="9"/>
        <v>6.3730000000000002</v>
      </c>
      <c r="J192" s="81">
        <f t="shared" si="10"/>
        <v>18.23</v>
      </c>
      <c r="K192" s="81">
        <f t="shared" si="11"/>
        <v>4.3</v>
      </c>
      <c r="L192" s="81">
        <f t="shared" si="12"/>
        <v>22.53</v>
      </c>
    </row>
    <row r="193" spans="1:12" ht="52.8">
      <c r="A193" s="80">
        <v>186</v>
      </c>
      <c r="B193" s="79" t="s">
        <v>15</v>
      </c>
      <c r="C193" s="79" t="s">
        <v>2</v>
      </c>
      <c r="D193" s="83" t="s">
        <v>84</v>
      </c>
      <c r="E193" s="85" t="s">
        <v>107</v>
      </c>
      <c r="F193" s="84" t="s">
        <v>451</v>
      </c>
      <c r="G193" s="81">
        <v>1680</v>
      </c>
      <c r="H193" s="81">
        <v>12</v>
      </c>
      <c r="I193" s="82">
        <f t="shared" si="9"/>
        <v>10.1</v>
      </c>
      <c r="J193" s="81">
        <f t="shared" si="10"/>
        <v>24.24</v>
      </c>
      <c r="K193" s="81">
        <f t="shared" si="11"/>
        <v>5.72</v>
      </c>
      <c r="L193" s="81">
        <f t="shared" si="12"/>
        <v>29.959999999999997</v>
      </c>
    </row>
    <row r="194" spans="1:12" ht="26.4">
      <c r="A194" s="80">
        <v>187</v>
      </c>
      <c r="B194" s="79" t="s">
        <v>309</v>
      </c>
      <c r="C194" s="79" t="s">
        <v>493</v>
      </c>
      <c r="D194" s="83" t="s">
        <v>7</v>
      </c>
      <c r="E194" s="85" t="s">
        <v>494</v>
      </c>
      <c r="F194" s="84" t="s">
        <v>451</v>
      </c>
      <c r="G194" s="81">
        <v>1405</v>
      </c>
      <c r="H194" s="81">
        <v>45.08</v>
      </c>
      <c r="I194" s="82">
        <f t="shared" si="9"/>
        <v>8.4469999999999992</v>
      </c>
      <c r="J194" s="81">
        <f t="shared" si="10"/>
        <v>76.16</v>
      </c>
      <c r="K194" s="81">
        <f t="shared" si="11"/>
        <v>17.97</v>
      </c>
      <c r="L194" s="81">
        <f t="shared" si="12"/>
        <v>94.13</v>
      </c>
    </row>
    <row r="195" spans="1:12" ht="26.4">
      <c r="A195" s="80">
        <v>188</v>
      </c>
      <c r="B195" s="79" t="s">
        <v>309</v>
      </c>
      <c r="C195" s="79" t="s">
        <v>493</v>
      </c>
      <c r="D195" s="83" t="s">
        <v>7</v>
      </c>
      <c r="E195" s="85" t="s">
        <v>494</v>
      </c>
      <c r="F195" s="84" t="s">
        <v>449</v>
      </c>
      <c r="G195" s="81">
        <v>1405</v>
      </c>
      <c r="H195" s="81">
        <v>2.92</v>
      </c>
      <c r="I195" s="82">
        <f t="shared" si="9"/>
        <v>8.4469999999999992</v>
      </c>
      <c r="J195" s="81">
        <f t="shared" si="10"/>
        <v>12.33</v>
      </c>
      <c r="K195" s="81">
        <f t="shared" si="11"/>
        <v>2.91</v>
      </c>
      <c r="L195" s="81">
        <f t="shared" si="12"/>
        <v>15.24</v>
      </c>
    </row>
    <row r="196" spans="1:12" ht="52.8">
      <c r="A196" s="80">
        <v>189</v>
      </c>
      <c r="B196" s="79" t="s">
        <v>15</v>
      </c>
      <c r="C196" s="79" t="s">
        <v>54</v>
      </c>
      <c r="D196" s="83" t="s">
        <v>51</v>
      </c>
      <c r="E196" s="85" t="s">
        <v>108</v>
      </c>
      <c r="F196" s="84">
        <v>0.2</v>
      </c>
      <c r="G196" s="81">
        <v>1120</v>
      </c>
      <c r="H196" s="81">
        <v>44</v>
      </c>
      <c r="I196" s="82">
        <f t="shared" si="9"/>
        <v>6.734</v>
      </c>
      <c r="J196" s="81">
        <f t="shared" si="10"/>
        <v>59.26</v>
      </c>
      <c r="K196" s="81">
        <f t="shared" si="11"/>
        <v>13.98</v>
      </c>
      <c r="L196" s="81">
        <f t="shared" si="12"/>
        <v>73.239999999999995</v>
      </c>
    </row>
    <row r="197" spans="1:12" ht="39.6">
      <c r="A197" s="80">
        <v>190</v>
      </c>
      <c r="B197" s="79" t="s">
        <v>72</v>
      </c>
      <c r="C197" s="79" t="s">
        <v>244</v>
      </c>
      <c r="D197" s="83" t="s">
        <v>47</v>
      </c>
      <c r="E197" s="85" t="s">
        <v>275</v>
      </c>
      <c r="F197" s="84">
        <v>0.5</v>
      </c>
      <c r="G197" s="81">
        <v>980</v>
      </c>
      <c r="H197" s="81">
        <v>33.5</v>
      </c>
      <c r="I197" s="82">
        <f t="shared" si="9"/>
        <v>5.8920000000000003</v>
      </c>
      <c r="J197" s="81">
        <f t="shared" si="10"/>
        <v>98.69</v>
      </c>
      <c r="K197" s="81">
        <f t="shared" si="11"/>
        <v>23.28</v>
      </c>
      <c r="L197" s="81">
        <f t="shared" si="12"/>
        <v>121.97</v>
      </c>
    </row>
    <row r="198" spans="1:12" ht="39.6">
      <c r="A198" s="80">
        <v>191</v>
      </c>
      <c r="B198" s="79" t="s">
        <v>72</v>
      </c>
      <c r="C198" s="79" t="s">
        <v>244</v>
      </c>
      <c r="D198" s="83" t="s">
        <v>47</v>
      </c>
      <c r="E198" s="85" t="s">
        <v>275</v>
      </c>
      <c r="F198" s="84">
        <v>0.2</v>
      </c>
      <c r="G198" s="81">
        <v>980</v>
      </c>
      <c r="H198" s="81">
        <v>62.5</v>
      </c>
      <c r="I198" s="82">
        <f t="shared" si="9"/>
        <v>5.8920000000000003</v>
      </c>
      <c r="J198" s="81">
        <f t="shared" si="10"/>
        <v>73.650000000000006</v>
      </c>
      <c r="K198" s="81">
        <f t="shared" si="11"/>
        <v>17.37</v>
      </c>
      <c r="L198" s="81">
        <f t="shared" si="12"/>
        <v>91.02000000000001</v>
      </c>
    </row>
    <row r="199" spans="1:12" ht="39.6">
      <c r="A199" s="80">
        <v>192</v>
      </c>
      <c r="B199" s="79" t="s">
        <v>72</v>
      </c>
      <c r="C199" s="79" t="s">
        <v>244</v>
      </c>
      <c r="D199" s="83" t="s">
        <v>47</v>
      </c>
      <c r="E199" s="85" t="s">
        <v>275</v>
      </c>
      <c r="F199" s="84">
        <v>0.2</v>
      </c>
      <c r="G199" s="81">
        <v>980</v>
      </c>
      <c r="H199" s="81">
        <v>46</v>
      </c>
      <c r="I199" s="82">
        <f t="shared" si="9"/>
        <v>5.8920000000000003</v>
      </c>
      <c r="J199" s="81">
        <f t="shared" si="10"/>
        <v>54.21</v>
      </c>
      <c r="K199" s="81">
        <f t="shared" si="11"/>
        <v>12.79</v>
      </c>
      <c r="L199" s="81">
        <f t="shared" si="12"/>
        <v>67</v>
      </c>
    </row>
    <row r="200" spans="1:12" ht="39.6">
      <c r="A200" s="80">
        <v>193</v>
      </c>
      <c r="B200" s="79" t="s">
        <v>72</v>
      </c>
      <c r="C200" s="79" t="s">
        <v>244</v>
      </c>
      <c r="D200" s="83" t="s">
        <v>47</v>
      </c>
      <c r="E200" s="85" t="s">
        <v>275</v>
      </c>
      <c r="F200" s="84">
        <v>0.5</v>
      </c>
      <c r="G200" s="81">
        <v>980</v>
      </c>
      <c r="H200" s="81">
        <v>19.5</v>
      </c>
      <c r="I200" s="82">
        <f t="shared" ref="I200:I263" si="13">ROUND(G200/166.33,3)</f>
        <v>5.8920000000000003</v>
      </c>
      <c r="J200" s="81">
        <f t="shared" ref="J200:J263" si="14">ROUND(I200*H200*F200,2)</f>
        <v>57.45</v>
      </c>
      <c r="K200" s="81">
        <f t="shared" ref="K200:K263" si="15">ROUND(J200*0.2359,2)</f>
        <v>13.55</v>
      </c>
      <c r="L200" s="81">
        <f t="shared" ref="L200:L263" si="16">J200+K200</f>
        <v>71</v>
      </c>
    </row>
    <row r="201" spans="1:12" ht="39.6">
      <c r="A201" s="80">
        <v>194</v>
      </c>
      <c r="B201" s="79" t="s">
        <v>72</v>
      </c>
      <c r="C201" s="79" t="s">
        <v>244</v>
      </c>
      <c r="D201" s="83" t="s">
        <v>47</v>
      </c>
      <c r="E201" s="85" t="s">
        <v>275</v>
      </c>
      <c r="F201" s="84">
        <v>0.2</v>
      </c>
      <c r="G201" s="81">
        <v>980</v>
      </c>
      <c r="H201" s="81">
        <v>24.5</v>
      </c>
      <c r="I201" s="82">
        <f t="shared" si="13"/>
        <v>5.8920000000000003</v>
      </c>
      <c r="J201" s="81">
        <f t="shared" si="14"/>
        <v>28.87</v>
      </c>
      <c r="K201" s="81">
        <f t="shared" si="15"/>
        <v>6.81</v>
      </c>
      <c r="L201" s="81">
        <f t="shared" si="16"/>
        <v>35.68</v>
      </c>
    </row>
    <row r="202" spans="1:12" ht="52.8">
      <c r="A202" s="80">
        <v>195</v>
      </c>
      <c r="B202" s="79" t="s">
        <v>15</v>
      </c>
      <c r="C202" s="79" t="s">
        <v>54</v>
      </c>
      <c r="D202" s="83" t="s">
        <v>47</v>
      </c>
      <c r="E202" s="85" t="s">
        <v>109</v>
      </c>
      <c r="F202" s="84">
        <v>0.2</v>
      </c>
      <c r="G202" s="81">
        <v>960</v>
      </c>
      <c r="H202" s="81">
        <v>160.91999999999999</v>
      </c>
      <c r="I202" s="82">
        <f t="shared" si="13"/>
        <v>5.7720000000000002</v>
      </c>
      <c r="J202" s="81">
        <f t="shared" si="14"/>
        <v>185.77</v>
      </c>
      <c r="K202" s="81">
        <f t="shared" si="15"/>
        <v>43.82</v>
      </c>
      <c r="L202" s="81">
        <f t="shared" si="16"/>
        <v>229.59</v>
      </c>
    </row>
    <row r="203" spans="1:12" ht="52.8">
      <c r="A203" s="80">
        <v>196</v>
      </c>
      <c r="B203" s="79" t="s">
        <v>15</v>
      </c>
      <c r="C203" s="79" t="s">
        <v>54</v>
      </c>
      <c r="D203" s="83" t="s">
        <v>47</v>
      </c>
      <c r="E203" s="85" t="s">
        <v>109</v>
      </c>
      <c r="F203" s="84">
        <v>0.5</v>
      </c>
      <c r="G203" s="81">
        <v>960</v>
      </c>
      <c r="H203" s="81">
        <v>4.0830000000000002</v>
      </c>
      <c r="I203" s="82">
        <f t="shared" si="13"/>
        <v>5.7720000000000002</v>
      </c>
      <c r="J203" s="81">
        <f t="shared" si="14"/>
        <v>11.78</v>
      </c>
      <c r="K203" s="81">
        <f t="shared" si="15"/>
        <v>2.78</v>
      </c>
      <c r="L203" s="81">
        <f t="shared" si="16"/>
        <v>14.559999999999999</v>
      </c>
    </row>
    <row r="204" spans="1:12" ht="39.6">
      <c r="A204" s="80">
        <v>197</v>
      </c>
      <c r="B204" s="79" t="s">
        <v>72</v>
      </c>
      <c r="C204" s="79" t="s">
        <v>269</v>
      </c>
      <c r="D204" s="83" t="s">
        <v>61</v>
      </c>
      <c r="E204" s="85" t="s">
        <v>332</v>
      </c>
      <c r="F204" s="84" t="s">
        <v>451</v>
      </c>
      <c r="G204" s="81">
        <v>1195</v>
      </c>
      <c r="H204" s="81">
        <v>71</v>
      </c>
      <c r="I204" s="82">
        <f t="shared" si="13"/>
        <v>7.1849999999999996</v>
      </c>
      <c r="J204" s="81">
        <f t="shared" si="14"/>
        <v>102.03</v>
      </c>
      <c r="K204" s="81">
        <f t="shared" si="15"/>
        <v>24.07</v>
      </c>
      <c r="L204" s="81">
        <f t="shared" si="16"/>
        <v>126.1</v>
      </c>
    </row>
    <row r="205" spans="1:12" ht="39.6">
      <c r="A205" s="80">
        <v>198</v>
      </c>
      <c r="B205" s="79" t="s">
        <v>72</v>
      </c>
      <c r="C205" s="79" t="s">
        <v>269</v>
      </c>
      <c r="D205" s="83" t="s">
        <v>61</v>
      </c>
      <c r="E205" s="85" t="s">
        <v>296</v>
      </c>
      <c r="F205" s="84" t="s">
        <v>449</v>
      </c>
      <c r="G205" s="81">
        <v>1155</v>
      </c>
      <c r="H205" s="81">
        <v>12.8</v>
      </c>
      <c r="I205" s="82">
        <f t="shared" si="13"/>
        <v>6.944</v>
      </c>
      <c r="J205" s="81">
        <f t="shared" si="14"/>
        <v>44.44</v>
      </c>
      <c r="K205" s="81">
        <f t="shared" si="15"/>
        <v>10.48</v>
      </c>
      <c r="L205" s="81">
        <f t="shared" si="16"/>
        <v>54.92</v>
      </c>
    </row>
    <row r="206" spans="1:12" ht="39.6">
      <c r="A206" s="80">
        <v>199</v>
      </c>
      <c r="B206" s="79" t="s">
        <v>72</v>
      </c>
      <c r="C206" s="79" t="s">
        <v>269</v>
      </c>
      <c r="D206" s="83" t="s">
        <v>61</v>
      </c>
      <c r="E206" s="85" t="s">
        <v>296</v>
      </c>
      <c r="F206" s="84" t="s">
        <v>451</v>
      </c>
      <c r="G206" s="81">
        <v>1155</v>
      </c>
      <c r="H206" s="81">
        <v>107.6</v>
      </c>
      <c r="I206" s="82">
        <f t="shared" si="13"/>
        <v>6.944</v>
      </c>
      <c r="J206" s="81">
        <f t="shared" si="14"/>
        <v>149.43</v>
      </c>
      <c r="K206" s="81">
        <f t="shared" si="15"/>
        <v>35.25</v>
      </c>
      <c r="L206" s="81">
        <f t="shared" si="16"/>
        <v>184.68</v>
      </c>
    </row>
    <row r="207" spans="1:12" ht="52.8">
      <c r="A207" s="80">
        <v>200</v>
      </c>
      <c r="B207" s="79" t="s">
        <v>15</v>
      </c>
      <c r="C207" s="79" t="s">
        <v>58</v>
      </c>
      <c r="D207" s="83" t="s">
        <v>51</v>
      </c>
      <c r="E207" s="85" t="s">
        <v>333</v>
      </c>
      <c r="F207" s="84" t="s">
        <v>451</v>
      </c>
      <c r="G207" s="81">
        <v>1100</v>
      </c>
      <c r="H207" s="81">
        <v>157.75</v>
      </c>
      <c r="I207" s="82">
        <f t="shared" si="13"/>
        <v>6.6130000000000004</v>
      </c>
      <c r="J207" s="81">
        <f t="shared" si="14"/>
        <v>208.64</v>
      </c>
      <c r="K207" s="81">
        <f t="shared" si="15"/>
        <v>49.22</v>
      </c>
      <c r="L207" s="81">
        <f t="shared" si="16"/>
        <v>257.86</v>
      </c>
    </row>
    <row r="208" spans="1:12" ht="52.8">
      <c r="A208" s="80">
        <v>201</v>
      </c>
      <c r="B208" s="79" t="s">
        <v>15</v>
      </c>
      <c r="C208" s="79" t="s">
        <v>58</v>
      </c>
      <c r="D208" s="83" t="s">
        <v>51</v>
      </c>
      <c r="E208" s="85" t="s">
        <v>333</v>
      </c>
      <c r="F208" s="84" t="s">
        <v>449</v>
      </c>
      <c r="G208" s="81">
        <v>1100</v>
      </c>
      <c r="H208" s="81">
        <v>5.25</v>
      </c>
      <c r="I208" s="82">
        <f t="shared" si="13"/>
        <v>6.6130000000000004</v>
      </c>
      <c r="J208" s="81">
        <f t="shared" si="14"/>
        <v>17.36</v>
      </c>
      <c r="K208" s="81">
        <f t="shared" si="15"/>
        <v>4.0999999999999996</v>
      </c>
      <c r="L208" s="81">
        <f t="shared" si="16"/>
        <v>21.46</v>
      </c>
    </row>
    <row r="209" spans="1:12" ht="79.2">
      <c r="A209" s="80">
        <v>202</v>
      </c>
      <c r="B209" s="79" t="s">
        <v>460</v>
      </c>
      <c r="C209" s="79" t="s">
        <v>483</v>
      </c>
      <c r="D209" s="83" t="s">
        <v>51</v>
      </c>
      <c r="E209" s="85" t="s">
        <v>110</v>
      </c>
      <c r="F209" s="84">
        <v>0.5</v>
      </c>
      <c r="G209" s="81">
        <v>1464.48</v>
      </c>
      <c r="H209" s="81">
        <v>86</v>
      </c>
      <c r="I209" s="82">
        <f t="shared" si="13"/>
        <v>8.8049999999999997</v>
      </c>
      <c r="J209" s="81">
        <f t="shared" si="14"/>
        <v>378.62</v>
      </c>
      <c r="K209" s="81">
        <f t="shared" si="15"/>
        <v>89.32</v>
      </c>
      <c r="L209" s="81">
        <f t="shared" si="16"/>
        <v>467.94</v>
      </c>
    </row>
    <row r="210" spans="1:12" ht="79.2">
      <c r="A210" s="80">
        <v>203</v>
      </c>
      <c r="B210" s="79" t="s">
        <v>460</v>
      </c>
      <c r="C210" s="79" t="s">
        <v>483</v>
      </c>
      <c r="D210" s="83" t="s">
        <v>51</v>
      </c>
      <c r="E210" s="85" t="s">
        <v>110</v>
      </c>
      <c r="F210" s="84">
        <v>0.2</v>
      </c>
      <c r="G210" s="81">
        <v>1464.48</v>
      </c>
      <c r="H210" s="81">
        <v>146</v>
      </c>
      <c r="I210" s="82">
        <f t="shared" si="13"/>
        <v>8.8049999999999997</v>
      </c>
      <c r="J210" s="81">
        <f t="shared" si="14"/>
        <v>257.11</v>
      </c>
      <c r="K210" s="81">
        <f t="shared" si="15"/>
        <v>60.65</v>
      </c>
      <c r="L210" s="81">
        <f t="shared" si="16"/>
        <v>317.76</v>
      </c>
    </row>
    <row r="211" spans="1:12" ht="52.8">
      <c r="A211" s="80">
        <v>204</v>
      </c>
      <c r="B211" s="79" t="s">
        <v>15</v>
      </c>
      <c r="C211" s="79" t="s">
        <v>50</v>
      </c>
      <c r="D211" s="83" t="s">
        <v>47</v>
      </c>
      <c r="E211" s="85" t="s">
        <v>111</v>
      </c>
      <c r="F211" s="84">
        <v>0.2</v>
      </c>
      <c r="G211" s="81">
        <v>980</v>
      </c>
      <c r="H211" s="81">
        <v>107.25</v>
      </c>
      <c r="I211" s="82">
        <f t="shared" si="13"/>
        <v>5.8920000000000003</v>
      </c>
      <c r="J211" s="81">
        <f t="shared" si="14"/>
        <v>126.38</v>
      </c>
      <c r="K211" s="81">
        <f t="shared" si="15"/>
        <v>29.81</v>
      </c>
      <c r="L211" s="81">
        <f t="shared" si="16"/>
        <v>156.19</v>
      </c>
    </row>
    <row r="212" spans="1:12" ht="52.8">
      <c r="A212" s="80">
        <v>205</v>
      </c>
      <c r="B212" s="79" t="s">
        <v>15</v>
      </c>
      <c r="C212" s="79" t="s">
        <v>57</v>
      </c>
      <c r="D212" s="83" t="s">
        <v>47</v>
      </c>
      <c r="E212" s="85" t="s">
        <v>112</v>
      </c>
      <c r="F212" s="84">
        <v>0.2</v>
      </c>
      <c r="G212" s="81">
        <v>960</v>
      </c>
      <c r="H212" s="81">
        <v>119.92</v>
      </c>
      <c r="I212" s="82">
        <f t="shared" si="13"/>
        <v>5.7720000000000002</v>
      </c>
      <c r="J212" s="81">
        <f t="shared" si="14"/>
        <v>138.44</v>
      </c>
      <c r="K212" s="81">
        <f t="shared" si="15"/>
        <v>32.659999999999997</v>
      </c>
      <c r="L212" s="81">
        <f t="shared" si="16"/>
        <v>171.1</v>
      </c>
    </row>
    <row r="213" spans="1:12" ht="52.8">
      <c r="A213" s="80">
        <v>206</v>
      </c>
      <c r="B213" s="79" t="s">
        <v>15</v>
      </c>
      <c r="C213" s="79" t="s">
        <v>57</v>
      </c>
      <c r="D213" s="83" t="s">
        <v>47</v>
      </c>
      <c r="E213" s="85" t="s">
        <v>112</v>
      </c>
      <c r="F213" s="84">
        <v>0.5</v>
      </c>
      <c r="G213" s="81">
        <v>960</v>
      </c>
      <c r="H213" s="81">
        <v>1.08</v>
      </c>
      <c r="I213" s="82">
        <f t="shared" si="13"/>
        <v>5.7720000000000002</v>
      </c>
      <c r="J213" s="81">
        <f t="shared" si="14"/>
        <v>3.12</v>
      </c>
      <c r="K213" s="81">
        <f t="shared" si="15"/>
        <v>0.74</v>
      </c>
      <c r="L213" s="81">
        <f t="shared" si="16"/>
        <v>3.8600000000000003</v>
      </c>
    </row>
    <row r="214" spans="1:12" ht="52.8">
      <c r="A214" s="80">
        <v>207</v>
      </c>
      <c r="B214" s="79" t="s">
        <v>15</v>
      </c>
      <c r="C214" s="79" t="s">
        <v>58</v>
      </c>
      <c r="D214" s="83" t="s">
        <v>51</v>
      </c>
      <c r="E214" s="85" t="s">
        <v>113</v>
      </c>
      <c r="F214" s="84" t="s">
        <v>451</v>
      </c>
      <c r="G214" s="81">
        <v>1100</v>
      </c>
      <c r="H214" s="81">
        <v>159.91999999999999</v>
      </c>
      <c r="I214" s="82">
        <f t="shared" si="13"/>
        <v>6.6130000000000004</v>
      </c>
      <c r="J214" s="81">
        <f t="shared" si="14"/>
        <v>211.51</v>
      </c>
      <c r="K214" s="81">
        <f t="shared" si="15"/>
        <v>49.9</v>
      </c>
      <c r="L214" s="81">
        <f t="shared" si="16"/>
        <v>261.40999999999997</v>
      </c>
    </row>
    <row r="215" spans="1:12" ht="52.8">
      <c r="A215" s="80">
        <v>208</v>
      </c>
      <c r="B215" s="79" t="s">
        <v>15</v>
      </c>
      <c r="C215" s="79" t="s">
        <v>58</v>
      </c>
      <c r="D215" s="83" t="s">
        <v>51</v>
      </c>
      <c r="E215" s="85" t="s">
        <v>113</v>
      </c>
      <c r="F215" s="84" t="s">
        <v>449</v>
      </c>
      <c r="G215" s="81">
        <v>1100</v>
      </c>
      <c r="H215" s="81">
        <v>10.08</v>
      </c>
      <c r="I215" s="82">
        <f t="shared" si="13"/>
        <v>6.6130000000000004</v>
      </c>
      <c r="J215" s="81">
        <f t="shared" si="14"/>
        <v>33.33</v>
      </c>
      <c r="K215" s="81">
        <f t="shared" si="15"/>
        <v>7.86</v>
      </c>
      <c r="L215" s="81">
        <f t="shared" si="16"/>
        <v>41.19</v>
      </c>
    </row>
    <row r="216" spans="1:12" ht="52.8">
      <c r="A216" s="80">
        <v>209</v>
      </c>
      <c r="B216" s="79" t="s">
        <v>15</v>
      </c>
      <c r="C216" s="79" t="s">
        <v>334</v>
      </c>
      <c r="D216" s="83" t="s">
        <v>47</v>
      </c>
      <c r="E216" s="85" t="s">
        <v>335</v>
      </c>
      <c r="F216" s="84">
        <v>0.5</v>
      </c>
      <c r="G216" s="81">
        <v>1040</v>
      </c>
      <c r="H216" s="81">
        <v>33.5</v>
      </c>
      <c r="I216" s="82">
        <f t="shared" si="13"/>
        <v>6.2530000000000001</v>
      </c>
      <c r="J216" s="81">
        <f t="shared" si="14"/>
        <v>104.74</v>
      </c>
      <c r="K216" s="81">
        <f t="shared" si="15"/>
        <v>24.71</v>
      </c>
      <c r="L216" s="81">
        <f t="shared" si="16"/>
        <v>129.44999999999999</v>
      </c>
    </row>
    <row r="217" spans="1:12" ht="52.8">
      <c r="A217" s="80">
        <v>210</v>
      </c>
      <c r="B217" s="79" t="s">
        <v>15</v>
      </c>
      <c r="C217" s="79" t="s">
        <v>334</v>
      </c>
      <c r="D217" s="83" t="s">
        <v>47</v>
      </c>
      <c r="E217" s="85" t="s">
        <v>335</v>
      </c>
      <c r="F217" s="84">
        <v>0.2</v>
      </c>
      <c r="G217" s="81">
        <v>1040</v>
      </c>
      <c r="H217" s="81">
        <v>61.5</v>
      </c>
      <c r="I217" s="82">
        <f t="shared" si="13"/>
        <v>6.2530000000000001</v>
      </c>
      <c r="J217" s="81">
        <f t="shared" si="14"/>
        <v>76.91</v>
      </c>
      <c r="K217" s="81">
        <f t="shared" si="15"/>
        <v>18.14</v>
      </c>
      <c r="L217" s="81">
        <f t="shared" si="16"/>
        <v>95.05</v>
      </c>
    </row>
    <row r="218" spans="1:12" ht="52.8">
      <c r="A218" s="80">
        <v>211</v>
      </c>
      <c r="B218" s="79" t="s">
        <v>15</v>
      </c>
      <c r="C218" s="79" t="s">
        <v>334</v>
      </c>
      <c r="D218" s="83" t="s">
        <v>47</v>
      </c>
      <c r="E218" s="85" t="s">
        <v>335</v>
      </c>
      <c r="F218" s="84">
        <v>0.5</v>
      </c>
      <c r="G218" s="81">
        <v>1040</v>
      </c>
      <c r="H218" s="81">
        <v>49.5</v>
      </c>
      <c r="I218" s="82">
        <f t="shared" si="13"/>
        <v>6.2530000000000001</v>
      </c>
      <c r="J218" s="81">
        <f t="shared" si="14"/>
        <v>154.76</v>
      </c>
      <c r="K218" s="81">
        <f t="shared" si="15"/>
        <v>36.51</v>
      </c>
      <c r="L218" s="81">
        <f t="shared" si="16"/>
        <v>191.26999999999998</v>
      </c>
    </row>
    <row r="219" spans="1:12" ht="52.8">
      <c r="A219" s="80">
        <v>212</v>
      </c>
      <c r="B219" s="79" t="s">
        <v>15</v>
      </c>
      <c r="C219" s="79" t="s">
        <v>334</v>
      </c>
      <c r="D219" s="83" t="s">
        <v>47</v>
      </c>
      <c r="E219" s="85" t="s">
        <v>335</v>
      </c>
      <c r="F219" s="84">
        <v>0.2</v>
      </c>
      <c r="G219" s="81">
        <v>1040</v>
      </c>
      <c r="H219" s="81">
        <v>70.5</v>
      </c>
      <c r="I219" s="82">
        <f t="shared" si="13"/>
        <v>6.2530000000000001</v>
      </c>
      <c r="J219" s="81">
        <f t="shared" si="14"/>
        <v>88.17</v>
      </c>
      <c r="K219" s="81">
        <f t="shared" si="15"/>
        <v>20.8</v>
      </c>
      <c r="L219" s="81">
        <f t="shared" si="16"/>
        <v>108.97</v>
      </c>
    </row>
    <row r="220" spans="1:12" ht="52.8">
      <c r="A220" s="80">
        <v>213</v>
      </c>
      <c r="B220" s="79" t="s">
        <v>15</v>
      </c>
      <c r="C220" s="79" t="s">
        <v>334</v>
      </c>
      <c r="D220" s="83" t="s">
        <v>47</v>
      </c>
      <c r="E220" s="85" t="s">
        <v>335</v>
      </c>
      <c r="F220" s="84">
        <v>0.5</v>
      </c>
      <c r="G220" s="81">
        <v>1040</v>
      </c>
      <c r="H220" s="81">
        <v>6</v>
      </c>
      <c r="I220" s="82">
        <f t="shared" si="13"/>
        <v>6.2530000000000001</v>
      </c>
      <c r="J220" s="81">
        <f t="shared" si="14"/>
        <v>18.760000000000002</v>
      </c>
      <c r="K220" s="81">
        <f t="shared" si="15"/>
        <v>4.43</v>
      </c>
      <c r="L220" s="81">
        <f t="shared" si="16"/>
        <v>23.19</v>
      </c>
    </row>
    <row r="221" spans="1:12" ht="52.8">
      <c r="A221" s="80">
        <v>214</v>
      </c>
      <c r="B221" s="79" t="s">
        <v>15</v>
      </c>
      <c r="C221" s="79" t="s">
        <v>334</v>
      </c>
      <c r="D221" s="83" t="s">
        <v>47</v>
      </c>
      <c r="E221" s="85" t="s">
        <v>335</v>
      </c>
      <c r="F221" s="84">
        <v>0.2</v>
      </c>
      <c r="G221" s="81">
        <v>1040</v>
      </c>
      <c r="H221" s="81">
        <v>18</v>
      </c>
      <c r="I221" s="82">
        <f t="shared" si="13"/>
        <v>6.2530000000000001</v>
      </c>
      <c r="J221" s="81">
        <f t="shared" si="14"/>
        <v>22.51</v>
      </c>
      <c r="K221" s="81">
        <f t="shared" si="15"/>
        <v>5.31</v>
      </c>
      <c r="L221" s="81">
        <f t="shared" si="16"/>
        <v>27.82</v>
      </c>
    </row>
    <row r="222" spans="1:12" ht="79.2">
      <c r="A222" s="80">
        <v>215</v>
      </c>
      <c r="B222" s="79" t="s">
        <v>460</v>
      </c>
      <c r="C222" s="79" t="s">
        <v>483</v>
      </c>
      <c r="D222" s="83" t="s">
        <v>51</v>
      </c>
      <c r="E222" s="85" t="s">
        <v>116</v>
      </c>
      <c r="F222" s="84">
        <v>0.5</v>
      </c>
      <c r="G222" s="81">
        <v>1464.48</v>
      </c>
      <c r="H222" s="81">
        <v>68</v>
      </c>
      <c r="I222" s="82">
        <f t="shared" si="13"/>
        <v>8.8049999999999997</v>
      </c>
      <c r="J222" s="81">
        <f t="shared" si="14"/>
        <v>299.37</v>
      </c>
      <c r="K222" s="81">
        <f t="shared" si="15"/>
        <v>70.62</v>
      </c>
      <c r="L222" s="81">
        <f t="shared" si="16"/>
        <v>369.99</v>
      </c>
    </row>
    <row r="223" spans="1:12" ht="79.2">
      <c r="A223" s="80">
        <v>216</v>
      </c>
      <c r="B223" s="79" t="s">
        <v>460</v>
      </c>
      <c r="C223" s="79" t="s">
        <v>483</v>
      </c>
      <c r="D223" s="83" t="s">
        <v>51</v>
      </c>
      <c r="E223" s="85" t="s">
        <v>116</v>
      </c>
      <c r="F223" s="84">
        <v>0.2</v>
      </c>
      <c r="G223" s="81">
        <v>1464.48</v>
      </c>
      <c r="H223" s="81">
        <v>141</v>
      </c>
      <c r="I223" s="82">
        <f t="shared" si="13"/>
        <v>8.8049999999999997</v>
      </c>
      <c r="J223" s="81">
        <f t="shared" si="14"/>
        <v>248.3</v>
      </c>
      <c r="K223" s="81">
        <f t="shared" si="15"/>
        <v>58.57</v>
      </c>
      <c r="L223" s="81">
        <f t="shared" si="16"/>
        <v>306.87</v>
      </c>
    </row>
    <row r="224" spans="1:12" ht="52.8">
      <c r="A224" s="80">
        <v>217</v>
      </c>
      <c r="B224" s="79" t="s">
        <v>15</v>
      </c>
      <c r="C224" s="79" t="s">
        <v>58</v>
      </c>
      <c r="D224" s="83" t="s">
        <v>47</v>
      </c>
      <c r="E224" s="85" t="s">
        <v>336</v>
      </c>
      <c r="F224" s="84" t="s">
        <v>451</v>
      </c>
      <c r="G224" s="81">
        <v>960</v>
      </c>
      <c r="H224" s="81">
        <v>159</v>
      </c>
      <c r="I224" s="82">
        <f t="shared" si="13"/>
        <v>5.7720000000000002</v>
      </c>
      <c r="J224" s="81">
        <f t="shared" si="14"/>
        <v>183.55</v>
      </c>
      <c r="K224" s="81">
        <f t="shared" si="15"/>
        <v>43.3</v>
      </c>
      <c r="L224" s="81">
        <f t="shared" si="16"/>
        <v>226.85000000000002</v>
      </c>
    </row>
    <row r="225" spans="1:12" ht="39.6">
      <c r="A225" s="80">
        <v>218</v>
      </c>
      <c r="B225" s="79" t="s">
        <v>48</v>
      </c>
      <c r="C225" s="79" t="s">
        <v>49</v>
      </c>
      <c r="D225" s="83" t="s">
        <v>51</v>
      </c>
      <c r="E225" s="85" t="s">
        <v>495</v>
      </c>
      <c r="F225" s="84">
        <v>0.2</v>
      </c>
      <c r="G225" s="81">
        <v>1060</v>
      </c>
      <c r="H225" s="81">
        <v>29</v>
      </c>
      <c r="I225" s="82">
        <f t="shared" si="13"/>
        <v>6.3730000000000002</v>
      </c>
      <c r="J225" s="81">
        <f t="shared" si="14"/>
        <v>36.96</v>
      </c>
      <c r="K225" s="81">
        <f t="shared" si="15"/>
        <v>8.7200000000000006</v>
      </c>
      <c r="L225" s="81">
        <f t="shared" si="16"/>
        <v>45.68</v>
      </c>
    </row>
    <row r="226" spans="1:12" ht="52.8">
      <c r="A226" s="80">
        <v>219</v>
      </c>
      <c r="B226" s="79" t="s">
        <v>15</v>
      </c>
      <c r="C226" s="79" t="s">
        <v>46</v>
      </c>
      <c r="D226" s="83" t="s">
        <v>47</v>
      </c>
      <c r="E226" s="85" t="s">
        <v>117</v>
      </c>
      <c r="F226" s="84">
        <v>0.5</v>
      </c>
      <c r="G226" s="81">
        <v>960</v>
      </c>
      <c r="H226" s="81">
        <v>2.5</v>
      </c>
      <c r="I226" s="82">
        <f t="shared" si="13"/>
        <v>5.7720000000000002</v>
      </c>
      <c r="J226" s="81">
        <f t="shared" si="14"/>
        <v>7.22</v>
      </c>
      <c r="K226" s="81">
        <f t="shared" si="15"/>
        <v>1.7</v>
      </c>
      <c r="L226" s="81">
        <f t="shared" si="16"/>
        <v>8.92</v>
      </c>
    </row>
    <row r="227" spans="1:12" ht="52.8">
      <c r="A227" s="80">
        <v>220</v>
      </c>
      <c r="B227" s="79" t="s">
        <v>15</v>
      </c>
      <c r="C227" s="79" t="s">
        <v>46</v>
      </c>
      <c r="D227" s="83" t="s">
        <v>47</v>
      </c>
      <c r="E227" s="85" t="s">
        <v>117</v>
      </c>
      <c r="F227" s="84">
        <v>0.2</v>
      </c>
      <c r="G227" s="81">
        <v>960</v>
      </c>
      <c r="H227" s="81">
        <v>166.25</v>
      </c>
      <c r="I227" s="82">
        <f t="shared" si="13"/>
        <v>5.7720000000000002</v>
      </c>
      <c r="J227" s="81">
        <f t="shared" si="14"/>
        <v>191.92</v>
      </c>
      <c r="K227" s="81">
        <f t="shared" si="15"/>
        <v>45.27</v>
      </c>
      <c r="L227" s="81">
        <f t="shared" si="16"/>
        <v>237.19</v>
      </c>
    </row>
    <row r="228" spans="1:12" ht="52.8">
      <c r="A228" s="80">
        <v>221</v>
      </c>
      <c r="B228" s="79" t="s">
        <v>15</v>
      </c>
      <c r="C228" s="79" t="s">
        <v>129</v>
      </c>
      <c r="D228" s="83" t="s">
        <v>130</v>
      </c>
      <c r="E228" s="85" t="s">
        <v>118</v>
      </c>
      <c r="F228" s="84" t="s">
        <v>451</v>
      </c>
      <c r="G228" s="81">
        <v>1640</v>
      </c>
      <c r="H228" s="81">
        <v>12</v>
      </c>
      <c r="I228" s="82">
        <f t="shared" si="13"/>
        <v>9.86</v>
      </c>
      <c r="J228" s="81">
        <f t="shared" si="14"/>
        <v>23.66</v>
      </c>
      <c r="K228" s="81">
        <f t="shared" si="15"/>
        <v>5.58</v>
      </c>
      <c r="L228" s="81">
        <f t="shared" si="16"/>
        <v>29.240000000000002</v>
      </c>
    </row>
    <row r="229" spans="1:12" ht="79.2">
      <c r="A229" s="80">
        <v>222</v>
      </c>
      <c r="B229" s="79" t="s">
        <v>460</v>
      </c>
      <c r="C229" s="79" t="s">
        <v>299</v>
      </c>
      <c r="D229" s="83" t="s">
        <v>472</v>
      </c>
      <c r="E229" s="85" t="s">
        <v>496</v>
      </c>
      <c r="F229" s="84">
        <v>0.2</v>
      </c>
      <c r="G229" s="81">
        <v>2110</v>
      </c>
      <c r="H229" s="81">
        <v>8</v>
      </c>
      <c r="I229" s="82">
        <f t="shared" si="13"/>
        <v>12.686</v>
      </c>
      <c r="J229" s="81">
        <f t="shared" si="14"/>
        <v>20.3</v>
      </c>
      <c r="K229" s="81">
        <f t="shared" si="15"/>
        <v>4.79</v>
      </c>
      <c r="L229" s="81">
        <f t="shared" si="16"/>
        <v>25.09</v>
      </c>
    </row>
    <row r="230" spans="1:12" ht="39.6">
      <c r="A230" s="80">
        <v>223</v>
      </c>
      <c r="B230" s="79" t="s">
        <v>72</v>
      </c>
      <c r="C230" s="79" t="s">
        <v>293</v>
      </c>
      <c r="D230" s="83" t="s">
        <v>61</v>
      </c>
      <c r="E230" s="85" t="s">
        <v>497</v>
      </c>
      <c r="F230" s="84">
        <v>0.2</v>
      </c>
      <c r="G230" s="81">
        <v>1215</v>
      </c>
      <c r="H230" s="81">
        <v>24.5</v>
      </c>
      <c r="I230" s="82">
        <f t="shared" si="13"/>
        <v>7.3049999999999997</v>
      </c>
      <c r="J230" s="81">
        <f t="shared" si="14"/>
        <v>35.79</v>
      </c>
      <c r="K230" s="81">
        <f t="shared" si="15"/>
        <v>8.44</v>
      </c>
      <c r="L230" s="81">
        <f t="shared" si="16"/>
        <v>44.23</v>
      </c>
    </row>
    <row r="231" spans="1:12" ht="52.8">
      <c r="A231" s="80">
        <v>224</v>
      </c>
      <c r="B231" s="79" t="s">
        <v>15</v>
      </c>
      <c r="C231" s="79" t="s">
        <v>58</v>
      </c>
      <c r="D231" s="83" t="s">
        <v>47</v>
      </c>
      <c r="E231" s="85" t="s">
        <v>119</v>
      </c>
      <c r="F231" s="84" t="s">
        <v>451</v>
      </c>
      <c r="G231" s="81">
        <v>960</v>
      </c>
      <c r="H231" s="81">
        <v>180.5</v>
      </c>
      <c r="I231" s="82">
        <f t="shared" si="13"/>
        <v>5.7720000000000002</v>
      </c>
      <c r="J231" s="81">
        <f t="shared" si="14"/>
        <v>208.37</v>
      </c>
      <c r="K231" s="81">
        <f t="shared" si="15"/>
        <v>49.15</v>
      </c>
      <c r="L231" s="81">
        <f t="shared" si="16"/>
        <v>257.52</v>
      </c>
    </row>
    <row r="232" spans="1:12" ht="52.8">
      <c r="A232" s="80">
        <v>225</v>
      </c>
      <c r="B232" s="79" t="s">
        <v>15</v>
      </c>
      <c r="C232" s="79" t="s">
        <v>58</v>
      </c>
      <c r="D232" s="83" t="s">
        <v>47</v>
      </c>
      <c r="E232" s="85" t="s">
        <v>119</v>
      </c>
      <c r="F232" s="84" t="s">
        <v>449</v>
      </c>
      <c r="G232" s="81">
        <v>960</v>
      </c>
      <c r="H232" s="81">
        <v>0.5</v>
      </c>
      <c r="I232" s="82">
        <f t="shared" si="13"/>
        <v>5.7720000000000002</v>
      </c>
      <c r="J232" s="81">
        <f t="shared" si="14"/>
        <v>1.44</v>
      </c>
      <c r="K232" s="81">
        <f t="shared" si="15"/>
        <v>0.34</v>
      </c>
      <c r="L232" s="81">
        <f t="shared" si="16"/>
        <v>1.78</v>
      </c>
    </row>
    <row r="233" spans="1:12" ht="39.6">
      <c r="A233" s="80">
        <v>226</v>
      </c>
      <c r="B233" s="79" t="s">
        <v>48</v>
      </c>
      <c r="C233" s="79" t="s">
        <v>498</v>
      </c>
      <c r="D233" s="83" t="s">
        <v>47</v>
      </c>
      <c r="E233" s="85" t="s">
        <v>499</v>
      </c>
      <c r="F233" s="84">
        <v>0.2</v>
      </c>
      <c r="G233" s="81">
        <v>960</v>
      </c>
      <c r="H233" s="81">
        <v>109.58</v>
      </c>
      <c r="I233" s="82">
        <f t="shared" si="13"/>
        <v>5.7720000000000002</v>
      </c>
      <c r="J233" s="81">
        <f t="shared" si="14"/>
        <v>126.5</v>
      </c>
      <c r="K233" s="81">
        <f t="shared" si="15"/>
        <v>29.84</v>
      </c>
      <c r="L233" s="81">
        <f t="shared" si="16"/>
        <v>156.34</v>
      </c>
    </row>
    <row r="234" spans="1:12" ht="39.6">
      <c r="A234" s="80">
        <v>227</v>
      </c>
      <c r="B234" s="79" t="s">
        <v>48</v>
      </c>
      <c r="C234" s="79" t="s">
        <v>498</v>
      </c>
      <c r="D234" s="83" t="s">
        <v>47</v>
      </c>
      <c r="E234" s="85" t="s">
        <v>499</v>
      </c>
      <c r="F234" s="84">
        <v>0.5</v>
      </c>
      <c r="G234" s="81">
        <v>960</v>
      </c>
      <c r="H234" s="81">
        <v>0.42</v>
      </c>
      <c r="I234" s="82">
        <f t="shared" si="13"/>
        <v>5.7720000000000002</v>
      </c>
      <c r="J234" s="81">
        <f t="shared" si="14"/>
        <v>1.21</v>
      </c>
      <c r="K234" s="81">
        <f t="shared" si="15"/>
        <v>0.28999999999999998</v>
      </c>
      <c r="L234" s="81">
        <f t="shared" si="16"/>
        <v>1.5</v>
      </c>
    </row>
    <row r="235" spans="1:12" ht="39.6">
      <c r="A235" s="80">
        <v>228</v>
      </c>
      <c r="B235" s="79" t="s">
        <v>48</v>
      </c>
      <c r="C235" s="79" t="s">
        <v>325</v>
      </c>
      <c r="D235" s="83" t="s">
        <v>61</v>
      </c>
      <c r="E235" s="85" t="s">
        <v>500</v>
      </c>
      <c r="F235" s="84">
        <v>0.2</v>
      </c>
      <c r="G235" s="81">
        <v>1215</v>
      </c>
      <c r="H235" s="81">
        <v>32.83</v>
      </c>
      <c r="I235" s="82">
        <f t="shared" si="13"/>
        <v>7.3049999999999997</v>
      </c>
      <c r="J235" s="81">
        <f t="shared" si="14"/>
        <v>47.96</v>
      </c>
      <c r="K235" s="81">
        <f t="shared" si="15"/>
        <v>11.31</v>
      </c>
      <c r="L235" s="81">
        <f t="shared" si="16"/>
        <v>59.27</v>
      </c>
    </row>
    <row r="236" spans="1:12" ht="39.6">
      <c r="A236" s="80">
        <v>229</v>
      </c>
      <c r="B236" s="79" t="s">
        <v>48</v>
      </c>
      <c r="C236" s="79" t="s">
        <v>325</v>
      </c>
      <c r="D236" s="83" t="s">
        <v>61</v>
      </c>
      <c r="E236" s="85" t="s">
        <v>500</v>
      </c>
      <c r="F236" s="84">
        <v>0.5</v>
      </c>
      <c r="G236" s="81">
        <v>1215</v>
      </c>
      <c r="H236" s="81">
        <v>0.17</v>
      </c>
      <c r="I236" s="82">
        <f t="shared" si="13"/>
        <v>7.3049999999999997</v>
      </c>
      <c r="J236" s="81">
        <f t="shared" si="14"/>
        <v>0.62</v>
      </c>
      <c r="K236" s="81">
        <f t="shared" si="15"/>
        <v>0.15</v>
      </c>
      <c r="L236" s="81">
        <f t="shared" si="16"/>
        <v>0.77</v>
      </c>
    </row>
    <row r="237" spans="1:12" ht="39.6">
      <c r="A237" s="80">
        <v>230</v>
      </c>
      <c r="B237" s="79" t="s">
        <v>48</v>
      </c>
      <c r="C237" s="79" t="s">
        <v>49</v>
      </c>
      <c r="D237" s="83" t="s">
        <v>47</v>
      </c>
      <c r="E237" s="85" t="s">
        <v>501</v>
      </c>
      <c r="F237" s="84">
        <v>0.2</v>
      </c>
      <c r="G237" s="81">
        <v>960</v>
      </c>
      <c r="H237" s="81">
        <v>49</v>
      </c>
      <c r="I237" s="82">
        <f t="shared" si="13"/>
        <v>5.7720000000000002</v>
      </c>
      <c r="J237" s="81">
        <f t="shared" si="14"/>
        <v>56.57</v>
      </c>
      <c r="K237" s="81">
        <f t="shared" si="15"/>
        <v>13.34</v>
      </c>
      <c r="L237" s="81">
        <f t="shared" si="16"/>
        <v>69.91</v>
      </c>
    </row>
    <row r="238" spans="1:12" ht="52.8">
      <c r="A238" s="80">
        <v>231</v>
      </c>
      <c r="B238" s="79" t="s">
        <v>15</v>
      </c>
      <c r="C238" s="79" t="s">
        <v>46</v>
      </c>
      <c r="D238" s="83" t="s">
        <v>47</v>
      </c>
      <c r="E238" s="85" t="s">
        <v>120</v>
      </c>
      <c r="F238" s="84">
        <v>0.2</v>
      </c>
      <c r="G238" s="81">
        <v>960</v>
      </c>
      <c r="H238" s="81">
        <v>133.5</v>
      </c>
      <c r="I238" s="82">
        <f t="shared" si="13"/>
        <v>5.7720000000000002</v>
      </c>
      <c r="J238" s="81">
        <f t="shared" si="14"/>
        <v>154.11000000000001</v>
      </c>
      <c r="K238" s="81">
        <f t="shared" si="15"/>
        <v>36.35</v>
      </c>
      <c r="L238" s="81">
        <f t="shared" si="16"/>
        <v>190.46</v>
      </c>
    </row>
    <row r="239" spans="1:12" ht="39.6">
      <c r="A239" s="80">
        <v>232</v>
      </c>
      <c r="B239" s="79" t="s">
        <v>48</v>
      </c>
      <c r="C239" s="79" t="s">
        <v>49</v>
      </c>
      <c r="D239" s="83" t="s">
        <v>47</v>
      </c>
      <c r="E239" s="85" t="s">
        <v>502</v>
      </c>
      <c r="F239" s="84">
        <v>0.2</v>
      </c>
      <c r="G239" s="81">
        <v>960</v>
      </c>
      <c r="H239" s="81">
        <v>44</v>
      </c>
      <c r="I239" s="82">
        <f t="shared" si="13"/>
        <v>5.7720000000000002</v>
      </c>
      <c r="J239" s="81">
        <f t="shared" si="14"/>
        <v>50.79</v>
      </c>
      <c r="K239" s="81">
        <f t="shared" si="15"/>
        <v>11.98</v>
      </c>
      <c r="L239" s="81">
        <f t="shared" si="16"/>
        <v>62.769999999999996</v>
      </c>
    </row>
    <row r="240" spans="1:12" ht="39.6">
      <c r="A240" s="80">
        <v>233</v>
      </c>
      <c r="B240" s="79" t="s">
        <v>48</v>
      </c>
      <c r="C240" s="79" t="s">
        <v>49</v>
      </c>
      <c r="D240" s="83" t="s">
        <v>47</v>
      </c>
      <c r="E240" s="85" t="s">
        <v>502</v>
      </c>
      <c r="F240" s="84">
        <v>0.2</v>
      </c>
      <c r="G240" s="81">
        <v>960</v>
      </c>
      <c r="H240" s="81">
        <v>49.75</v>
      </c>
      <c r="I240" s="82">
        <f t="shared" si="13"/>
        <v>5.7720000000000002</v>
      </c>
      <c r="J240" s="81">
        <f t="shared" si="14"/>
        <v>57.43</v>
      </c>
      <c r="K240" s="81">
        <f t="shared" si="15"/>
        <v>13.55</v>
      </c>
      <c r="L240" s="81">
        <f t="shared" si="16"/>
        <v>70.98</v>
      </c>
    </row>
    <row r="241" spans="1:12" ht="39.6">
      <c r="A241" s="80">
        <v>234</v>
      </c>
      <c r="B241" s="79" t="s">
        <v>48</v>
      </c>
      <c r="C241" s="79" t="s">
        <v>498</v>
      </c>
      <c r="D241" s="83" t="s">
        <v>47</v>
      </c>
      <c r="E241" s="85" t="s">
        <v>503</v>
      </c>
      <c r="F241" s="84">
        <v>0.2</v>
      </c>
      <c r="G241" s="81">
        <v>960</v>
      </c>
      <c r="H241" s="81">
        <v>110</v>
      </c>
      <c r="I241" s="82">
        <f t="shared" si="13"/>
        <v>5.7720000000000002</v>
      </c>
      <c r="J241" s="81">
        <f t="shared" si="14"/>
        <v>126.98</v>
      </c>
      <c r="K241" s="81">
        <f t="shared" si="15"/>
        <v>29.95</v>
      </c>
      <c r="L241" s="81">
        <f t="shared" si="16"/>
        <v>156.93</v>
      </c>
    </row>
    <row r="242" spans="1:12" ht="52.8">
      <c r="A242" s="80">
        <v>235</v>
      </c>
      <c r="B242" s="79" t="s">
        <v>15</v>
      </c>
      <c r="C242" s="79" t="s">
        <v>50</v>
      </c>
      <c r="D242" s="83" t="s">
        <v>7</v>
      </c>
      <c r="E242" s="85" t="s">
        <v>121</v>
      </c>
      <c r="F242" s="84">
        <v>0.2</v>
      </c>
      <c r="G242" s="81">
        <v>1480</v>
      </c>
      <c r="H242" s="81">
        <v>171.05</v>
      </c>
      <c r="I242" s="82">
        <f t="shared" si="13"/>
        <v>8.8979999999999997</v>
      </c>
      <c r="J242" s="81">
        <f t="shared" si="14"/>
        <v>304.39999999999998</v>
      </c>
      <c r="K242" s="81">
        <f t="shared" si="15"/>
        <v>71.81</v>
      </c>
      <c r="L242" s="81">
        <f t="shared" si="16"/>
        <v>376.21</v>
      </c>
    </row>
    <row r="243" spans="1:12" ht="52.8">
      <c r="A243" s="80">
        <v>236</v>
      </c>
      <c r="B243" s="79" t="s">
        <v>15</v>
      </c>
      <c r="C243" s="79" t="s">
        <v>50</v>
      </c>
      <c r="D243" s="83" t="s">
        <v>7</v>
      </c>
      <c r="E243" s="85" t="s">
        <v>121</v>
      </c>
      <c r="F243" s="84">
        <v>0.5</v>
      </c>
      <c r="G243" s="81">
        <v>1480</v>
      </c>
      <c r="H243" s="81">
        <v>5.95</v>
      </c>
      <c r="I243" s="82">
        <f t="shared" si="13"/>
        <v>8.8979999999999997</v>
      </c>
      <c r="J243" s="81">
        <f t="shared" si="14"/>
        <v>26.47</v>
      </c>
      <c r="K243" s="81">
        <f t="shared" si="15"/>
        <v>6.24</v>
      </c>
      <c r="L243" s="81">
        <f t="shared" si="16"/>
        <v>32.71</v>
      </c>
    </row>
    <row r="244" spans="1:12" ht="52.8">
      <c r="A244" s="80">
        <v>237</v>
      </c>
      <c r="B244" s="79" t="s">
        <v>15</v>
      </c>
      <c r="C244" s="79" t="s">
        <v>50</v>
      </c>
      <c r="D244" s="83" t="s">
        <v>47</v>
      </c>
      <c r="E244" s="85" t="s">
        <v>248</v>
      </c>
      <c r="F244" s="84">
        <v>0.2</v>
      </c>
      <c r="G244" s="81">
        <v>960</v>
      </c>
      <c r="H244" s="81">
        <v>121</v>
      </c>
      <c r="I244" s="82">
        <f t="shared" si="13"/>
        <v>5.7720000000000002</v>
      </c>
      <c r="J244" s="81">
        <f t="shared" si="14"/>
        <v>139.68</v>
      </c>
      <c r="K244" s="81">
        <f t="shared" si="15"/>
        <v>32.950000000000003</v>
      </c>
      <c r="L244" s="81">
        <f t="shared" si="16"/>
        <v>172.63</v>
      </c>
    </row>
    <row r="245" spans="1:12" ht="52.8">
      <c r="A245" s="80">
        <v>238</v>
      </c>
      <c r="B245" s="79" t="s">
        <v>15</v>
      </c>
      <c r="C245" s="79" t="s">
        <v>50</v>
      </c>
      <c r="D245" s="83" t="s">
        <v>51</v>
      </c>
      <c r="E245" s="85" t="s">
        <v>122</v>
      </c>
      <c r="F245" s="84">
        <v>0.2</v>
      </c>
      <c r="G245" s="81">
        <v>1060</v>
      </c>
      <c r="H245" s="81">
        <v>155.25</v>
      </c>
      <c r="I245" s="82">
        <f t="shared" si="13"/>
        <v>6.3730000000000002</v>
      </c>
      <c r="J245" s="81">
        <f t="shared" si="14"/>
        <v>197.88</v>
      </c>
      <c r="K245" s="81">
        <f t="shared" si="15"/>
        <v>46.68</v>
      </c>
      <c r="L245" s="81">
        <f t="shared" si="16"/>
        <v>244.56</v>
      </c>
    </row>
    <row r="246" spans="1:12" ht="52.8">
      <c r="A246" s="80">
        <v>239</v>
      </c>
      <c r="B246" s="79" t="s">
        <v>15</v>
      </c>
      <c r="C246" s="79" t="s">
        <v>50</v>
      </c>
      <c r="D246" s="83" t="s">
        <v>51</v>
      </c>
      <c r="E246" s="85" t="s">
        <v>122</v>
      </c>
      <c r="F246" s="84">
        <v>0.5</v>
      </c>
      <c r="G246" s="81">
        <v>1060</v>
      </c>
      <c r="H246" s="81">
        <v>0.25</v>
      </c>
      <c r="I246" s="82">
        <f t="shared" si="13"/>
        <v>6.3730000000000002</v>
      </c>
      <c r="J246" s="81">
        <f t="shared" si="14"/>
        <v>0.8</v>
      </c>
      <c r="K246" s="81">
        <f t="shared" si="15"/>
        <v>0.19</v>
      </c>
      <c r="L246" s="81">
        <f t="shared" si="16"/>
        <v>0.99</v>
      </c>
    </row>
    <row r="247" spans="1:12" ht="52.8">
      <c r="A247" s="80">
        <v>240</v>
      </c>
      <c r="B247" s="79" t="s">
        <v>15</v>
      </c>
      <c r="C247" s="79" t="s">
        <v>334</v>
      </c>
      <c r="D247" s="83" t="s">
        <v>47</v>
      </c>
      <c r="E247" s="85" t="s">
        <v>504</v>
      </c>
      <c r="F247" s="84">
        <v>0.2</v>
      </c>
      <c r="G247" s="81">
        <v>1060</v>
      </c>
      <c r="H247" s="81">
        <v>55</v>
      </c>
      <c r="I247" s="82">
        <f t="shared" si="13"/>
        <v>6.3730000000000002</v>
      </c>
      <c r="J247" s="81">
        <f t="shared" si="14"/>
        <v>70.099999999999994</v>
      </c>
      <c r="K247" s="81">
        <f t="shared" si="15"/>
        <v>16.54</v>
      </c>
      <c r="L247" s="81">
        <f t="shared" si="16"/>
        <v>86.639999999999986</v>
      </c>
    </row>
    <row r="248" spans="1:12" ht="39.6">
      <c r="A248" s="80">
        <v>241</v>
      </c>
      <c r="B248" s="79" t="s">
        <v>309</v>
      </c>
      <c r="C248" s="79" t="s">
        <v>505</v>
      </c>
      <c r="D248" s="83" t="s">
        <v>51</v>
      </c>
      <c r="E248" s="85" t="s">
        <v>506</v>
      </c>
      <c r="F248" s="84" t="s">
        <v>451</v>
      </c>
      <c r="G248" s="81">
        <v>1040</v>
      </c>
      <c r="H248" s="81">
        <v>152.13</v>
      </c>
      <c r="I248" s="82">
        <f t="shared" si="13"/>
        <v>6.2530000000000001</v>
      </c>
      <c r="J248" s="81">
        <f t="shared" si="14"/>
        <v>190.25</v>
      </c>
      <c r="K248" s="81">
        <f t="shared" si="15"/>
        <v>44.88</v>
      </c>
      <c r="L248" s="81">
        <f t="shared" si="16"/>
        <v>235.13</v>
      </c>
    </row>
    <row r="249" spans="1:12" ht="39.6">
      <c r="A249" s="80">
        <v>242</v>
      </c>
      <c r="B249" s="79" t="s">
        <v>309</v>
      </c>
      <c r="C249" s="79" t="s">
        <v>505</v>
      </c>
      <c r="D249" s="83" t="s">
        <v>51</v>
      </c>
      <c r="E249" s="85" t="s">
        <v>506</v>
      </c>
      <c r="F249" s="84" t="s">
        <v>449</v>
      </c>
      <c r="G249" s="81">
        <v>1040</v>
      </c>
      <c r="H249" s="81">
        <v>1.87</v>
      </c>
      <c r="I249" s="82">
        <f t="shared" si="13"/>
        <v>6.2530000000000001</v>
      </c>
      <c r="J249" s="81">
        <f t="shared" si="14"/>
        <v>5.85</v>
      </c>
      <c r="K249" s="81">
        <f t="shared" si="15"/>
        <v>1.38</v>
      </c>
      <c r="L249" s="81">
        <f t="shared" si="16"/>
        <v>7.2299999999999995</v>
      </c>
    </row>
    <row r="250" spans="1:12" ht="52.8">
      <c r="A250" s="80">
        <v>243</v>
      </c>
      <c r="B250" s="79" t="s">
        <v>15</v>
      </c>
      <c r="C250" s="79" t="s">
        <v>101</v>
      </c>
      <c r="D250" s="83" t="s">
        <v>55</v>
      </c>
      <c r="E250" s="85" t="s">
        <v>249</v>
      </c>
      <c r="F250" s="84" t="s">
        <v>451</v>
      </c>
      <c r="G250" s="81">
        <v>1270</v>
      </c>
      <c r="H250" s="81">
        <v>28.33</v>
      </c>
      <c r="I250" s="82">
        <f t="shared" si="13"/>
        <v>7.6349999999999998</v>
      </c>
      <c r="J250" s="81">
        <f t="shared" si="14"/>
        <v>43.26</v>
      </c>
      <c r="K250" s="81">
        <f t="shared" si="15"/>
        <v>10.210000000000001</v>
      </c>
      <c r="L250" s="81">
        <f t="shared" si="16"/>
        <v>53.47</v>
      </c>
    </row>
    <row r="251" spans="1:12" ht="39.6">
      <c r="A251" s="80">
        <v>244</v>
      </c>
      <c r="B251" s="79" t="s">
        <v>72</v>
      </c>
      <c r="C251" s="79" t="s">
        <v>455</v>
      </c>
      <c r="D251" s="83" t="s">
        <v>51</v>
      </c>
      <c r="E251" s="85" t="s">
        <v>507</v>
      </c>
      <c r="F251" s="84">
        <v>0.2</v>
      </c>
      <c r="G251" s="81">
        <v>1120</v>
      </c>
      <c r="H251" s="81">
        <v>30.25</v>
      </c>
      <c r="I251" s="82">
        <f t="shared" si="13"/>
        <v>6.734</v>
      </c>
      <c r="J251" s="81">
        <f t="shared" si="14"/>
        <v>40.74</v>
      </c>
      <c r="K251" s="81">
        <f t="shared" si="15"/>
        <v>9.61</v>
      </c>
      <c r="L251" s="81">
        <f t="shared" si="16"/>
        <v>50.35</v>
      </c>
    </row>
    <row r="252" spans="1:12" ht="39.6">
      <c r="A252" s="80">
        <v>245</v>
      </c>
      <c r="B252" s="79" t="s">
        <v>72</v>
      </c>
      <c r="C252" s="79" t="s">
        <v>455</v>
      </c>
      <c r="D252" s="83" t="s">
        <v>47</v>
      </c>
      <c r="E252" s="85" t="s">
        <v>508</v>
      </c>
      <c r="F252" s="84">
        <v>0.5</v>
      </c>
      <c r="G252" s="81">
        <v>960</v>
      </c>
      <c r="H252" s="81">
        <v>43.5</v>
      </c>
      <c r="I252" s="82">
        <f t="shared" si="13"/>
        <v>5.7720000000000002</v>
      </c>
      <c r="J252" s="81">
        <f t="shared" si="14"/>
        <v>125.54</v>
      </c>
      <c r="K252" s="81">
        <f t="shared" si="15"/>
        <v>29.61</v>
      </c>
      <c r="L252" s="81">
        <f t="shared" si="16"/>
        <v>155.15</v>
      </c>
    </row>
    <row r="253" spans="1:12" ht="39.6">
      <c r="A253" s="80">
        <v>246</v>
      </c>
      <c r="B253" s="79" t="s">
        <v>72</v>
      </c>
      <c r="C253" s="79" t="s">
        <v>455</v>
      </c>
      <c r="D253" s="83" t="s">
        <v>47</v>
      </c>
      <c r="E253" s="85" t="s">
        <v>508</v>
      </c>
      <c r="F253" s="84">
        <v>0.2</v>
      </c>
      <c r="G253" s="81">
        <v>960</v>
      </c>
      <c r="H253" s="81">
        <v>73.5</v>
      </c>
      <c r="I253" s="82">
        <f t="shared" si="13"/>
        <v>5.7720000000000002</v>
      </c>
      <c r="J253" s="81">
        <f t="shared" si="14"/>
        <v>84.85</v>
      </c>
      <c r="K253" s="81">
        <f t="shared" si="15"/>
        <v>20.02</v>
      </c>
      <c r="L253" s="81">
        <f t="shared" si="16"/>
        <v>104.86999999999999</v>
      </c>
    </row>
    <row r="254" spans="1:12" ht="52.8">
      <c r="A254" s="80">
        <v>247</v>
      </c>
      <c r="B254" s="79" t="s">
        <v>15</v>
      </c>
      <c r="C254" s="79" t="s">
        <v>46</v>
      </c>
      <c r="D254" s="83" t="s">
        <v>47</v>
      </c>
      <c r="E254" s="85" t="s">
        <v>337</v>
      </c>
      <c r="F254" s="84">
        <v>0.5</v>
      </c>
      <c r="G254" s="81">
        <v>960</v>
      </c>
      <c r="H254" s="81">
        <v>0.5</v>
      </c>
      <c r="I254" s="82">
        <f t="shared" si="13"/>
        <v>5.7720000000000002</v>
      </c>
      <c r="J254" s="81">
        <f t="shared" si="14"/>
        <v>1.44</v>
      </c>
      <c r="K254" s="81">
        <f t="shared" si="15"/>
        <v>0.34</v>
      </c>
      <c r="L254" s="81">
        <f t="shared" si="16"/>
        <v>1.78</v>
      </c>
    </row>
    <row r="255" spans="1:12" ht="52.8">
      <c r="A255" s="80">
        <v>248</v>
      </c>
      <c r="B255" s="79" t="s">
        <v>15</v>
      </c>
      <c r="C255" s="79" t="s">
        <v>46</v>
      </c>
      <c r="D255" s="83" t="s">
        <v>47</v>
      </c>
      <c r="E255" s="85" t="s">
        <v>337</v>
      </c>
      <c r="F255" s="84">
        <v>0.2</v>
      </c>
      <c r="G255" s="81">
        <v>960</v>
      </c>
      <c r="H255" s="81">
        <v>127.75</v>
      </c>
      <c r="I255" s="82">
        <f t="shared" si="13"/>
        <v>5.7720000000000002</v>
      </c>
      <c r="J255" s="81">
        <f t="shared" si="14"/>
        <v>147.47</v>
      </c>
      <c r="K255" s="81">
        <f t="shared" si="15"/>
        <v>34.79</v>
      </c>
      <c r="L255" s="81">
        <f t="shared" si="16"/>
        <v>182.26</v>
      </c>
    </row>
    <row r="256" spans="1:12" ht="39.6">
      <c r="A256" s="80">
        <v>249</v>
      </c>
      <c r="B256" s="79" t="s">
        <v>72</v>
      </c>
      <c r="C256" s="79" t="s">
        <v>293</v>
      </c>
      <c r="D256" s="83" t="s">
        <v>61</v>
      </c>
      <c r="E256" s="85" t="s">
        <v>338</v>
      </c>
      <c r="F256" s="84">
        <v>0.2</v>
      </c>
      <c r="G256" s="81">
        <v>1155</v>
      </c>
      <c r="H256" s="81">
        <v>69.819999999999993</v>
      </c>
      <c r="I256" s="82">
        <f t="shared" si="13"/>
        <v>6.944</v>
      </c>
      <c r="J256" s="81">
        <f t="shared" si="14"/>
        <v>96.97</v>
      </c>
      <c r="K256" s="81">
        <f t="shared" si="15"/>
        <v>22.88</v>
      </c>
      <c r="L256" s="81">
        <f t="shared" si="16"/>
        <v>119.85</v>
      </c>
    </row>
    <row r="257" spans="1:12" ht="39.6">
      <c r="A257" s="80">
        <v>250</v>
      </c>
      <c r="B257" s="79" t="s">
        <v>72</v>
      </c>
      <c r="C257" s="79" t="s">
        <v>293</v>
      </c>
      <c r="D257" s="83" t="s">
        <v>61</v>
      </c>
      <c r="E257" s="85" t="s">
        <v>338</v>
      </c>
      <c r="F257" s="84">
        <v>0.5</v>
      </c>
      <c r="G257" s="81">
        <v>1155</v>
      </c>
      <c r="H257" s="81">
        <v>3.43</v>
      </c>
      <c r="I257" s="82">
        <f t="shared" si="13"/>
        <v>6.944</v>
      </c>
      <c r="J257" s="81">
        <f t="shared" si="14"/>
        <v>11.91</v>
      </c>
      <c r="K257" s="81">
        <f t="shared" si="15"/>
        <v>2.81</v>
      </c>
      <c r="L257" s="81">
        <f t="shared" si="16"/>
        <v>14.72</v>
      </c>
    </row>
    <row r="258" spans="1:12" ht="52.8">
      <c r="A258" s="80">
        <v>251</v>
      </c>
      <c r="B258" s="79" t="s">
        <v>15</v>
      </c>
      <c r="C258" s="79" t="s">
        <v>58</v>
      </c>
      <c r="D258" s="83" t="s">
        <v>7</v>
      </c>
      <c r="E258" s="85" t="s">
        <v>509</v>
      </c>
      <c r="F258" s="84" t="s">
        <v>451</v>
      </c>
      <c r="G258" s="81">
        <v>1315</v>
      </c>
      <c r="H258" s="81">
        <v>52</v>
      </c>
      <c r="I258" s="82">
        <f t="shared" si="13"/>
        <v>7.9059999999999997</v>
      </c>
      <c r="J258" s="81">
        <f t="shared" si="14"/>
        <v>82.22</v>
      </c>
      <c r="K258" s="81">
        <f t="shared" si="15"/>
        <v>19.399999999999999</v>
      </c>
      <c r="L258" s="81">
        <f t="shared" si="16"/>
        <v>101.62</v>
      </c>
    </row>
    <row r="259" spans="1:12" ht="52.8">
      <c r="A259" s="80">
        <v>252</v>
      </c>
      <c r="B259" s="79" t="s">
        <v>15</v>
      </c>
      <c r="C259" s="79" t="s">
        <v>58</v>
      </c>
      <c r="D259" s="83" t="s">
        <v>55</v>
      </c>
      <c r="E259" s="85" t="s">
        <v>123</v>
      </c>
      <c r="F259" s="84" t="s">
        <v>451</v>
      </c>
      <c r="G259" s="81">
        <v>1205</v>
      </c>
      <c r="H259" s="81">
        <v>114</v>
      </c>
      <c r="I259" s="82">
        <f t="shared" si="13"/>
        <v>7.2450000000000001</v>
      </c>
      <c r="J259" s="81">
        <f t="shared" si="14"/>
        <v>165.19</v>
      </c>
      <c r="K259" s="81">
        <f t="shared" si="15"/>
        <v>38.97</v>
      </c>
      <c r="L259" s="81">
        <f t="shared" si="16"/>
        <v>204.16</v>
      </c>
    </row>
    <row r="260" spans="1:12" ht="52.8">
      <c r="A260" s="80">
        <v>253</v>
      </c>
      <c r="B260" s="79" t="s">
        <v>15</v>
      </c>
      <c r="C260" s="79" t="s">
        <v>58</v>
      </c>
      <c r="D260" s="83" t="s">
        <v>55</v>
      </c>
      <c r="E260" s="85" t="s">
        <v>123</v>
      </c>
      <c r="F260" s="84" t="s">
        <v>449</v>
      </c>
      <c r="G260" s="81">
        <v>1205</v>
      </c>
      <c r="H260" s="81">
        <v>1</v>
      </c>
      <c r="I260" s="82">
        <f t="shared" si="13"/>
        <v>7.2450000000000001</v>
      </c>
      <c r="J260" s="81">
        <f t="shared" si="14"/>
        <v>3.62</v>
      </c>
      <c r="K260" s="81">
        <f t="shared" si="15"/>
        <v>0.85</v>
      </c>
      <c r="L260" s="81">
        <f t="shared" si="16"/>
        <v>4.47</v>
      </c>
    </row>
    <row r="261" spans="1:12" ht="52.8">
      <c r="A261" s="80">
        <v>254</v>
      </c>
      <c r="B261" s="79" t="s">
        <v>15</v>
      </c>
      <c r="C261" s="79" t="s">
        <v>50</v>
      </c>
      <c r="D261" s="83" t="s">
        <v>51</v>
      </c>
      <c r="E261" s="85" t="s">
        <v>124</v>
      </c>
      <c r="F261" s="84">
        <v>0.2</v>
      </c>
      <c r="G261" s="81">
        <v>1080</v>
      </c>
      <c r="H261" s="81">
        <v>131.78</v>
      </c>
      <c r="I261" s="82">
        <f t="shared" si="13"/>
        <v>6.4930000000000003</v>
      </c>
      <c r="J261" s="81">
        <f t="shared" si="14"/>
        <v>171.13</v>
      </c>
      <c r="K261" s="81">
        <f t="shared" si="15"/>
        <v>40.369999999999997</v>
      </c>
      <c r="L261" s="81">
        <f t="shared" si="16"/>
        <v>211.5</v>
      </c>
    </row>
    <row r="262" spans="1:12" ht="52.8">
      <c r="A262" s="80">
        <v>255</v>
      </c>
      <c r="B262" s="79" t="s">
        <v>15</v>
      </c>
      <c r="C262" s="79" t="s">
        <v>50</v>
      </c>
      <c r="D262" s="83" t="s">
        <v>51</v>
      </c>
      <c r="E262" s="85" t="s">
        <v>124</v>
      </c>
      <c r="F262" s="84">
        <v>0.5</v>
      </c>
      <c r="G262" s="81">
        <v>1080</v>
      </c>
      <c r="H262" s="81">
        <v>2.2200000000000002</v>
      </c>
      <c r="I262" s="82">
        <f t="shared" si="13"/>
        <v>6.4930000000000003</v>
      </c>
      <c r="J262" s="81">
        <f t="shared" si="14"/>
        <v>7.21</v>
      </c>
      <c r="K262" s="81">
        <f t="shared" si="15"/>
        <v>1.7</v>
      </c>
      <c r="L262" s="81">
        <f t="shared" si="16"/>
        <v>8.91</v>
      </c>
    </row>
    <row r="263" spans="1:12" ht="52.8">
      <c r="A263" s="80">
        <v>256</v>
      </c>
      <c r="B263" s="79" t="s">
        <v>15</v>
      </c>
      <c r="C263" s="79" t="s">
        <v>334</v>
      </c>
      <c r="D263" s="83" t="s">
        <v>47</v>
      </c>
      <c r="E263" s="85" t="s">
        <v>510</v>
      </c>
      <c r="F263" s="84">
        <v>0.2</v>
      </c>
      <c r="G263" s="81">
        <v>1040</v>
      </c>
      <c r="H263" s="81">
        <v>22</v>
      </c>
      <c r="I263" s="82">
        <f t="shared" si="13"/>
        <v>6.2530000000000001</v>
      </c>
      <c r="J263" s="81">
        <f t="shared" si="14"/>
        <v>27.51</v>
      </c>
      <c r="K263" s="81">
        <f t="shared" si="15"/>
        <v>6.49</v>
      </c>
      <c r="L263" s="81">
        <f t="shared" si="16"/>
        <v>34</v>
      </c>
    </row>
    <row r="264" spans="1:12" ht="52.8">
      <c r="A264" s="80">
        <v>257</v>
      </c>
      <c r="B264" s="79" t="s">
        <v>15</v>
      </c>
      <c r="C264" s="79" t="s">
        <v>54</v>
      </c>
      <c r="D264" s="83" t="s">
        <v>61</v>
      </c>
      <c r="E264" s="85" t="s">
        <v>126</v>
      </c>
      <c r="F264" s="84">
        <v>0.2</v>
      </c>
      <c r="G264" s="81">
        <v>1195</v>
      </c>
      <c r="H264" s="81">
        <v>126.5</v>
      </c>
      <c r="I264" s="82">
        <f t="shared" ref="I264:I327" si="17">ROUND(G264/166.33,3)</f>
        <v>7.1849999999999996</v>
      </c>
      <c r="J264" s="81">
        <f t="shared" ref="J264:J327" si="18">ROUND(I264*H264*F264,2)</f>
        <v>181.78</v>
      </c>
      <c r="K264" s="81">
        <f t="shared" ref="K264:K327" si="19">ROUND(J264*0.2359,2)</f>
        <v>42.88</v>
      </c>
      <c r="L264" s="81">
        <f t="shared" ref="L264:L327" si="20">J264+K264</f>
        <v>224.66</v>
      </c>
    </row>
    <row r="265" spans="1:12" ht="52.8">
      <c r="A265" s="80">
        <v>258</v>
      </c>
      <c r="B265" s="79" t="s">
        <v>15</v>
      </c>
      <c r="C265" s="79" t="s">
        <v>54</v>
      </c>
      <c r="D265" s="83" t="s">
        <v>61</v>
      </c>
      <c r="E265" s="85" t="s">
        <v>126</v>
      </c>
      <c r="F265" s="84">
        <v>0.5</v>
      </c>
      <c r="G265" s="81">
        <v>1195</v>
      </c>
      <c r="H265" s="81">
        <v>5.5</v>
      </c>
      <c r="I265" s="82">
        <f t="shared" si="17"/>
        <v>7.1849999999999996</v>
      </c>
      <c r="J265" s="81">
        <f t="shared" si="18"/>
        <v>19.760000000000002</v>
      </c>
      <c r="K265" s="81">
        <f t="shared" si="19"/>
        <v>4.66</v>
      </c>
      <c r="L265" s="81">
        <f t="shared" si="20"/>
        <v>24.42</v>
      </c>
    </row>
    <row r="266" spans="1:12" ht="52.8">
      <c r="A266" s="80">
        <v>259</v>
      </c>
      <c r="B266" s="79" t="s">
        <v>15</v>
      </c>
      <c r="C266" s="79" t="s">
        <v>50</v>
      </c>
      <c r="D266" s="83" t="s">
        <v>47</v>
      </c>
      <c r="E266" s="85" t="s">
        <v>127</v>
      </c>
      <c r="F266" s="84">
        <v>0.2</v>
      </c>
      <c r="G266" s="81">
        <v>960</v>
      </c>
      <c r="H266" s="81">
        <v>161.75</v>
      </c>
      <c r="I266" s="82">
        <f t="shared" si="17"/>
        <v>5.7720000000000002</v>
      </c>
      <c r="J266" s="81">
        <f t="shared" si="18"/>
        <v>186.72</v>
      </c>
      <c r="K266" s="81">
        <f t="shared" si="19"/>
        <v>44.05</v>
      </c>
      <c r="L266" s="81">
        <f t="shared" si="20"/>
        <v>230.76999999999998</v>
      </c>
    </row>
    <row r="267" spans="1:12" ht="79.2">
      <c r="A267" s="80">
        <v>260</v>
      </c>
      <c r="B267" s="79" t="s">
        <v>460</v>
      </c>
      <c r="C267" s="79" t="s">
        <v>292</v>
      </c>
      <c r="D267" s="83" t="s">
        <v>55</v>
      </c>
      <c r="E267" s="85" t="s">
        <v>128</v>
      </c>
      <c r="F267" s="84">
        <v>0.5</v>
      </c>
      <c r="G267" s="81">
        <v>1660</v>
      </c>
      <c r="H267" s="81">
        <v>64</v>
      </c>
      <c r="I267" s="82">
        <f t="shared" si="17"/>
        <v>9.98</v>
      </c>
      <c r="J267" s="81">
        <f t="shared" si="18"/>
        <v>319.36</v>
      </c>
      <c r="K267" s="81">
        <f t="shared" si="19"/>
        <v>75.34</v>
      </c>
      <c r="L267" s="81">
        <f t="shared" si="20"/>
        <v>394.70000000000005</v>
      </c>
    </row>
    <row r="268" spans="1:12" ht="79.2">
      <c r="A268" s="80">
        <v>261</v>
      </c>
      <c r="B268" s="79" t="s">
        <v>460</v>
      </c>
      <c r="C268" s="79" t="s">
        <v>292</v>
      </c>
      <c r="D268" s="83" t="s">
        <v>55</v>
      </c>
      <c r="E268" s="85" t="s">
        <v>128</v>
      </c>
      <c r="F268" s="84">
        <v>0.2</v>
      </c>
      <c r="G268" s="81">
        <v>1660</v>
      </c>
      <c r="H268" s="81">
        <v>110.5</v>
      </c>
      <c r="I268" s="82">
        <f t="shared" si="17"/>
        <v>9.98</v>
      </c>
      <c r="J268" s="81">
        <f t="shared" si="18"/>
        <v>220.56</v>
      </c>
      <c r="K268" s="81">
        <f t="shared" si="19"/>
        <v>52.03</v>
      </c>
      <c r="L268" s="81">
        <f t="shared" si="20"/>
        <v>272.59000000000003</v>
      </c>
    </row>
    <row r="269" spans="1:12" ht="39.6">
      <c r="A269" s="80">
        <v>262</v>
      </c>
      <c r="B269" s="79" t="s">
        <v>72</v>
      </c>
      <c r="C269" s="79" t="s">
        <v>269</v>
      </c>
      <c r="D269" s="83" t="s">
        <v>51</v>
      </c>
      <c r="E269" s="85" t="s">
        <v>429</v>
      </c>
      <c r="F269" s="84" t="s">
        <v>449</v>
      </c>
      <c r="G269" s="81">
        <v>1100</v>
      </c>
      <c r="H269" s="81">
        <v>21.25</v>
      </c>
      <c r="I269" s="82">
        <f t="shared" si="17"/>
        <v>6.6130000000000004</v>
      </c>
      <c r="J269" s="81">
        <f t="shared" si="18"/>
        <v>70.260000000000005</v>
      </c>
      <c r="K269" s="81">
        <f t="shared" si="19"/>
        <v>16.57</v>
      </c>
      <c r="L269" s="81">
        <f t="shared" si="20"/>
        <v>86.830000000000013</v>
      </c>
    </row>
    <row r="270" spans="1:12" ht="39.6">
      <c r="A270" s="80">
        <v>263</v>
      </c>
      <c r="B270" s="79" t="s">
        <v>72</v>
      </c>
      <c r="C270" s="79" t="s">
        <v>269</v>
      </c>
      <c r="D270" s="83" t="s">
        <v>51</v>
      </c>
      <c r="E270" s="85" t="s">
        <v>429</v>
      </c>
      <c r="F270" s="84" t="s">
        <v>451</v>
      </c>
      <c r="G270" s="81">
        <v>1100</v>
      </c>
      <c r="H270" s="81">
        <v>141.37</v>
      </c>
      <c r="I270" s="82">
        <f t="shared" si="17"/>
        <v>6.6130000000000004</v>
      </c>
      <c r="J270" s="81">
        <f t="shared" si="18"/>
        <v>186.98</v>
      </c>
      <c r="K270" s="81">
        <f t="shared" si="19"/>
        <v>44.11</v>
      </c>
      <c r="L270" s="81">
        <f t="shared" si="20"/>
        <v>231.08999999999997</v>
      </c>
    </row>
    <row r="271" spans="1:12" ht="39.6">
      <c r="A271" s="80">
        <v>264</v>
      </c>
      <c r="B271" s="79" t="s">
        <v>72</v>
      </c>
      <c r="C271" s="79" t="s">
        <v>269</v>
      </c>
      <c r="D271" s="83" t="s">
        <v>61</v>
      </c>
      <c r="E271" s="85" t="s">
        <v>430</v>
      </c>
      <c r="F271" s="84" t="s">
        <v>451</v>
      </c>
      <c r="G271" s="81">
        <v>1215</v>
      </c>
      <c r="H271" s="81">
        <v>60</v>
      </c>
      <c r="I271" s="82">
        <f t="shared" si="17"/>
        <v>7.3049999999999997</v>
      </c>
      <c r="J271" s="81">
        <f t="shared" si="18"/>
        <v>87.66</v>
      </c>
      <c r="K271" s="81">
        <f t="shared" si="19"/>
        <v>20.68</v>
      </c>
      <c r="L271" s="81">
        <f t="shared" si="20"/>
        <v>108.34</v>
      </c>
    </row>
    <row r="272" spans="1:12" ht="52.8">
      <c r="A272" s="80">
        <v>265</v>
      </c>
      <c r="B272" s="79" t="s">
        <v>15</v>
      </c>
      <c r="C272" s="79" t="s">
        <v>54</v>
      </c>
      <c r="D272" s="83" t="s">
        <v>51</v>
      </c>
      <c r="E272" s="85" t="s">
        <v>131</v>
      </c>
      <c r="F272" s="84">
        <v>0.2</v>
      </c>
      <c r="G272" s="81">
        <v>1060</v>
      </c>
      <c r="H272" s="81">
        <v>87.5</v>
      </c>
      <c r="I272" s="82">
        <f t="shared" si="17"/>
        <v>6.3730000000000002</v>
      </c>
      <c r="J272" s="81">
        <f t="shared" si="18"/>
        <v>111.53</v>
      </c>
      <c r="K272" s="81">
        <f t="shared" si="19"/>
        <v>26.31</v>
      </c>
      <c r="L272" s="81">
        <f t="shared" si="20"/>
        <v>137.84</v>
      </c>
    </row>
    <row r="273" spans="1:12" ht="52.8">
      <c r="A273" s="80">
        <v>266</v>
      </c>
      <c r="B273" s="79" t="s">
        <v>15</v>
      </c>
      <c r="C273" s="79" t="s">
        <v>54</v>
      </c>
      <c r="D273" s="83" t="s">
        <v>51</v>
      </c>
      <c r="E273" s="85" t="s">
        <v>131</v>
      </c>
      <c r="F273" s="84">
        <v>0.5</v>
      </c>
      <c r="G273" s="81">
        <v>1060</v>
      </c>
      <c r="H273" s="81">
        <v>0.5</v>
      </c>
      <c r="I273" s="82">
        <f t="shared" si="17"/>
        <v>6.3730000000000002</v>
      </c>
      <c r="J273" s="81">
        <f t="shared" si="18"/>
        <v>1.59</v>
      </c>
      <c r="K273" s="81">
        <f t="shared" si="19"/>
        <v>0.38</v>
      </c>
      <c r="L273" s="81">
        <f t="shared" si="20"/>
        <v>1.9700000000000002</v>
      </c>
    </row>
    <row r="274" spans="1:12" ht="52.8">
      <c r="A274" s="80">
        <v>267</v>
      </c>
      <c r="B274" s="79" t="s">
        <v>15</v>
      </c>
      <c r="C274" s="79" t="s">
        <v>46</v>
      </c>
      <c r="D274" s="83" t="s">
        <v>51</v>
      </c>
      <c r="E274" s="85" t="s">
        <v>132</v>
      </c>
      <c r="F274" s="84">
        <v>0.2</v>
      </c>
      <c r="G274" s="81">
        <v>1040</v>
      </c>
      <c r="H274" s="81">
        <v>175.5</v>
      </c>
      <c r="I274" s="82">
        <f t="shared" si="17"/>
        <v>6.2530000000000001</v>
      </c>
      <c r="J274" s="81">
        <f t="shared" si="18"/>
        <v>219.48</v>
      </c>
      <c r="K274" s="81">
        <f t="shared" si="19"/>
        <v>51.78</v>
      </c>
      <c r="L274" s="81">
        <f t="shared" si="20"/>
        <v>271.26</v>
      </c>
    </row>
    <row r="275" spans="1:12" ht="52.8">
      <c r="A275" s="80">
        <v>268</v>
      </c>
      <c r="B275" s="79" t="s">
        <v>15</v>
      </c>
      <c r="C275" s="79" t="s">
        <v>57</v>
      </c>
      <c r="D275" s="83" t="s">
        <v>47</v>
      </c>
      <c r="E275" s="85" t="s">
        <v>133</v>
      </c>
      <c r="F275" s="84">
        <v>0.2</v>
      </c>
      <c r="G275" s="81">
        <v>960</v>
      </c>
      <c r="H275" s="81">
        <v>165</v>
      </c>
      <c r="I275" s="82">
        <f t="shared" si="17"/>
        <v>5.7720000000000002</v>
      </c>
      <c r="J275" s="81">
        <f t="shared" si="18"/>
        <v>190.48</v>
      </c>
      <c r="K275" s="81">
        <f t="shared" si="19"/>
        <v>44.93</v>
      </c>
      <c r="L275" s="81">
        <f t="shared" si="20"/>
        <v>235.41</v>
      </c>
    </row>
    <row r="276" spans="1:12" ht="52.8">
      <c r="A276" s="80">
        <v>269</v>
      </c>
      <c r="B276" s="79" t="s">
        <v>15</v>
      </c>
      <c r="C276" s="79" t="s">
        <v>54</v>
      </c>
      <c r="D276" s="83" t="s">
        <v>51</v>
      </c>
      <c r="E276" s="85" t="s">
        <v>339</v>
      </c>
      <c r="F276" s="84">
        <v>0.2</v>
      </c>
      <c r="G276" s="81">
        <v>1100</v>
      </c>
      <c r="H276" s="81">
        <v>88</v>
      </c>
      <c r="I276" s="82">
        <f t="shared" si="17"/>
        <v>6.6130000000000004</v>
      </c>
      <c r="J276" s="81">
        <f t="shared" si="18"/>
        <v>116.39</v>
      </c>
      <c r="K276" s="81">
        <f t="shared" si="19"/>
        <v>27.46</v>
      </c>
      <c r="L276" s="81">
        <f t="shared" si="20"/>
        <v>143.85</v>
      </c>
    </row>
    <row r="277" spans="1:12" ht="52.8">
      <c r="A277" s="80">
        <v>270</v>
      </c>
      <c r="B277" s="79" t="s">
        <v>15</v>
      </c>
      <c r="C277" s="79" t="s">
        <v>54</v>
      </c>
      <c r="D277" s="83" t="s">
        <v>51</v>
      </c>
      <c r="E277" s="85" t="s">
        <v>276</v>
      </c>
      <c r="F277" s="84">
        <v>0.2</v>
      </c>
      <c r="G277" s="81">
        <v>1100</v>
      </c>
      <c r="H277" s="81">
        <v>84</v>
      </c>
      <c r="I277" s="82">
        <f t="shared" si="17"/>
        <v>6.6130000000000004</v>
      </c>
      <c r="J277" s="81">
        <f t="shared" si="18"/>
        <v>111.1</v>
      </c>
      <c r="K277" s="81">
        <f t="shared" si="19"/>
        <v>26.21</v>
      </c>
      <c r="L277" s="81">
        <f t="shared" si="20"/>
        <v>137.31</v>
      </c>
    </row>
    <row r="278" spans="1:12" ht="52.8">
      <c r="A278" s="80">
        <v>271</v>
      </c>
      <c r="B278" s="79" t="s">
        <v>15</v>
      </c>
      <c r="C278" s="79" t="s">
        <v>54</v>
      </c>
      <c r="D278" s="83" t="s">
        <v>51</v>
      </c>
      <c r="E278" s="85" t="s">
        <v>276</v>
      </c>
      <c r="F278" s="84">
        <v>0.5</v>
      </c>
      <c r="G278" s="81">
        <v>1100</v>
      </c>
      <c r="H278" s="81">
        <v>4</v>
      </c>
      <c r="I278" s="82">
        <f t="shared" si="17"/>
        <v>6.6130000000000004</v>
      </c>
      <c r="J278" s="81">
        <f t="shared" si="18"/>
        <v>13.23</v>
      </c>
      <c r="K278" s="81">
        <f t="shared" si="19"/>
        <v>3.12</v>
      </c>
      <c r="L278" s="81">
        <f t="shared" si="20"/>
        <v>16.350000000000001</v>
      </c>
    </row>
    <row r="279" spans="1:12" ht="52.8">
      <c r="A279" s="80">
        <v>272</v>
      </c>
      <c r="B279" s="79" t="s">
        <v>15</v>
      </c>
      <c r="C279" s="79" t="s">
        <v>101</v>
      </c>
      <c r="D279" s="83" t="s">
        <v>7</v>
      </c>
      <c r="E279" s="85" t="s">
        <v>134</v>
      </c>
      <c r="F279" s="84" t="s">
        <v>451</v>
      </c>
      <c r="G279" s="81">
        <v>1365</v>
      </c>
      <c r="H279" s="81">
        <v>50.25</v>
      </c>
      <c r="I279" s="82">
        <f t="shared" si="17"/>
        <v>8.2070000000000007</v>
      </c>
      <c r="J279" s="81">
        <f t="shared" si="18"/>
        <v>82.48</v>
      </c>
      <c r="K279" s="81">
        <f t="shared" si="19"/>
        <v>19.46</v>
      </c>
      <c r="L279" s="81">
        <f t="shared" si="20"/>
        <v>101.94</v>
      </c>
    </row>
    <row r="280" spans="1:12" ht="79.2">
      <c r="A280" s="80">
        <v>273</v>
      </c>
      <c r="B280" s="79" t="s">
        <v>460</v>
      </c>
      <c r="C280" s="79" t="s">
        <v>483</v>
      </c>
      <c r="D280" s="83" t="s">
        <v>51</v>
      </c>
      <c r="E280" s="85" t="s">
        <v>135</v>
      </c>
      <c r="F280" s="84">
        <v>0.5</v>
      </c>
      <c r="G280" s="81">
        <v>1464.48</v>
      </c>
      <c r="H280" s="81">
        <v>2.5</v>
      </c>
      <c r="I280" s="82">
        <f t="shared" si="17"/>
        <v>8.8049999999999997</v>
      </c>
      <c r="J280" s="81">
        <f t="shared" si="18"/>
        <v>11.01</v>
      </c>
      <c r="K280" s="81">
        <f t="shared" si="19"/>
        <v>2.6</v>
      </c>
      <c r="L280" s="81">
        <f t="shared" si="20"/>
        <v>13.61</v>
      </c>
    </row>
    <row r="281" spans="1:12" ht="79.2">
      <c r="A281" s="80">
        <v>274</v>
      </c>
      <c r="B281" s="79" t="s">
        <v>460</v>
      </c>
      <c r="C281" s="79" t="s">
        <v>483</v>
      </c>
      <c r="D281" s="83" t="s">
        <v>51</v>
      </c>
      <c r="E281" s="85" t="s">
        <v>135</v>
      </c>
      <c r="F281" s="84">
        <v>0.2</v>
      </c>
      <c r="G281" s="81">
        <v>1464.48</v>
      </c>
      <c r="H281" s="81">
        <v>9.5</v>
      </c>
      <c r="I281" s="82">
        <f t="shared" si="17"/>
        <v>8.8049999999999997</v>
      </c>
      <c r="J281" s="81">
        <f t="shared" si="18"/>
        <v>16.73</v>
      </c>
      <c r="K281" s="81">
        <f t="shared" si="19"/>
        <v>3.95</v>
      </c>
      <c r="L281" s="81">
        <f t="shared" si="20"/>
        <v>20.68</v>
      </c>
    </row>
    <row r="282" spans="1:12" ht="39.6">
      <c r="A282" s="80">
        <v>275</v>
      </c>
      <c r="B282" s="79" t="s">
        <v>72</v>
      </c>
      <c r="C282" s="79" t="s">
        <v>455</v>
      </c>
      <c r="D282" s="83" t="s">
        <v>47</v>
      </c>
      <c r="E282" s="85" t="s">
        <v>511</v>
      </c>
      <c r="F282" s="84">
        <v>0.2</v>
      </c>
      <c r="G282" s="81">
        <v>960</v>
      </c>
      <c r="H282" s="81">
        <v>66</v>
      </c>
      <c r="I282" s="82">
        <f t="shared" si="17"/>
        <v>5.7720000000000002</v>
      </c>
      <c r="J282" s="81">
        <f t="shared" si="18"/>
        <v>76.19</v>
      </c>
      <c r="K282" s="81">
        <f t="shared" si="19"/>
        <v>17.97</v>
      </c>
      <c r="L282" s="81">
        <f t="shared" si="20"/>
        <v>94.16</v>
      </c>
    </row>
    <row r="283" spans="1:12" ht="39.6">
      <c r="A283" s="80">
        <v>276</v>
      </c>
      <c r="B283" s="79" t="s">
        <v>72</v>
      </c>
      <c r="C283" s="79" t="s">
        <v>244</v>
      </c>
      <c r="D283" s="83" t="s">
        <v>47</v>
      </c>
      <c r="E283" s="85" t="s">
        <v>340</v>
      </c>
      <c r="F283" s="84">
        <v>0.2</v>
      </c>
      <c r="G283" s="81">
        <v>1020</v>
      </c>
      <c r="H283" s="81">
        <v>44</v>
      </c>
      <c r="I283" s="82">
        <f t="shared" si="17"/>
        <v>6.1319999999999997</v>
      </c>
      <c r="J283" s="81">
        <f t="shared" si="18"/>
        <v>53.96</v>
      </c>
      <c r="K283" s="81">
        <f t="shared" si="19"/>
        <v>12.73</v>
      </c>
      <c r="L283" s="81">
        <f t="shared" si="20"/>
        <v>66.69</v>
      </c>
    </row>
    <row r="284" spans="1:12" ht="39.6">
      <c r="A284" s="80">
        <v>277</v>
      </c>
      <c r="B284" s="79" t="s">
        <v>72</v>
      </c>
      <c r="C284" s="79" t="s">
        <v>244</v>
      </c>
      <c r="D284" s="83" t="s">
        <v>47</v>
      </c>
      <c r="E284" s="85" t="s">
        <v>340</v>
      </c>
      <c r="F284" s="84">
        <v>0.2</v>
      </c>
      <c r="G284" s="81">
        <v>1020</v>
      </c>
      <c r="H284" s="81">
        <v>42.5</v>
      </c>
      <c r="I284" s="82">
        <f t="shared" si="17"/>
        <v>6.1319999999999997</v>
      </c>
      <c r="J284" s="81">
        <f t="shared" si="18"/>
        <v>52.12</v>
      </c>
      <c r="K284" s="81">
        <f t="shared" si="19"/>
        <v>12.3</v>
      </c>
      <c r="L284" s="81">
        <f t="shared" si="20"/>
        <v>64.42</v>
      </c>
    </row>
    <row r="285" spans="1:12" ht="39.6">
      <c r="A285" s="80">
        <v>278</v>
      </c>
      <c r="B285" s="79" t="s">
        <v>72</v>
      </c>
      <c r="C285" s="79" t="s">
        <v>244</v>
      </c>
      <c r="D285" s="83" t="s">
        <v>47</v>
      </c>
      <c r="E285" s="85" t="s">
        <v>340</v>
      </c>
      <c r="F285" s="84">
        <v>0.5</v>
      </c>
      <c r="G285" s="81">
        <v>1020</v>
      </c>
      <c r="H285" s="81">
        <v>4.5</v>
      </c>
      <c r="I285" s="82">
        <f t="shared" si="17"/>
        <v>6.1319999999999997</v>
      </c>
      <c r="J285" s="81">
        <f t="shared" si="18"/>
        <v>13.8</v>
      </c>
      <c r="K285" s="81">
        <f t="shared" si="19"/>
        <v>3.26</v>
      </c>
      <c r="L285" s="81">
        <f t="shared" si="20"/>
        <v>17.060000000000002</v>
      </c>
    </row>
    <row r="286" spans="1:12" ht="52.8">
      <c r="A286" s="80">
        <v>279</v>
      </c>
      <c r="B286" s="79" t="s">
        <v>15</v>
      </c>
      <c r="C286" s="79" t="s">
        <v>58</v>
      </c>
      <c r="D286" s="83" t="s">
        <v>47</v>
      </c>
      <c r="E286" s="85" t="s">
        <v>297</v>
      </c>
      <c r="F286" s="84" t="s">
        <v>451</v>
      </c>
      <c r="G286" s="81">
        <v>960</v>
      </c>
      <c r="H286" s="81">
        <v>107.17</v>
      </c>
      <c r="I286" s="82">
        <f t="shared" si="17"/>
        <v>5.7720000000000002</v>
      </c>
      <c r="J286" s="81">
        <f t="shared" si="18"/>
        <v>123.72</v>
      </c>
      <c r="K286" s="81">
        <f t="shared" si="19"/>
        <v>29.19</v>
      </c>
      <c r="L286" s="81">
        <f t="shared" si="20"/>
        <v>152.91</v>
      </c>
    </row>
    <row r="287" spans="1:12" ht="52.8">
      <c r="A287" s="80">
        <v>280</v>
      </c>
      <c r="B287" s="79" t="s">
        <v>15</v>
      </c>
      <c r="C287" s="79" t="s">
        <v>58</v>
      </c>
      <c r="D287" s="83" t="s">
        <v>47</v>
      </c>
      <c r="E287" s="85" t="s">
        <v>297</v>
      </c>
      <c r="F287" s="84" t="s">
        <v>449</v>
      </c>
      <c r="G287" s="81">
        <v>960</v>
      </c>
      <c r="H287" s="81">
        <v>2.83</v>
      </c>
      <c r="I287" s="82">
        <f t="shared" si="17"/>
        <v>5.7720000000000002</v>
      </c>
      <c r="J287" s="81">
        <f t="shared" si="18"/>
        <v>8.17</v>
      </c>
      <c r="K287" s="81">
        <f t="shared" si="19"/>
        <v>1.93</v>
      </c>
      <c r="L287" s="81">
        <f t="shared" si="20"/>
        <v>10.1</v>
      </c>
    </row>
    <row r="288" spans="1:12" ht="52.8">
      <c r="A288" s="80">
        <v>281</v>
      </c>
      <c r="B288" s="79" t="s">
        <v>15</v>
      </c>
      <c r="C288" s="79" t="s">
        <v>50</v>
      </c>
      <c r="D288" s="83" t="s">
        <v>47</v>
      </c>
      <c r="E288" s="85" t="s">
        <v>136</v>
      </c>
      <c r="F288" s="84">
        <v>0.2</v>
      </c>
      <c r="G288" s="81">
        <v>960</v>
      </c>
      <c r="H288" s="81">
        <v>141.94999999999999</v>
      </c>
      <c r="I288" s="82">
        <f t="shared" si="17"/>
        <v>5.7720000000000002</v>
      </c>
      <c r="J288" s="81">
        <f t="shared" si="18"/>
        <v>163.87</v>
      </c>
      <c r="K288" s="81">
        <f t="shared" si="19"/>
        <v>38.659999999999997</v>
      </c>
      <c r="L288" s="81">
        <f t="shared" si="20"/>
        <v>202.53</v>
      </c>
    </row>
    <row r="289" spans="1:12" ht="52.8">
      <c r="A289" s="80">
        <v>282</v>
      </c>
      <c r="B289" s="79" t="s">
        <v>15</v>
      </c>
      <c r="C289" s="79" t="s">
        <v>50</v>
      </c>
      <c r="D289" s="83" t="s">
        <v>47</v>
      </c>
      <c r="E289" s="85" t="s">
        <v>136</v>
      </c>
      <c r="F289" s="84">
        <v>0.5</v>
      </c>
      <c r="G289" s="81">
        <v>960</v>
      </c>
      <c r="H289" s="81">
        <v>2.0499999999999998</v>
      </c>
      <c r="I289" s="82">
        <f t="shared" si="17"/>
        <v>5.7720000000000002</v>
      </c>
      <c r="J289" s="81">
        <f t="shared" si="18"/>
        <v>5.92</v>
      </c>
      <c r="K289" s="81">
        <f t="shared" si="19"/>
        <v>1.4</v>
      </c>
      <c r="L289" s="81">
        <f t="shared" si="20"/>
        <v>7.32</v>
      </c>
    </row>
    <row r="290" spans="1:12" ht="52.8">
      <c r="A290" s="80">
        <v>283</v>
      </c>
      <c r="B290" s="79" t="s">
        <v>15</v>
      </c>
      <c r="C290" s="79" t="s">
        <v>54</v>
      </c>
      <c r="D290" s="83" t="s">
        <v>47</v>
      </c>
      <c r="E290" s="85" t="s">
        <v>250</v>
      </c>
      <c r="F290" s="84">
        <v>0.2</v>
      </c>
      <c r="G290" s="81">
        <v>960</v>
      </c>
      <c r="H290" s="81">
        <v>165</v>
      </c>
      <c r="I290" s="82">
        <f t="shared" si="17"/>
        <v>5.7720000000000002</v>
      </c>
      <c r="J290" s="81">
        <f t="shared" si="18"/>
        <v>190.48</v>
      </c>
      <c r="K290" s="81">
        <f t="shared" si="19"/>
        <v>44.93</v>
      </c>
      <c r="L290" s="81">
        <f t="shared" si="20"/>
        <v>235.41</v>
      </c>
    </row>
    <row r="291" spans="1:12" ht="52.8">
      <c r="A291" s="80">
        <v>284</v>
      </c>
      <c r="B291" s="79" t="s">
        <v>15</v>
      </c>
      <c r="C291" s="79" t="s">
        <v>2</v>
      </c>
      <c r="D291" s="83" t="s">
        <v>73</v>
      </c>
      <c r="E291" s="85" t="s">
        <v>137</v>
      </c>
      <c r="F291" s="84" t="s">
        <v>451</v>
      </c>
      <c r="G291" s="81">
        <v>1420</v>
      </c>
      <c r="H291" s="81">
        <v>32.5</v>
      </c>
      <c r="I291" s="82">
        <f t="shared" si="17"/>
        <v>8.5370000000000008</v>
      </c>
      <c r="J291" s="81">
        <f t="shared" si="18"/>
        <v>55.49</v>
      </c>
      <c r="K291" s="81">
        <f t="shared" si="19"/>
        <v>13.09</v>
      </c>
      <c r="L291" s="81">
        <f t="shared" si="20"/>
        <v>68.58</v>
      </c>
    </row>
    <row r="292" spans="1:12" ht="52.8">
      <c r="A292" s="80">
        <v>285</v>
      </c>
      <c r="B292" s="79" t="s">
        <v>15</v>
      </c>
      <c r="C292" s="79" t="s">
        <v>54</v>
      </c>
      <c r="D292" s="83" t="s">
        <v>47</v>
      </c>
      <c r="E292" s="85" t="s">
        <v>251</v>
      </c>
      <c r="F292" s="84">
        <v>0.2</v>
      </c>
      <c r="G292" s="81">
        <v>960</v>
      </c>
      <c r="H292" s="81">
        <v>160.08000000000001</v>
      </c>
      <c r="I292" s="82">
        <f t="shared" si="17"/>
        <v>5.7720000000000002</v>
      </c>
      <c r="J292" s="81">
        <f t="shared" si="18"/>
        <v>184.8</v>
      </c>
      <c r="K292" s="81">
        <f t="shared" si="19"/>
        <v>43.59</v>
      </c>
      <c r="L292" s="81">
        <f t="shared" si="20"/>
        <v>228.39000000000001</v>
      </c>
    </row>
    <row r="293" spans="1:12" ht="52.8">
      <c r="A293" s="80">
        <v>286</v>
      </c>
      <c r="B293" s="79" t="s">
        <v>15</v>
      </c>
      <c r="C293" s="79" t="s">
        <v>54</v>
      </c>
      <c r="D293" s="83" t="s">
        <v>47</v>
      </c>
      <c r="E293" s="85" t="s">
        <v>251</v>
      </c>
      <c r="F293" s="84">
        <v>0.5</v>
      </c>
      <c r="G293" s="81">
        <v>960</v>
      </c>
      <c r="H293" s="81">
        <v>4.92</v>
      </c>
      <c r="I293" s="82">
        <f t="shared" si="17"/>
        <v>5.7720000000000002</v>
      </c>
      <c r="J293" s="81">
        <f t="shared" si="18"/>
        <v>14.2</v>
      </c>
      <c r="K293" s="81">
        <f t="shared" si="19"/>
        <v>3.35</v>
      </c>
      <c r="L293" s="81">
        <f t="shared" si="20"/>
        <v>17.55</v>
      </c>
    </row>
    <row r="294" spans="1:12" ht="52.8">
      <c r="A294" s="80">
        <v>287</v>
      </c>
      <c r="B294" s="79" t="s">
        <v>15</v>
      </c>
      <c r="C294" s="79" t="s">
        <v>101</v>
      </c>
      <c r="D294" s="83" t="s">
        <v>7</v>
      </c>
      <c r="E294" s="85" t="s">
        <v>138</v>
      </c>
      <c r="F294" s="84" t="s">
        <v>451</v>
      </c>
      <c r="G294" s="81">
        <v>1385</v>
      </c>
      <c r="H294" s="81">
        <v>40.5</v>
      </c>
      <c r="I294" s="82">
        <f t="shared" si="17"/>
        <v>8.327</v>
      </c>
      <c r="J294" s="81">
        <f t="shared" si="18"/>
        <v>67.45</v>
      </c>
      <c r="K294" s="81">
        <f t="shared" si="19"/>
        <v>15.91</v>
      </c>
      <c r="L294" s="81">
        <f t="shared" si="20"/>
        <v>83.36</v>
      </c>
    </row>
    <row r="295" spans="1:12" ht="52.8">
      <c r="A295" s="80">
        <v>288</v>
      </c>
      <c r="B295" s="79" t="s">
        <v>15</v>
      </c>
      <c r="C295" s="79" t="s">
        <v>46</v>
      </c>
      <c r="D295" s="83" t="s">
        <v>55</v>
      </c>
      <c r="E295" s="85" t="s">
        <v>512</v>
      </c>
      <c r="F295" s="84">
        <v>0.2</v>
      </c>
      <c r="G295" s="81">
        <v>1245</v>
      </c>
      <c r="H295" s="81">
        <v>11.5</v>
      </c>
      <c r="I295" s="82">
        <f t="shared" si="17"/>
        <v>7.4850000000000003</v>
      </c>
      <c r="J295" s="81">
        <f t="shared" si="18"/>
        <v>17.22</v>
      </c>
      <c r="K295" s="81">
        <f t="shared" si="19"/>
        <v>4.0599999999999996</v>
      </c>
      <c r="L295" s="81">
        <f t="shared" si="20"/>
        <v>21.279999999999998</v>
      </c>
    </row>
    <row r="296" spans="1:12" ht="39.6">
      <c r="A296" s="80">
        <v>289</v>
      </c>
      <c r="B296" s="79" t="s">
        <v>72</v>
      </c>
      <c r="C296" s="79" t="s">
        <v>293</v>
      </c>
      <c r="D296" s="83" t="s">
        <v>51</v>
      </c>
      <c r="E296" s="85" t="s">
        <v>513</v>
      </c>
      <c r="F296" s="84">
        <v>0.2</v>
      </c>
      <c r="G296" s="81">
        <v>1080</v>
      </c>
      <c r="H296" s="81">
        <v>44</v>
      </c>
      <c r="I296" s="82">
        <f t="shared" si="17"/>
        <v>6.4930000000000003</v>
      </c>
      <c r="J296" s="81">
        <f t="shared" si="18"/>
        <v>57.14</v>
      </c>
      <c r="K296" s="81">
        <f t="shared" si="19"/>
        <v>13.48</v>
      </c>
      <c r="L296" s="81">
        <f t="shared" si="20"/>
        <v>70.62</v>
      </c>
    </row>
    <row r="297" spans="1:12" ht="39.6">
      <c r="A297" s="80">
        <v>290</v>
      </c>
      <c r="B297" s="79" t="s">
        <v>48</v>
      </c>
      <c r="C297" s="79" t="s">
        <v>341</v>
      </c>
      <c r="D297" s="83" t="s">
        <v>47</v>
      </c>
      <c r="E297" s="85" t="s">
        <v>514</v>
      </c>
      <c r="F297" s="84" t="s">
        <v>449</v>
      </c>
      <c r="G297" s="81">
        <v>960</v>
      </c>
      <c r="H297" s="81">
        <v>0.33</v>
      </c>
      <c r="I297" s="82">
        <f t="shared" si="17"/>
        <v>5.7720000000000002</v>
      </c>
      <c r="J297" s="81">
        <f t="shared" si="18"/>
        <v>0.95</v>
      </c>
      <c r="K297" s="81">
        <f t="shared" si="19"/>
        <v>0.22</v>
      </c>
      <c r="L297" s="81">
        <f t="shared" si="20"/>
        <v>1.17</v>
      </c>
    </row>
    <row r="298" spans="1:12" ht="39.6">
      <c r="A298" s="80">
        <v>291</v>
      </c>
      <c r="B298" s="79" t="s">
        <v>48</v>
      </c>
      <c r="C298" s="79" t="s">
        <v>341</v>
      </c>
      <c r="D298" s="83" t="s">
        <v>61</v>
      </c>
      <c r="E298" s="85" t="s">
        <v>342</v>
      </c>
      <c r="F298" s="84">
        <v>0.5</v>
      </c>
      <c r="G298" s="81">
        <v>1175</v>
      </c>
      <c r="H298" s="81">
        <v>26.5</v>
      </c>
      <c r="I298" s="82">
        <f t="shared" si="17"/>
        <v>7.0640000000000001</v>
      </c>
      <c r="J298" s="81">
        <f t="shared" si="18"/>
        <v>93.6</v>
      </c>
      <c r="K298" s="81">
        <f t="shared" si="19"/>
        <v>22.08</v>
      </c>
      <c r="L298" s="81">
        <f t="shared" si="20"/>
        <v>115.67999999999999</v>
      </c>
    </row>
    <row r="299" spans="1:12" ht="39.6">
      <c r="A299" s="80">
        <v>292</v>
      </c>
      <c r="B299" s="79" t="s">
        <v>48</v>
      </c>
      <c r="C299" s="79" t="s">
        <v>341</v>
      </c>
      <c r="D299" s="83" t="s">
        <v>61</v>
      </c>
      <c r="E299" s="85" t="s">
        <v>342</v>
      </c>
      <c r="F299" s="84">
        <v>0.2</v>
      </c>
      <c r="G299" s="81">
        <v>1175</v>
      </c>
      <c r="H299" s="81">
        <v>44.5</v>
      </c>
      <c r="I299" s="82">
        <f t="shared" si="17"/>
        <v>7.0640000000000001</v>
      </c>
      <c r="J299" s="81">
        <f t="shared" si="18"/>
        <v>62.87</v>
      </c>
      <c r="K299" s="81">
        <f t="shared" si="19"/>
        <v>14.83</v>
      </c>
      <c r="L299" s="81">
        <f t="shared" si="20"/>
        <v>77.7</v>
      </c>
    </row>
    <row r="300" spans="1:12" ht="39.6">
      <c r="A300" s="80">
        <v>293</v>
      </c>
      <c r="B300" s="79" t="s">
        <v>48</v>
      </c>
      <c r="C300" s="79" t="s">
        <v>341</v>
      </c>
      <c r="D300" s="83" t="s">
        <v>61</v>
      </c>
      <c r="E300" s="85" t="s">
        <v>342</v>
      </c>
      <c r="F300" s="84">
        <v>0.5</v>
      </c>
      <c r="G300" s="81">
        <v>1175</v>
      </c>
      <c r="H300" s="81">
        <v>10</v>
      </c>
      <c r="I300" s="82">
        <f t="shared" si="17"/>
        <v>7.0640000000000001</v>
      </c>
      <c r="J300" s="81">
        <f t="shared" si="18"/>
        <v>35.32</v>
      </c>
      <c r="K300" s="81">
        <f t="shared" si="19"/>
        <v>8.33</v>
      </c>
      <c r="L300" s="81">
        <f t="shared" si="20"/>
        <v>43.65</v>
      </c>
    </row>
    <row r="301" spans="1:12" ht="39.6">
      <c r="A301" s="80">
        <v>294</v>
      </c>
      <c r="B301" s="79" t="s">
        <v>48</v>
      </c>
      <c r="C301" s="79" t="s">
        <v>341</v>
      </c>
      <c r="D301" s="83" t="s">
        <v>61</v>
      </c>
      <c r="E301" s="85" t="s">
        <v>342</v>
      </c>
      <c r="F301" s="84">
        <v>0.2</v>
      </c>
      <c r="G301" s="81">
        <v>1175</v>
      </c>
      <c r="H301" s="81">
        <v>21</v>
      </c>
      <c r="I301" s="82">
        <f t="shared" si="17"/>
        <v>7.0640000000000001</v>
      </c>
      <c r="J301" s="81">
        <f t="shared" si="18"/>
        <v>29.67</v>
      </c>
      <c r="K301" s="81">
        <f t="shared" si="19"/>
        <v>7</v>
      </c>
      <c r="L301" s="81">
        <f t="shared" si="20"/>
        <v>36.67</v>
      </c>
    </row>
    <row r="302" spans="1:12" ht="39.6">
      <c r="A302" s="80">
        <v>295</v>
      </c>
      <c r="B302" s="79" t="s">
        <v>72</v>
      </c>
      <c r="C302" s="79" t="s">
        <v>455</v>
      </c>
      <c r="D302" s="83" t="s">
        <v>51</v>
      </c>
      <c r="E302" s="85" t="s">
        <v>515</v>
      </c>
      <c r="F302" s="84">
        <v>0.2</v>
      </c>
      <c r="G302" s="81">
        <v>1080</v>
      </c>
      <c r="H302" s="81">
        <v>30.25</v>
      </c>
      <c r="I302" s="82">
        <f t="shared" si="17"/>
        <v>6.4930000000000003</v>
      </c>
      <c r="J302" s="81">
        <f t="shared" si="18"/>
        <v>39.28</v>
      </c>
      <c r="K302" s="81">
        <f t="shared" si="19"/>
        <v>9.27</v>
      </c>
      <c r="L302" s="81">
        <f t="shared" si="20"/>
        <v>48.55</v>
      </c>
    </row>
    <row r="303" spans="1:12" ht="52.8">
      <c r="A303" s="80">
        <v>296</v>
      </c>
      <c r="B303" s="79" t="s">
        <v>15</v>
      </c>
      <c r="C303" s="79" t="s">
        <v>46</v>
      </c>
      <c r="D303" s="83" t="s">
        <v>47</v>
      </c>
      <c r="E303" s="85" t="s">
        <v>139</v>
      </c>
      <c r="F303" s="84">
        <v>0.2</v>
      </c>
      <c r="G303" s="81">
        <v>960</v>
      </c>
      <c r="H303" s="81">
        <v>115.5</v>
      </c>
      <c r="I303" s="82">
        <f t="shared" si="17"/>
        <v>5.7720000000000002</v>
      </c>
      <c r="J303" s="81">
        <f t="shared" si="18"/>
        <v>133.33000000000001</v>
      </c>
      <c r="K303" s="81">
        <f t="shared" si="19"/>
        <v>31.45</v>
      </c>
      <c r="L303" s="81">
        <f t="shared" si="20"/>
        <v>164.78</v>
      </c>
    </row>
    <row r="304" spans="1:12" ht="52.8">
      <c r="A304" s="80">
        <v>297</v>
      </c>
      <c r="B304" s="79" t="s">
        <v>15</v>
      </c>
      <c r="C304" s="79" t="s">
        <v>101</v>
      </c>
      <c r="D304" s="83" t="s">
        <v>7</v>
      </c>
      <c r="E304" s="85" t="s">
        <v>140</v>
      </c>
      <c r="F304" s="84" t="s">
        <v>451</v>
      </c>
      <c r="G304" s="81">
        <v>1325</v>
      </c>
      <c r="H304" s="81">
        <v>33.25</v>
      </c>
      <c r="I304" s="82">
        <f t="shared" si="17"/>
        <v>7.9660000000000002</v>
      </c>
      <c r="J304" s="81">
        <f t="shared" si="18"/>
        <v>52.97</v>
      </c>
      <c r="K304" s="81">
        <f t="shared" si="19"/>
        <v>12.5</v>
      </c>
      <c r="L304" s="81">
        <f t="shared" si="20"/>
        <v>65.47</v>
      </c>
    </row>
    <row r="305" spans="1:12" ht="79.2">
      <c r="A305" s="80">
        <v>298</v>
      </c>
      <c r="B305" s="79" t="s">
        <v>460</v>
      </c>
      <c r="C305" s="79" t="s">
        <v>483</v>
      </c>
      <c r="D305" s="83" t="s">
        <v>7</v>
      </c>
      <c r="E305" s="85" t="s">
        <v>141</v>
      </c>
      <c r="F305" s="84">
        <v>0.5</v>
      </c>
      <c r="G305" s="81">
        <v>1850</v>
      </c>
      <c r="H305" s="81">
        <v>114</v>
      </c>
      <c r="I305" s="82">
        <f t="shared" si="17"/>
        <v>11.122</v>
      </c>
      <c r="J305" s="81">
        <f t="shared" si="18"/>
        <v>633.95000000000005</v>
      </c>
      <c r="K305" s="81">
        <f t="shared" si="19"/>
        <v>149.55000000000001</v>
      </c>
      <c r="L305" s="81">
        <f t="shared" si="20"/>
        <v>783.5</v>
      </c>
    </row>
    <row r="306" spans="1:12" ht="79.2">
      <c r="A306" s="80">
        <v>299</v>
      </c>
      <c r="B306" s="79" t="s">
        <v>460</v>
      </c>
      <c r="C306" s="79" t="s">
        <v>483</v>
      </c>
      <c r="D306" s="83" t="s">
        <v>7</v>
      </c>
      <c r="E306" s="85" t="s">
        <v>141</v>
      </c>
      <c r="F306" s="84">
        <v>0.2</v>
      </c>
      <c r="G306" s="81">
        <v>1850</v>
      </c>
      <c r="H306" s="81">
        <v>88</v>
      </c>
      <c r="I306" s="82">
        <f t="shared" si="17"/>
        <v>11.122</v>
      </c>
      <c r="J306" s="81">
        <f t="shared" si="18"/>
        <v>195.75</v>
      </c>
      <c r="K306" s="81">
        <f t="shared" si="19"/>
        <v>46.18</v>
      </c>
      <c r="L306" s="81">
        <f t="shared" si="20"/>
        <v>241.93</v>
      </c>
    </row>
    <row r="307" spans="1:12" ht="39.6">
      <c r="A307" s="80">
        <v>300</v>
      </c>
      <c r="B307" s="79" t="s">
        <v>72</v>
      </c>
      <c r="C307" s="79" t="s">
        <v>313</v>
      </c>
      <c r="D307" s="83" t="s">
        <v>61</v>
      </c>
      <c r="E307" s="85" t="s">
        <v>516</v>
      </c>
      <c r="F307" s="84">
        <v>0.2</v>
      </c>
      <c r="G307" s="81">
        <v>1195</v>
      </c>
      <c r="H307" s="81">
        <v>34.25</v>
      </c>
      <c r="I307" s="82">
        <f t="shared" si="17"/>
        <v>7.1849999999999996</v>
      </c>
      <c r="J307" s="81">
        <f t="shared" si="18"/>
        <v>49.22</v>
      </c>
      <c r="K307" s="81">
        <f t="shared" si="19"/>
        <v>11.61</v>
      </c>
      <c r="L307" s="81">
        <f t="shared" si="20"/>
        <v>60.83</v>
      </c>
    </row>
    <row r="308" spans="1:12" ht="39.6">
      <c r="A308" s="80">
        <v>301</v>
      </c>
      <c r="B308" s="79" t="s">
        <v>72</v>
      </c>
      <c r="C308" s="79" t="s">
        <v>455</v>
      </c>
      <c r="D308" s="83" t="s">
        <v>51</v>
      </c>
      <c r="E308" s="85" t="s">
        <v>517</v>
      </c>
      <c r="F308" s="84">
        <v>0.2</v>
      </c>
      <c r="G308" s="81">
        <v>1100</v>
      </c>
      <c r="H308" s="81">
        <v>66</v>
      </c>
      <c r="I308" s="82">
        <f t="shared" si="17"/>
        <v>6.6130000000000004</v>
      </c>
      <c r="J308" s="81">
        <f t="shared" si="18"/>
        <v>87.29</v>
      </c>
      <c r="K308" s="81">
        <f t="shared" si="19"/>
        <v>20.59</v>
      </c>
      <c r="L308" s="81">
        <f t="shared" si="20"/>
        <v>107.88000000000001</v>
      </c>
    </row>
    <row r="309" spans="1:12" ht="39.6">
      <c r="A309" s="80">
        <v>302</v>
      </c>
      <c r="B309" s="79" t="s">
        <v>72</v>
      </c>
      <c r="C309" s="79" t="s">
        <v>269</v>
      </c>
      <c r="D309" s="83" t="s">
        <v>51</v>
      </c>
      <c r="E309" s="85" t="s">
        <v>298</v>
      </c>
      <c r="F309" s="84" t="s">
        <v>451</v>
      </c>
      <c r="G309" s="81">
        <v>1100</v>
      </c>
      <c r="H309" s="81">
        <v>176</v>
      </c>
      <c r="I309" s="82">
        <f t="shared" si="17"/>
        <v>6.6130000000000004</v>
      </c>
      <c r="J309" s="81">
        <f t="shared" si="18"/>
        <v>232.78</v>
      </c>
      <c r="K309" s="81">
        <f t="shared" si="19"/>
        <v>54.91</v>
      </c>
      <c r="L309" s="81">
        <f t="shared" si="20"/>
        <v>287.69</v>
      </c>
    </row>
    <row r="310" spans="1:12" ht="52.8">
      <c r="A310" s="80">
        <v>303</v>
      </c>
      <c r="B310" s="79" t="s">
        <v>15</v>
      </c>
      <c r="C310" s="79" t="s">
        <v>50</v>
      </c>
      <c r="D310" s="83" t="s">
        <v>55</v>
      </c>
      <c r="E310" s="85" t="s">
        <v>142</v>
      </c>
      <c r="F310" s="84">
        <v>0.2</v>
      </c>
      <c r="G310" s="81">
        <v>1225</v>
      </c>
      <c r="H310" s="81">
        <v>117.5</v>
      </c>
      <c r="I310" s="82">
        <f t="shared" si="17"/>
        <v>7.3650000000000002</v>
      </c>
      <c r="J310" s="81">
        <f t="shared" si="18"/>
        <v>173.08</v>
      </c>
      <c r="K310" s="81">
        <f t="shared" si="19"/>
        <v>40.83</v>
      </c>
      <c r="L310" s="81">
        <f t="shared" si="20"/>
        <v>213.91000000000003</v>
      </c>
    </row>
    <row r="311" spans="1:12" ht="52.8">
      <c r="A311" s="80">
        <v>304</v>
      </c>
      <c r="B311" s="79" t="s">
        <v>15</v>
      </c>
      <c r="C311" s="79" t="s">
        <v>50</v>
      </c>
      <c r="D311" s="83" t="s">
        <v>55</v>
      </c>
      <c r="E311" s="85" t="s">
        <v>142</v>
      </c>
      <c r="F311" s="84">
        <v>0.5</v>
      </c>
      <c r="G311" s="81">
        <v>1225</v>
      </c>
      <c r="H311" s="81">
        <v>14.75</v>
      </c>
      <c r="I311" s="82">
        <f t="shared" si="17"/>
        <v>7.3650000000000002</v>
      </c>
      <c r="J311" s="81">
        <f t="shared" si="18"/>
        <v>54.32</v>
      </c>
      <c r="K311" s="81">
        <f t="shared" si="19"/>
        <v>12.81</v>
      </c>
      <c r="L311" s="81">
        <f t="shared" si="20"/>
        <v>67.13</v>
      </c>
    </row>
    <row r="312" spans="1:12" ht="52.8">
      <c r="A312" s="80">
        <v>305</v>
      </c>
      <c r="B312" s="79" t="s">
        <v>15</v>
      </c>
      <c r="C312" s="79" t="s">
        <v>50</v>
      </c>
      <c r="D312" s="83" t="s">
        <v>55</v>
      </c>
      <c r="E312" s="85" t="s">
        <v>143</v>
      </c>
      <c r="F312" s="84">
        <v>0.2</v>
      </c>
      <c r="G312" s="81">
        <v>1265</v>
      </c>
      <c r="H312" s="81">
        <v>83.97</v>
      </c>
      <c r="I312" s="82">
        <f t="shared" si="17"/>
        <v>7.6050000000000004</v>
      </c>
      <c r="J312" s="81">
        <f t="shared" si="18"/>
        <v>127.72</v>
      </c>
      <c r="K312" s="81">
        <f t="shared" si="19"/>
        <v>30.13</v>
      </c>
      <c r="L312" s="81">
        <f t="shared" si="20"/>
        <v>157.85</v>
      </c>
    </row>
    <row r="313" spans="1:12" ht="52.8">
      <c r="A313" s="80">
        <v>306</v>
      </c>
      <c r="B313" s="79" t="s">
        <v>15</v>
      </c>
      <c r="C313" s="79" t="s">
        <v>50</v>
      </c>
      <c r="D313" s="83" t="s">
        <v>55</v>
      </c>
      <c r="E313" s="85" t="s">
        <v>143</v>
      </c>
      <c r="F313" s="84">
        <v>0.5</v>
      </c>
      <c r="G313" s="81">
        <v>1265</v>
      </c>
      <c r="H313" s="81">
        <v>4.03</v>
      </c>
      <c r="I313" s="82">
        <f t="shared" si="17"/>
        <v>7.6050000000000004</v>
      </c>
      <c r="J313" s="81">
        <f t="shared" si="18"/>
        <v>15.32</v>
      </c>
      <c r="K313" s="81">
        <f t="shared" si="19"/>
        <v>3.61</v>
      </c>
      <c r="L313" s="81">
        <f t="shared" si="20"/>
        <v>18.93</v>
      </c>
    </row>
    <row r="314" spans="1:12" ht="52.8">
      <c r="A314" s="80">
        <v>307</v>
      </c>
      <c r="B314" s="79" t="s">
        <v>15</v>
      </c>
      <c r="C314" s="79" t="s">
        <v>46</v>
      </c>
      <c r="D314" s="83" t="s">
        <v>51</v>
      </c>
      <c r="E314" s="85" t="s">
        <v>144</v>
      </c>
      <c r="F314" s="84">
        <v>0.5</v>
      </c>
      <c r="G314" s="81">
        <v>1080</v>
      </c>
      <c r="H314" s="81">
        <v>2.75</v>
      </c>
      <c r="I314" s="82">
        <f t="shared" si="17"/>
        <v>6.4930000000000003</v>
      </c>
      <c r="J314" s="81">
        <f t="shared" si="18"/>
        <v>8.93</v>
      </c>
      <c r="K314" s="81">
        <f t="shared" si="19"/>
        <v>2.11</v>
      </c>
      <c r="L314" s="81">
        <f t="shared" si="20"/>
        <v>11.04</v>
      </c>
    </row>
    <row r="315" spans="1:12" ht="52.8">
      <c r="A315" s="80">
        <v>308</v>
      </c>
      <c r="B315" s="79" t="s">
        <v>15</v>
      </c>
      <c r="C315" s="79" t="s">
        <v>46</v>
      </c>
      <c r="D315" s="83" t="s">
        <v>51</v>
      </c>
      <c r="E315" s="85" t="s">
        <v>144</v>
      </c>
      <c r="F315" s="84">
        <v>0.2</v>
      </c>
      <c r="G315" s="81">
        <v>1080</v>
      </c>
      <c r="H315" s="81">
        <v>131.75</v>
      </c>
      <c r="I315" s="82">
        <f t="shared" si="17"/>
        <v>6.4930000000000003</v>
      </c>
      <c r="J315" s="81">
        <f t="shared" si="18"/>
        <v>171.09</v>
      </c>
      <c r="K315" s="81">
        <f t="shared" si="19"/>
        <v>40.36</v>
      </c>
      <c r="L315" s="81">
        <f t="shared" si="20"/>
        <v>211.45</v>
      </c>
    </row>
    <row r="316" spans="1:12" ht="52.8">
      <c r="A316" s="80">
        <v>309</v>
      </c>
      <c r="B316" s="79" t="s">
        <v>15</v>
      </c>
      <c r="C316" s="79" t="s">
        <v>101</v>
      </c>
      <c r="D316" s="83" t="s">
        <v>7</v>
      </c>
      <c r="E316" s="85" t="s">
        <v>145</v>
      </c>
      <c r="F316" s="84" t="s">
        <v>451</v>
      </c>
      <c r="G316" s="81">
        <v>1365</v>
      </c>
      <c r="H316" s="81">
        <v>6.25</v>
      </c>
      <c r="I316" s="82">
        <f t="shared" si="17"/>
        <v>8.2070000000000007</v>
      </c>
      <c r="J316" s="81">
        <f t="shared" si="18"/>
        <v>10.26</v>
      </c>
      <c r="K316" s="81">
        <f t="shared" si="19"/>
        <v>2.42</v>
      </c>
      <c r="L316" s="81">
        <f t="shared" si="20"/>
        <v>12.68</v>
      </c>
    </row>
    <row r="317" spans="1:12" ht="52.8">
      <c r="A317" s="80">
        <v>310</v>
      </c>
      <c r="B317" s="79" t="s">
        <v>15</v>
      </c>
      <c r="C317" s="79" t="s">
        <v>2</v>
      </c>
      <c r="D317" s="83" t="s">
        <v>73</v>
      </c>
      <c r="E317" s="85" t="s">
        <v>277</v>
      </c>
      <c r="F317" s="84" t="s">
        <v>451</v>
      </c>
      <c r="G317" s="81">
        <v>1440</v>
      </c>
      <c r="H317" s="81">
        <v>36</v>
      </c>
      <c r="I317" s="82">
        <f t="shared" si="17"/>
        <v>8.657</v>
      </c>
      <c r="J317" s="81">
        <f t="shared" si="18"/>
        <v>62.33</v>
      </c>
      <c r="K317" s="81">
        <f t="shared" si="19"/>
        <v>14.7</v>
      </c>
      <c r="L317" s="81">
        <f t="shared" si="20"/>
        <v>77.03</v>
      </c>
    </row>
    <row r="318" spans="1:12" ht="52.8">
      <c r="A318" s="80">
        <v>311</v>
      </c>
      <c r="B318" s="79" t="s">
        <v>15</v>
      </c>
      <c r="C318" s="79" t="s">
        <v>50</v>
      </c>
      <c r="D318" s="83" t="s">
        <v>47</v>
      </c>
      <c r="E318" s="85" t="s">
        <v>252</v>
      </c>
      <c r="F318" s="84">
        <v>0.2</v>
      </c>
      <c r="G318" s="81">
        <v>960</v>
      </c>
      <c r="H318" s="81">
        <v>144.75</v>
      </c>
      <c r="I318" s="82">
        <f t="shared" si="17"/>
        <v>5.7720000000000002</v>
      </c>
      <c r="J318" s="81">
        <f t="shared" si="18"/>
        <v>167.1</v>
      </c>
      <c r="K318" s="81">
        <f t="shared" si="19"/>
        <v>39.42</v>
      </c>
      <c r="L318" s="81">
        <f t="shared" si="20"/>
        <v>206.51999999999998</v>
      </c>
    </row>
    <row r="319" spans="1:12" ht="52.8">
      <c r="A319" s="80">
        <v>312</v>
      </c>
      <c r="B319" s="79" t="s">
        <v>15</v>
      </c>
      <c r="C319" s="79" t="s">
        <v>54</v>
      </c>
      <c r="D319" s="83" t="s">
        <v>55</v>
      </c>
      <c r="E319" s="85" t="s">
        <v>278</v>
      </c>
      <c r="F319" s="84">
        <v>0.2</v>
      </c>
      <c r="G319" s="81">
        <v>1205</v>
      </c>
      <c r="H319" s="81">
        <v>182.58</v>
      </c>
      <c r="I319" s="82">
        <f t="shared" si="17"/>
        <v>7.2450000000000001</v>
      </c>
      <c r="J319" s="81">
        <f t="shared" si="18"/>
        <v>264.56</v>
      </c>
      <c r="K319" s="81">
        <f t="shared" si="19"/>
        <v>62.41</v>
      </c>
      <c r="L319" s="81">
        <f t="shared" si="20"/>
        <v>326.97000000000003</v>
      </c>
    </row>
    <row r="320" spans="1:12" ht="52.8">
      <c r="A320" s="80">
        <v>313</v>
      </c>
      <c r="B320" s="79" t="s">
        <v>15</v>
      </c>
      <c r="C320" s="79" t="s">
        <v>54</v>
      </c>
      <c r="D320" s="83" t="s">
        <v>55</v>
      </c>
      <c r="E320" s="85" t="s">
        <v>278</v>
      </c>
      <c r="F320" s="84">
        <v>0.5</v>
      </c>
      <c r="G320" s="81">
        <v>1205</v>
      </c>
      <c r="H320" s="81">
        <v>4.42</v>
      </c>
      <c r="I320" s="82">
        <f t="shared" si="17"/>
        <v>7.2450000000000001</v>
      </c>
      <c r="J320" s="81">
        <f t="shared" si="18"/>
        <v>16.010000000000002</v>
      </c>
      <c r="K320" s="81">
        <f t="shared" si="19"/>
        <v>3.78</v>
      </c>
      <c r="L320" s="81">
        <f t="shared" si="20"/>
        <v>19.790000000000003</v>
      </c>
    </row>
    <row r="321" spans="1:12" ht="52.8">
      <c r="A321" s="80">
        <v>314</v>
      </c>
      <c r="B321" s="79" t="s">
        <v>15</v>
      </c>
      <c r="C321" s="79" t="s">
        <v>334</v>
      </c>
      <c r="D321" s="83" t="s">
        <v>55</v>
      </c>
      <c r="E321" s="85" t="s">
        <v>518</v>
      </c>
      <c r="F321" s="84">
        <v>0.2</v>
      </c>
      <c r="G321" s="81">
        <v>1295</v>
      </c>
      <c r="H321" s="81">
        <v>28</v>
      </c>
      <c r="I321" s="82">
        <f t="shared" si="17"/>
        <v>7.7859999999999996</v>
      </c>
      <c r="J321" s="81">
        <f t="shared" si="18"/>
        <v>43.6</v>
      </c>
      <c r="K321" s="81">
        <f t="shared" si="19"/>
        <v>10.29</v>
      </c>
      <c r="L321" s="81">
        <f t="shared" si="20"/>
        <v>53.89</v>
      </c>
    </row>
    <row r="322" spans="1:12" ht="52.8">
      <c r="A322" s="80">
        <v>315</v>
      </c>
      <c r="B322" s="79" t="s">
        <v>15</v>
      </c>
      <c r="C322" s="79" t="s">
        <v>57</v>
      </c>
      <c r="D322" s="83" t="s">
        <v>47</v>
      </c>
      <c r="E322" s="85" t="s">
        <v>519</v>
      </c>
      <c r="F322" s="84">
        <v>0.2</v>
      </c>
      <c r="G322" s="81">
        <v>980</v>
      </c>
      <c r="H322" s="81">
        <v>22</v>
      </c>
      <c r="I322" s="82">
        <f t="shared" si="17"/>
        <v>5.8920000000000003</v>
      </c>
      <c r="J322" s="81">
        <f t="shared" si="18"/>
        <v>25.92</v>
      </c>
      <c r="K322" s="81">
        <f t="shared" si="19"/>
        <v>6.11</v>
      </c>
      <c r="L322" s="81">
        <f t="shared" si="20"/>
        <v>32.03</v>
      </c>
    </row>
    <row r="323" spans="1:12" ht="39.6">
      <c r="A323" s="80">
        <v>316</v>
      </c>
      <c r="B323" s="79" t="s">
        <v>48</v>
      </c>
      <c r="C323" s="79" t="s">
        <v>348</v>
      </c>
      <c r="D323" s="83" t="s">
        <v>61</v>
      </c>
      <c r="E323" s="85" t="s">
        <v>520</v>
      </c>
      <c r="F323" s="84">
        <v>0.2</v>
      </c>
      <c r="G323" s="81">
        <v>1155</v>
      </c>
      <c r="H323" s="81">
        <v>68.8</v>
      </c>
      <c r="I323" s="82">
        <f t="shared" si="17"/>
        <v>6.944</v>
      </c>
      <c r="J323" s="81">
        <f t="shared" si="18"/>
        <v>95.55</v>
      </c>
      <c r="K323" s="81">
        <f t="shared" si="19"/>
        <v>22.54</v>
      </c>
      <c r="L323" s="81">
        <f t="shared" si="20"/>
        <v>118.09</v>
      </c>
    </row>
    <row r="324" spans="1:12" ht="39.6">
      <c r="A324" s="80">
        <v>317</v>
      </c>
      <c r="B324" s="79" t="s">
        <v>48</v>
      </c>
      <c r="C324" s="79" t="s">
        <v>348</v>
      </c>
      <c r="D324" s="83" t="s">
        <v>61</v>
      </c>
      <c r="E324" s="85" t="s">
        <v>520</v>
      </c>
      <c r="F324" s="84">
        <v>0.5</v>
      </c>
      <c r="G324" s="81">
        <v>1155</v>
      </c>
      <c r="H324" s="81">
        <v>7.7</v>
      </c>
      <c r="I324" s="82">
        <f t="shared" si="17"/>
        <v>6.944</v>
      </c>
      <c r="J324" s="81">
        <f t="shared" si="18"/>
        <v>26.73</v>
      </c>
      <c r="K324" s="81">
        <f t="shared" si="19"/>
        <v>6.31</v>
      </c>
      <c r="L324" s="81">
        <f t="shared" si="20"/>
        <v>33.04</v>
      </c>
    </row>
    <row r="325" spans="1:12" ht="52.8">
      <c r="A325" s="80">
        <v>318</v>
      </c>
      <c r="B325" s="79" t="s">
        <v>15</v>
      </c>
      <c r="C325" s="79" t="s">
        <v>101</v>
      </c>
      <c r="D325" s="83" t="s">
        <v>55</v>
      </c>
      <c r="E325" s="85" t="s">
        <v>279</v>
      </c>
      <c r="F325" s="84" t="s">
        <v>451</v>
      </c>
      <c r="G325" s="81">
        <v>1250</v>
      </c>
      <c r="H325" s="81">
        <v>42.5</v>
      </c>
      <c r="I325" s="82">
        <f t="shared" si="17"/>
        <v>7.5149999999999997</v>
      </c>
      <c r="J325" s="81">
        <f t="shared" si="18"/>
        <v>63.88</v>
      </c>
      <c r="K325" s="81">
        <f t="shared" si="19"/>
        <v>15.07</v>
      </c>
      <c r="L325" s="81">
        <f t="shared" si="20"/>
        <v>78.95</v>
      </c>
    </row>
    <row r="326" spans="1:12" ht="52.8">
      <c r="A326" s="80">
        <v>319</v>
      </c>
      <c r="B326" s="79" t="s">
        <v>15</v>
      </c>
      <c r="C326" s="79" t="s">
        <v>46</v>
      </c>
      <c r="D326" s="83" t="s">
        <v>47</v>
      </c>
      <c r="E326" s="85" t="s">
        <v>147</v>
      </c>
      <c r="F326" s="84">
        <v>0.5</v>
      </c>
      <c r="G326" s="81">
        <v>960</v>
      </c>
      <c r="H326" s="81">
        <v>1.5</v>
      </c>
      <c r="I326" s="82">
        <f t="shared" si="17"/>
        <v>5.7720000000000002</v>
      </c>
      <c r="J326" s="81">
        <f t="shared" si="18"/>
        <v>4.33</v>
      </c>
      <c r="K326" s="81">
        <f t="shared" si="19"/>
        <v>1.02</v>
      </c>
      <c r="L326" s="81">
        <f t="shared" si="20"/>
        <v>5.35</v>
      </c>
    </row>
    <row r="327" spans="1:12" ht="52.8">
      <c r="A327" s="80">
        <v>320</v>
      </c>
      <c r="B327" s="79" t="s">
        <v>15</v>
      </c>
      <c r="C327" s="79" t="s">
        <v>46</v>
      </c>
      <c r="D327" s="83" t="s">
        <v>47</v>
      </c>
      <c r="E327" s="85" t="s">
        <v>147</v>
      </c>
      <c r="F327" s="84">
        <v>0.2</v>
      </c>
      <c r="G327" s="81">
        <v>960</v>
      </c>
      <c r="H327" s="81">
        <v>130</v>
      </c>
      <c r="I327" s="82">
        <f t="shared" si="17"/>
        <v>5.7720000000000002</v>
      </c>
      <c r="J327" s="81">
        <f t="shared" si="18"/>
        <v>150.07</v>
      </c>
      <c r="K327" s="81">
        <f t="shared" si="19"/>
        <v>35.4</v>
      </c>
      <c r="L327" s="81">
        <f t="shared" si="20"/>
        <v>185.47</v>
      </c>
    </row>
    <row r="328" spans="1:12" ht="66">
      <c r="A328" s="80">
        <v>321</v>
      </c>
      <c r="B328" s="79" t="s">
        <v>15</v>
      </c>
      <c r="C328" s="79" t="s">
        <v>54</v>
      </c>
      <c r="D328" s="83" t="s">
        <v>146</v>
      </c>
      <c r="E328" s="85" t="s">
        <v>148</v>
      </c>
      <c r="F328" s="84">
        <v>0.2</v>
      </c>
      <c r="G328" s="81">
        <v>1245</v>
      </c>
      <c r="H328" s="81">
        <v>16</v>
      </c>
      <c r="I328" s="82">
        <f t="shared" ref="I328:I391" si="21">ROUND(G328/166.33,3)</f>
        <v>7.4850000000000003</v>
      </c>
      <c r="J328" s="81">
        <f t="shared" ref="J328:J391" si="22">ROUND(I328*H328*F328,2)</f>
        <v>23.95</v>
      </c>
      <c r="K328" s="81">
        <f t="shared" ref="K328:K391" si="23">ROUND(J328*0.2359,2)</f>
        <v>5.65</v>
      </c>
      <c r="L328" s="81">
        <f t="shared" ref="L328:L391" si="24">J328+K328</f>
        <v>29.6</v>
      </c>
    </row>
    <row r="329" spans="1:12" ht="66">
      <c r="A329" s="80">
        <v>322</v>
      </c>
      <c r="B329" s="79" t="s">
        <v>15</v>
      </c>
      <c r="C329" s="79" t="s">
        <v>54</v>
      </c>
      <c r="D329" s="83" t="s">
        <v>146</v>
      </c>
      <c r="E329" s="85" t="s">
        <v>148</v>
      </c>
      <c r="F329" s="84">
        <v>0.2</v>
      </c>
      <c r="G329" s="81">
        <v>1265</v>
      </c>
      <c r="H329" s="81">
        <v>167.08</v>
      </c>
      <c r="I329" s="82">
        <f t="shared" si="21"/>
        <v>7.6050000000000004</v>
      </c>
      <c r="J329" s="81">
        <f t="shared" si="22"/>
        <v>254.13</v>
      </c>
      <c r="K329" s="81">
        <f t="shared" si="23"/>
        <v>59.95</v>
      </c>
      <c r="L329" s="81">
        <f t="shared" si="24"/>
        <v>314.08</v>
      </c>
    </row>
    <row r="330" spans="1:12" ht="66">
      <c r="A330" s="80">
        <v>323</v>
      </c>
      <c r="B330" s="79" t="s">
        <v>15</v>
      </c>
      <c r="C330" s="79" t="s">
        <v>54</v>
      </c>
      <c r="D330" s="83" t="s">
        <v>146</v>
      </c>
      <c r="E330" s="85" t="s">
        <v>148</v>
      </c>
      <c r="F330" s="84">
        <v>0.5</v>
      </c>
      <c r="G330" s="81">
        <v>1265</v>
      </c>
      <c r="H330" s="81">
        <v>20.92</v>
      </c>
      <c r="I330" s="82">
        <f t="shared" si="21"/>
        <v>7.6050000000000004</v>
      </c>
      <c r="J330" s="81">
        <f t="shared" si="22"/>
        <v>79.55</v>
      </c>
      <c r="K330" s="81">
        <f t="shared" si="23"/>
        <v>18.77</v>
      </c>
      <c r="L330" s="81">
        <f t="shared" si="24"/>
        <v>98.32</v>
      </c>
    </row>
    <row r="331" spans="1:12" ht="52.8">
      <c r="A331" s="80">
        <v>324</v>
      </c>
      <c r="B331" s="79" t="s">
        <v>15</v>
      </c>
      <c r="C331" s="79" t="s">
        <v>57</v>
      </c>
      <c r="D331" s="83" t="s">
        <v>51</v>
      </c>
      <c r="E331" s="85" t="s">
        <v>149</v>
      </c>
      <c r="F331" s="84">
        <v>0.2</v>
      </c>
      <c r="G331" s="81">
        <v>1100</v>
      </c>
      <c r="H331" s="81">
        <v>162.83000000000001</v>
      </c>
      <c r="I331" s="82">
        <f t="shared" si="21"/>
        <v>6.6130000000000004</v>
      </c>
      <c r="J331" s="81">
        <f t="shared" si="22"/>
        <v>215.36</v>
      </c>
      <c r="K331" s="81">
        <f t="shared" si="23"/>
        <v>50.8</v>
      </c>
      <c r="L331" s="81">
        <f t="shared" si="24"/>
        <v>266.16000000000003</v>
      </c>
    </row>
    <row r="332" spans="1:12" ht="52.8">
      <c r="A332" s="80">
        <v>325</v>
      </c>
      <c r="B332" s="79" t="s">
        <v>15</v>
      </c>
      <c r="C332" s="79" t="s">
        <v>57</v>
      </c>
      <c r="D332" s="83" t="s">
        <v>51</v>
      </c>
      <c r="E332" s="85" t="s">
        <v>149</v>
      </c>
      <c r="F332" s="84">
        <v>0.5</v>
      </c>
      <c r="G332" s="81">
        <v>1100</v>
      </c>
      <c r="H332" s="81">
        <v>2.17</v>
      </c>
      <c r="I332" s="82">
        <f t="shared" si="21"/>
        <v>6.6130000000000004</v>
      </c>
      <c r="J332" s="81">
        <f t="shared" si="22"/>
        <v>7.18</v>
      </c>
      <c r="K332" s="81">
        <f t="shared" si="23"/>
        <v>1.69</v>
      </c>
      <c r="L332" s="81">
        <f t="shared" si="24"/>
        <v>8.8699999999999992</v>
      </c>
    </row>
    <row r="333" spans="1:12" ht="66">
      <c r="A333" s="80">
        <v>326</v>
      </c>
      <c r="B333" s="79" t="s">
        <v>15</v>
      </c>
      <c r="C333" s="79" t="s">
        <v>57</v>
      </c>
      <c r="D333" s="83" t="s">
        <v>146</v>
      </c>
      <c r="E333" s="85" t="s">
        <v>150</v>
      </c>
      <c r="F333" s="84">
        <v>0.2</v>
      </c>
      <c r="G333" s="81">
        <v>1285</v>
      </c>
      <c r="H333" s="81">
        <v>107.07</v>
      </c>
      <c r="I333" s="82">
        <f t="shared" si="21"/>
        <v>7.726</v>
      </c>
      <c r="J333" s="81">
        <f t="shared" si="22"/>
        <v>165.44</v>
      </c>
      <c r="K333" s="81">
        <f t="shared" si="23"/>
        <v>39.03</v>
      </c>
      <c r="L333" s="81">
        <f t="shared" si="24"/>
        <v>204.47</v>
      </c>
    </row>
    <row r="334" spans="1:12" ht="66">
      <c r="A334" s="80">
        <v>327</v>
      </c>
      <c r="B334" s="79" t="s">
        <v>15</v>
      </c>
      <c r="C334" s="79" t="s">
        <v>57</v>
      </c>
      <c r="D334" s="83" t="s">
        <v>146</v>
      </c>
      <c r="E334" s="85" t="s">
        <v>150</v>
      </c>
      <c r="F334" s="84">
        <v>0.5</v>
      </c>
      <c r="G334" s="81">
        <v>1285</v>
      </c>
      <c r="H334" s="81">
        <v>5.93</v>
      </c>
      <c r="I334" s="82">
        <f t="shared" si="21"/>
        <v>7.726</v>
      </c>
      <c r="J334" s="81">
        <f t="shared" si="22"/>
        <v>22.91</v>
      </c>
      <c r="K334" s="81">
        <f t="shared" si="23"/>
        <v>5.4</v>
      </c>
      <c r="L334" s="81">
        <f t="shared" si="24"/>
        <v>28.310000000000002</v>
      </c>
    </row>
    <row r="335" spans="1:12" ht="52.8">
      <c r="A335" s="80">
        <v>328</v>
      </c>
      <c r="B335" s="79" t="s">
        <v>15</v>
      </c>
      <c r="C335" s="79" t="s">
        <v>57</v>
      </c>
      <c r="D335" s="83" t="s">
        <v>61</v>
      </c>
      <c r="E335" s="85" t="s">
        <v>152</v>
      </c>
      <c r="F335" s="84">
        <v>0.2</v>
      </c>
      <c r="G335" s="81">
        <v>1215</v>
      </c>
      <c r="H335" s="81">
        <v>99.03</v>
      </c>
      <c r="I335" s="82">
        <f t="shared" si="21"/>
        <v>7.3049999999999997</v>
      </c>
      <c r="J335" s="81">
        <f t="shared" si="22"/>
        <v>144.68</v>
      </c>
      <c r="K335" s="81">
        <f t="shared" si="23"/>
        <v>34.130000000000003</v>
      </c>
      <c r="L335" s="81">
        <f t="shared" si="24"/>
        <v>178.81</v>
      </c>
    </row>
    <row r="336" spans="1:12" ht="52.8">
      <c r="A336" s="80">
        <v>329</v>
      </c>
      <c r="B336" s="79" t="s">
        <v>15</v>
      </c>
      <c r="C336" s="79" t="s">
        <v>57</v>
      </c>
      <c r="D336" s="83" t="s">
        <v>61</v>
      </c>
      <c r="E336" s="85" t="s">
        <v>152</v>
      </c>
      <c r="F336" s="84">
        <v>0.5</v>
      </c>
      <c r="G336" s="81">
        <v>1215</v>
      </c>
      <c r="H336" s="81">
        <v>33.47</v>
      </c>
      <c r="I336" s="82">
        <f t="shared" si="21"/>
        <v>7.3049999999999997</v>
      </c>
      <c r="J336" s="81">
        <f t="shared" si="22"/>
        <v>122.25</v>
      </c>
      <c r="K336" s="81">
        <f t="shared" si="23"/>
        <v>28.84</v>
      </c>
      <c r="L336" s="81">
        <f t="shared" si="24"/>
        <v>151.09</v>
      </c>
    </row>
    <row r="337" spans="1:12" ht="52.8">
      <c r="A337" s="80">
        <v>330</v>
      </c>
      <c r="B337" s="79" t="s">
        <v>15</v>
      </c>
      <c r="C337" s="79" t="s">
        <v>57</v>
      </c>
      <c r="D337" s="83" t="s">
        <v>61</v>
      </c>
      <c r="E337" s="85" t="s">
        <v>151</v>
      </c>
      <c r="F337" s="84">
        <v>0.2</v>
      </c>
      <c r="G337" s="81">
        <v>1215</v>
      </c>
      <c r="H337" s="81">
        <v>102.63</v>
      </c>
      <c r="I337" s="82">
        <f t="shared" si="21"/>
        <v>7.3049999999999997</v>
      </c>
      <c r="J337" s="81">
        <f t="shared" si="22"/>
        <v>149.94</v>
      </c>
      <c r="K337" s="81">
        <f t="shared" si="23"/>
        <v>35.369999999999997</v>
      </c>
      <c r="L337" s="81">
        <f t="shared" si="24"/>
        <v>185.31</v>
      </c>
    </row>
    <row r="338" spans="1:12" ht="52.8">
      <c r="A338" s="80">
        <v>331</v>
      </c>
      <c r="B338" s="79" t="s">
        <v>15</v>
      </c>
      <c r="C338" s="79" t="s">
        <v>57</v>
      </c>
      <c r="D338" s="83" t="s">
        <v>61</v>
      </c>
      <c r="E338" s="85" t="s">
        <v>151</v>
      </c>
      <c r="F338" s="84">
        <v>0.5</v>
      </c>
      <c r="G338" s="81">
        <v>1215</v>
      </c>
      <c r="H338" s="81">
        <v>13.37</v>
      </c>
      <c r="I338" s="82">
        <f t="shared" si="21"/>
        <v>7.3049999999999997</v>
      </c>
      <c r="J338" s="81">
        <f t="shared" si="22"/>
        <v>48.83</v>
      </c>
      <c r="K338" s="81">
        <f t="shared" si="23"/>
        <v>11.52</v>
      </c>
      <c r="L338" s="81">
        <f t="shared" si="24"/>
        <v>60.349999999999994</v>
      </c>
    </row>
    <row r="339" spans="1:12" ht="52.8">
      <c r="A339" s="80">
        <v>332</v>
      </c>
      <c r="B339" s="79" t="s">
        <v>15</v>
      </c>
      <c r="C339" s="79" t="s">
        <v>57</v>
      </c>
      <c r="D339" s="83" t="s">
        <v>55</v>
      </c>
      <c r="E339" s="85" t="s">
        <v>153</v>
      </c>
      <c r="F339" s="84">
        <v>0.2</v>
      </c>
      <c r="G339" s="81">
        <v>1205</v>
      </c>
      <c r="H339" s="81">
        <v>149.41999999999999</v>
      </c>
      <c r="I339" s="82">
        <f t="shared" si="21"/>
        <v>7.2450000000000001</v>
      </c>
      <c r="J339" s="81">
        <f t="shared" si="22"/>
        <v>216.51</v>
      </c>
      <c r="K339" s="81">
        <f t="shared" si="23"/>
        <v>51.07</v>
      </c>
      <c r="L339" s="81">
        <f t="shared" si="24"/>
        <v>267.58</v>
      </c>
    </row>
    <row r="340" spans="1:12" ht="52.8">
      <c r="A340" s="80">
        <v>333</v>
      </c>
      <c r="B340" s="79" t="s">
        <v>15</v>
      </c>
      <c r="C340" s="79" t="s">
        <v>57</v>
      </c>
      <c r="D340" s="83" t="s">
        <v>55</v>
      </c>
      <c r="E340" s="85" t="s">
        <v>153</v>
      </c>
      <c r="F340" s="84">
        <v>0.5</v>
      </c>
      <c r="G340" s="81">
        <v>1205</v>
      </c>
      <c r="H340" s="81">
        <v>1.08</v>
      </c>
      <c r="I340" s="82">
        <f t="shared" si="21"/>
        <v>7.2450000000000001</v>
      </c>
      <c r="J340" s="81">
        <f t="shared" si="22"/>
        <v>3.91</v>
      </c>
      <c r="K340" s="81">
        <f t="shared" si="23"/>
        <v>0.92</v>
      </c>
      <c r="L340" s="81">
        <f t="shared" si="24"/>
        <v>4.83</v>
      </c>
    </row>
    <row r="341" spans="1:12" ht="52.8">
      <c r="A341" s="80">
        <v>334</v>
      </c>
      <c r="B341" s="79" t="s">
        <v>15</v>
      </c>
      <c r="C341" s="79" t="s">
        <v>2</v>
      </c>
      <c r="D341" s="83" t="s">
        <v>73</v>
      </c>
      <c r="E341" s="85" t="s">
        <v>154</v>
      </c>
      <c r="F341" s="84" t="s">
        <v>451</v>
      </c>
      <c r="G341" s="81">
        <v>1460</v>
      </c>
      <c r="H341" s="81">
        <v>12</v>
      </c>
      <c r="I341" s="82">
        <f t="shared" si="21"/>
        <v>8.7780000000000005</v>
      </c>
      <c r="J341" s="81">
        <f t="shared" si="22"/>
        <v>21.07</v>
      </c>
      <c r="K341" s="81">
        <f t="shared" si="23"/>
        <v>4.97</v>
      </c>
      <c r="L341" s="81">
        <f t="shared" si="24"/>
        <v>26.04</v>
      </c>
    </row>
    <row r="342" spans="1:12" ht="26.4">
      <c r="A342" s="80">
        <v>335</v>
      </c>
      <c r="B342" s="79" t="s">
        <v>309</v>
      </c>
      <c r="C342" s="79" t="s">
        <v>315</v>
      </c>
      <c r="D342" s="83" t="s">
        <v>51</v>
      </c>
      <c r="E342" s="85" t="s">
        <v>521</v>
      </c>
      <c r="F342" s="84" t="s">
        <v>451</v>
      </c>
      <c r="G342" s="81">
        <v>1100</v>
      </c>
      <c r="H342" s="81">
        <v>45.08</v>
      </c>
      <c r="I342" s="82">
        <f t="shared" si="21"/>
        <v>6.6130000000000004</v>
      </c>
      <c r="J342" s="81">
        <f t="shared" si="22"/>
        <v>59.62</v>
      </c>
      <c r="K342" s="81">
        <f t="shared" si="23"/>
        <v>14.06</v>
      </c>
      <c r="L342" s="81">
        <f t="shared" si="24"/>
        <v>73.679999999999993</v>
      </c>
    </row>
    <row r="343" spans="1:12" ht="26.4">
      <c r="A343" s="80">
        <v>336</v>
      </c>
      <c r="B343" s="79" t="s">
        <v>309</v>
      </c>
      <c r="C343" s="79" t="s">
        <v>315</v>
      </c>
      <c r="D343" s="83" t="s">
        <v>51</v>
      </c>
      <c r="E343" s="85" t="s">
        <v>521</v>
      </c>
      <c r="F343" s="84" t="s">
        <v>449</v>
      </c>
      <c r="G343" s="81">
        <v>1100</v>
      </c>
      <c r="H343" s="81">
        <v>2.92</v>
      </c>
      <c r="I343" s="82">
        <f t="shared" si="21"/>
        <v>6.6130000000000004</v>
      </c>
      <c r="J343" s="81">
        <f t="shared" si="22"/>
        <v>9.65</v>
      </c>
      <c r="K343" s="81">
        <f t="shared" si="23"/>
        <v>2.2799999999999998</v>
      </c>
      <c r="L343" s="81">
        <f t="shared" si="24"/>
        <v>11.93</v>
      </c>
    </row>
    <row r="344" spans="1:12" ht="52.8">
      <c r="A344" s="80">
        <v>337</v>
      </c>
      <c r="B344" s="79" t="s">
        <v>15</v>
      </c>
      <c r="C344" s="79" t="s">
        <v>243</v>
      </c>
      <c r="D344" s="83" t="s">
        <v>61</v>
      </c>
      <c r="E344" s="85" t="s">
        <v>522</v>
      </c>
      <c r="F344" s="84">
        <v>0.5</v>
      </c>
      <c r="G344" s="81">
        <v>1175</v>
      </c>
      <c r="H344" s="81">
        <v>2.48</v>
      </c>
      <c r="I344" s="82">
        <f t="shared" si="21"/>
        <v>7.0640000000000001</v>
      </c>
      <c r="J344" s="81">
        <f t="shared" si="22"/>
        <v>8.76</v>
      </c>
      <c r="K344" s="81">
        <f t="shared" si="23"/>
        <v>2.0699999999999998</v>
      </c>
      <c r="L344" s="81">
        <f t="shared" si="24"/>
        <v>10.83</v>
      </c>
    </row>
    <row r="345" spans="1:12" ht="52.8">
      <c r="A345" s="80">
        <v>338</v>
      </c>
      <c r="B345" s="79" t="s">
        <v>15</v>
      </c>
      <c r="C345" s="79" t="s">
        <v>243</v>
      </c>
      <c r="D345" s="83" t="s">
        <v>61</v>
      </c>
      <c r="E345" s="85" t="s">
        <v>522</v>
      </c>
      <c r="F345" s="84" t="s">
        <v>449</v>
      </c>
      <c r="G345" s="81">
        <v>1175</v>
      </c>
      <c r="H345" s="81">
        <v>5.25</v>
      </c>
      <c r="I345" s="82">
        <f t="shared" si="21"/>
        <v>7.0640000000000001</v>
      </c>
      <c r="J345" s="81">
        <f t="shared" si="22"/>
        <v>18.54</v>
      </c>
      <c r="K345" s="81">
        <f t="shared" si="23"/>
        <v>4.37</v>
      </c>
      <c r="L345" s="81">
        <f t="shared" si="24"/>
        <v>22.91</v>
      </c>
    </row>
    <row r="346" spans="1:12" ht="52.8">
      <c r="A346" s="80">
        <v>339</v>
      </c>
      <c r="B346" s="79" t="s">
        <v>15</v>
      </c>
      <c r="C346" s="79" t="s">
        <v>243</v>
      </c>
      <c r="D346" s="83" t="s">
        <v>61</v>
      </c>
      <c r="E346" s="85" t="s">
        <v>522</v>
      </c>
      <c r="F346" s="84">
        <v>0.2</v>
      </c>
      <c r="G346" s="81">
        <v>1175</v>
      </c>
      <c r="H346" s="81">
        <v>13.17</v>
      </c>
      <c r="I346" s="82">
        <f t="shared" si="21"/>
        <v>7.0640000000000001</v>
      </c>
      <c r="J346" s="81">
        <f t="shared" si="22"/>
        <v>18.61</v>
      </c>
      <c r="K346" s="81">
        <f t="shared" si="23"/>
        <v>4.3899999999999997</v>
      </c>
      <c r="L346" s="81">
        <f t="shared" si="24"/>
        <v>23</v>
      </c>
    </row>
    <row r="347" spans="1:12" ht="52.8">
      <c r="A347" s="80">
        <v>340</v>
      </c>
      <c r="B347" s="79" t="s">
        <v>15</v>
      </c>
      <c r="C347" s="79" t="s">
        <v>243</v>
      </c>
      <c r="D347" s="83" t="s">
        <v>61</v>
      </c>
      <c r="E347" s="85" t="s">
        <v>522</v>
      </c>
      <c r="F347" s="84">
        <v>0.5</v>
      </c>
      <c r="G347" s="81">
        <v>1175</v>
      </c>
      <c r="H347" s="81">
        <v>6.83</v>
      </c>
      <c r="I347" s="82">
        <f t="shared" si="21"/>
        <v>7.0640000000000001</v>
      </c>
      <c r="J347" s="81">
        <f t="shared" si="22"/>
        <v>24.12</v>
      </c>
      <c r="K347" s="81">
        <f t="shared" si="23"/>
        <v>5.69</v>
      </c>
      <c r="L347" s="81">
        <f t="shared" si="24"/>
        <v>29.810000000000002</v>
      </c>
    </row>
    <row r="348" spans="1:12" ht="52.8">
      <c r="A348" s="80">
        <v>341</v>
      </c>
      <c r="B348" s="79" t="s">
        <v>15</v>
      </c>
      <c r="C348" s="79" t="s">
        <v>243</v>
      </c>
      <c r="D348" s="83" t="s">
        <v>61</v>
      </c>
      <c r="E348" s="85" t="s">
        <v>522</v>
      </c>
      <c r="F348" s="84" t="s">
        <v>449</v>
      </c>
      <c r="G348" s="81">
        <v>1175</v>
      </c>
      <c r="H348" s="81">
        <v>10.08</v>
      </c>
      <c r="I348" s="82">
        <f t="shared" si="21"/>
        <v>7.0640000000000001</v>
      </c>
      <c r="J348" s="81">
        <f t="shared" si="22"/>
        <v>35.6</v>
      </c>
      <c r="K348" s="81">
        <f t="shared" si="23"/>
        <v>8.4</v>
      </c>
      <c r="L348" s="81">
        <f t="shared" si="24"/>
        <v>44</v>
      </c>
    </row>
    <row r="349" spans="1:12" ht="52.8">
      <c r="A349" s="80">
        <v>342</v>
      </c>
      <c r="B349" s="79" t="s">
        <v>15</v>
      </c>
      <c r="C349" s="79" t="s">
        <v>243</v>
      </c>
      <c r="D349" s="83" t="s">
        <v>61</v>
      </c>
      <c r="E349" s="85" t="s">
        <v>522</v>
      </c>
      <c r="F349" s="84" t="s">
        <v>451</v>
      </c>
      <c r="G349" s="81">
        <v>1175</v>
      </c>
      <c r="H349" s="81">
        <v>87.42</v>
      </c>
      <c r="I349" s="82">
        <f t="shared" si="21"/>
        <v>7.0640000000000001</v>
      </c>
      <c r="J349" s="81">
        <f t="shared" si="22"/>
        <v>123.51</v>
      </c>
      <c r="K349" s="81">
        <f t="shared" si="23"/>
        <v>29.14</v>
      </c>
      <c r="L349" s="81">
        <f t="shared" si="24"/>
        <v>152.65</v>
      </c>
    </row>
    <row r="350" spans="1:12" ht="52.8">
      <c r="A350" s="80">
        <v>343</v>
      </c>
      <c r="B350" s="79" t="s">
        <v>15</v>
      </c>
      <c r="C350" s="79" t="s">
        <v>50</v>
      </c>
      <c r="D350" s="83" t="s">
        <v>125</v>
      </c>
      <c r="E350" s="85" t="s">
        <v>155</v>
      </c>
      <c r="F350" s="84">
        <v>0.2</v>
      </c>
      <c r="G350" s="81">
        <v>1610</v>
      </c>
      <c r="H350" s="81">
        <v>182.68</v>
      </c>
      <c r="I350" s="82">
        <f t="shared" si="21"/>
        <v>9.68</v>
      </c>
      <c r="J350" s="81">
        <f t="shared" si="22"/>
        <v>353.67</v>
      </c>
      <c r="K350" s="81">
        <f t="shared" si="23"/>
        <v>83.43</v>
      </c>
      <c r="L350" s="81">
        <f t="shared" si="24"/>
        <v>437.1</v>
      </c>
    </row>
    <row r="351" spans="1:12" ht="52.8">
      <c r="A351" s="80">
        <v>344</v>
      </c>
      <c r="B351" s="79" t="s">
        <v>15</v>
      </c>
      <c r="C351" s="79" t="s">
        <v>50</v>
      </c>
      <c r="D351" s="83" t="s">
        <v>125</v>
      </c>
      <c r="E351" s="85" t="s">
        <v>155</v>
      </c>
      <c r="F351" s="84">
        <v>0.5</v>
      </c>
      <c r="G351" s="81">
        <v>1610</v>
      </c>
      <c r="H351" s="81">
        <v>8.32</v>
      </c>
      <c r="I351" s="82">
        <f t="shared" si="21"/>
        <v>9.68</v>
      </c>
      <c r="J351" s="81">
        <f t="shared" si="22"/>
        <v>40.270000000000003</v>
      </c>
      <c r="K351" s="81">
        <f t="shared" si="23"/>
        <v>9.5</v>
      </c>
      <c r="L351" s="81">
        <f t="shared" si="24"/>
        <v>49.77</v>
      </c>
    </row>
    <row r="352" spans="1:12" ht="52.8">
      <c r="A352" s="80">
        <v>345</v>
      </c>
      <c r="B352" s="79" t="s">
        <v>15</v>
      </c>
      <c r="C352" s="79" t="s">
        <v>46</v>
      </c>
      <c r="D352" s="83" t="s">
        <v>51</v>
      </c>
      <c r="E352" s="85" t="s">
        <v>156</v>
      </c>
      <c r="F352" s="84">
        <v>0.2</v>
      </c>
      <c r="G352" s="81">
        <v>1120</v>
      </c>
      <c r="H352" s="81">
        <v>64.5</v>
      </c>
      <c r="I352" s="82">
        <f t="shared" si="21"/>
        <v>6.734</v>
      </c>
      <c r="J352" s="81">
        <f t="shared" si="22"/>
        <v>86.87</v>
      </c>
      <c r="K352" s="81">
        <f t="shared" si="23"/>
        <v>20.49</v>
      </c>
      <c r="L352" s="81">
        <f t="shared" si="24"/>
        <v>107.36</v>
      </c>
    </row>
    <row r="353" spans="1:12" ht="52.8">
      <c r="A353" s="80">
        <v>346</v>
      </c>
      <c r="B353" s="79" t="s">
        <v>15</v>
      </c>
      <c r="C353" s="79" t="s">
        <v>2</v>
      </c>
      <c r="D353" s="83" t="s">
        <v>84</v>
      </c>
      <c r="E353" s="85" t="s">
        <v>157</v>
      </c>
      <c r="F353" s="84" t="s">
        <v>451</v>
      </c>
      <c r="G353" s="81">
        <v>1660</v>
      </c>
      <c r="H353" s="81">
        <v>24</v>
      </c>
      <c r="I353" s="82">
        <f t="shared" si="21"/>
        <v>9.98</v>
      </c>
      <c r="J353" s="81">
        <f t="shared" si="22"/>
        <v>47.9</v>
      </c>
      <c r="K353" s="81">
        <f t="shared" si="23"/>
        <v>11.3</v>
      </c>
      <c r="L353" s="81">
        <f t="shared" si="24"/>
        <v>59.2</v>
      </c>
    </row>
    <row r="354" spans="1:12" ht="39.6">
      <c r="A354" s="80">
        <v>347</v>
      </c>
      <c r="B354" s="79" t="s">
        <v>72</v>
      </c>
      <c r="C354" s="79" t="s">
        <v>269</v>
      </c>
      <c r="D354" s="83" t="s">
        <v>51</v>
      </c>
      <c r="E354" s="85" t="s">
        <v>426</v>
      </c>
      <c r="F354" s="84" t="s">
        <v>449</v>
      </c>
      <c r="G354" s="81">
        <v>1100</v>
      </c>
      <c r="H354" s="81">
        <v>1.4</v>
      </c>
      <c r="I354" s="82">
        <f t="shared" si="21"/>
        <v>6.6130000000000004</v>
      </c>
      <c r="J354" s="81">
        <f t="shared" si="22"/>
        <v>4.63</v>
      </c>
      <c r="K354" s="81">
        <f t="shared" si="23"/>
        <v>1.0900000000000001</v>
      </c>
      <c r="L354" s="81">
        <f t="shared" si="24"/>
        <v>5.72</v>
      </c>
    </row>
    <row r="355" spans="1:12" ht="39.6">
      <c r="A355" s="80">
        <v>348</v>
      </c>
      <c r="B355" s="79" t="s">
        <v>72</v>
      </c>
      <c r="C355" s="79" t="s">
        <v>269</v>
      </c>
      <c r="D355" s="83" t="s">
        <v>51</v>
      </c>
      <c r="E355" s="85" t="s">
        <v>426</v>
      </c>
      <c r="F355" s="84" t="s">
        <v>451</v>
      </c>
      <c r="G355" s="81">
        <v>1100</v>
      </c>
      <c r="H355" s="81">
        <v>172.6</v>
      </c>
      <c r="I355" s="82">
        <f t="shared" si="21"/>
        <v>6.6130000000000004</v>
      </c>
      <c r="J355" s="81">
        <f t="shared" si="22"/>
        <v>228.28</v>
      </c>
      <c r="K355" s="81">
        <f t="shared" si="23"/>
        <v>53.85</v>
      </c>
      <c r="L355" s="81">
        <f t="shared" si="24"/>
        <v>282.13</v>
      </c>
    </row>
    <row r="356" spans="1:12" ht="39.6">
      <c r="A356" s="80">
        <v>349</v>
      </c>
      <c r="B356" s="79" t="s">
        <v>72</v>
      </c>
      <c r="C356" s="79" t="s">
        <v>244</v>
      </c>
      <c r="D356" s="83" t="s">
        <v>47</v>
      </c>
      <c r="E356" s="85" t="s">
        <v>280</v>
      </c>
      <c r="F356" s="84">
        <v>0.2</v>
      </c>
      <c r="G356" s="81">
        <v>980</v>
      </c>
      <c r="H356" s="81">
        <v>44</v>
      </c>
      <c r="I356" s="82">
        <f t="shared" si="21"/>
        <v>5.8920000000000003</v>
      </c>
      <c r="J356" s="81">
        <f t="shared" si="22"/>
        <v>51.85</v>
      </c>
      <c r="K356" s="81">
        <f t="shared" si="23"/>
        <v>12.23</v>
      </c>
      <c r="L356" s="81">
        <f t="shared" si="24"/>
        <v>64.08</v>
      </c>
    </row>
    <row r="357" spans="1:12" ht="39.6">
      <c r="A357" s="80">
        <v>350</v>
      </c>
      <c r="B357" s="79" t="s">
        <v>72</v>
      </c>
      <c r="C357" s="79" t="s">
        <v>244</v>
      </c>
      <c r="D357" s="83" t="s">
        <v>47</v>
      </c>
      <c r="E357" s="85" t="s">
        <v>280</v>
      </c>
      <c r="F357" s="84">
        <v>0.5</v>
      </c>
      <c r="G357" s="81">
        <v>980</v>
      </c>
      <c r="H357" s="81">
        <v>43.5</v>
      </c>
      <c r="I357" s="82">
        <f t="shared" si="21"/>
        <v>5.8920000000000003</v>
      </c>
      <c r="J357" s="81">
        <f t="shared" si="22"/>
        <v>128.15</v>
      </c>
      <c r="K357" s="81">
        <f t="shared" si="23"/>
        <v>30.23</v>
      </c>
      <c r="L357" s="81">
        <f t="shared" si="24"/>
        <v>158.38</v>
      </c>
    </row>
    <row r="358" spans="1:12" ht="39.6">
      <c r="A358" s="80">
        <v>351</v>
      </c>
      <c r="B358" s="79" t="s">
        <v>72</v>
      </c>
      <c r="C358" s="79" t="s">
        <v>244</v>
      </c>
      <c r="D358" s="83" t="s">
        <v>47</v>
      </c>
      <c r="E358" s="85" t="s">
        <v>280</v>
      </c>
      <c r="F358" s="84">
        <v>0.2</v>
      </c>
      <c r="G358" s="81">
        <v>980</v>
      </c>
      <c r="H358" s="81">
        <v>73.5</v>
      </c>
      <c r="I358" s="82">
        <f t="shared" si="21"/>
        <v>5.8920000000000003</v>
      </c>
      <c r="J358" s="81">
        <f t="shared" si="22"/>
        <v>86.61</v>
      </c>
      <c r="K358" s="81">
        <f t="shared" si="23"/>
        <v>20.43</v>
      </c>
      <c r="L358" s="81">
        <f t="shared" si="24"/>
        <v>107.03999999999999</v>
      </c>
    </row>
    <row r="359" spans="1:12" ht="52.8">
      <c r="A359" s="80">
        <v>352</v>
      </c>
      <c r="B359" s="79" t="s">
        <v>15</v>
      </c>
      <c r="C359" s="79" t="s">
        <v>57</v>
      </c>
      <c r="D359" s="83" t="s">
        <v>47</v>
      </c>
      <c r="E359" s="85" t="s">
        <v>158</v>
      </c>
      <c r="F359" s="84">
        <v>0.2</v>
      </c>
      <c r="G359" s="81">
        <v>960</v>
      </c>
      <c r="H359" s="81">
        <v>88</v>
      </c>
      <c r="I359" s="82">
        <f t="shared" si="21"/>
        <v>5.7720000000000002</v>
      </c>
      <c r="J359" s="81">
        <f t="shared" si="22"/>
        <v>101.59</v>
      </c>
      <c r="K359" s="81">
        <f t="shared" si="23"/>
        <v>23.97</v>
      </c>
      <c r="L359" s="81">
        <f t="shared" si="24"/>
        <v>125.56</v>
      </c>
    </row>
    <row r="360" spans="1:12" ht="52.8">
      <c r="A360" s="80">
        <v>353</v>
      </c>
      <c r="B360" s="79" t="s">
        <v>15</v>
      </c>
      <c r="C360" s="79" t="s">
        <v>50</v>
      </c>
      <c r="D360" s="83" t="s">
        <v>47</v>
      </c>
      <c r="E360" s="85" t="s">
        <v>159</v>
      </c>
      <c r="F360" s="84">
        <v>0.2</v>
      </c>
      <c r="G360" s="81">
        <v>980</v>
      </c>
      <c r="H360" s="81">
        <v>118.08</v>
      </c>
      <c r="I360" s="82">
        <f t="shared" si="21"/>
        <v>5.8920000000000003</v>
      </c>
      <c r="J360" s="81">
        <f t="shared" si="22"/>
        <v>139.15</v>
      </c>
      <c r="K360" s="81">
        <f t="shared" si="23"/>
        <v>32.83</v>
      </c>
      <c r="L360" s="81">
        <f t="shared" si="24"/>
        <v>171.98000000000002</v>
      </c>
    </row>
    <row r="361" spans="1:12" ht="52.8">
      <c r="A361" s="80">
        <v>354</v>
      </c>
      <c r="B361" s="79" t="s">
        <v>15</v>
      </c>
      <c r="C361" s="79" t="s">
        <v>50</v>
      </c>
      <c r="D361" s="83" t="s">
        <v>47</v>
      </c>
      <c r="E361" s="85" t="s">
        <v>159</v>
      </c>
      <c r="F361" s="84">
        <v>0.5</v>
      </c>
      <c r="G361" s="81">
        <v>980</v>
      </c>
      <c r="H361" s="81">
        <v>0.17</v>
      </c>
      <c r="I361" s="82">
        <f t="shared" si="21"/>
        <v>5.8920000000000003</v>
      </c>
      <c r="J361" s="81">
        <f t="shared" si="22"/>
        <v>0.5</v>
      </c>
      <c r="K361" s="81">
        <f t="shared" si="23"/>
        <v>0.12</v>
      </c>
      <c r="L361" s="81">
        <f t="shared" si="24"/>
        <v>0.62</v>
      </c>
    </row>
    <row r="362" spans="1:12" ht="39.6">
      <c r="A362" s="80">
        <v>355</v>
      </c>
      <c r="B362" s="79" t="s">
        <v>72</v>
      </c>
      <c r="C362" s="79" t="s">
        <v>269</v>
      </c>
      <c r="D362" s="83" t="s">
        <v>47</v>
      </c>
      <c r="E362" s="85" t="s">
        <v>343</v>
      </c>
      <c r="F362" s="84" t="s">
        <v>449</v>
      </c>
      <c r="G362" s="81">
        <v>960</v>
      </c>
      <c r="H362" s="81">
        <v>4.63</v>
      </c>
      <c r="I362" s="82">
        <f t="shared" si="21"/>
        <v>5.7720000000000002</v>
      </c>
      <c r="J362" s="81">
        <f t="shared" si="22"/>
        <v>13.36</v>
      </c>
      <c r="K362" s="81">
        <f t="shared" si="23"/>
        <v>3.15</v>
      </c>
      <c r="L362" s="81">
        <f t="shared" si="24"/>
        <v>16.509999999999998</v>
      </c>
    </row>
    <row r="363" spans="1:12" ht="39.6">
      <c r="A363" s="80">
        <v>356</v>
      </c>
      <c r="B363" s="79" t="s">
        <v>72</v>
      </c>
      <c r="C363" s="79" t="s">
        <v>269</v>
      </c>
      <c r="D363" s="83" t="s">
        <v>47</v>
      </c>
      <c r="E363" s="85" t="s">
        <v>343</v>
      </c>
      <c r="F363" s="84" t="s">
        <v>451</v>
      </c>
      <c r="G363" s="81">
        <v>960</v>
      </c>
      <c r="H363" s="81">
        <v>187.37</v>
      </c>
      <c r="I363" s="82">
        <f t="shared" si="21"/>
        <v>5.7720000000000002</v>
      </c>
      <c r="J363" s="81">
        <f t="shared" si="22"/>
        <v>216.3</v>
      </c>
      <c r="K363" s="81">
        <f t="shared" si="23"/>
        <v>51.03</v>
      </c>
      <c r="L363" s="81">
        <f t="shared" si="24"/>
        <v>267.33000000000004</v>
      </c>
    </row>
    <row r="364" spans="1:12" ht="39.6">
      <c r="A364" s="80">
        <v>357</v>
      </c>
      <c r="B364" s="79" t="s">
        <v>72</v>
      </c>
      <c r="C364" s="79" t="s">
        <v>313</v>
      </c>
      <c r="D364" s="83" t="s">
        <v>51</v>
      </c>
      <c r="E364" s="85" t="s">
        <v>523</v>
      </c>
      <c r="F364" s="84">
        <v>0.2</v>
      </c>
      <c r="G364" s="81">
        <v>1080</v>
      </c>
      <c r="H364" s="81">
        <v>64.680000000000007</v>
      </c>
      <c r="I364" s="82">
        <f t="shared" si="21"/>
        <v>6.4930000000000003</v>
      </c>
      <c r="J364" s="81">
        <f t="shared" si="22"/>
        <v>83.99</v>
      </c>
      <c r="K364" s="81">
        <f t="shared" si="23"/>
        <v>19.809999999999999</v>
      </c>
      <c r="L364" s="81">
        <f t="shared" si="24"/>
        <v>103.8</v>
      </c>
    </row>
    <row r="365" spans="1:12" ht="39.6">
      <c r="A365" s="80">
        <v>358</v>
      </c>
      <c r="B365" s="79" t="s">
        <v>72</v>
      </c>
      <c r="C365" s="79" t="s">
        <v>313</v>
      </c>
      <c r="D365" s="83" t="s">
        <v>51</v>
      </c>
      <c r="E365" s="85" t="s">
        <v>523</v>
      </c>
      <c r="F365" s="84">
        <v>0.5</v>
      </c>
      <c r="G365" s="81">
        <v>1080</v>
      </c>
      <c r="H365" s="81">
        <v>3.32</v>
      </c>
      <c r="I365" s="82">
        <f t="shared" si="21"/>
        <v>6.4930000000000003</v>
      </c>
      <c r="J365" s="81">
        <f t="shared" si="22"/>
        <v>10.78</v>
      </c>
      <c r="K365" s="81">
        <f t="shared" si="23"/>
        <v>2.54</v>
      </c>
      <c r="L365" s="81">
        <f t="shared" si="24"/>
        <v>13.32</v>
      </c>
    </row>
    <row r="366" spans="1:12" ht="52.8">
      <c r="A366" s="80">
        <v>359</v>
      </c>
      <c r="B366" s="79" t="s">
        <v>15</v>
      </c>
      <c r="C366" s="79" t="s">
        <v>46</v>
      </c>
      <c r="D366" s="83" t="s">
        <v>55</v>
      </c>
      <c r="E366" s="85" t="s">
        <v>344</v>
      </c>
      <c r="F366" s="84">
        <v>0.5</v>
      </c>
      <c r="G366" s="81">
        <v>1225</v>
      </c>
      <c r="H366" s="81">
        <v>2</v>
      </c>
      <c r="I366" s="82">
        <f t="shared" si="21"/>
        <v>7.3650000000000002</v>
      </c>
      <c r="J366" s="81">
        <f t="shared" si="22"/>
        <v>7.37</v>
      </c>
      <c r="K366" s="81">
        <f t="shared" si="23"/>
        <v>1.74</v>
      </c>
      <c r="L366" s="81">
        <f t="shared" si="24"/>
        <v>9.11</v>
      </c>
    </row>
    <row r="367" spans="1:12" ht="52.8">
      <c r="A367" s="80">
        <v>360</v>
      </c>
      <c r="B367" s="79" t="s">
        <v>15</v>
      </c>
      <c r="C367" s="79" t="s">
        <v>46</v>
      </c>
      <c r="D367" s="83" t="s">
        <v>55</v>
      </c>
      <c r="E367" s="85" t="s">
        <v>344</v>
      </c>
      <c r="F367" s="84">
        <v>0.2</v>
      </c>
      <c r="G367" s="81">
        <v>1225</v>
      </c>
      <c r="H367" s="81">
        <v>91</v>
      </c>
      <c r="I367" s="82">
        <f t="shared" si="21"/>
        <v>7.3650000000000002</v>
      </c>
      <c r="J367" s="81">
        <f t="shared" si="22"/>
        <v>134.04</v>
      </c>
      <c r="K367" s="81">
        <f t="shared" si="23"/>
        <v>31.62</v>
      </c>
      <c r="L367" s="81">
        <f t="shared" si="24"/>
        <v>165.66</v>
      </c>
    </row>
    <row r="368" spans="1:12" ht="52.8">
      <c r="A368" s="80">
        <v>361</v>
      </c>
      <c r="B368" s="79" t="s">
        <v>15</v>
      </c>
      <c r="C368" s="79" t="s">
        <v>2</v>
      </c>
      <c r="D368" s="83" t="s">
        <v>26</v>
      </c>
      <c r="E368" s="85" t="s">
        <v>16</v>
      </c>
      <c r="F368" s="84" t="s">
        <v>451</v>
      </c>
      <c r="G368" s="81">
        <v>2185</v>
      </c>
      <c r="H368" s="81">
        <v>24</v>
      </c>
      <c r="I368" s="82">
        <f t="shared" si="21"/>
        <v>13.137</v>
      </c>
      <c r="J368" s="81">
        <f t="shared" si="22"/>
        <v>63.06</v>
      </c>
      <c r="K368" s="81">
        <f t="shared" si="23"/>
        <v>14.88</v>
      </c>
      <c r="L368" s="81">
        <f t="shared" si="24"/>
        <v>77.94</v>
      </c>
    </row>
    <row r="369" spans="1:12" ht="52.8">
      <c r="A369" s="80">
        <v>362</v>
      </c>
      <c r="B369" s="79" t="s">
        <v>15</v>
      </c>
      <c r="C369" s="79" t="s">
        <v>57</v>
      </c>
      <c r="D369" s="83" t="s">
        <v>51</v>
      </c>
      <c r="E369" s="85" t="s">
        <v>161</v>
      </c>
      <c r="F369" s="84">
        <v>0.2</v>
      </c>
      <c r="G369" s="81">
        <v>1060</v>
      </c>
      <c r="H369" s="81">
        <v>44</v>
      </c>
      <c r="I369" s="82">
        <f t="shared" si="21"/>
        <v>6.3730000000000002</v>
      </c>
      <c r="J369" s="81">
        <f t="shared" si="22"/>
        <v>56.08</v>
      </c>
      <c r="K369" s="81">
        <f t="shared" si="23"/>
        <v>13.23</v>
      </c>
      <c r="L369" s="81">
        <f t="shared" si="24"/>
        <v>69.31</v>
      </c>
    </row>
    <row r="370" spans="1:12" ht="52.8">
      <c r="A370" s="80">
        <v>363</v>
      </c>
      <c r="B370" s="79" t="s">
        <v>15</v>
      </c>
      <c r="C370" s="79" t="s">
        <v>57</v>
      </c>
      <c r="D370" s="83" t="s">
        <v>51</v>
      </c>
      <c r="E370" s="85" t="s">
        <v>160</v>
      </c>
      <c r="F370" s="84">
        <v>0.2</v>
      </c>
      <c r="G370" s="81">
        <v>1060</v>
      </c>
      <c r="H370" s="81">
        <v>107.5</v>
      </c>
      <c r="I370" s="82">
        <f t="shared" si="21"/>
        <v>6.3730000000000002</v>
      </c>
      <c r="J370" s="81">
        <f t="shared" si="22"/>
        <v>137.02000000000001</v>
      </c>
      <c r="K370" s="81">
        <f t="shared" si="23"/>
        <v>32.32</v>
      </c>
      <c r="L370" s="81">
        <f t="shared" si="24"/>
        <v>169.34</v>
      </c>
    </row>
    <row r="371" spans="1:12" ht="52.8">
      <c r="A371" s="80">
        <v>364</v>
      </c>
      <c r="B371" s="79" t="s">
        <v>15</v>
      </c>
      <c r="C371" s="79" t="s">
        <v>57</v>
      </c>
      <c r="D371" s="83" t="s">
        <v>55</v>
      </c>
      <c r="E371" s="85" t="s">
        <v>162</v>
      </c>
      <c r="F371" s="84">
        <v>0.2</v>
      </c>
      <c r="G371" s="81">
        <v>1205</v>
      </c>
      <c r="H371" s="81">
        <v>170.08</v>
      </c>
      <c r="I371" s="82">
        <f t="shared" si="21"/>
        <v>7.2450000000000001</v>
      </c>
      <c r="J371" s="81">
        <f t="shared" si="22"/>
        <v>246.45</v>
      </c>
      <c r="K371" s="81">
        <f t="shared" si="23"/>
        <v>58.14</v>
      </c>
      <c r="L371" s="81">
        <f t="shared" si="24"/>
        <v>304.58999999999997</v>
      </c>
    </row>
    <row r="372" spans="1:12" ht="52.8">
      <c r="A372" s="80">
        <v>365</v>
      </c>
      <c r="B372" s="79" t="s">
        <v>15</v>
      </c>
      <c r="C372" s="79" t="s">
        <v>57</v>
      </c>
      <c r="D372" s="83" t="s">
        <v>55</v>
      </c>
      <c r="E372" s="85" t="s">
        <v>162</v>
      </c>
      <c r="F372" s="84">
        <v>0.5</v>
      </c>
      <c r="G372" s="81">
        <v>1205</v>
      </c>
      <c r="H372" s="81">
        <v>5.92</v>
      </c>
      <c r="I372" s="82">
        <f t="shared" si="21"/>
        <v>7.2450000000000001</v>
      </c>
      <c r="J372" s="81">
        <f t="shared" si="22"/>
        <v>21.45</v>
      </c>
      <c r="K372" s="81">
        <f t="shared" si="23"/>
        <v>5.0599999999999996</v>
      </c>
      <c r="L372" s="81">
        <f t="shared" si="24"/>
        <v>26.509999999999998</v>
      </c>
    </row>
    <row r="373" spans="1:12" ht="39.6">
      <c r="A373" s="80">
        <v>366</v>
      </c>
      <c r="B373" s="79" t="s">
        <v>48</v>
      </c>
      <c r="C373" s="79" t="s">
        <v>348</v>
      </c>
      <c r="D373" s="83" t="s">
        <v>51</v>
      </c>
      <c r="E373" s="85" t="s">
        <v>524</v>
      </c>
      <c r="F373" s="84">
        <v>0.2</v>
      </c>
      <c r="G373" s="81">
        <v>1120</v>
      </c>
      <c r="H373" s="81">
        <v>66</v>
      </c>
      <c r="I373" s="82">
        <f t="shared" si="21"/>
        <v>6.734</v>
      </c>
      <c r="J373" s="81">
        <f t="shared" si="22"/>
        <v>88.89</v>
      </c>
      <c r="K373" s="81">
        <f t="shared" si="23"/>
        <v>20.97</v>
      </c>
      <c r="L373" s="81">
        <f t="shared" si="24"/>
        <v>109.86</v>
      </c>
    </row>
    <row r="374" spans="1:12" ht="39.6">
      <c r="A374" s="80">
        <v>367</v>
      </c>
      <c r="B374" s="79" t="s">
        <v>309</v>
      </c>
      <c r="C374" s="79" t="s">
        <v>505</v>
      </c>
      <c r="D374" s="83" t="s">
        <v>51</v>
      </c>
      <c r="E374" s="85" t="s">
        <v>525</v>
      </c>
      <c r="F374" s="84" t="s">
        <v>451</v>
      </c>
      <c r="G374" s="81">
        <v>1120</v>
      </c>
      <c r="H374" s="81">
        <v>77.680000000000007</v>
      </c>
      <c r="I374" s="82">
        <f t="shared" si="21"/>
        <v>6.734</v>
      </c>
      <c r="J374" s="81">
        <f t="shared" si="22"/>
        <v>104.62</v>
      </c>
      <c r="K374" s="81">
        <f t="shared" si="23"/>
        <v>24.68</v>
      </c>
      <c r="L374" s="81">
        <f t="shared" si="24"/>
        <v>129.30000000000001</v>
      </c>
    </row>
    <row r="375" spans="1:12" ht="39.6">
      <c r="A375" s="80">
        <v>368</v>
      </c>
      <c r="B375" s="79" t="s">
        <v>309</v>
      </c>
      <c r="C375" s="79" t="s">
        <v>505</v>
      </c>
      <c r="D375" s="83" t="s">
        <v>51</v>
      </c>
      <c r="E375" s="85" t="s">
        <v>525</v>
      </c>
      <c r="F375" s="84" t="s">
        <v>449</v>
      </c>
      <c r="G375" s="81">
        <v>1120</v>
      </c>
      <c r="H375" s="81">
        <v>4.32</v>
      </c>
      <c r="I375" s="82">
        <f t="shared" si="21"/>
        <v>6.734</v>
      </c>
      <c r="J375" s="81">
        <f t="shared" si="22"/>
        <v>14.55</v>
      </c>
      <c r="K375" s="81">
        <f t="shared" si="23"/>
        <v>3.43</v>
      </c>
      <c r="L375" s="81">
        <f t="shared" si="24"/>
        <v>17.98</v>
      </c>
    </row>
    <row r="376" spans="1:12" ht="39.6">
      <c r="A376" s="80">
        <v>369</v>
      </c>
      <c r="B376" s="79" t="s">
        <v>48</v>
      </c>
      <c r="C376" s="79" t="s">
        <v>348</v>
      </c>
      <c r="D376" s="83" t="s">
        <v>47</v>
      </c>
      <c r="E376" s="85" t="s">
        <v>526</v>
      </c>
      <c r="F376" s="84">
        <v>0.2</v>
      </c>
      <c r="G376" s="81">
        <v>1000</v>
      </c>
      <c r="H376" s="81">
        <v>44</v>
      </c>
      <c r="I376" s="82">
        <f t="shared" si="21"/>
        <v>6.0119999999999996</v>
      </c>
      <c r="J376" s="81">
        <f t="shared" si="22"/>
        <v>52.91</v>
      </c>
      <c r="K376" s="81">
        <f t="shared" si="23"/>
        <v>12.48</v>
      </c>
      <c r="L376" s="81">
        <f t="shared" si="24"/>
        <v>65.39</v>
      </c>
    </row>
    <row r="377" spans="1:12" ht="39.6">
      <c r="A377" s="80">
        <v>370</v>
      </c>
      <c r="B377" s="79" t="s">
        <v>48</v>
      </c>
      <c r="C377" s="79" t="s">
        <v>341</v>
      </c>
      <c r="D377" s="83" t="s">
        <v>61</v>
      </c>
      <c r="E377" s="85" t="s">
        <v>527</v>
      </c>
      <c r="F377" s="84" t="s">
        <v>449</v>
      </c>
      <c r="G377" s="81">
        <v>1155</v>
      </c>
      <c r="H377" s="81">
        <v>3.08</v>
      </c>
      <c r="I377" s="82">
        <f t="shared" si="21"/>
        <v>6.944</v>
      </c>
      <c r="J377" s="81">
        <f t="shared" si="22"/>
        <v>10.69</v>
      </c>
      <c r="K377" s="81">
        <f t="shared" si="23"/>
        <v>2.52</v>
      </c>
      <c r="L377" s="81">
        <f t="shared" si="24"/>
        <v>13.209999999999999</v>
      </c>
    </row>
    <row r="378" spans="1:12" ht="79.2">
      <c r="A378" s="80">
        <v>371</v>
      </c>
      <c r="B378" s="79" t="s">
        <v>460</v>
      </c>
      <c r="C378" s="79" t="s">
        <v>483</v>
      </c>
      <c r="D378" s="83" t="s">
        <v>51</v>
      </c>
      <c r="E378" s="85" t="s">
        <v>163</v>
      </c>
      <c r="F378" s="84">
        <v>0.5</v>
      </c>
      <c r="G378" s="81">
        <v>1464.48</v>
      </c>
      <c r="H378" s="81">
        <v>11.5</v>
      </c>
      <c r="I378" s="82">
        <f t="shared" si="21"/>
        <v>8.8049999999999997</v>
      </c>
      <c r="J378" s="81">
        <f t="shared" si="22"/>
        <v>50.63</v>
      </c>
      <c r="K378" s="81">
        <f t="shared" si="23"/>
        <v>11.94</v>
      </c>
      <c r="L378" s="81">
        <f t="shared" si="24"/>
        <v>62.57</v>
      </c>
    </row>
    <row r="379" spans="1:12" ht="79.2">
      <c r="A379" s="80">
        <v>372</v>
      </c>
      <c r="B379" s="79" t="s">
        <v>460</v>
      </c>
      <c r="C379" s="79" t="s">
        <v>483</v>
      </c>
      <c r="D379" s="83" t="s">
        <v>51</v>
      </c>
      <c r="E379" s="85" t="s">
        <v>163</v>
      </c>
      <c r="F379" s="84">
        <v>0.2</v>
      </c>
      <c r="G379" s="81">
        <v>1464.48</v>
      </c>
      <c r="H379" s="81">
        <v>12.5</v>
      </c>
      <c r="I379" s="82">
        <f t="shared" si="21"/>
        <v>8.8049999999999997</v>
      </c>
      <c r="J379" s="81">
        <f t="shared" si="22"/>
        <v>22.01</v>
      </c>
      <c r="K379" s="81">
        <f t="shared" si="23"/>
        <v>5.19</v>
      </c>
      <c r="L379" s="81">
        <f t="shared" si="24"/>
        <v>27.200000000000003</v>
      </c>
    </row>
    <row r="380" spans="1:12" ht="52.8">
      <c r="A380" s="80">
        <v>373</v>
      </c>
      <c r="B380" s="79" t="s">
        <v>15</v>
      </c>
      <c r="C380" s="79" t="s">
        <v>46</v>
      </c>
      <c r="D380" s="83" t="s">
        <v>51</v>
      </c>
      <c r="E380" s="85" t="s">
        <v>253</v>
      </c>
      <c r="F380" s="84">
        <v>0.5</v>
      </c>
      <c r="G380" s="81">
        <v>1120</v>
      </c>
      <c r="H380" s="81">
        <v>2</v>
      </c>
      <c r="I380" s="82">
        <f t="shared" si="21"/>
        <v>6.734</v>
      </c>
      <c r="J380" s="81">
        <f t="shared" si="22"/>
        <v>6.73</v>
      </c>
      <c r="K380" s="81">
        <f t="shared" si="23"/>
        <v>1.59</v>
      </c>
      <c r="L380" s="81">
        <f t="shared" si="24"/>
        <v>8.32</v>
      </c>
    </row>
    <row r="381" spans="1:12" ht="52.8">
      <c r="A381" s="80">
        <v>374</v>
      </c>
      <c r="B381" s="79" t="s">
        <v>15</v>
      </c>
      <c r="C381" s="79" t="s">
        <v>46</v>
      </c>
      <c r="D381" s="83" t="s">
        <v>51</v>
      </c>
      <c r="E381" s="85" t="s">
        <v>253</v>
      </c>
      <c r="F381" s="84">
        <v>0.2</v>
      </c>
      <c r="G381" s="81">
        <v>1120</v>
      </c>
      <c r="H381" s="81">
        <v>5</v>
      </c>
      <c r="I381" s="82">
        <f t="shared" si="21"/>
        <v>6.734</v>
      </c>
      <c r="J381" s="81">
        <f t="shared" si="22"/>
        <v>6.73</v>
      </c>
      <c r="K381" s="81">
        <f t="shared" si="23"/>
        <v>1.59</v>
      </c>
      <c r="L381" s="81">
        <f t="shared" si="24"/>
        <v>8.32</v>
      </c>
    </row>
    <row r="382" spans="1:12" ht="52.8">
      <c r="A382" s="80">
        <v>375</v>
      </c>
      <c r="B382" s="79" t="s">
        <v>15</v>
      </c>
      <c r="C382" s="79" t="s">
        <v>58</v>
      </c>
      <c r="D382" s="83" t="s">
        <v>51</v>
      </c>
      <c r="E382" s="85" t="s">
        <v>164</v>
      </c>
      <c r="F382" s="84" t="s">
        <v>451</v>
      </c>
      <c r="G382" s="81">
        <v>1120</v>
      </c>
      <c r="H382" s="81">
        <v>155.66999999999999</v>
      </c>
      <c r="I382" s="82">
        <f t="shared" si="21"/>
        <v>6.734</v>
      </c>
      <c r="J382" s="81">
        <f t="shared" si="22"/>
        <v>209.66</v>
      </c>
      <c r="K382" s="81">
        <f t="shared" si="23"/>
        <v>49.46</v>
      </c>
      <c r="L382" s="81">
        <f t="shared" si="24"/>
        <v>259.12</v>
      </c>
    </row>
    <row r="383" spans="1:12" ht="52.8">
      <c r="A383" s="80">
        <v>376</v>
      </c>
      <c r="B383" s="79" t="s">
        <v>15</v>
      </c>
      <c r="C383" s="79" t="s">
        <v>58</v>
      </c>
      <c r="D383" s="83" t="s">
        <v>51</v>
      </c>
      <c r="E383" s="85" t="s">
        <v>164</v>
      </c>
      <c r="F383" s="84" t="s">
        <v>449</v>
      </c>
      <c r="G383" s="81">
        <v>1120</v>
      </c>
      <c r="H383" s="81">
        <v>0.33</v>
      </c>
      <c r="I383" s="82">
        <f t="shared" si="21"/>
        <v>6.734</v>
      </c>
      <c r="J383" s="81">
        <f t="shared" si="22"/>
        <v>1.1100000000000001</v>
      </c>
      <c r="K383" s="81">
        <f t="shared" si="23"/>
        <v>0.26</v>
      </c>
      <c r="L383" s="81">
        <f t="shared" si="24"/>
        <v>1.37</v>
      </c>
    </row>
    <row r="384" spans="1:12" ht="52.8">
      <c r="A384" s="80">
        <v>377</v>
      </c>
      <c r="B384" s="79" t="s">
        <v>15</v>
      </c>
      <c r="C384" s="79" t="s">
        <v>54</v>
      </c>
      <c r="D384" s="83" t="s">
        <v>47</v>
      </c>
      <c r="E384" s="85" t="s">
        <v>165</v>
      </c>
      <c r="F384" s="84">
        <v>0.2</v>
      </c>
      <c r="G384" s="81">
        <v>960</v>
      </c>
      <c r="H384" s="81">
        <v>143</v>
      </c>
      <c r="I384" s="82">
        <f t="shared" si="21"/>
        <v>5.7720000000000002</v>
      </c>
      <c r="J384" s="81">
        <f t="shared" si="22"/>
        <v>165.08</v>
      </c>
      <c r="K384" s="81">
        <f t="shared" si="23"/>
        <v>38.94</v>
      </c>
      <c r="L384" s="81">
        <f t="shared" si="24"/>
        <v>204.02</v>
      </c>
    </row>
    <row r="385" spans="1:12" ht="39.6">
      <c r="A385" s="80">
        <v>378</v>
      </c>
      <c r="B385" s="79" t="s">
        <v>309</v>
      </c>
      <c r="C385" s="79" t="s">
        <v>505</v>
      </c>
      <c r="D385" s="83" t="s">
        <v>47</v>
      </c>
      <c r="E385" s="85" t="s">
        <v>528</v>
      </c>
      <c r="F385" s="84" t="s">
        <v>451</v>
      </c>
      <c r="G385" s="81">
        <v>1040</v>
      </c>
      <c r="H385" s="81">
        <v>108</v>
      </c>
      <c r="I385" s="82">
        <f t="shared" si="21"/>
        <v>6.2530000000000001</v>
      </c>
      <c r="J385" s="81">
        <f t="shared" si="22"/>
        <v>135.06</v>
      </c>
      <c r="K385" s="81">
        <f t="shared" si="23"/>
        <v>31.86</v>
      </c>
      <c r="L385" s="81">
        <f t="shared" si="24"/>
        <v>166.92000000000002</v>
      </c>
    </row>
    <row r="386" spans="1:12" ht="52.8">
      <c r="A386" s="80">
        <v>379</v>
      </c>
      <c r="B386" s="79" t="s">
        <v>15</v>
      </c>
      <c r="C386" s="79" t="s">
        <v>129</v>
      </c>
      <c r="D386" s="83" t="s">
        <v>130</v>
      </c>
      <c r="E386" s="85" t="s">
        <v>166</v>
      </c>
      <c r="F386" s="84" t="s">
        <v>451</v>
      </c>
      <c r="G386" s="81">
        <v>1680</v>
      </c>
      <c r="H386" s="81">
        <v>24</v>
      </c>
      <c r="I386" s="82">
        <f t="shared" si="21"/>
        <v>10.1</v>
      </c>
      <c r="J386" s="81">
        <f t="shared" si="22"/>
        <v>48.48</v>
      </c>
      <c r="K386" s="81">
        <f t="shared" si="23"/>
        <v>11.44</v>
      </c>
      <c r="L386" s="81">
        <f t="shared" si="24"/>
        <v>59.919999999999995</v>
      </c>
    </row>
    <row r="387" spans="1:12" ht="52.8">
      <c r="A387" s="80">
        <v>380</v>
      </c>
      <c r="B387" s="79" t="s">
        <v>15</v>
      </c>
      <c r="C387" s="79" t="s">
        <v>46</v>
      </c>
      <c r="D387" s="83" t="s">
        <v>125</v>
      </c>
      <c r="E387" s="85" t="s">
        <v>254</v>
      </c>
      <c r="F387" s="84">
        <v>0.5</v>
      </c>
      <c r="G387" s="81">
        <v>1650</v>
      </c>
      <c r="H387" s="81">
        <v>2</v>
      </c>
      <c r="I387" s="82">
        <f t="shared" si="21"/>
        <v>9.92</v>
      </c>
      <c r="J387" s="81">
        <f t="shared" si="22"/>
        <v>9.92</v>
      </c>
      <c r="K387" s="81">
        <f t="shared" si="23"/>
        <v>2.34</v>
      </c>
      <c r="L387" s="81">
        <f t="shared" si="24"/>
        <v>12.26</v>
      </c>
    </row>
    <row r="388" spans="1:12" ht="52.8">
      <c r="A388" s="80">
        <v>381</v>
      </c>
      <c r="B388" s="79" t="s">
        <v>15</v>
      </c>
      <c r="C388" s="79" t="s">
        <v>46</v>
      </c>
      <c r="D388" s="83" t="s">
        <v>125</v>
      </c>
      <c r="E388" s="85" t="s">
        <v>254</v>
      </c>
      <c r="F388" s="84">
        <v>0.2</v>
      </c>
      <c r="G388" s="81">
        <v>1650</v>
      </c>
      <c r="H388" s="81">
        <v>62</v>
      </c>
      <c r="I388" s="82">
        <f t="shared" si="21"/>
        <v>9.92</v>
      </c>
      <c r="J388" s="81">
        <f t="shared" si="22"/>
        <v>123.01</v>
      </c>
      <c r="K388" s="81">
        <f t="shared" si="23"/>
        <v>29.02</v>
      </c>
      <c r="L388" s="81">
        <f t="shared" si="24"/>
        <v>152.03</v>
      </c>
    </row>
    <row r="389" spans="1:12" ht="52.8">
      <c r="A389" s="80">
        <v>382</v>
      </c>
      <c r="B389" s="79" t="s">
        <v>15</v>
      </c>
      <c r="C389" s="79" t="s">
        <v>54</v>
      </c>
      <c r="D389" s="83" t="s">
        <v>47</v>
      </c>
      <c r="E389" s="85" t="s">
        <v>167</v>
      </c>
      <c r="F389" s="84">
        <v>0.2</v>
      </c>
      <c r="G389" s="81">
        <v>960</v>
      </c>
      <c r="H389" s="81">
        <v>150</v>
      </c>
      <c r="I389" s="82">
        <f t="shared" si="21"/>
        <v>5.7720000000000002</v>
      </c>
      <c r="J389" s="81">
        <f t="shared" si="22"/>
        <v>173.16</v>
      </c>
      <c r="K389" s="81">
        <f t="shared" si="23"/>
        <v>40.85</v>
      </c>
      <c r="L389" s="81">
        <f t="shared" si="24"/>
        <v>214.01</v>
      </c>
    </row>
    <row r="390" spans="1:12" ht="52.8">
      <c r="A390" s="80">
        <v>383</v>
      </c>
      <c r="B390" s="79" t="s">
        <v>15</v>
      </c>
      <c r="C390" s="79" t="s">
        <v>101</v>
      </c>
      <c r="D390" s="83" t="s">
        <v>7</v>
      </c>
      <c r="E390" s="85" t="s">
        <v>255</v>
      </c>
      <c r="F390" s="84" t="s">
        <v>451</v>
      </c>
      <c r="G390" s="81">
        <v>1325</v>
      </c>
      <c r="H390" s="81">
        <v>9.25</v>
      </c>
      <c r="I390" s="82">
        <f t="shared" si="21"/>
        <v>7.9660000000000002</v>
      </c>
      <c r="J390" s="81">
        <f t="shared" si="22"/>
        <v>14.74</v>
      </c>
      <c r="K390" s="81">
        <f t="shared" si="23"/>
        <v>3.48</v>
      </c>
      <c r="L390" s="81">
        <f t="shared" si="24"/>
        <v>18.22</v>
      </c>
    </row>
    <row r="391" spans="1:12" ht="52.8">
      <c r="A391" s="80">
        <v>384</v>
      </c>
      <c r="B391" s="79" t="s">
        <v>15</v>
      </c>
      <c r="C391" s="79" t="s">
        <v>2</v>
      </c>
      <c r="D391" s="83" t="s">
        <v>84</v>
      </c>
      <c r="E391" s="85" t="s">
        <v>168</v>
      </c>
      <c r="F391" s="84" t="s">
        <v>451</v>
      </c>
      <c r="G391" s="81">
        <v>1680</v>
      </c>
      <c r="H391" s="81">
        <v>24</v>
      </c>
      <c r="I391" s="82">
        <f t="shared" si="21"/>
        <v>10.1</v>
      </c>
      <c r="J391" s="81">
        <f t="shared" si="22"/>
        <v>48.48</v>
      </c>
      <c r="K391" s="81">
        <f t="shared" si="23"/>
        <v>11.44</v>
      </c>
      <c r="L391" s="81">
        <f t="shared" si="24"/>
        <v>59.919999999999995</v>
      </c>
    </row>
    <row r="392" spans="1:12" ht="52.8">
      <c r="A392" s="80">
        <v>385</v>
      </c>
      <c r="B392" s="79" t="s">
        <v>15</v>
      </c>
      <c r="C392" s="79" t="s">
        <v>50</v>
      </c>
      <c r="D392" s="83" t="s">
        <v>61</v>
      </c>
      <c r="E392" s="85" t="s">
        <v>169</v>
      </c>
      <c r="F392" s="84">
        <v>0.2</v>
      </c>
      <c r="G392" s="81">
        <v>1155</v>
      </c>
      <c r="H392" s="81">
        <v>160.15</v>
      </c>
      <c r="I392" s="82">
        <f t="shared" ref="I392:I455" si="25">ROUND(G392/166.33,3)</f>
        <v>6.944</v>
      </c>
      <c r="J392" s="81">
        <f t="shared" ref="J392:J455" si="26">ROUND(I392*H392*F392,2)</f>
        <v>222.42</v>
      </c>
      <c r="K392" s="81">
        <f t="shared" ref="K392:K455" si="27">ROUND(J392*0.2359,2)</f>
        <v>52.47</v>
      </c>
      <c r="L392" s="81">
        <f t="shared" ref="L392:L455" si="28">J392+K392</f>
        <v>274.89</v>
      </c>
    </row>
    <row r="393" spans="1:12" ht="52.8">
      <c r="A393" s="80">
        <v>386</v>
      </c>
      <c r="B393" s="79" t="s">
        <v>15</v>
      </c>
      <c r="C393" s="79" t="s">
        <v>50</v>
      </c>
      <c r="D393" s="83" t="s">
        <v>61</v>
      </c>
      <c r="E393" s="85" t="s">
        <v>169</v>
      </c>
      <c r="F393" s="84">
        <v>0.5</v>
      </c>
      <c r="G393" s="81">
        <v>1155</v>
      </c>
      <c r="H393" s="81">
        <v>32.85</v>
      </c>
      <c r="I393" s="82">
        <f t="shared" si="25"/>
        <v>6.944</v>
      </c>
      <c r="J393" s="81">
        <f t="shared" si="26"/>
        <v>114.06</v>
      </c>
      <c r="K393" s="81">
        <f t="shared" si="27"/>
        <v>26.91</v>
      </c>
      <c r="L393" s="81">
        <f t="shared" si="28"/>
        <v>140.97</v>
      </c>
    </row>
    <row r="394" spans="1:12" ht="52.8">
      <c r="A394" s="80">
        <v>387</v>
      </c>
      <c r="B394" s="79" t="s">
        <v>15</v>
      </c>
      <c r="C394" s="79" t="s">
        <v>50</v>
      </c>
      <c r="D394" s="83" t="s">
        <v>55</v>
      </c>
      <c r="E394" s="85" t="s">
        <v>170</v>
      </c>
      <c r="F394" s="84">
        <v>0.2</v>
      </c>
      <c r="G394" s="81">
        <v>1245</v>
      </c>
      <c r="H394" s="81">
        <v>160.13</v>
      </c>
      <c r="I394" s="82">
        <f t="shared" si="25"/>
        <v>7.4850000000000003</v>
      </c>
      <c r="J394" s="81">
        <f t="shared" si="26"/>
        <v>239.71</v>
      </c>
      <c r="K394" s="81">
        <f t="shared" si="27"/>
        <v>56.55</v>
      </c>
      <c r="L394" s="81">
        <f t="shared" si="28"/>
        <v>296.26</v>
      </c>
    </row>
    <row r="395" spans="1:12" ht="52.8">
      <c r="A395" s="80">
        <v>388</v>
      </c>
      <c r="B395" s="79" t="s">
        <v>15</v>
      </c>
      <c r="C395" s="79" t="s">
        <v>50</v>
      </c>
      <c r="D395" s="83" t="s">
        <v>55</v>
      </c>
      <c r="E395" s="85" t="s">
        <v>170</v>
      </c>
      <c r="F395" s="84">
        <v>0.5</v>
      </c>
      <c r="G395" s="81">
        <v>1245</v>
      </c>
      <c r="H395" s="81">
        <v>7.12</v>
      </c>
      <c r="I395" s="82">
        <f t="shared" si="25"/>
        <v>7.4850000000000003</v>
      </c>
      <c r="J395" s="81">
        <f t="shared" si="26"/>
        <v>26.65</v>
      </c>
      <c r="K395" s="81">
        <f t="shared" si="27"/>
        <v>6.29</v>
      </c>
      <c r="L395" s="81">
        <f t="shared" si="28"/>
        <v>32.94</v>
      </c>
    </row>
    <row r="396" spans="1:12" ht="39.6">
      <c r="A396" s="80">
        <v>389</v>
      </c>
      <c r="B396" s="79" t="s">
        <v>72</v>
      </c>
      <c r="C396" s="79" t="s">
        <v>244</v>
      </c>
      <c r="D396" s="83" t="s">
        <v>47</v>
      </c>
      <c r="E396" s="85" t="s">
        <v>529</v>
      </c>
      <c r="F396" s="84">
        <v>0.2</v>
      </c>
      <c r="G396" s="81">
        <v>980</v>
      </c>
      <c r="H396" s="81">
        <v>66</v>
      </c>
      <c r="I396" s="82">
        <f t="shared" si="25"/>
        <v>5.8920000000000003</v>
      </c>
      <c r="J396" s="81">
        <f t="shared" si="26"/>
        <v>77.77</v>
      </c>
      <c r="K396" s="81">
        <f t="shared" si="27"/>
        <v>18.350000000000001</v>
      </c>
      <c r="L396" s="81">
        <f t="shared" si="28"/>
        <v>96.12</v>
      </c>
    </row>
    <row r="397" spans="1:12" ht="79.2">
      <c r="A397" s="80">
        <v>390</v>
      </c>
      <c r="B397" s="79" t="s">
        <v>460</v>
      </c>
      <c r="C397" s="79" t="s">
        <v>299</v>
      </c>
      <c r="D397" s="83" t="s">
        <v>171</v>
      </c>
      <c r="E397" s="85" t="s">
        <v>172</v>
      </c>
      <c r="F397" s="84">
        <v>0.2</v>
      </c>
      <c r="G397" s="81">
        <v>2530</v>
      </c>
      <c r="H397" s="81">
        <v>12</v>
      </c>
      <c r="I397" s="82">
        <f t="shared" si="25"/>
        <v>15.211</v>
      </c>
      <c r="J397" s="81">
        <f t="shared" si="26"/>
        <v>36.51</v>
      </c>
      <c r="K397" s="81">
        <f t="shared" si="27"/>
        <v>8.61</v>
      </c>
      <c r="L397" s="81">
        <f t="shared" si="28"/>
        <v>45.12</v>
      </c>
    </row>
    <row r="398" spans="1:12" ht="52.8">
      <c r="A398" s="80">
        <v>391</v>
      </c>
      <c r="B398" s="79" t="s">
        <v>15</v>
      </c>
      <c r="C398" s="79" t="s">
        <v>46</v>
      </c>
      <c r="D398" s="83" t="s">
        <v>55</v>
      </c>
      <c r="E398" s="85" t="s">
        <v>173</v>
      </c>
      <c r="F398" s="84">
        <v>0.5</v>
      </c>
      <c r="G398" s="81">
        <v>1185</v>
      </c>
      <c r="H398" s="81">
        <v>2.75</v>
      </c>
      <c r="I398" s="82">
        <f t="shared" si="25"/>
        <v>7.1239999999999997</v>
      </c>
      <c r="J398" s="81">
        <f t="shared" si="26"/>
        <v>9.8000000000000007</v>
      </c>
      <c r="K398" s="81">
        <f t="shared" si="27"/>
        <v>2.31</v>
      </c>
      <c r="L398" s="81">
        <f t="shared" si="28"/>
        <v>12.110000000000001</v>
      </c>
    </row>
    <row r="399" spans="1:12" ht="52.8">
      <c r="A399" s="80">
        <v>392</v>
      </c>
      <c r="B399" s="79" t="s">
        <v>15</v>
      </c>
      <c r="C399" s="79" t="s">
        <v>46</v>
      </c>
      <c r="D399" s="83" t="s">
        <v>55</v>
      </c>
      <c r="E399" s="85" t="s">
        <v>173</v>
      </c>
      <c r="F399" s="84">
        <v>0.2</v>
      </c>
      <c r="G399" s="81">
        <v>1185</v>
      </c>
      <c r="H399" s="81">
        <v>158.5</v>
      </c>
      <c r="I399" s="82">
        <f t="shared" si="25"/>
        <v>7.1239999999999997</v>
      </c>
      <c r="J399" s="81">
        <f t="shared" si="26"/>
        <v>225.83</v>
      </c>
      <c r="K399" s="81">
        <f t="shared" si="27"/>
        <v>53.27</v>
      </c>
      <c r="L399" s="81">
        <f t="shared" si="28"/>
        <v>279.10000000000002</v>
      </c>
    </row>
    <row r="400" spans="1:12" ht="52.8">
      <c r="A400" s="80">
        <v>393</v>
      </c>
      <c r="B400" s="79" t="s">
        <v>15</v>
      </c>
      <c r="C400" s="79" t="s">
        <v>101</v>
      </c>
      <c r="D400" s="83" t="s">
        <v>55</v>
      </c>
      <c r="E400" s="85" t="s">
        <v>281</v>
      </c>
      <c r="F400" s="84" t="s">
        <v>451</v>
      </c>
      <c r="G400" s="81">
        <v>1230</v>
      </c>
      <c r="H400" s="81">
        <v>9.5</v>
      </c>
      <c r="I400" s="82">
        <f t="shared" si="25"/>
        <v>7.3949999999999996</v>
      </c>
      <c r="J400" s="81">
        <f t="shared" si="26"/>
        <v>14.05</v>
      </c>
      <c r="K400" s="81">
        <f t="shared" si="27"/>
        <v>3.31</v>
      </c>
      <c r="L400" s="81">
        <f t="shared" si="28"/>
        <v>17.36</v>
      </c>
    </row>
    <row r="401" spans="1:12" ht="52.8">
      <c r="A401" s="80">
        <v>394</v>
      </c>
      <c r="B401" s="79" t="s">
        <v>15</v>
      </c>
      <c r="C401" s="79" t="s">
        <v>57</v>
      </c>
      <c r="D401" s="83" t="s">
        <v>47</v>
      </c>
      <c r="E401" s="85" t="s">
        <v>256</v>
      </c>
      <c r="F401" s="84">
        <v>0.2</v>
      </c>
      <c r="G401" s="81">
        <v>960</v>
      </c>
      <c r="H401" s="81">
        <v>43.63</v>
      </c>
      <c r="I401" s="82">
        <f t="shared" si="25"/>
        <v>5.7720000000000002</v>
      </c>
      <c r="J401" s="81">
        <f t="shared" si="26"/>
        <v>50.37</v>
      </c>
      <c r="K401" s="81">
        <f t="shared" si="27"/>
        <v>11.88</v>
      </c>
      <c r="L401" s="81">
        <f t="shared" si="28"/>
        <v>62.25</v>
      </c>
    </row>
    <row r="402" spans="1:12" ht="52.8">
      <c r="A402" s="80">
        <v>395</v>
      </c>
      <c r="B402" s="79" t="s">
        <v>15</v>
      </c>
      <c r="C402" s="79" t="s">
        <v>57</v>
      </c>
      <c r="D402" s="83" t="s">
        <v>47</v>
      </c>
      <c r="E402" s="85" t="s">
        <v>256</v>
      </c>
      <c r="F402" s="84">
        <v>0.5</v>
      </c>
      <c r="G402" s="81">
        <v>960</v>
      </c>
      <c r="H402" s="81">
        <v>0.37</v>
      </c>
      <c r="I402" s="82">
        <f t="shared" si="25"/>
        <v>5.7720000000000002</v>
      </c>
      <c r="J402" s="81">
        <f t="shared" si="26"/>
        <v>1.07</v>
      </c>
      <c r="K402" s="81">
        <f t="shared" si="27"/>
        <v>0.25</v>
      </c>
      <c r="L402" s="81">
        <f t="shared" si="28"/>
        <v>1.32</v>
      </c>
    </row>
    <row r="403" spans="1:12" ht="92.4">
      <c r="A403" s="80">
        <v>396</v>
      </c>
      <c r="B403" s="79" t="s">
        <v>460</v>
      </c>
      <c r="C403" s="79" t="s">
        <v>347</v>
      </c>
      <c r="D403" s="83" t="s">
        <v>29</v>
      </c>
      <c r="E403" s="85" t="s">
        <v>27</v>
      </c>
      <c r="F403" s="84">
        <v>0.5</v>
      </c>
      <c r="G403" s="81">
        <v>2180</v>
      </c>
      <c r="H403" s="81">
        <v>37.5</v>
      </c>
      <c r="I403" s="82">
        <f t="shared" si="25"/>
        <v>13.106</v>
      </c>
      <c r="J403" s="81">
        <f t="shared" si="26"/>
        <v>245.74</v>
      </c>
      <c r="K403" s="81">
        <f t="shared" si="27"/>
        <v>57.97</v>
      </c>
      <c r="L403" s="81">
        <f t="shared" si="28"/>
        <v>303.71000000000004</v>
      </c>
    </row>
    <row r="404" spans="1:12" ht="92.4">
      <c r="A404" s="80">
        <v>397</v>
      </c>
      <c r="B404" s="79" t="s">
        <v>460</v>
      </c>
      <c r="C404" s="79" t="s">
        <v>347</v>
      </c>
      <c r="D404" s="83" t="s">
        <v>29</v>
      </c>
      <c r="E404" s="85" t="s">
        <v>27</v>
      </c>
      <c r="F404" s="84">
        <v>0.2</v>
      </c>
      <c r="G404" s="81">
        <v>2180</v>
      </c>
      <c r="H404" s="81">
        <v>32</v>
      </c>
      <c r="I404" s="82">
        <f t="shared" si="25"/>
        <v>13.106</v>
      </c>
      <c r="J404" s="81">
        <f t="shared" si="26"/>
        <v>83.88</v>
      </c>
      <c r="K404" s="81">
        <f t="shared" si="27"/>
        <v>19.79</v>
      </c>
      <c r="L404" s="81">
        <f t="shared" si="28"/>
        <v>103.66999999999999</v>
      </c>
    </row>
    <row r="405" spans="1:12" ht="92.4">
      <c r="A405" s="80">
        <v>398</v>
      </c>
      <c r="B405" s="79" t="s">
        <v>460</v>
      </c>
      <c r="C405" s="79" t="s">
        <v>347</v>
      </c>
      <c r="D405" s="83" t="s">
        <v>29</v>
      </c>
      <c r="E405" s="85" t="s">
        <v>27</v>
      </c>
      <c r="F405" s="84">
        <v>0.5</v>
      </c>
      <c r="G405" s="81">
        <v>2180</v>
      </c>
      <c r="H405" s="81">
        <v>37.5</v>
      </c>
      <c r="I405" s="82">
        <f t="shared" si="25"/>
        <v>13.106</v>
      </c>
      <c r="J405" s="81">
        <f t="shared" si="26"/>
        <v>245.74</v>
      </c>
      <c r="K405" s="81">
        <f t="shared" si="27"/>
        <v>57.97</v>
      </c>
      <c r="L405" s="81">
        <f t="shared" si="28"/>
        <v>303.71000000000004</v>
      </c>
    </row>
    <row r="406" spans="1:12" ht="92.4">
      <c r="A406" s="80">
        <v>399</v>
      </c>
      <c r="B406" s="79" t="s">
        <v>460</v>
      </c>
      <c r="C406" s="79" t="s">
        <v>347</v>
      </c>
      <c r="D406" s="83" t="s">
        <v>29</v>
      </c>
      <c r="E406" s="85" t="s">
        <v>27</v>
      </c>
      <c r="F406" s="84">
        <v>0.2</v>
      </c>
      <c r="G406" s="81">
        <v>2180</v>
      </c>
      <c r="H406" s="81">
        <v>63.5</v>
      </c>
      <c r="I406" s="82">
        <f t="shared" si="25"/>
        <v>13.106</v>
      </c>
      <c r="J406" s="81">
        <f t="shared" si="26"/>
        <v>166.45</v>
      </c>
      <c r="K406" s="81">
        <f t="shared" si="27"/>
        <v>39.270000000000003</v>
      </c>
      <c r="L406" s="81">
        <f t="shared" si="28"/>
        <v>205.72</v>
      </c>
    </row>
    <row r="407" spans="1:12" ht="79.2">
      <c r="A407" s="80">
        <v>400</v>
      </c>
      <c r="B407" s="79" t="s">
        <v>460</v>
      </c>
      <c r="C407" s="79" t="s">
        <v>300</v>
      </c>
      <c r="D407" s="83" t="s">
        <v>472</v>
      </c>
      <c r="E407" s="85" t="s">
        <v>530</v>
      </c>
      <c r="F407" s="84">
        <v>0.2</v>
      </c>
      <c r="G407" s="81">
        <v>2030</v>
      </c>
      <c r="H407" s="81">
        <v>3</v>
      </c>
      <c r="I407" s="82">
        <f t="shared" si="25"/>
        <v>12.205</v>
      </c>
      <c r="J407" s="81">
        <f t="shared" si="26"/>
        <v>7.32</v>
      </c>
      <c r="K407" s="81">
        <f t="shared" si="27"/>
        <v>1.73</v>
      </c>
      <c r="L407" s="81">
        <f t="shared" si="28"/>
        <v>9.0500000000000007</v>
      </c>
    </row>
    <row r="408" spans="1:12" ht="52.8">
      <c r="A408" s="80">
        <v>401</v>
      </c>
      <c r="B408" s="79" t="s">
        <v>15</v>
      </c>
      <c r="C408" s="79" t="s">
        <v>46</v>
      </c>
      <c r="D408" s="83" t="s">
        <v>61</v>
      </c>
      <c r="E408" s="85" t="s">
        <v>174</v>
      </c>
      <c r="F408" s="84">
        <v>0.5</v>
      </c>
      <c r="G408" s="81">
        <v>1215</v>
      </c>
      <c r="H408" s="81">
        <v>3.75</v>
      </c>
      <c r="I408" s="82">
        <f t="shared" si="25"/>
        <v>7.3049999999999997</v>
      </c>
      <c r="J408" s="81">
        <f t="shared" si="26"/>
        <v>13.7</v>
      </c>
      <c r="K408" s="81">
        <f t="shared" si="27"/>
        <v>3.23</v>
      </c>
      <c r="L408" s="81">
        <f t="shared" si="28"/>
        <v>16.93</v>
      </c>
    </row>
    <row r="409" spans="1:12" ht="52.8">
      <c r="A409" s="80">
        <v>402</v>
      </c>
      <c r="B409" s="79" t="s">
        <v>15</v>
      </c>
      <c r="C409" s="79" t="s">
        <v>46</v>
      </c>
      <c r="D409" s="83" t="s">
        <v>61</v>
      </c>
      <c r="E409" s="85" t="s">
        <v>174</v>
      </c>
      <c r="F409" s="84">
        <v>0.2</v>
      </c>
      <c r="G409" s="81">
        <v>1215</v>
      </c>
      <c r="H409" s="81">
        <v>142.75</v>
      </c>
      <c r="I409" s="82">
        <f t="shared" si="25"/>
        <v>7.3049999999999997</v>
      </c>
      <c r="J409" s="81">
        <f t="shared" si="26"/>
        <v>208.56</v>
      </c>
      <c r="K409" s="81">
        <f t="shared" si="27"/>
        <v>49.2</v>
      </c>
      <c r="L409" s="81">
        <f t="shared" si="28"/>
        <v>257.76</v>
      </c>
    </row>
    <row r="410" spans="1:12" ht="52.8">
      <c r="A410" s="80">
        <v>403</v>
      </c>
      <c r="B410" s="79" t="s">
        <v>15</v>
      </c>
      <c r="C410" s="79" t="s">
        <v>50</v>
      </c>
      <c r="D410" s="83" t="s">
        <v>51</v>
      </c>
      <c r="E410" s="85" t="s">
        <v>175</v>
      </c>
      <c r="F410" s="84">
        <v>0.2</v>
      </c>
      <c r="G410" s="81">
        <v>1060</v>
      </c>
      <c r="H410" s="81">
        <v>77.5</v>
      </c>
      <c r="I410" s="82">
        <f t="shared" si="25"/>
        <v>6.3730000000000002</v>
      </c>
      <c r="J410" s="81">
        <f t="shared" si="26"/>
        <v>98.78</v>
      </c>
      <c r="K410" s="81">
        <f t="shared" si="27"/>
        <v>23.3</v>
      </c>
      <c r="L410" s="81">
        <f t="shared" si="28"/>
        <v>122.08</v>
      </c>
    </row>
    <row r="411" spans="1:12" ht="52.8">
      <c r="A411" s="80">
        <v>404</v>
      </c>
      <c r="B411" s="79" t="s">
        <v>15</v>
      </c>
      <c r="C411" s="79" t="s">
        <v>57</v>
      </c>
      <c r="D411" s="83" t="s">
        <v>47</v>
      </c>
      <c r="E411" s="85" t="s">
        <v>176</v>
      </c>
      <c r="F411" s="84">
        <v>0.2</v>
      </c>
      <c r="G411" s="81">
        <v>960</v>
      </c>
      <c r="H411" s="81">
        <v>77</v>
      </c>
      <c r="I411" s="82">
        <f t="shared" si="25"/>
        <v>5.7720000000000002</v>
      </c>
      <c r="J411" s="81">
        <f t="shared" si="26"/>
        <v>88.89</v>
      </c>
      <c r="K411" s="81">
        <f t="shared" si="27"/>
        <v>20.97</v>
      </c>
      <c r="L411" s="81">
        <f t="shared" si="28"/>
        <v>109.86</v>
      </c>
    </row>
    <row r="412" spans="1:12" ht="52.8">
      <c r="A412" s="80">
        <v>405</v>
      </c>
      <c r="B412" s="79" t="s">
        <v>15</v>
      </c>
      <c r="C412" s="79" t="s">
        <v>58</v>
      </c>
      <c r="D412" s="83" t="s">
        <v>61</v>
      </c>
      <c r="E412" s="85" t="s">
        <v>177</v>
      </c>
      <c r="F412" s="84" t="s">
        <v>451</v>
      </c>
      <c r="G412" s="81">
        <v>1175</v>
      </c>
      <c r="H412" s="81">
        <v>147.44999999999999</v>
      </c>
      <c r="I412" s="82">
        <f t="shared" si="25"/>
        <v>7.0640000000000001</v>
      </c>
      <c r="J412" s="81">
        <f t="shared" si="26"/>
        <v>208.32</v>
      </c>
      <c r="K412" s="81">
        <f t="shared" si="27"/>
        <v>49.14</v>
      </c>
      <c r="L412" s="81">
        <f t="shared" si="28"/>
        <v>257.45999999999998</v>
      </c>
    </row>
    <row r="413" spans="1:12" ht="52.8">
      <c r="A413" s="80">
        <v>406</v>
      </c>
      <c r="B413" s="79" t="s">
        <v>15</v>
      </c>
      <c r="C413" s="79" t="s">
        <v>58</v>
      </c>
      <c r="D413" s="83" t="s">
        <v>61</v>
      </c>
      <c r="E413" s="85" t="s">
        <v>177</v>
      </c>
      <c r="F413" s="84" t="s">
        <v>449</v>
      </c>
      <c r="G413" s="81">
        <v>1175</v>
      </c>
      <c r="H413" s="81">
        <v>17.55</v>
      </c>
      <c r="I413" s="82">
        <f t="shared" si="25"/>
        <v>7.0640000000000001</v>
      </c>
      <c r="J413" s="81">
        <f t="shared" si="26"/>
        <v>61.99</v>
      </c>
      <c r="K413" s="81">
        <f t="shared" si="27"/>
        <v>14.62</v>
      </c>
      <c r="L413" s="81">
        <f t="shared" si="28"/>
        <v>76.61</v>
      </c>
    </row>
    <row r="414" spans="1:12" ht="26.4">
      <c r="A414" s="80">
        <v>407</v>
      </c>
      <c r="B414" s="79" t="s">
        <v>309</v>
      </c>
      <c r="C414" s="79" t="s">
        <v>493</v>
      </c>
      <c r="D414" s="83" t="s">
        <v>7</v>
      </c>
      <c r="E414" s="85" t="s">
        <v>531</v>
      </c>
      <c r="F414" s="84">
        <v>0.5</v>
      </c>
      <c r="G414" s="81">
        <v>1385</v>
      </c>
      <c r="H414" s="81">
        <v>40</v>
      </c>
      <c r="I414" s="82">
        <f t="shared" si="25"/>
        <v>8.327</v>
      </c>
      <c r="J414" s="81">
        <f t="shared" si="26"/>
        <v>166.54</v>
      </c>
      <c r="K414" s="81">
        <f t="shared" si="27"/>
        <v>39.29</v>
      </c>
      <c r="L414" s="81">
        <f t="shared" si="28"/>
        <v>205.82999999999998</v>
      </c>
    </row>
    <row r="415" spans="1:12" ht="26.4">
      <c r="A415" s="80">
        <v>408</v>
      </c>
      <c r="B415" s="79" t="s">
        <v>309</v>
      </c>
      <c r="C415" s="79" t="s">
        <v>493</v>
      </c>
      <c r="D415" s="83" t="s">
        <v>7</v>
      </c>
      <c r="E415" s="85" t="s">
        <v>531</v>
      </c>
      <c r="F415" s="84">
        <v>0.2</v>
      </c>
      <c r="G415" s="81">
        <v>1385</v>
      </c>
      <c r="H415" s="81">
        <v>80</v>
      </c>
      <c r="I415" s="82">
        <f t="shared" si="25"/>
        <v>8.327</v>
      </c>
      <c r="J415" s="81">
        <f t="shared" si="26"/>
        <v>133.22999999999999</v>
      </c>
      <c r="K415" s="81">
        <f t="shared" si="27"/>
        <v>31.43</v>
      </c>
      <c r="L415" s="81">
        <f t="shared" si="28"/>
        <v>164.66</v>
      </c>
    </row>
    <row r="416" spans="1:12" ht="52.8">
      <c r="A416" s="80">
        <v>409</v>
      </c>
      <c r="B416" s="79" t="s">
        <v>15</v>
      </c>
      <c r="C416" s="79" t="s">
        <v>58</v>
      </c>
      <c r="D416" s="83" t="s">
        <v>51</v>
      </c>
      <c r="E416" s="85" t="s">
        <v>178</v>
      </c>
      <c r="F416" s="84" t="s">
        <v>451</v>
      </c>
      <c r="G416" s="81">
        <v>1120</v>
      </c>
      <c r="H416" s="81">
        <v>158</v>
      </c>
      <c r="I416" s="82">
        <f t="shared" si="25"/>
        <v>6.734</v>
      </c>
      <c r="J416" s="81">
        <f t="shared" si="26"/>
        <v>212.79</v>
      </c>
      <c r="K416" s="81">
        <f t="shared" si="27"/>
        <v>50.2</v>
      </c>
      <c r="L416" s="81">
        <f t="shared" si="28"/>
        <v>262.99</v>
      </c>
    </row>
    <row r="417" spans="1:12" ht="52.8">
      <c r="A417" s="80">
        <v>410</v>
      </c>
      <c r="B417" s="79" t="s">
        <v>15</v>
      </c>
      <c r="C417" s="79" t="s">
        <v>58</v>
      </c>
      <c r="D417" s="83" t="s">
        <v>51</v>
      </c>
      <c r="E417" s="85" t="s">
        <v>178</v>
      </c>
      <c r="F417" s="84" t="s">
        <v>449</v>
      </c>
      <c r="G417" s="81">
        <v>1120</v>
      </c>
      <c r="H417" s="81">
        <v>1</v>
      </c>
      <c r="I417" s="82">
        <f t="shared" si="25"/>
        <v>6.734</v>
      </c>
      <c r="J417" s="81">
        <f t="shared" si="26"/>
        <v>3.37</v>
      </c>
      <c r="K417" s="81">
        <f t="shared" si="27"/>
        <v>0.79</v>
      </c>
      <c r="L417" s="81">
        <f t="shared" si="28"/>
        <v>4.16</v>
      </c>
    </row>
    <row r="418" spans="1:12" ht="39.6">
      <c r="A418" s="80">
        <v>411</v>
      </c>
      <c r="B418" s="79" t="s">
        <v>48</v>
      </c>
      <c r="C418" s="79" t="s">
        <v>348</v>
      </c>
      <c r="D418" s="83" t="s">
        <v>47</v>
      </c>
      <c r="E418" s="85" t="s">
        <v>532</v>
      </c>
      <c r="F418" s="84">
        <v>0.2</v>
      </c>
      <c r="G418" s="81">
        <v>980</v>
      </c>
      <c r="H418" s="81">
        <v>44</v>
      </c>
      <c r="I418" s="82">
        <f t="shared" si="25"/>
        <v>5.8920000000000003</v>
      </c>
      <c r="J418" s="81">
        <f t="shared" si="26"/>
        <v>51.85</v>
      </c>
      <c r="K418" s="81">
        <f t="shared" si="27"/>
        <v>12.23</v>
      </c>
      <c r="L418" s="81">
        <f t="shared" si="28"/>
        <v>64.08</v>
      </c>
    </row>
    <row r="419" spans="1:12" ht="52.8">
      <c r="A419" s="80">
        <v>412</v>
      </c>
      <c r="B419" s="79" t="s">
        <v>15</v>
      </c>
      <c r="C419" s="79" t="s">
        <v>57</v>
      </c>
      <c r="D419" s="83" t="s">
        <v>55</v>
      </c>
      <c r="E419" s="85" t="s">
        <v>179</v>
      </c>
      <c r="F419" s="84">
        <v>0.2</v>
      </c>
      <c r="G419" s="81">
        <v>1265</v>
      </c>
      <c r="H419" s="81">
        <v>61.82</v>
      </c>
      <c r="I419" s="82">
        <f t="shared" si="25"/>
        <v>7.6050000000000004</v>
      </c>
      <c r="J419" s="81">
        <f t="shared" si="26"/>
        <v>94.03</v>
      </c>
      <c r="K419" s="81">
        <f t="shared" si="27"/>
        <v>22.18</v>
      </c>
      <c r="L419" s="81">
        <f t="shared" si="28"/>
        <v>116.21000000000001</v>
      </c>
    </row>
    <row r="420" spans="1:12" ht="52.8">
      <c r="A420" s="80">
        <v>413</v>
      </c>
      <c r="B420" s="79" t="s">
        <v>15</v>
      </c>
      <c r="C420" s="79" t="s">
        <v>57</v>
      </c>
      <c r="D420" s="83" t="s">
        <v>55</v>
      </c>
      <c r="E420" s="85" t="s">
        <v>179</v>
      </c>
      <c r="F420" s="84">
        <v>0.5</v>
      </c>
      <c r="G420" s="81">
        <v>1265</v>
      </c>
      <c r="H420" s="81">
        <v>1.68</v>
      </c>
      <c r="I420" s="82">
        <f t="shared" si="25"/>
        <v>7.6050000000000004</v>
      </c>
      <c r="J420" s="81">
        <f t="shared" si="26"/>
        <v>6.39</v>
      </c>
      <c r="K420" s="81">
        <f t="shared" si="27"/>
        <v>1.51</v>
      </c>
      <c r="L420" s="81">
        <f t="shared" si="28"/>
        <v>7.8999999999999995</v>
      </c>
    </row>
    <row r="421" spans="1:12" ht="39.6">
      <c r="A421" s="80">
        <v>414</v>
      </c>
      <c r="B421" s="79" t="s">
        <v>72</v>
      </c>
      <c r="C421" s="79" t="s">
        <v>244</v>
      </c>
      <c r="D421" s="83" t="s">
        <v>51</v>
      </c>
      <c r="E421" s="85" t="s">
        <v>533</v>
      </c>
      <c r="F421" s="84">
        <v>0.2</v>
      </c>
      <c r="G421" s="81">
        <v>1100</v>
      </c>
      <c r="H421" s="81">
        <v>66</v>
      </c>
      <c r="I421" s="82">
        <f t="shared" si="25"/>
        <v>6.6130000000000004</v>
      </c>
      <c r="J421" s="81">
        <f t="shared" si="26"/>
        <v>87.29</v>
      </c>
      <c r="K421" s="81">
        <f t="shared" si="27"/>
        <v>20.59</v>
      </c>
      <c r="L421" s="81">
        <f t="shared" si="28"/>
        <v>107.88000000000001</v>
      </c>
    </row>
    <row r="422" spans="1:12" ht="79.2">
      <c r="A422" s="80">
        <v>415</v>
      </c>
      <c r="B422" s="79" t="s">
        <v>460</v>
      </c>
      <c r="C422" s="79" t="s">
        <v>300</v>
      </c>
      <c r="D422" s="83" t="s">
        <v>257</v>
      </c>
      <c r="E422" s="85" t="s">
        <v>258</v>
      </c>
      <c r="F422" s="84">
        <v>0.2</v>
      </c>
      <c r="G422" s="81">
        <v>2300</v>
      </c>
      <c r="H422" s="81">
        <v>11</v>
      </c>
      <c r="I422" s="82">
        <f t="shared" si="25"/>
        <v>13.827999999999999</v>
      </c>
      <c r="J422" s="81">
        <f t="shared" si="26"/>
        <v>30.42</v>
      </c>
      <c r="K422" s="81">
        <f t="shared" si="27"/>
        <v>7.18</v>
      </c>
      <c r="L422" s="81">
        <f t="shared" si="28"/>
        <v>37.6</v>
      </c>
    </row>
    <row r="423" spans="1:12" ht="52.8">
      <c r="A423" s="80">
        <v>416</v>
      </c>
      <c r="B423" s="79" t="s">
        <v>15</v>
      </c>
      <c r="C423" s="79" t="s">
        <v>334</v>
      </c>
      <c r="D423" s="83" t="s">
        <v>47</v>
      </c>
      <c r="E423" s="85" t="s">
        <v>534</v>
      </c>
      <c r="F423" s="84">
        <v>0.2</v>
      </c>
      <c r="G423" s="81">
        <v>1040</v>
      </c>
      <c r="H423" s="81">
        <v>22</v>
      </c>
      <c r="I423" s="82">
        <f t="shared" si="25"/>
        <v>6.2530000000000001</v>
      </c>
      <c r="J423" s="81">
        <f t="shared" si="26"/>
        <v>27.51</v>
      </c>
      <c r="K423" s="81">
        <f t="shared" si="27"/>
        <v>6.49</v>
      </c>
      <c r="L423" s="81">
        <f t="shared" si="28"/>
        <v>34</v>
      </c>
    </row>
    <row r="424" spans="1:12" ht="52.8">
      <c r="A424" s="80">
        <v>417</v>
      </c>
      <c r="B424" s="79" t="s">
        <v>15</v>
      </c>
      <c r="C424" s="79" t="s">
        <v>58</v>
      </c>
      <c r="D424" s="83" t="s">
        <v>51</v>
      </c>
      <c r="E424" s="85" t="s">
        <v>180</v>
      </c>
      <c r="F424" s="84" t="s">
        <v>451</v>
      </c>
      <c r="G424" s="81">
        <v>1060</v>
      </c>
      <c r="H424" s="81">
        <v>82</v>
      </c>
      <c r="I424" s="82">
        <f t="shared" si="25"/>
        <v>6.3730000000000002</v>
      </c>
      <c r="J424" s="81">
        <f t="shared" si="26"/>
        <v>104.52</v>
      </c>
      <c r="K424" s="81">
        <f t="shared" si="27"/>
        <v>24.66</v>
      </c>
      <c r="L424" s="81">
        <f t="shared" si="28"/>
        <v>129.18</v>
      </c>
    </row>
    <row r="425" spans="1:12" ht="52.8">
      <c r="A425" s="80">
        <v>418</v>
      </c>
      <c r="B425" s="79" t="s">
        <v>15</v>
      </c>
      <c r="C425" s="79" t="s">
        <v>57</v>
      </c>
      <c r="D425" s="83" t="s">
        <v>47</v>
      </c>
      <c r="E425" s="85" t="s">
        <v>181</v>
      </c>
      <c r="F425" s="84">
        <v>0.2</v>
      </c>
      <c r="G425" s="81">
        <v>960</v>
      </c>
      <c r="H425" s="81">
        <v>168.83</v>
      </c>
      <c r="I425" s="82">
        <f t="shared" si="25"/>
        <v>5.7720000000000002</v>
      </c>
      <c r="J425" s="81">
        <f t="shared" si="26"/>
        <v>194.9</v>
      </c>
      <c r="K425" s="81">
        <f t="shared" si="27"/>
        <v>45.98</v>
      </c>
      <c r="L425" s="81">
        <f t="shared" si="28"/>
        <v>240.88</v>
      </c>
    </row>
    <row r="426" spans="1:12" ht="52.8">
      <c r="A426" s="80">
        <v>419</v>
      </c>
      <c r="B426" s="79" t="s">
        <v>15</v>
      </c>
      <c r="C426" s="79" t="s">
        <v>57</v>
      </c>
      <c r="D426" s="83" t="s">
        <v>47</v>
      </c>
      <c r="E426" s="85" t="s">
        <v>181</v>
      </c>
      <c r="F426" s="84">
        <v>0.5</v>
      </c>
      <c r="G426" s="81">
        <v>960</v>
      </c>
      <c r="H426" s="81">
        <v>4.67</v>
      </c>
      <c r="I426" s="82">
        <f t="shared" si="25"/>
        <v>5.7720000000000002</v>
      </c>
      <c r="J426" s="81">
        <f t="shared" si="26"/>
        <v>13.48</v>
      </c>
      <c r="K426" s="81">
        <f t="shared" si="27"/>
        <v>3.18</v>
      </c>
      <c r="L426" s="81">
        <f t="shared" si="28"/>
        <v>16.66</v>
      </c>
    </row>
    <row r="427" spans="1:12" ht="52.8">
      <c r="A427" s="80">
        <v>420</v>
      </c>
      <c r="B427" s="79" t="s">
        <v>15</v>
      </c>
      <c r="C427" s="79" t="s">
        <v>334</v>
      </c>
      <c r="D427" s="83" t="s">
        <v>47</v>
      </c>
      <c r="E427" s="85" t="s">
        <v>535</v>
      </c>
      <c r="F427" s="84">
        <v>0.2</v>
      </c>
      <c r="G427" s="81">
        <v>1040</v>
      </c>
      <c r="H427" s="81">
        <v>20.58</v>
      </c>
      <c r="I427" s="82">
        <f t="shared" si="25"/>
        <v>6.2530000000000001</v>
      </c>
      <c r="J427" s="81">
        <f t="shared" si="26"/>
        <v>25.74</v>
      </c>
      <c r="K427" s="81">
        <f t="shared" si="27"/>
        <v>6.07</v>
      </c>
      <c r="L427" s="81">
        <f t="shared" si="28"/>
        <v>31.81</v>
      </c>
    </row>
    <row r="428" spans="1:12" ht="52.8">
      <c r="A428" s="80">
        <v>421</v>
      </c>
      <c r="B428" s="79" t="s">
        <v>15</v>
      </c>
      <c r="C428" s="79" t="s">
        <v>334</v>
      </c>
      <c r="D428" s="83" t="s">
        <v>47</v>
      </c>
      <c r="E428" s="85" t="s">
        <v>535</v>
      </c>
      <c r="F428" s="84">
        <v>0.5</v>
      </c>
      <c r="G428" s="81">
        <v>1040</v>
      </c>
      <c r="H428" s="81">
        <v>1.42</v>
      </c>
      <c r="I428" s="82">
        <f t="shared" si="25"/>
        <v>6.2530000000000001</v>
      </c>
      <c r="J428" s="81">
        <f t="shared" si="26"/>
        <v>4.4400000000000004</v>
      </c>
      <c r="K428" s="81">
        <f t="shared" si="27"/>
        <v>1.05</v>
      </c>
      <c r="L428" s="81">
        <f t="shared" si="28"/>
        <v>5.49</v>
      </c>
    </row>
    <row r="429" spans="1:12" ht="52.8">
      <c r="A429" s="80">
        <v>422</v>
      </c>
      <c r="B429" s="79" t="s">
        <v>15</v>
      </c>
      <c r="C429" s="79" t="s">
        <v>57</v>
      </c>
      <c r="D429" s="83" t="s">
        <v>61</v>
      </c>
      <c r="E429" s="85" t="s">
        <v>182</v>
      </c>
      <c r="F429" s="84">
        <v>0.2</v>
      </c>
      <c r="G429" s="81">
        <v>1155</v>
      </c>
      <c r="H429" s="81">
        <v>93.92</v>
      </c>
      <c r="I429" s="82">
        <f t="shared" si="25"/>
        <v>6.944</v>
      </c>
      <c r="J429" s="81">
        <f t="shared" si="26"/>
        <v>130.44</v>
      </c>
      <c r="K429" s="81">
        <f t="shared" si="27"/>
        <v>30.77</v>
      </c>
      <c r="L429" s="81">
        <f t="shared" si="28"/>
        <v>161.21</v>
      </c>
    </row>
    <row r="430" spans="1:12" ht="52.8">
      <c r="A430" s="80">
        <v>423</v>
      </c>
      <c r="B430" s="79" t="s">
        <v>15</v>
      </c>
      <c r="C430" s="79" t="s">
        <v>57</v>
      </c>
      <c r="D430" s="83" t="s">
        <v>61</v>
      </c>
      <c r="E430" s="85" t="s">
        <v>182</v>
      </c>
      <c r="F430" s="84">
        <v>0.5</v>
      </c>
      <c r="G430" s="81">
        <v>1155</v>
      </c>
      <c r="H430" s="81">
        <v>14.08</v>
      </c>
      <c r="I430" s="82">
        <f t="shared" si="25"/>
        <v>6.944</v>
      </c>
      <c r="J430" s="81">
        <f t="shared" si="26"/>
        <v>48.89</v>
      </c>
      <c r="K430" s="81">
        <f t="shared" si="27"/>
        <v>11.53</v>
      </c>
      <c r="L430" s="81">
        <f t="shared" si="28"/>
        <v>60.42</v>
      </c>
    </row>
    <row r="431" spans="1:12" ht="66">
      <c r="A431" s="80">
        <v>424</v>
      </c>
      <c r="B431" s="79" t="s">
        <v>15</v>
      </c>
      <c r="C431" s="79" t="s">
        <v>46</v>
      </c>
      <c r="D431" s="83" t="s">
        <v>146</v>
      </c>
      <c r="E431" s="85" t="s">
        <v>183</v>
      </c>
      <c r="F431" s="84">
        <v>0.2</v>
      </c>
      <c r="G431" s="81">
        <v>1185</v>
      </c>
      <c r="H431" s="81">
        <v>55</v>
      </c>
      <c r="I431" s="82">
        <f t="shared" si="25"/>
        <v>7.1239999999999997</v>
      </c>
      <c r="J431" s="81">
        <f t="shared" si="26"/>
        <v>78.36</v>
      </c>
      <c r="K431" s="81">
        <f t="shared" si="27"/>
        <v>18.489999999999998</v>
      </c>
      <c r="L431" s="81">
        <f t="shared" si="28"/>
        <v>96.85</v>
      </c>
    </row>
    <row r="432" spans="1:12" ht="39.6">
      <c r="A432" s="80">
        <v>425</v>
      </c>
      <c r="B432" s="79" t="s">
        <v>72</v>
      </c>
      <c r="C432" s="79" t="s">
        <v>313</v>
      </c>
      <c r="D432" s="83" t="s">
        <v>47</v>
      </c>
      <c r="E432" s="85" t="s">
        <v>536</v>
      </c>
      <c r="F432" s="84">
        <v>0.2</v>
      </c>
      <c r="G432" s="81">
        <v>980</v>
      </c>
      <c r="H432" s="81">
        <v>44</v>
      </c>
      <c r="I432" s="82">
        <f t="shared" si="25"/>
        <v>5.8920000000000003</v>
      </c>
      <c r="J432" s="81">
        <f t="shared" si="26"/>
        <v>51.85</v>
      </c>
      <c r="K432" s="81">
        <f t="shared" si="27"/>
        <v>12.23</v>
      </c>
      <c r="L432" s="81">
        <f t="shared" si="28"/>
        <v>64.08</v>
      </c>
    </row>
    <row r="433" spans="1:12" ht="39.6">
      <c r="A433" s="80">
        <v>426</v>
      </c>
      <c r="B433" s="79" t="s">
        <v>72</v>
      </c>
      <c r="C433" s="79" t="s">
        <v>244</v>
      </c>
      <c r="D433" s="83" t="s">
        <v>61</v>
      </c>
      <c r="E433" s="85" t="s">
        <v>537</v>
      </c>
      <c r="F433" s="84">
        <v>0.2</v>
      </c>
      <c r="G433" s="81">
        <v>1175</v>
      </c>
      <c r="H433" s="81">
        <v>37</v>
      </c>
      <c r="I433" s="82">
        <f t="shared" si="25"/>
        <v>7.0640000000000001</v>
      </c>
      <c r="J433" s="81">
        <f t="shared" si="26"/>
        <v>52.27</v>
      </c>
      <c r="K433" s="81">
        <f t="shared" si="27"/>
        <v>12.33</v>
      </c>
      <c r="L433" s="81">
        <f t="shared" si="28"/>
        <v>64.600000000000009</v>
      </c>
    </row>
    <row r="434" spans="1:12" ht="39.6">
      <c r="A434" s="80">
        <v>427</v>
      </c>
      <c r="B434" s="79" t="s">
        <v>72</v>
      </c>
      <c r="C434" s="79" t="s">
        <v>269</v>
      </c>
      <c r="D434" s="83" t="s">
        <v>51</v>
      </c>
      <c r="E434" s="85" t="s">
        <v>301</v>
      </c>
      <c r="F434" s="84" t="s">
        <v>451</v>
      </c>
      <c r="G434" s="81">
        <v>1120</v>
      </c>
      <c r="H434" s="81">
        <v>193</v>
      </c>
      <c r="I434" s="82">
        <f t="shared" si="25"/>
        <v>6.734</v>
      </c>
      <c r="J434" s="81">
        <f t="shared" si="26"/>
        <v>259.93</v>
      </c>
      <c r="K434" s="81">
        <f t="shared" si="27"/>
        <v>61.32</v>
      </c>
      <c r="L434" s="81">
        <f t="shared" si="28"/>
        <v>321.25</v>
      </c>
    </row>
    <row r="435" spans="1:12" ht="52.8">
      <c r="A435" s="80">
        <v>428</v>
      </c>
      <c r="B435" s="79" t="s">
        <v>15</v>
      </c>
      <c r="C435" s="79" t="s">
        <v>334</v>
      </c>
      <c r="D435" s="83" t="s">
        <v>55</v>
      </c>
      <c r="E435" s="85" t="s">
        <v>538</v>
      </c>
      <c r="F435" s="84">
        <v>0.2</v>
      </c>
      <c r="G435" s="81">
        <v>1235</v>
      </c>
      <c r="H435" s="81">
        <v>27.5</v>
      </c>
      <c r="I435" s="82">
        <f t="shared" si="25"/>
        <v>7.4249999999999998</v>
      </c>
      <c r="J435" s="81">
        <f t="shared" si="26"/>
        <v>40.840000000000003</v>
      </c>
      <c r="K435" s="81">
        <f t="shared" si="27"/>
        <v>9.6300000000000008</v>
      </c>
      <c r="L435" s="81">
        <f t="shared" si="28"/>
        <v>50.470000000000006</v>
      </c>
    </row>
    <row r="436" spans="1:12" ht="39.6">
      <c r="A436" s="80">
        <v>429</v>
      </c>
      <c r="B436" s="79" t="s">
        <v>72</v>
      </c>
      <c r="C436" s="79" t="s">
        <v>244</v>
      </c>
      <c r="D436" s="83" t="s">
        <v>47</v>
      </c>
      <c r="E436" s="85" t="s">
        <v>539</v>
      </c>
      <c r="F436" s="84">
        <v>0.2</v>
      </c>
      <c r="G436" s="81">
        <v>960</v>
      </c>
      <c r="H436" s="81">
        <v>66</v>
      </c>
      <c r="I436" s="82">
        <f t="shared" si="25"/>
        <v>5.7720000000000002</v>
      </c>
      <c r="J436" s="81">
        <f t="shared" si="26"/>
        <v>76.19</v>
      </c>
      <c r="K436" s="81">
        <f t="shared" si="27"/>
        <v>17.97</v>
      </c>
      <c r="L436" s="81">
        <f t="shared" si="28"/>
        <v>94.16</v>
      </c>
    </row>
    <row r="437" spans="1:12" ht="52.8">
      <c r="A437" s="80">
        <v>430</v>
      </c>
      <c r="B437" s="79" t="s">
        <v>15</v>
      </c>
      <c r="C437" s="79" t="s">
        <v>334</v>
      </c>
      <c r="D437" s="83" t="s">
        <v>540</v>
      </c>
      <c r="E437" s="85" t="s">
        <v>541</v>
      </c>
      <c r="F437" s="84">
        <v>0.2</v>
      </c>
      <c r="G437" s="81">
        <v>1770</v>
      </c>
      <c r="H437" s="81">
        <v>48.75</v>
      </c>
      <c r="I437" s="82">
        <f t="shared" si="25"/>
        <v>10.641</v>
      </c>
      <c r="J437" s="81">
        <f t="shared" si="26"/>
        <v>103.75</v>
      </c>
      <c r="K437" s="81">
        <f t="shared" si="27"/>
        <v>24.47</v>
      </c>
      <c r="L437" s="81">
        <f t="shared" si="28"/>
        <v>128.22</v>
      </c>
    </row>
    <row r="438" spans="1:12" ht="52.8">
      <c r="A438" s="80">
        <v>431</v>
      </c>
      <c r="B438" s="79" t="s">
        <v>15</v>
      </c>
      <c r="C438" s="79" t="s">
        <v>334</v>
      </c>
      <c r="D438" s="83" t="s">
        <v>540</v>
      </c>
      <c r="E438" s="85" t="s">
        <v>541</v>
      </c>
      <c r="F438" s="84">
        <v>0.5</v>
      </c>
      <c r="G438" s="81">
        <v>1770</v>
      </c>
      <c r="H438" s="81">
        <v>0.75</v>
      </c>
      <c r="I438" s="82">
        <f t="shared" si="25"/>
        <v>10.641</v>
      </c>
      <c r="J438" s="81">
        <f t="shared" si="26"/>
        <v>3.99</v>
      </c>
      <c r="K438" s="81">
        <f t="shared" si="27"/>
        <v>0.94</v>
      </c>
      <c r="L438" s="81">
        <f t="shared" si="28"/>
        <v>4.93</v>
      </c>
    </row>
    <row r="439" spans="1:12" ht="52.8">
      <c r="A439" s="80">
        <v>432</v>
      </c>
      <c r="B439" s="79" t="s">
        <v>15</v>
      </c>
      <c r="C439" s="79" t="s">
        <v>50</v>
      </c>
      <c r="D439" s="83" t="s">
        <v>51</v>
      </c>
      <c r="E439" s="85" t="s">
        <v>185</v>
      </c>
      <c r="F439" s="84">
        <v>0.2</v>
      </c>
      <c r="G439" s="81">
        <v>1080</v>
      </c>
      <c r="H439" s="81">
        <v>128.66999999999999</v>
      </c>
      <c r="I439" s="82">
        <f t="shared" si="25"/>
        <v>6.4930000000000003</v>
      </c>
      <c r="J439" s="81">
        <f t="shared" si="26"/>
        <v>167.09</v>
      </c>
      <c r="K439" s="81">
        <f t="shared" si="27"/>
        <v>39.42</v>
      </c>
      <c r="L439" s="81">
        <f t="shared" si="28"/>
        <v>206.51</v>
      </c>
    </row>
    <row r="440" spans="1:12" ht="52.8">
      <c r="A440" s="80">
        <v>433</v>
      </c>
      <c r="B440" s="79" t="s">
        <v>15</v>
      </c>
      <c r="C440" s="79" t="s">
        <v>50</v>
      </c>
      <c r="D440" s="83" t="s">
        <v>51</v>
      </c>
      <c r="E440" s="85" t="s">
        <v>185</v>
      </c>
      <c r="F440" s="84">
        <v>0.5</v>
      </c>
      <c r="G440" s="81">
        <v>1080</v>
      </c>
      <c r="H440" s="81">
        <v>3.33</v>
      </c>
      <c r="I440" s="82">
        <f t="shared" si="25"/>
        <v>6.4930000000000003</v>
      </c>
      <c r="J440" s="81">
        <f t="shared" si="26"/>
        <v>10.81</v>
      </c>
      <c r="K440" s="81">
        <f t="shared" si="27"/>
        <v>2.5499999999999998</v>
      </c>
      <c r="L440" s="81">
        <f t="shared" si="28"/>
        <v>13.36</v>
      </c>
    </row>
    <row r="441" spans="1:12" ht="39.6">
      <c r="A441" s="80">
        <v>434</v>
      </c>
      <c r="B441" s="79" t="s">
        <v>72</v>
      </c>
      <c r="C441" s="79" t="s">
        <v>244</v>
      </c>
      <c r="D441" s="83" t="s">
        <v>51</v>
      </c>
      <c r="E441" s="85" t="s">
        <v>542</v>
      </c>
      <c r="F441" s="84">
        <v>0.2</v>
      </c>
      <c r="G441" s="81">
        <v>1120</v>
      </c>
      <c r="H441" s="81">
        <v>63.25</v>
      </c>
      <c r="I441" s="82">
        <f t="shared" si="25"/>
        <v>6.734</v>
      </c>
      <c r="J441" s="81">
        <f t="shared" si="26"/>
        <v>85.19</v>
      </c>
      <c r="K441" s="81">
        <f t="shared" si="27"/>
        <v>20.100000000000001</v>
      </c>
      <c r="L441" s="81">
        <f t="shared" si="28"/>
        <v>105.28999999999999</v>
      </c>
    </row>
    <row r="442" spans="1:12" ht="39.6">
      <c r="A442" s="80">
        <v>435</v>
      </c>
      <c r="B442" s="79" t="s">
        <v>72</v>
      </c>
      <c r="C442" s="79" t="s">
        <v>244</v>
      </c>
      <c r="D442" s="83" t="s">
        <v>51</v>
      </c>
      <c r="E442" s="85" t="s">
        <v>542</v>
      </c>
      <c r="F442" s="84">
        <v>0.5</v>
      </c>
      <c r="G442" s="81">
        <v>1120</v>
      </c>
      <c r="H442" s="81">
        <v>2.75</v>
      </c>
      <c r="I442" s="82">
        <f t="shared" si="25"/>
        <v>6.734</v>
      </c>
      <c r="J442" s="81">
        <f t="shared" si="26"/>
        <v>9.26</v>
      </c>
      <c r="K442" s="81">
        <f t="shared" si="27"/>
        <v>2.1800000000000002</v>
      </c>
      <c r="L442" s="81">
        <f t="shared" si="28"/>
        <v>11.44</v>
      </c>
    </row>
    <row r="443" spans="1:12" ht="52.8">
      <c r="A443" s="80">
        <v>436</v>
      </c>
      <c r="B443" s="79" t="s">
        <v>15</v>
      </c>
      <c r="C443" s="79" t="s">
        <v>2</v>
      </c>
      <c r="D443" s="83" t="s">
        <v>73</v>
      </c>
      <c r="E443" s="85" t="s">
        <v>282</v>
      </c>
      <c r="F443" s="84" t="s">
        <v>451</v>
      </c>
      <c r="G443" s="81">
        <v>1460</v>
      </c>
      <c r="H443" s="81">
        <v>48</v>
      </c>
      <c r="I443" s="82">
        <f t="shared" si="25"/>
        <v>8.7780000000000005</v>
      </c>
      <c r="J443" s="81">
        <f t="shared" si="26"/>
        <v>84.27</v>
      </c>
      <c r="K443" s="81">
        <f t="shared" si="27"/>
        <v>19.88</v>
      </c>
      <c r="L443" s="81">
        <f t="shared" si="28"/>
        <v>104.14999999999999</v>
      </c>
    </row>
    <row r="444" spans="1:12" ht="52.8">
      <c r="A444" s="80">
        <v>437</v>
      </c>
      <c r="B444" s="79" t="s">
        <v>15</v>
      </c>
      <c r="C444" s="79" t="s">
        <v>57</v>
      </c>
      <c r="D444" s="83" t="s">
        <v>125</v>
      </c>
      <c r="E444" s="85" t="s">
        <v>186</v>
      </c>
      <c r="F444" s="84">
        <v>0.2</v>
      </c>
      <c r="G444" s="81">
        <v>1650</v>
      </c>
      <c r="H444" s="81">
        <v>162.75</v>
      </c>
      <c r="I444" s="82">
        <f t="shared" si="25"/>
        <v>9.92</v>
      </c>
      <c r="J444" s="81">
        <f t="shared" si="26"/>
        <v>322.89999999999998</v>
      </c>
      <c r="K444" s="81">
        <f t="shared" si="27"/>
        <v>76.17</v>
      </c>
      <c r="L444" s="81">
        <f t="shared" si="28"/>
        <v>399.07</v>
      </c>
    </row>
    <row r="445" spans="1:12" ht="52.8">
      <c r="A445" s="80">
        <v>438</v>
      </c>
      <c r="B445" s="79" t="s">
        <v>15</v>
      </c>
      <c r="C445" s="79" t="s">
        <v>57</v>
      </c>
      <c r="D445" s="83" t="s">
        <v>125</v>
      </c>
      <c r="E445" s="85" t="s">
        <v>186</v>
      </c>
      <c r="F445" s="84">
        <v>0.5</v>
      </c>
      <c r="G445" s="81">
        <v>1650</v>
      </c>
      <c r="H445" s="81">
        <v>0.25</v>
      </c>
      <c r="I445" s="82">
        <f t="shared" si="25"/>
        <v>9.92</v>
      </c>
      <c r="J445" s="81">
        <f t="shared" si="26"/>
        <v>1.24</v>
      </c>
      <c r="K445" s="81">
        <f t="shared" si="27"/>
        <v>0.28999999999999998</v>
      </c>
      <c r="L445" s="81">
        <f t="shared" si="28"/>
        <v>1.53</v>
      </c>
    </row>
    <row r="446" spans="1:12" ht="79.2">
      <c r="A446" s="80">
        <v>439</v>
      </c>
      <c r="B446" s="79" t="s">
        <v>460</v>
      </c>
      <c r="C446" s="79" t="s">
        <v>349</v>
      </c>
      <c r="D446" s="83" t="s">
        <v>21</v>
      </c>
      <c r="E446" s="85" t="s">
        <v>283</v>
      </c>
      <c r="F446" s="84">
        <v>0.2</v>
      </c>
      <c r="G446" s="81">
        <v>2832</v>
      </c>
      <c r="H446" s="81">
        <v>10</v>
      </c>
      <c r="I446" s="82">
        <f t="shared" si="25"/>
        <v>17.026</v>
      </c>
      <c r="J446" s="81">
        <f t="shared" si="26"/>
        <v>34.049999999999997</v>
      </c>
      <c r="K446" s="81">
        <f t="shared" si="27"/>
        <v>8.0299999999999994</v>
      </c>
      <c r="L446" s="81">
        <f t="shared" si="28"/>
        <v>42.08</v>
      </c>
    </row>
    <row r="447" spans="1:12" ht="52.8">
      <c r="A447" s="80">
        <v>440</v>
      </c>
      <c r="B447" s="79" t="s">
        <v>15</v>
      </c>
      <c r="C447" s="79" t="s">
        <v>57</v>
      </c>
      <c r="D447" s="83" t="s">
        <v>7</v>
      </c>
      <c r="E447" s="85" t="s">
        <v>187</v>
      </c>
      <c r="F447" s="84">
        <v>0.2</v>
      </c>
      <c r="G447" s="81">
        <v>1295</v>
      </c>
      <c r="H447" s="81">
        <v>92.83</v>
      </c>
      <c r="I447" s="82">
        <f t="shared" si="25"/>
        <v>7.7859999999999996</v>
      </c>
      <c r="J447" s="81">
        <f t="shared" si="26"/>
        <v>144.55000000000001</v>
      </c>
      <c r="K447" s="81">
        <f t="shared" si="27"/>
        <v>34.1</v>
      </c>
      <c r="L447" s="81">
        <f t="shared" si="28"/>
        <v>178.65</v>
      </c>
    </row>
    <row r="448" spans="1:12" ht="52.8">
      <c r="A448" s="80">
        <v>441</v>
      </c>
      <c r="B448" s="79" t="s">
        <v>15</v>
      </c>
      <c r="C448" s="79" t="s">
        <v>57</v>
      </c>
      <c r="D448" s="83" t="s">
        <v>7</v>
      </c>
      <c r="E448" s="85" t="s">
        <v>187</v>
      </c>
      <c r="F448" s="84">
        <v>0.5</v>
      </c>
      <c r="G448" s="81">
        <v>1295</v>
      </c>
      <c r="H448" s="81">
        <v>13.17</v>
      </c>
      <c r="I448" s="82">
        <f t="shared" si="25"/>
        <v>7.7859999999999996</v>
      </c>
      <c r="J448" s="81">
        <f t="shared" si="26"/>
        <v>51.27</v>
      </c>
      <c r="K448" s="81">
        <f t="shared" si="27"/>
        <v>12.09</v>
      </c>
      <c r="L448" s="81">
        <f t="shared" si="28"/>
        <v>63.36</v>
      </c>
    </row>
    <row r="449" spans="1:12" ht="52.8">
      <c r="A449" s="80">
        <v>442</v>
      </c>
      <c r="B449" s="79" t="s">
        <v>15</v>
      </c>
      <c r="C449" s="79" t="s">
        <v>57</v>
      </c>
      <c r="D449" s="83" t="s">
        <v>7</v>
      </c>
      <c r="E449" s="85" t="s">
        <v>187</v>
      </c>
      <c r="F449" s="84">
        <v>0.5</v>
      </c>
      <c r="G449" s="81">
        <v>1295</v>
      </c>
      <c r="H449" s="81">
        <v>21.5</v>
      </c>
      <c r="I449" s="82">
        <f t="shared" si="25"/>
        <v>7.7859999999999996</v>
      </c>
      <c r="J449" s="81">
        <f t="shared" si="26"/>
        <v>83.7</v>
      </c>
      <c r="K449" s="81">
        <f t="shared" si="27"/>
        <v>19.739999999999998</v>
      </c>
      <c r="L449" s="81">
        <f t="shared" si="28"/>
        <v>103.44</v>
      </c>
    </row>
    <row r="450" spans="1:12" ht="52.8">
      <c r="A450" s="80">
        <v>443</v>
      </c>
      <c r="B450" s="79" t="s">
        <v>15</v>
      </c>
      <c r="C450" s="79" t="s">
        <v>57</v>
      </c>
      <c r="D450" s="83" t="s">
        <v>7</v>
      </c>
      <c r="E450" s="85" t="s">
        <v>187</v>
      </c>
      <c r="F450" s="84">
        <v>0.2</v>
      </c>
      <c r="G450" s="81">
        <v>1295</v>
      </c>
      <c r="H450" s="81">
        <v>50.5</v>
      </c>
      <c r="I450" s="82">
        <f t="shared" si="25"/>
        <v>7.7859999999999996</v>
      </c>
      <c r="J450" s="81">
        <f t="shared" si="26"/>
        <v>78.64</v>
      </c>
      <c r="K450" s="81">
        <f t="shared" si="27"/>
        <v>18.55</v>
      </c>
      <c r="L450" s="81">
        <f t="shared" si="28"/>
        <v>97.19</v>
      </c>
    </row>
    <row r="451" spans="1:12" ht="39.6">
      <c r="A451" s="80">
        <v>444</v>
      </c>
      <c r="B451" s="79" t="s">
        <v>72</v>
      </c>
      <c r="C451" s="79" t="s">
        <v>455</v>
      </c>
      <c r="D451" s="83" t="s">
        <v>47</v>
      </c>
      <c r="E451" s="85" t="s">
        <v>543</v>
      </c>
      <c r="F451" s="84">
        <v>0.2</v>
      </c>
      <c r="G451" s="81">
        <v>960</v>
      </c>
      <c r="H451" s="81">
        <v>66</v>
      </c>
      <c r="I451" s="82">
        <f t="shared" si="25"/>
        <v>5.7720000000000002</v>
      </c>
      <c r="J451" s="81">
        <f t="shared" si="26"/>
        <v>76.19</v>
      </c>
      <c r="K451" s="81">
        <f t="shared" si="27"/>
        <v>17.97</v>
      </c>
      <c r="L451" s="81">
        <f t="shared" si="28"/>
        <v>94.16</v>
      </c>
    </row>
    <row r="452" spans="1:12" ht="39.6">
      <c r="A452" s="80">
        <v>445</v>
      </c>
      <c r="B452" s="79" t="s">
        <v>48</v>
      </c>
      <c r="C452" s="79" t="s">
        <v>49</v>
      </c>
      <c r="D452" s="83" t="s">
        <v>55</v>
      </c>
      <c r="E452" s="85" t="s">
        <v>544</v>
      </c>
      <c r="F452" s="84">
        <v>0.2</v>
      </c>
      <c r="G452" s="81">
        <v>1225</v>
      </c>
      <c r="H452" s="81">
        <v>33.5</v>
      </c>
      <c r="I452" s="82">
        <f t="shared" si="25"/>
        <v>7.3650000000000002</v>
      </c>
      <c r="J452" s="81">
        <f t="shared" si="26"/>
        <v>49.35</v>
      </c>
      <c r="K452" s="81">
        <f t="shared" si="27"/>
        <v>11.64</v>
      </c>
      <c r="L452" s="81">
        <f t="shared" si="28"/>
        <v>60.99</v>
      </c>
    </row>
    <row r="453" spans="1:12" ht="52.8">
      <c r="A453" s="80">
        <v>446</v>
      </c>
      <c r="B453" s="79" t="s">
        <v>72</v>
      </c>
      <c r="C453" s="79" t="s">
        <v>269</v>
      </c>
      <c r="D453" s="83" t="s">
        <v>125</v>
      </c>
      <c r="E453" s="85" t="s">
        <v>545</v>
      </c>
      <c r="F453" s="84" t="s">
        <v>451</v>
      </c>
      <c r="G453" s="81">
        <v>1630</v>
      </c>
      <c r="H453" s="81">
        <v>107</v>
      </c>
      <c r="I453" s="82">
        <f t="shared" si="25"/>
        <v>9.8000000000000007</v>
      </c>
      <c r="J453" s="81">
        <f t="shared" si="26"/>
        <v>209.72</v>
      </c>
      <c r="K453" s="81">
        <f t="shared" si="27"/>
        <v>49.47</v>
      </c>
      <c r="L453" s="81">
        <f t="shared" si="28"/>
        <v>259.19</v>
      </c>
    </row>
    <row r="454" spans="1:12" ht="39.6">
      <c r="A454" s="80">
        <v>447</v>
      </c>
      <c r="B454" s="79" t="s">
        <v>72</v>
      </c>
      <c r="C454" s="79" t="s">
        <v>313</v>
      </c>
      <c r="D454" s="83" t="s">
        <v>61</v>
      </c>
      <c r="E454" s="85" t="s">
        <v>546</v>
      </c>
      <c r="F454" s="84">
        <v>0.2</v>
      </c>
      <c r="G454" s="81">
        <v>1215</v>
      </c>
      <c r="H454" s="81">
        <v>44</v>
      </c>
      <c r="I454" s="82">
        <f t="shared" si="25"/>
        <v>7.3049999999999997</v>
      </c>
      <c r="J454" s="81">
        <f t="shared" si="26"/>
        <v>64.28</v>
      </c>
      <c r="K454" s="81">
        <f t="shared" si="27"/>
        <v>15.16</v>
      </c>
      <c r="L454" s="81">
        <f t="shared" si="28"/>
        <v>79.44</v>
      </c>
    </row>
    <row r="455" spans="1:12" ht="52.8">
      <c r="A455" s="80">
        <v>448</v>
      </c>
      <c r="B455" s="79" t="s">
        <v>15</v>
      </c>
      <c r="C455" s="79" t="s">
        <v>58</v>
      </c>
      <c r="D455" s="83" t="s">
        <v>47</v>
      </c>
      <c r="E455" s="85" t="s">
        <v>259</v>
      </c>
      <c r="F455" s="84" t="s">
        <v>451</v>
      </c>
      <c r="G455" s="81">
        <v>960</v>
      </c>
      <c r="H455" s="81">
        <v>153.5</v>
      </c>
      <c r="I455" s="82">
        <f t="shared" si="25"/>
        <v>5.7720000000000002</v>
      </c>
      <c r="J455" s="81">
        <f t="shared" si="26"/>
        <v>177.2</v>
      </c>
      <c r="K455" s="81">
        <f t="shared" si="27"/>
        <v>41.8</v>
      </c>
      <c r="L455" s="81">
        <f t="shared" si="28"/>
        <v>219</v>
      </c>
    </row>
    <row r="456" spans="1:12" ht="52.8">
      <c r="A456" s="80">
        <v>449</v>
      </c>
      <c r="B456" s="79" t="s">
        <v>15</v>
      </c>
      <c r="C456" s="79" t="s">
        <v>58</v>
      </c>
      <c r="D456" s="83" t="s">
        <v>47</v>
      </c>
      <c r="E456" s="85" t="s">
        <v>259</v>
      </c>
      <c r="F456" s="84" t="s">
        <v>449</v>
      </c>
      <c r="G456" s="81">
        <v>960</v>
      </c>
      <c r="H456" s="81">
        <v>0.5</v>
      </c>
      <c r="I456" s="82">
        <f t="shared" ref="I456:I519" si="29">ROUND(G456/166.33,3)</f>
        <v>5.7720000000000002</v>
      </c>
      <c r="J456" s="81">
        <f t="shared" ref="J456:J519" si="30">ROUND(I456*H456*F456,2)</f>
        <v>1.44</v>
      </c>
      <c r="K456" s="81">
        <f t="shared" ref="K456:K519" si="31">ROUND(J456*0.2359,2)</f>
        <v>0.34</v>
      </c>
      <c r="L456" s="81">
        <f t="shared" ref="L456:L519" si="32">J456+K456</f>
        <v>1.78</v>
      </c>
    </row>
    <row r="457" spans="1:12" ht="39.6">
      <c r="A457" s="80">
        <v>450</v>
      </c>
      <c r="B457" s="79" t="s">
        <v>48</v>
      </c>
      <c r="C457" s="79" t="s">
        <v>498</v>
      </c>
      <c r="D457" s="83" t="s">
        <v>51</v>
      </c>
      <c r="E457" s="85" t="s">
        <v>547</v>
      </c>
      <c r="F457" s="84">
        <v>0.2</v>
      </c>
      <c r="G457" s="81">
        <v>1060</v>
      </c>
      <c r="H457" s="81">
        <v>41.33</v>
      </c>
      <c r="I457" s="82">
        <f t="shared" si="29"/>
        <v>6.3730000000000002</v>
      </c>
      <c r="J457" s="81">
        <f t="shared" si="30"/>
        <v>52.68</v>
      </c>
      <c r="K457" s="81">
        <f t="shared" si="31"/>
        <v>12.43</v>
      </c>
      <c r="L457" s="81">
        <f t="shared" si="32"/>
        <v>65.11</v>
      </c>
    </row>
    <row r="458" spans="1:12" ht="39.6">
      <c r="A458" s="80">
        <v>451</v>
      </c>
      <c r="B458" s="79" t="s">
        <v>48</v>
      </c>
      <c r="C458" s="79" t="s">
        <v>498</v>
      </c>
      <c r="D458" s="83" t="s">
        <v>51</v>
      </c>
      <c r="E458" s="85" t="s">
        <v>547</v>
      </c>
      <c r="F458" s="84">
        <v>0.5</v>
      </c>
      <c r="G458" s="81">
        <v>1060</v>
      </c>
      <c r="H458" s="81">
        <v>0.17</v>
      </c>
      <c r="I458" s="82">
        <f t="shared" si="29"/>
        <v>6.3730000000000002</v>
      </c>
      <c r="J458" s="81">
        <f t="shared" si="30"/>
        <v>0.54</v>
      </c>
      <c r="K458" s="81">
        <f t="shared" si="31"/>
        <v>0.13</v>
      </c>
      <c r="L458" s="81">
        <f t="shared" si="32"/>
        <v>0.67</v>
      </c>
    </row>
    <row r="459" spans="1:12" ht="52.8">
      <c r="A459" s="80">
        <v>452</v>
      </c>
      <c r="B459" s="79" t="s">
        <v>15</v>
      </c>
      <c r="C459" s="79" t="s">
        <v>50</v>
      </c>
      <c r="D459" s="83" t="s">
        <v>47</v>
      </c>
      <c r="E459" s="85" t="s">
        <v>188</v>
      </c>
      <c r="F459" s="84">
        <v>0.2</v>
      </c>
      <c r="G459" s="81">
        <v>980</v>
      </c>
      <c r="H459" s="81">
        <v>162.35</v>
      </c>
      <c r="I459" s="82">
        <f t="shared" si="29"/>
        <v>5.8920000000000003</v>
      </c>
      <c r="J459" s="81">
        <f t="shared" si="30"/>
        <v>191.31</v>
      </c>
      <c r="K459" s="81">
        <f t="shared" si="31"/>
        <v>45.13</v>
      </c>
      <c r="L459" s="81">
        <f t="shared" si="32"/>
        <v>236.44</v>
      </c>
    </row>
    <row r="460" spans="1:12" ht="52.8">
      <c r="A460" s="80">
        <v>453</v>
      </c>
      <c r="B460" s="79" t="s">
        <v>15</v>
      </c>
      <c r="C460" s="79" t="s">
        <v>50</v>
      </c>
      <c r="D460" s="83" t="s">
        <v>47</v>
      </c>
      <c r="E460" s="85" t="s">
        <v>188</v>
      </c>
      <c r="F460" s="84">
        <v>0.5</v>
      </c>
      <c r="G460" s="81">
        <v>980</v>
      </c>
      <c r="H460" s="81">
        <v>2.65</v>
      </c>
      <c r="I460" s="82">
        <f t="shared" si="29"/>
        <v>5.8920000000000003</v>
      </c>
      <c r="J460" s="81">
        <f t="shared" si="30"/>
        <v>7.81</v>
      </c>
      <c r="K460" s="81">
        <f t="shared" si="31"/>
        <v>1.84</v>
      </c>
      <c r="L460" s="81">
        <f t="shared" si="32"/>
        <v>9.65</v>
      </c>
    </row>
    <row r="461" spans="1:12" ht="39.6">
      <c r="A461" s="80">
        <v>454</v>
      </c>
      <c r="B461" s="79" t="s">
        <v>114</v>
      </c>
      <c r="C461" s="79" t="s">
        <v>345</v>
      </c>
      <c r="D461" s="83" t="s">
        <v>346</v>
      </c>
      <c r="E461" s="85" t="s">
        <v>350</v>
      </c>
      <c r="F461" s="84">
        <v>0.5</v>
      </c>
      <c r="G461" s="81">
        <v>1000</v>
      </c>
      <c r="H461" s="81">
        <v>59</v>
      </c>
      <c r="I461" s="82">
        <f t="shared" si="29"/>
        <v>6.0119999999999996</v>
      </c>
      <c r="J461" s="81">
        <f t="shared" si="30"/>
        <v>177.35</v>
      </c>
      <c r="K461" s="81">
        <f t="shared" si="31"/>
        <v>41.84</v>
      </c>
      <c r="L461" s="81">
        <f t="shared" si="32"/>
        <v>219.19</v>
      </c>
    </row>
    <row r="462" spans="1:12" ht="39.6">
      <c r="A462" s="80">
        <v>455</v>
      </c>
      <c r="B462" s="79" t="s">
        <v>114</v>
      </c>
      <c r="C462" s="79" t="s">
        <v>345</v>
      </c>
      <c r="D462" s="83" t="s">
        <v>346</v>
      </c>
      <c r="E462" s="85" t="s">
        <v>350</v>
      </c>
      <c r="F462" s="84">
        <v>0.2</v>
      </c>
      <c r="G462" s="81">
        <v>1000</v>
      </c>
      <c r="H462" s="81">
        <v>25</v>
      </c>
      <c r="I462" s="82">
        <f t="shared" si="29"/>
        <v>6.0119999999999996</v>
      </c>
      <c r="J462" s="81">
        <f t="shared" si="30"/>
        <v>30.06</v>
      </c>
      <c r="K462" s="81">
        <f t="shared" si="31"/>
        <v>7.09</v>
      </c>
      <c r="L462" s="81">
        <f t="shared" si="32"/>
        <v>37.15</v>
      </c>
    </row>
    <row r="463" spans="1:12" ht="39.6">
      <c r="A463" s="80">
        <v>456</v>
      </c>
      <c r="B463" s="79" t="s">
        <v>114</v>
      </c>
      <c r="C463" s="79" t="s">
        <v>345</v>
      </c>
      <c r="D463" s="83" t="s">
        <v>346</v>
      </c>
      <c r="E463" s="85" t="s">
        <v>350</v>
      </c>
      <c r="F463" s="84">
        <v>0.5</v>
      </c>
      <c r="G463" s="81">
        <v>1000</v>
      </c>
      <c r="H463" s="81">
        <v>56.5</v>
      </c>
      <c r="I463" s="82">
        <f t="shared" si="29"/>
        <v>6.0119999999999996</v>
      </c>
      <c r="J463" s="81">
        <f t="shared" si="30"/>
        <v>169.84</v>
      </c>
      <c r="K463" s="81">
        <f t="shared" si="31"/>
        <v>40.07</v>
      </c>
      <c r="L463" s="81">
        <f t="shared" si="32"/>
        <v>209.91</v>
      </c>
    </row>
    <row r="464" spans="1:12" ht="39.6">
      <c r="A464" s="80">
        <v>457</v>
      </c>
      <c r="B464" s="79" t="s">
        <v>114</v>
      </c>
      <c r="C464" s="79" t="s">
        <v>345</v>
      </c>
      <c r="D464" s="83" t="s">
        <v>346</v>
      </c>
      <c r="E464" s="85" t="s">
        <v>350</v>
      </c>
      <c r="F464" s="84">
        <v>0.2</v>
      </c>
      <c r="G464" s="81">
        <v>1000</v>
      </c>
      <c r="H464" s="81">
        <v>63</v>
      </c>
      <c r="I464" s="82">
        <f t="shared" si="29"/>
        <v>6.0119999999999996</v>
      </c>
      <c r="J464" s="81">
        <f t="shared" si="30"/>
        <v>75.75</v>
      </c>
      <c r="K464" s="81">
        <f t="shared" si="31"/>
        <v>17.87</v>
      </c>
      <c r="L464" s="81">
        <f t="shared" si="32"/>
        <v>93.62</v>
      </c>
    </row>
    <row r="465" spans="1:12" ht="39.6">
      <c r="A465" s="80">
        <v>458</v>
      </c>
      <c r="B465" s="79" t="s">
        <v>72</v>
      </c>
      <c r="C465" s="79" t="s">
        <v>293</v>
      </c>
      <c r="D465" s="83" t="s">
        <v>61</v>
      </c>
      <c r="E465" s="85" t="s">
        <v>548</v>
      </c>
      <c r="F465" s="84">
        <v>0.2</v>
      </c>
      <c r="G465" s="81">
        <v>1195</v>
      </c>
      <c r="H465" s="81">
        <v>63.93</v>
      </c>
      <c r="I465" s="82">
        <f t="shared" si="29"/>
        <v>7.1849999999999996</v>
      </c>
      <c r="J465" s="81">
        <f t="shared" si="30"/>
        <v>91.87</v>
      </c>
      <c r="K465" s="81">
        <f t="shared" si="31"/>
        <v>21.67</v>
      </c>
      <c r="L465" s="81">
        <f t="shared" si="32"/>
        <v>113.54</v>
      </c>
    </row>
    <row r="466" spans="1:12" ht="39.6">
      <c r="A466" s="80">
        <v>459</v>
      </c>
      <c r="B466" s="79" t="s">
        <v>72</v>
      </c>
      <c r="C466" s="79" t="s">
        <v>293</v>
      </c>
      <c r="D466" s="83" t="s">
        <v>61</v>
      </c>
      <c r="E466" s="85" t="s">
        <v>548</v>
      </c>
      <c r="F466" s="84">
        <v>0.5</v>
      </c>
      <c r="G466" s="81">
        <v>1195</v>
      </c>
      <c r="H466" s="81">
        <v>3.07</v>
      </c>
      <c r="I466" s="82">
        <f t="shared" si="29"/>
        <v>7.1849999999999996</v>
      </c>
      <c r="J466" s="81">
        <f t="shared" si="30"/>
        <v>11.03</v>
      </c>
      <c r="K466" s="81">
        <f t="shared" si="31"/>
        <v>2.6</v>
      </c>
      <c r="L466" s="81">
        <f t="shared" si="32"/>
        <v>13.629999999999999</v>
      </c>
    </row>
    <row r="467" spans="1:12" ht="39.6">
      <c r="A467" s="80">
        <v>460</v>
      </c>
      <c r="B467" s="79" t="s">
        <v>48</v>
      </c>
      <c r="C467" s="79" t="s">
        <v>49</v>
      </c>
      <c r="D467" s="83" t="s">
        <v>47</v>
      </c>
      <c r="E467" s="85" t="s">
        <v>428</v>
      </c>
      <c r="F467" s="84">
        <v>0.2</v>
      </c>
      <c r="G467" s="81">
        <v>1040</v>
      </c>
      <c r="H467" s="81">
        <v>48.5</v>
      </c>
      <c r="I467" s="82">
        <f t="shared" si="29"/>
        <v>6.2530000000000001</v>
      </c>
      <c r="J467" s="81">
        <f t="shared" si="30"/>
        <v>60.65</v>
      </c>
      <c r="K467" s="81">
        <f t="shared" si="31"/>
        <v>14.31</v>
      </c>
      <c r="L467" s="81">
        <f t="shared" si="32"/>
        <v>74.959999999999994</v>
      </c>
    </row>
    <row r="468" spans="1:12" ht="52.8">
      <c r="A468" s="80">
        <v>461</v>
      </c>
      <c r="B468" s="79" t="s">
        <v>15</v>
      </c>
      <c r="C468" s="79" t="s">
        <v>50</v>
      </c>
      <c r="D468" s="83" t="s">
        <v>51</v>
      </c>
      <c r="E468" s="85" t="s">
        <v>189</v>
      </c>
      <c r="F468" s="84">
        <v>0.2</v>
      </c>
      <c r="G468" s="81">
        <v>1120</v>
      </c>
      <c r="H468" s="81">
        <v>155.25</v>
      </c>
      <c r="I468" s="82">
        <f t="shared" si="29"/>
        <v>6.734</v>
      </c>
      <c r="J468" s="81">
        <f t="shared" si="30"/>
        <v>209.09</v>
      </c>
      <c r="K468" s="81">
        <f t="shared" si="31"/>
        <v>49.32</v>
      </c>
      <c r="L468" s="81">
        <f t="shared" si="32"/>
        <v>258.41000000000003</v>
      </c>
    </row>
    <row r="469" spans="1:12" ht="52.8">
      <c r="A469" s="80">
        <v>462</v>
      </c>
      <c r="B469" s="79" t="s">
        <v>15</v>
      </c>
      <c r="C469" s="79" t="s">
        <v>58</v>
      </c>
      <c r="D469" s="83" t="s">
        <v>47</v>
      </c>
      <c r="E469" s="85" t="s">
        <v>351</v>
      </c>
      <c r="F469" s="84" t="s">
        <v>451</v>
      </c>
      <c r="G469" s="81">
        <v>960</v>
      </c>
      <c r="H469" s="81">
        <v>158</v>
      </c>
      <c r="I469" s="82">
        <f t="shared" si="29"/>
        <v>5.7720000000000002</v>
      </c>
      <c r="J469" s="81">
        <f t="shared" si="30"/>
        <v>182.4</v>
      </c>
      <c r="K469" s="81">
        <f t="shared" si="31"/>
        <v>43.03</v>
      </c>
      <c r="L469" s="81">
        <f t="shared" si="32"/>
        <v>225.43</v>
      </c>
    </row>
    <row r="470" spans="1:12" ht="52.8">
      <c r="A470" s="80">
        <v>463</v>
      </c>
      <c r="B470" s="79" t="s">
        <v>15</v>
      </c>
      <c r="C470" s="79" t="s">
        <v>58</v>
      </c>
      <c r="D470" s="83" t="s">
        <v>47</v>
      </c>
      <c r="E470" s="85" t="s">
        <v>351</v>
      </c>
      <c r="F470" s="84" t="s">
        <v>449</v>
      </c>
      <c r="G470" s="81">
        <v>960</v>
      </c>
      <c r="H470" s="81">
        <v>1</v>
      </c>
      <c r="I470" s="82">
        <f t="shared" si="29"/>
        <v>5.7720000000000002</v>
      </c>
      <c r="J470" s="81">
        <f t="shared" si="30"/>
        <v>2.89</v>
      </c>
      <c r="K470" s="81">
        <f t="shared" si="31"/>
        <v>0.68</v>
      </c>
      <c r="L470" s="81">
        <f t="shared" si="32"/>
        <v>3.5700000000000003</v>
      </c>
    </row>
    <row r="471" spans="1:12" ht="52.8">
      <c r="A471" s="80">
        <v>464</v>
      </c>
      <c r="B471" s="79" t="s">
        <v>15</v>
      </c>
      <c r="C471" s="79" t="s">
        <v>2</v>
      </c>
      <c r="D471" s="83" t="s">
        <v>84</v>
      </c>
      <c r="E471" s="85" t="s">
        <v>190</v>
      </c>
      <c r="F471" s="84" t="s">
        <v>451</v>
      </c>
      <c r="G471" s="81">
        <v>1640</v>
      </c>
      <c r="H471" s="81">
        <v>13</v>
      </c>
      <c r="I471" s="82">
        <f t="shared" si="29"/>
        <v>9.86</v>
      </c>
      <c r="J471" s="81">
        <f t="shared" si="30"/>
        <v>25.64</v>
      </c>
      <c r="K471" s="81">
        <f t="shared" si="31"/>
        <v>6.05</v>
      </c>
      <c r="L471" s="81">
        <f t="shared" si="32"/>
        <v>31.69</v>
      </c>
    </row>
    <row r="472" spans="1:12" ht="52.8">
      <c r="A472" s="80">
        <v>465</v>
      </c>
      <c r="B472" s="79" t="s">
        <v>15</v>
      </c>
      <c r="C472" s="79" t="s">
        <v>54</v>
      </c>
      <c r="D472" s="83" t="s">
        <v>47</v>
      </c>
      <c r="E472" s="85" t="s">
        <v>260</v>
      </c>
      <c r="F472" s="84">
        <v>0.2</v>
      </c>
      <c r="G472" s="81">
        <v>960</v>
      </c>
      <c r="H472" s="81">
        <v>171.42</v>
      </c>
      <c r="I472" s="82">
        <f t="shared" si="29"/>
        <v>5.7720000000000002</v>
      </c>
      <c r="J472" s="81">
        <f t="shared" si="30"/>
        <v>197.89</v>
      </c>
      <c r="K472" s="81">
        <f t="shared" si="31"/>
        <v>46.68</v>
      </c>
      <c r="L472" s="81">
        <f t="shared" si="32"/>
        <v>244.57</v>
      </c>
    </row>
    <row r="473" spans="1:12" ht="52.8">
      <c r="A473" s="80">
        <v>466</v>
      </c>
      <c r="B473" s="79" t="s">
        <v>15</v>
      </c>
      <c r="C473" s="79" t="s">
        <v>54</v>
      </c>
      <c r="D473" s="83" t="s">
        <v>47</v>
      </c>
      <c r="E473" s="85" t="s">
        <v>260</v>
      </c>
      <c r="F473" s="84">
        <v>0.5</v>
      </c>
      <c r="G473" s="81">
        <v>960</v>
      </c>
      <c r="H473" s="81">
        <v>0.57999999999999996</v>
      </c>
      <c r="I473" s="82">
        <f t="shared" si="29"/>
        <v>5.7720000000000002</v>
      </c>
      <c r="J473" s="81">
        <f t="shared" si="30"/>
        <v>1.67</v>
      </c>
      <c r="K473" s="81">
        <f t="shared" si="31"/>
        <v>0.39</v>
      </c>
      <c r="L473" s="81">
        <f t="shared" si="32"/>
        <v>2.06</v>
      </c>
    </row>
    <row r="474" spans="1:12" ht="39.6">
      <c r="A474" s="80">
        <v>467</v>
      </c>
      <c r="B474" s="79" t="s">
        <v>72</v>
      </c>
      <c r="C474" s="79" t="s">
        <v>293</v>
      </c>
      <c r="D474" s="83" t="s">
        <v>47</v>
      </c>
      <c r="E474" s="85" t="s">
        <v>549</v>
      </c>
      <c r="F474" s="84">
        <v>0.5</v>
      </c>
      <c r="G474" s="81">
        <v>980</v>
      </c>
      <c r="H474" s="81">
        <v>25.5</v>
      </c>
      <c r="I474" s="82">
        <f t="shared" si="29"/>
        <v>5.8920000000000003</v>
      </c>
      <c r="J474" s="81">
        <f t="shared" si="30"/>
        <v>75.12</v>
      </c>
      <c r="K474" s="81">
        <f t="shared" si="31"/>
        <v>17.72</v>
      </c>
      <c r="L474" s="81">
        <f t="shared" si="32"/>
        <v>92.84</v>
      </c>
    </row>
    <row r="475" spans="1:12" ht="39.6">
      <c r="A475" s="80">
        <v>468</v>
      </c>
      <c r="B475" s="79" t="s">
        <v>72</v>
      </c>
      <c r="C475" s="79" t="s">
        <v>293</v>
      </c>
      <c r="D475" s="83" t="s">
        <v>47</v>
      </c>
      <c r="E475" s="85" t="s">
        <v>549</v>
      </c>
      <c r="F475" s="84">
        <v>0.2</v>
      </c>
      <c r="G475" s="81">
        <v>980</v>
      </c>
      <c r="H475" s="81">
        <v>46.5</v>
      </c>
      <c r="I475" s="82">
        <f t="shared" si="29"/>
        <v>5.8920000000000003</v>
      </c>
      <c r="J475" s="81">
        <f t="shared" si="30"/>
        <v>54.8</v>
      </c>
      <c r="K475" s="81">
        <f t="shared" si="31"/>
        <v>12.93</v>
      </c>
      <c r="L475" s="81">
        <f t="shared" si="32"/>
        <v>67.72999999999999</v>
      </c>
    </row>
    <row r="476" spans="1:12" ht="39.6">
      <c r="A476" s="80">
        <v>469</v>
      </c>
      <c r="B476" s="79" t="s">
        <v>72</v>
      </c>
      <c r="C476" s="79" t="s">
        <v>293</v>
      </c>
      <c r="D476" s="83" t="s">
        <v>47</v>
      </c>
      <c r="E476" s="85" t="s">
        <v>549</v>
      </c>
      <c r="F476" s="84">
        <v>0.5</v>
      </c>
      <c r="G476" s="81">
        <v>980</v>
      </c>
      <c r="H476" s="81">
        <v>8.5</v>
      </c>
      <c r="I476" s="82">
        <f t="shared" si="29"/>
        <v>5.8920000000000003</v>
      </c>
      <c r="J476" s="81">
        <f t="shared" si="30"/>
        <v>25.04</v>
      </c>
      <c r="K476" s="81">
        <f t="shared" si="31"/>
        <v>5.91</v>
      </c>
      <c r="L476" s="81">
        <f t="shared" si="32"/>
        <v>30.95</v>
      </c>
    </row>
    <row r="477" spans="1:12" ht="39.6">
      <c r="A477" s="80">
        <v>470</v>
      </c>
      <c r="B477" s="79" t="s">
        <v>72</v>
      </c>
      <c r="C477" s="79" t="s">
        <v>293</v>
      </c>
      <c r="D477" s="83" t="s">
        <v>47</v>
      </c>
      <c r="E477" s="85" t="s">
        <v>549</v>
      </c>
      <c r="F477" s="84">
        <v>0.2</v>
      </c>
      <c r="G477" s="81">
        <v>980</v>
      </c>
      <c r="H477" s="81">
        <v>23.5</v>
      </c>
      <c r="I477" s="82">
        <f t="shared" si="29"/>
        <v>5.8920000000000003</v>
      </c>
      <c r="J477" s="81">
        <f t="shared" si="30"/>
        <v>27.69</v>
      </c>
      <c r="K477" s="81">
        <f t="shared" si="31"/>
        <v>6.53</v>
      </c>
      <c r="L477" s="81">
        <f t="shared" si="32"/>
        <v>34.22</v>
      </c>
    </row>
    <row r="478" spans="1:12" ht="52.8">
      <c r="A478" s="80">
        <v>471</v>
      </c>
      <c r="B478" s="79" t="s">
        <v>15</v>
      </c>
      <c r="C478" s="79" t="s">
        <v>58</v>
      </c>
      <c r="D478" s="83" t="s">
        <v>47</v>
      </c>
      <c r="E478" s="85" t="s">
        <v>191</v>
      </c>
      <c r="F478" s="84" t="s">
        <v>451</v>
      </c>
      <c r="G478" s="81">
        <v>980</v>
      </c>
      <c r="H478" s="81">
        <v>156</v>
      </c>
      <c r="I478" s="82">
        <f t="shared" si="29"/>
        <v>5.8920000000000003</v>
      </c>
      <c r="J478" s="81">
        <f t="shared" si="30"/>
        <v>183.83</v>
      </c>
      <c r="K478" s="81">
        <f t="shared" si="31"/>
        <v>43.37</v>
      </c>
      <c r="L478" s="81">
        <f t="shared" si="32"/>
        <v>227.20000000000002</v>
      </c>
    </row>
    <row r="479" spans="1:12" ht="39.6">
      <c r="A479" s="80">
        <v>472</v>
      </c>
      <c r="B479" s="79" t="s">
        <v>72</v>
      </c>
      <c r="C479" s="79" t="s">
        <v>269</v>
      </c>
      <c r="D479" s="83" t="s">
        <v>47</v>
      </c>
      <c r="E479" s="85" t="s">
        <v>302</v>
      </c>
      <c r="F479" s="84" t="s">
        <v>451</v>
      </c>
      <c r="G479" s="81">
        <v>960</v>
      </c>
      <c r="H479" s="81">
        <v>84</v>
      </c>
      <c r="I479" s="82">
        <f t="shared" si="29"/>
        <v>5.7720000000000002</v>
      </c>
      <c r="J479" s="81">
        <f t="shared" si="30"/>
        <v>96.97</v>
      </c>
      <c r="K479" s="81">
        <f t="shared" si="31"/>
        <v>22.88</v>
      </c>
      <c r="L479" s="81">
        <f t="shared" si="32"/>
        <v>119.85</v>
      </c>
    </row>
    <row r="480" spans="1:12" ht="52.8">
      <c r="A480" s="80">
        <v>473</v>
      </c>
      <c r="B480" s="79" t="s">
        <v>15</v>
      </c>
      <c r="C480" s="79" t="s">
        <v>54</v>
      </c>
      <c r="D480" s="83" t="s">
        <v>47</v>
      </c>
      <c r="E480" s="85" t="s">
        <v>192</v>
      </c>
      <c r="F480" s="84">
        <v>0.2</v>
      </c>
      <c r="G480" s="81">
        <v>960</v>
      </c>
      <c r="H480" s="81">
        <v>145.25</v>
      </c>
      <c r="I480" s="82">
        <f t="shared" si="29"/>
        <v>5.7720000000000002</v>
      </c>
      <c r="J480" s="81">
        <f t="shared" si="30"/>
        <v>167.68</v>
      </c>
      <c r="K480" s="81">
        <f t="shared" si="31"/>
        <v>39.56</v>
      </c>
      <c r="L480" s="81">
        <f t="shared" si="32"/>
        <v>207.24</v>
      </c>
    </row>
    <row r="481" spans="1:12" ht="52.8">
      <c r="A481" s="80">
        <v>474</v>
      </c>
      <c r="B481" s="79" t="s">
        <v>15</v>
      </c>
      <c r="C481" s="79" t="s">
        <v>54</v>
      </c>
      <c r="D481" s="83" t="s">
        <v>47</v>
      </c>
      <c r="E481" s="85" t="s">
        <v>192</v>
      </c>
      <c r="F481" s="84">
        <v>0.5</v>
      </c>
      <c r="G481" s="81">
        <v>960</v>
      </c>
      <c r="H481" s="81">
        <v>4.75</v>
      </c>
      <c r="I481" s="82">
        <f t="shared" si="29"/>
        <v>5.7720000000000002</v>
      </c>
      <c r="J481" s="81">
        <f t="shared" si="30"/>
        <v>13.71</v>
      </c>
      <c r="K481" s="81">
        <f t="shared" si="31"/>
        <v>3.23</v>
      </c>
      <c r="L481" s="81">
        <f t="shared" si="32"/>
        <v>16.940000000000001</v>
      </c>
    </row>
    <row r="482" spans="1:12" ht="52.8">
      <c r="A482" s="80">
        <v>475</v>
      </c>
      <c r="B482" s="79" t="s">
        <v>15</v>
      </c>
      <c r="C482" s="79" t="s">
        <v>57</v>
      </c>
      <c r="D482" s="83" t="s">
        <v>51</v>
      </c>
      <c r="E482" s="85" t="s">
        <v>303</v>
      </c>
      <c r="F482" s="84">
        <v>0.2</v>
      </c>
      <c r="G482" s="81">
        <v>1060</v>
      </c>
      <c r="H482" s="81">
        <v>154</v>
      </c>
      <c r="I482" s="82">
        <f t="shared" si="29"/>
        <v>6.3730000000000002</v>
      </c>
      <c r="J482" s="81">
        <f t="shared" si="30"/>
        <v>196.29</v>
      </c>
      <c r="K482" s="81">
        <f t="shared" si="31"/>
        <v>46.3</v>
      </c>
      <c r="L482" s="81">
        <f t="shared" si="32"/>
        <v>242.58999999999997</v>
      </c>
    </row>
    <row r="483" spans="1:12" ht="52.8">
      <c r="A483" s="80">
        <v>476</v>
      </c>
      <c r="B483" s="79" t="s">
        <v>15</v>
      </c>
      <c r="C483" s="79" t="s">
        <v>46</v>
      </c>
      <c r="D483" s="83" t="s">
        <v>47</v>
      </c>
      <c r="E483" s="85" t="s">
        <v>193</v>
      </c>
      <c r="F483" s="84">
        <v>0.2</v>
      </c>
      <c r="G483" s="81">
        <v>960</v>
      </c>
      <c r="H483" s="81">
        <v>69.75</v>
      </c>
      <c r="I483" s="82">
        <f t="shared" si="29"/>
        <v>5.7720000000000002</v>
      </c>
      <c r="J483" s="81">
        <f t="shared" si="30"/>
        <v>80.52</v>
      </c>
      <c r="K483" s="81">
        <f t="shared" si="31"/>
        <v>18.989999999999998</v>
      </c>
      <c r="L483" s="81">
        <f t="shared" si="32"/>
        <v>99.509999999999991</v>
      </c>
    </row>
    <row r="484" spans="1:12" ht="52.8">
      <c r="A484" s="80">
        <v>477</v>
      </c>
      <c r="B484" s="79" t="s">
        <v>15</v>
      </c>
      <c r="C484" s="79" t="s">
        <v>46</v>
      </c>
      <c r="D484" s="83" t="s">
        <v>47</v>
      </c>
      <c r="E484" s="85" t="s">
        <v>194</v>
      </c>
      <c r="F484" s="84">
        <v>0.2</v>
      </c>
      <c r="G484" s="81">
        <v>960</v>
      </c>
      <c r="H484" s="81">
        <v>149</v>
      </c>
      <c r="I484" s="82">
        <f t="shared" si="29"/>
        <v>5.7720000000000002</v>
      </c>
      <c r="J484" s="81">
        <f t="shared" si="30"/>
        <v>172.01</v>
      </c>
      <c r="K484" s="81">
        <f t="shared" si="31"/>
        <v>40.58</v>
      </c>
      <c r="L484" s="81">
        <f t="shared" si="32"/>
        <v>212.58999999999997</v>
      </c>
    </row>
    <row r="485" spans="1:12" ht="52.8">
      <c r="A485" s="80">
        <v>478</v>
      </c>
      <c r="B485" s="79" t="s">
        <v>15</v>
      </c>
      <c r="C485" s="79" t="s">
        <v>46</v>
      </c>
      <c r="D485" s="83" t="s">
        <v>7</v>
      </c>
      <c r="E485" s="85" t="s">
        <v>195</v>
      </c>
      <c r="F485" s="84">
        <v>0.5</v>
      </c>
      <c r="G485" s="81">
        <v>1345</v>
      </c>
      <c r="H485" s="81">
        <v>3.5</v>
      </c>
      <c r="I485" s="82">
        <f t="shared" si="29"/>
        <v>8.0860000000000003</v>
      </c>
      <c r="J485" s="81">
        <f t="shared" si="30"/>
        <v>14.15</v>
      </c>
      <c r="K485" s="81">
        <f t="shared" si="31"/>
        <v>3.34</v>
      </c>
      <c r="L485" s="81">
        <f t="shared" si="32"/>
        <v>17.490000000000002</v>
      </c>
    </row>
    <row r="486" spans="1:12" ht="52.8">
      <c r="A486" s="80">
        <v>479</v>
      </c>
      <c r="B486" s="79" t="s">
        <v>15</v>
      </c>
      <c r="C486" s="79" t="s">
        <v>46</v>
      </c>
      <c r="D486" s="83" t="s">
        <v>7</v>
      </c>
      <c r="E486" s="85" t="s">
        <v>195</v>
      </c>
      <c r="F486" s="84">
        <v>0.2</v>
      </c>
      <c r="G486" s="81">
        <v>1345</v>
      </c>
      <c r="H486" s="81">
        <v>178.5</v>
      </c>
      <c r="I486" s="82">
        <f t="shared" si="29"/>
        <v>8.0860000000000003</v>
      </c>
      <c r="J486" s="81">
        <f t="shared" si="30"/>
        <v>288.67</v>
      </c>
      <c r="K486" s="81">
        <f t="shared" si="31"/>
        <v>68.099999999999994</v>
      </c>
      <c r="L486" s="81">
        <f t="shared" si="32"/>
        <v>356.77</v>
      </c>
    </row>
    <row r="487" spans="1:12" ht="52.8">
      <c r="A487" s="80">
        <v>480</v>
      </c>
      <c r="B487" s="79" t="s">
        <v>15</v>
      </c>
      <c r="C487" s="79" t="s">
        <v>58</v>
      </c>
      <c r="D487" s="83" t="s">
        <v>47</v>
      </c>
      <c r="E487" s="85" t="s">
        <v>261</v>
      </c>
      <c r="F487" s="84" t="s">
        <v>451</v>
      </c>
      <c r="G487" s="81">
        <v>960</v>
      </c>
      <c r="H487" s="81">
        <v>142.5</v>
      </c>
      <c r="I487" s="82">
        <f t="shared" si="29"/>
        <v>5.7720000000000002</v>
      </c>
      <c r="J487" s="81">
        <f t="shared" si="30"/>
        <v>164.5</v>
      </c>
      <c r="K487" s="81">
        <f t="shared" si="31"/>
        <v>38.81</v>
      </c>
      <c r="L487" s="81">
        <f t="shared" si="32"/>
        <v>203.31</v>
      </c>
    </row>
    <row r="488" spans="1:12" ht="52.8">
      <c r="A488" s="80">
        <v>481</v>
      </c>
      <c r="B488" s="79" t="s">
        <v>15</v>
      </c>
      <c r="C488" s="79" t="s">
        <v>58</v>
      </c>
      <c r="D488" s="83" t="s">
        <v>47</v>
      </c>
      <c r="E488" s="85" t="s">
        <v>261</v>
      </c>
      <c r="F488" s="84" t="s">
        <v>449</v>
      </c>
      <c r="G488" s="81">
        <v>960</v>
      </c>
      <c r="H488" s="81">
        <v>0.5</v>
      </c>
      <c r="I488" s="82">
        <f t="shared" si="29"/>
        <v>5.7720000000000002</v>
      </c>
      <c r="J488" s="81">
        <f t="shared" si="30"/>
        <v>1.44</v>
      </c>
      <c r="K488" s="81">
        <f t="shared" si="31"/>
        <v>0.34</v>
      </c>
      <c r="L488" s="81">
        <f t="shared" si="32"/>
        <v>1.78</v>
      </c>
    </row>
    <row r="489" spans="1:12" ht="52.8">
      <c r="A489" s="80">
        <v>482</v>
      </c>
      <c r="B489" s="79" t="s">
        <v>15</v>
      </c>
      <c r="C489" s="79" t="s">
        <v>58</v>
      </c>
      <c r="D489" s="83" t="s">
        <v>51</v>
      </c>
      <c r="E489" s="85" t="s">
        <v>196</v>
      </c>
      <c r="F489" s="84" t="s">
        <v>451</v>
      </c>
      <c r="G489" s="81">
        <v>1100</v>
      </c>
      <c r="H489" s="81">
        <v>168.92</v>
      </c>
      <c r="I489" s="82">
        <f t="shared" si="29"/>
        <v>6.6130000000000004</v>
      </c>
      <c r="J489" s="81">
        <f t="shared" si="30"/>
        <v>223.41</v>
      </c>
      <c r="K489" s="81">
        <f t="shared" si="31"/>
        <v>52.7</v>
      </c>
      <c r="L489" s="81">
        <f t="shared" si="32"/>
        <v>276.11</v>
      </c>
    </row>
    <row r="490" spans="1:12" ht="52.8">
      <c r="A490" s="80">
        <v>483</v>
      </c>
      <c r="B490" s="79" t="s">
        <v>15</v>
      </c>
      <c r="C490" s="79" t="s">
        <v>58</v>
      </c>
      <c r="D490" s="83" t="s">
        <v>51</v>
      </c>
      <c r="E490" s="85" t="s">
        <v>196</v>
      </c>
      <c r="F490" s="84" t="s">
        <v>449</v>
      </c>
      <c r="G490" s="81">
        <v>1100</v>
      </c>
      <c r="H490" s="81">
        <v>3.08</v>
      </c>
      <c r="I490" s="82">
        <f t="shared" si="29"/>
        <v>6.6130000000000004</v>
      </c>
      <c r="J490" s="81">
        <f t="shared" si="30"/>
        <v>10.18</v>
      </c>
      <c r="K490" s="81">
        <f t="shared" si="31"/>
        <v>2.4</v>
      </c>
      <c r="L490" s="81">
        <f t="shared" si="32"/>
        <v>12.58</v>
      </c>
    </row>
    <row r="491" spans="1:12" ht="39.6">
      <c r="A491" s="80">
        <v>484</v>
      </c>
      <c r="B491" s="79" t="s">
        <v>309</v>
      </c>
      <c r="C491" s="79" t="s">
        <v>458</v>
      </c>
      <c r="D491" s="83" t="s">
        <v>51</v>
      </c>
      <c r="E491" s="85" t="s">
        <v>550</v>
      </c>
      <c r="F491" s="84" t="s">
        <v>451</v>
      </c>
      <c r="G491" s="81">
        <v>1120</v>
      </c>
      <c r="H491" s="81">
        <v>60</v>
      </c>
      <c r="I491" s="82">
        <f t="shared" si="29"/>
        <v>6.734</v>
      </c>
      <c r="J491" s="81">
        <f t="shared" si="30"/>
        <v>80.81</v>
      </c>
      <c r="K491" s="81">
        <f t="shared" si="31"/>
        <v>19.059999999999999</v>
      </c>
      <c r="L491" s="81">
        <f t="shared" si="32"/>
        <v>99.87</v>
      </c>
    </row>
    <row r="492" spans="1:12" ht="39.6">
      <c r="A492" s="80">
        <v>485</v>
      </c>
      <c r="B492" s="79" t="s">
        <v>114</v>
      </c>
      <c r="C492" s="79" t="s">
        <v>115</v>
      </c>
      <c r="D492" s="83" t="s">
        <v>51</v>
      </c>
      <c r="E492" s="85" t="s">
        <v>352</v>
      </c>
      <c r="F492" s="84">
        <v>0.5</v>
      </c>
      <c r="G492" s="81">
        <v>1080</v>
      </c>
      <c r="H492" s="81">
        <v>59</v>
      </c>
      <c r="I492" s="82">
        <f t="shared" si="29"/>
        <v>6.4930000000000003</v>
      </c>
      <c r="J492" s="81">
        <f t="shared" si="30"/>
        <v>191.54</v>
      </c>
      <c r="K492" s="81">
        <f t="shared" si="31"/>
        <v>45.18</v>
      </c>
      <c r="L492" s="81">
        <f t="shared" si="32"/>
        <v>236.72</v>
      </c>
    </row>
    <row r="493" spans="1:12" ht="39.6">
      <c r="A493" s="80">
        <v>486</v>
      </c>
      <c r="B493" s="79" t="s">
        <v>114</v>
      </c>
      <c r="C493" s="79" t="s">
        <v>115</v>
      </c>
      <c r="D493" s="83" t="s">
        <v>51</v>
      </c>
      <c r="E493" s="85" t="s">
        <v>352</v>
      </c>
      <c r="F493" s="84">
        <v>0.2</v>
      </c>
      <c r="G493" s="81">
        <v>1080</v>
      </c>
      <c r="H493" s="81">
        <v>25</v>
      </c>
      <c r="I493" s="82">
        <f t="shared" si="29"/>
        <v>6.4930000000000003</v>
      </c>
      <c r="J493" s="81">
        <f t="shared" si="30"/>
        <v>32.47</v>
      </c>
      <c r="K493" s="81">
        <f t="shared" si="31"/>
        <v>7.66</v>
      </c>
      <c r="L493" s="81">
        <f t="shared" si="32"/>
        <v>40.129999999999995</v>
      </c>
    </row>
    <row r="494" spans="1:12" ht="39.6">
      <c r="A494" s="80">
        <v>487</v>
      </c>
      <c r="B494" s="79" t="s">
        <v>114</v>
      </c>
      <c r="C494" s="79" t="s">
        <v>115</v>
      </c>
      <c r="D494" s="83" t="s">
        <v>51</v>
      </c>
      <c r="E494" s="85" t="s">
        <v>352</v>
      </c>
      <c r="F494" s="84">
        <v>0.5</v>
      </c>
      <c r="G494" s="81">
        <v>1080</v>
      </c>
      <c r="H494" s="81">
        <v>56.5</v>
      </c>
      <c r="I494" s="82">
        <f t="shared" si="29"/>
        <v>6.4930000000000003</v>
      </c>
      <c r="J494" s="81">
        <f t="shared" si="30"/>
        <v>183.43</v>
      </c>
      <c r="K494" s="81">
        <f t="shared" si="31"/>
        <v>43.27</v>
      </c>
      <c r="L494" s="81">
        <f t="shared" si="32"/>
        <v>226.70000000000002</v>
      </c>
    </row>
    <row r="495" spans="1:12" ht="39.6">
      <c r="A495" s="80">
        <v>488</v>
      </c>
      <c r="B495" s="79" t="s">
        <v>114</v>
      </c>
      <c r="C495" s="79" t="s">
        <v>115</v>
      </c>
      <c r="D495" s="83" t="s">
        <v>51</v>
      </c>
      <c r="E495" s="85" t="s">
        <v>352</v>
      </c>
      <c r="F495" s="84">
        <v>0.2</v>
      </c>
      <c r="G495" s="81">
        <v>1080</v>
      </c>
      <c r="H495" s="81">
        <v>63</v>
      </c>
      <c r="I495" s="82">
        <f t="shared" si="29"/>
        <v>6.4930000000000003</v>
      </c>
      <c r="J495" s="81">
        <f t="shared" si="30"/>
        <v>81.81</v>
      </c>
      <c r="K495" s="81">
        <f t="shared" si="31"/>
        <v>19.3</v>
      </c>
      <c r="L495" s="81">
        <f t="shared" si="32"/>
        <v>101.11</v>
      </c>
    </row>
    <row r="496" spans="1:12" ht="39.6">
      <c r="A496" s="80">
        <v>489</v>
      </c>
      <c r="B496" s="79" t="s">
        <v>72</v>
      </c>
      <c r="C496" s="79" t="s">
        <v>313</v>
      </c>
      <c r="D496" s="83" t="s">
        <v>51</v>
      </c>
      <c r="E496" s="85" t="s">
        <v>551</v>
      </c>
      <c r="F496" s="84">
        <v>0.2</v>
      </c>
      <c r="G496" s="81">
        <v>1120</v>
      </c>
      <c r="H496" s="81">
        <v>50.25</v>
      </c>
      <c r="I496" s="82">
        <f t="shared" si="29"/>
        <v>6.734</v>
      </c>
      <c r="J496" s="81">
        <f t="shared" si="30"/>
        <v>67.680000000000007</v>
      </c>
      <c r="K496" s="81">
        <f t="shared" si="31"/>
        <v>15.97</v>
      </c>
      <c r="L496" s="81">
        <f t="shared" si="32"/>
        <v>83.65</v>
      </c>
    </row>
    <row r="497" spans="1:12" ht="79.2">
      <c r="A497" s="80">
        <v>490</v>
      </c>
      <c r="B497" s="79" t="s">
        <v>460</v>
      </c>
      <c r="C497" s="79" t="s">
        <v>483</v>
      </c>
      <c r="D497" s="83" t="s">
        <v>55</v>
      </c>
      <c r="E497" s="85" t="s">
        <v>197</v>
      </c>
      <c r="F497" s="84">
        <v>0.5</v>
      </c>
      <c r="G497" s="81">
        <v>1625</v>
      </c>
      <c r="H497" s="81">
        <v>77.5</v>
      </c>
      <c r="I497" s="82">
        <f t="shared" si="29"/>
        <v>9.77</v>
      </c>
      <c r="J497" s="81">
        <f t="shared" si="30"/>
        <v>378.59</v>
      </c>
      <c r="K497" s="81">
        <f t="shared" si="31"/>
        <v>89.31</v>
      </c>
      <c r="L497" s="81">
        <f t="shared" si="32"/>
        <v>467.9</v>
      </c>
    </row>
    <row r="498" spans="1:12" ht="79.2">
      <c r="A498" s="80">
        <v>491</v>
      </c>
      <c r="B498" s="79" t="s">
        <v>460</v>
      </c>
      <c r="C498" s="79" t="s">
        <v>483</v>
      </c>
      <c r="D498" s="83" t="s">
        <v>55</v>
      </c>
      <c r="E498" s="85" t="s">
        <v>197</v>
      </c>
      <c r="F498" s="84">
        <v>0.2</v>
      </c>
      <c r="G498" s="81">
        <v>1625</v>
      </c>
      <c r="H498" s="81">
        <v>150.5</v>
      </c>
      <c r="I498" s="82">
        <f t="shared" si="29"/>
        <v>9.77</v>
      </c>
      <c r="J498" s="81">
        <f t="shared" si="30"/>
        <v>294.08</v>
      </c>
      <c r="K498" s="81">
        <f t="shared" si="31"/>
        <v>69.37</v>
      </c>
      <c r="L498" s="81">
        <f t="shared" si="32"/>
        <v>363.45</v>
      </c>
    </row>
    <row r="499" spans="1:12" ht="52.8">
      <c r="A499" s="80">
        <v>492</v>
      </c>
      <c r="B499" s="79" t="s">
        <v>15</v>
      </c>
      <c r="C499" s="79" t="s">
        <v>54</v>
      </c>
      <c r="D499" s="83" t="s">
        <v>51</v>
      </c>
      <c r="E499" s="85" t="s">
        <v>198</v>
      </c>
      <c r="F499" s="84">
        <v>0.2</v>
      </c>
      <c r="G499" s="81">
        <v>1100</v>
      </c>
      <c r="H499" s="81">
        <v>164.33</v>
      </c>
      <c r="I499" s="82">
        <f t="shared" si="29"/>
        <v>6.6130000000000004</v>
      </c>
      <c r="J499" s="81">
        <f t="shared" si="30"/>
        <v>217.34</v>
      </c>
      <c r="K499" s="81">
        <f t="shared" si="31"/>
        <v>51.27</v>
      </c>
      <c r="L499" s="81">
        <f t="shared" si="32"/>
        <v>268.61</v>
      </c>
    </row>
    <row r="500" spans="1:12" ht="52.8">
      <c r="A500" s="80">
        <v>493</v>
      </c>
      <c r="B500" s="79" t="s">
        <v>15</v>
      </c>
      <c r="C500" s="79" t="s">
        <v>54</v>
      </c>
      <c r="D500" s="83" t="s">
        <v>51</v>
      </c>
      <c r="E500" s="85" t="s">
        <v>198</v>
      </c>
      <c r="F500" s="84">
        <v>0.5</v>
      </c>
      <c r="G500" s="81">
        <v>1100</v>
      </c>
      <c r="H500" s="81">
        <v>11.67</v>
      </c>
      <c r="I500" s="82">
        <f t="shared" si="29"/>
        <v>6.6130000000000004</v>
      </c>
      <c r="J500" s="81">
        <f t="shared" si="30"/>
        <v>38.590000000000003</v>
      </c>
      <c r="K500" s="81">
        <f t="shared" si="31"/>
        <v>9.1</v>
      </c>
      <c r="L500" s="81">
        <f t="shared" si="32"/>
        <v>47.690000000000005</v>
      </c>
    </row>
    <row r="501" spans="1:12" ht="39.6">
      <c r="A501" s="80">
        <v>494</v>
      </c>
      <c r="B501" s="79" t="s">
        <v>72</v>
      </c>
      <c r="C501" s="79" t="s">
        <v>269</v>
      </c>
      <c r="D501" s="83" t="s">
        <v>51</v>
      </c>
      <c r="E501" s="85" t="s">
        <v>353</v>
      </c>
      <c r="F501" s="84" t="s">
        <v>451</v>
      </c>
      <c r="G501" s="81">
        <v>1060</v>
      </c>
      <c r="H501" s="81">
        <v>194</v>
      </c>
      <c r="I501" s="82">
        <f t="shared" si="29"/>
        <v>6.3730000000000002</v>
      </c>
      <c r="J501" s="81">
        <f t="shared" si="30"/>
        <v>247.27</v>
      </c>
      <c r="K501" s="81">
        <f t="shared" si="31"/>
        <v>58.33</v>
      </c>
      <c r="L501" s="81">
        <f t="shared" si="32"/>
        <v>305.60000000000002</v>
      </c>
    </row>
    <row r="502" spans="1:12" ht="52.8">
      <c r="A502" s="80">
        <v>495</v>
      </c>
      <c r="B502" s="79" t="s">
        <v>15</v>
      </c>
      <c r="C502" s="79" t="s">
        <v>334</v>
      </c>
      <c r="D502" s="83" t="s">
        <v>47</v>
      </c>
      <c r="E502" s="85" t="s">
        <v>552</v>
      </c>
      <c r="F502" s="84">
        <v>0.2</v>
      </c>
      <c r="G502" s="81">
        <v>1040</v>
      </c>
      <c r="H502" s="81">
        <v>22</v>
      </c>
      <c r="I502" s="82">
        <f t="shared" si="29"/>
        <v>6.2530000000000001</v>
      </c>
      <c r="J502" s="81">
        <f t="shared" si="30"/>
        <v>27.51</v>
      </c>
      <c r="K502" s="81">
        <f t="shared" si="31"/>
        <v>6.49</v>
      </c>
      <c r="L502" s="81">
        <f t="shared" si="32"/>
        <v>34</v>
      </c>
    </row>
    <row r="503" spans="1:12" ht="39.6">
      <c r="A503" s="80">
        <v>496</v>
      </c>
      <c r="B503" s="79" t="s">
        <v>72</v>
      </c>
      <c r="C503" s="79" t="s">
        <v>269</v>
      </c>
      <c r="D503" s="83" t="s">
        <v>51</v>
      </c>
      <c r="E503" s="85" t="s">
        <v>427</v>
      </c>
      <c r="F503" s="84" t="s">
        <v>451</v>
      </c>
      <c r="G503" s="81">
        <v>1200</v>
      </c>
      <c r="H503" s="81">
        <v>184</v>
      </c>
      <c r="I503" s="82">
        <f t="shared" si="29"/>
        <v>7.2149999999999999</v>
      </c>
      <c r="J503" s="81">
        <f t="shared" si="30"/>
        <v>265.51</v>
      </c>
      <c r="K503" s="81">
        <f t="shared" si="31"/>
        <v>62.63</v>
      </c>
      <c r="L503" s="81">
        <f t="shared" si="32"/>
        <v>328.14</v>
      </c>
    </row>
    <row r="504" spans="1:12" ht="52.8">
      <c r="A504" s="80">
        <v>497</v>
      </c>
      <c r="B504" s="79" t="s">
        <v>15</v>
      </c>
      <c r="C504" s="79" t="s">
        <v>57</v>
      </c>
      <c r="D504" s="83" t="s">
        <v>51</v>
      </c>
      <c r="E504" s="85" t="s">
        <v>354</v>
      </c>
      <c r="F504" s="84">
        <v>0.2</v>
      </c>
      <c r="G504" s="81">
        <v>1120</v>
      </c>
      <c r="H504" s="81">
        <v>151.83000000000001</v>
      </c>
      <c r="I504" s="82">
        <f t="shared" si="29"/>
        <v>6.734</v>
      </c>
      <c r="J504" s="81">
        <f t="shared" si="30"/>
        <v>204.48</v>
      </c>
      <c r="K504" s="81">
        <f t="shared" si="31"/>
        <v>48.24</v>
      </c>
      <c r="L504" s="81">
        <f t="shared" si="32"/>
        <v>252.72</v>
      </c>
    </row>
    <row r="505" spans="1:12" ht="52.8">
      <c r="A505" s="80">
        <v>498</v>
      </c>
      <c r="B505" s="79" t="s">
        <v>15</v>
      </c>
      <c r="C505" s="79" t="s">
        <v>57</v>
      </c>
      <c r="D505" s="83" t="s">
        <v>51</v>
      </c>
      <c r="E505" s="85" t="s">
        <v>354</v>
      </c>
      <c r="F505" s="84">
        <v>0.5</v>
      </c>
      <c r="G505" s="81">
        <v>1120</v>
      </c>
      <c r="H505" s="81">
        <v>4.67</v>
      </c>
      <c r="I505" s="82">
        <f t="shared" si="29"/>
        <v>6.734</v>
      </c>
      <c r="J505" s="81">
        <f t="shared" si="30"/>
        <v>15.72</v>
      </c>
      <c r="K505" s="81">
        <f t="shared" si="31"/>
        <v>3.71</v>
      </c>
      <c r="L505" s="81">
        <f t="shared" si="32"/>
        <v>19.43</v>
      </c>
    </row>
    <row r="506" spans="1:12" ht="52.8">
      <c r="A506" s="80">
        <v>499</v>
      </c>
      <c r="B506" s="79" t="s">
        <v>15</v>
      </c>
      <c r="C506" s="79" t="s">
        <v>101</v>
      </c>
      <c r="D506" s="83" t="s">
        <v>55</v>
      </c>
      <c r="E506" s="85" t="s">
        <v>284</v>
      </c>
      <c r="F506" s="84" t="s">
        <v>451</v>
      </c>
      <c r="G506" s="81">
        <v>1230</v>
      </c>
      <c r="H506" s="81">
        <v>25.082999999999998</v>
      </c>
      <c r="I506" s="82">
        <f t="shared" si="29"/>
        <v>7.3949999999999996</v>
      </c>
      <c r="J506" s="81">
        <f t="shared" si="30"/>
        <v>37.1</v>
      </c>
      <c r="K506" s="81">
        <f t="shared" si="31"/>
        <v>8.75</v>
      </c>
      <c r="L506" s="81">
        <f t="shared" si="32"/>
        <v>45.85</v>
      </c>
    </row>
    <row r="507" spans="1:12" ht="39.6">
      <c r="A507" s="80">
        <v>500</v>
      </c>
      <c r="B507" s="79" t="s">
        <v>48</v>
      </c>
      <c r="C507" s="79" t="s">
        <v>498</v>
      </c>
      <c r="D507" s="83" t="s">
        <v>51</v>
      </c>
      <c r="E507" s="85" t="s">
        <v>553</v>
      </c>
      <c r="F507" s="84">
        <v>0.2</v>
      </c>
      <c r="G507" s="81">
        <v>1060</v>
      </c>
      <c r="H507" s="81">
        <v>99</v>
      </c>
      <c r="I507" s="82">
        <f t="shared" si="29"/>
        <v>6.3730000000000002</v>
      </c>
      <c r="J507" s="81">
        <f t="shared" si="30"/>
        <v>126.19</v>
      </c>
      <c r="K507" s="81">
        <f t="shared" si="31"/>
        <v>29.77</v>
      </c>
      <c r="L507" s="81">
        <f t="shared" si="32"/>
        <v>155.96</v>
      </c>
    </row>
    <row r="508" spans="1:12" ht="39.6">
      <c r="A508" s="80">
        <v>501</v>
      </c>
      <c r="B508" s="79" t="s">
        <v>72</v>
      </c>
      <c r="C508" s="79" t="s">
        <v>269</v>
      </c>
      <c r="D508" s="83" t="s">
        <v>47</v>
      </c>
      <c r="E508" s="85" t="s">
        <v>304</v>
      </c>
      <c r="F508" s="84" t="s">
        <v>449</v>
      </c>
      <c r="G508" s="81">
        <v>960</v>
      </c>
      <c r="H508" s="81">
        <v>24.37</v>
      </c>
      <c r="I508" s="82">
        <f t="shared" si="29"/>
        <v>5.7720000000000002</v>
      </c>
      <c r="J508" s="81">
        <f t="shared" si="30"/>
        <v>70.33</v>
      </c>
      <c r="K508" s="81">
        <f t="shared" si="31"/>
        <v>16.59</v>
      </c>
      <c r="L508" s="81">
        <f t="shared" si="32"/>
        <v>86.92</v>
      </c>
    </row>
    <row r="509" spans="1:12" ht="39.6">
      <c r="A509" s="80">
        <v>502</v>
      </c>
      <c r="B509" s="79" t="s">
        <v>72</v>
      </c>
      <c r="C509" s="79" t="s">
        <v>269</v>
      </c>
      <c r="D509" s="83" t="s">
        <v>47</v>
      </c>
      <c r="E509" s="85" t="s">
        <v>304</v>
      </c>
      <c r="F509" s="84" t="s">
        <v>451</v>
      </c>
      <c r="G509" s="81">
        <v>960</v>
      </c>
      <c r="H509" s="81">
        <v>65.63</v>
      </c>
      <c r="I509" s="82">
        <f t="shared" si="29"/>
        <v>5.7720000000000002</v>
      </c>
      <c r="J509" s="81">
        <f t="shared" si="30"/>
        <v>75.760000000000005</v>
      </c>
      <c r="K509" s="81">
        <f t="shared" si="31"/>
        <v>17.87</v>
      </c>
      <c r="L509" s="81">
        <f t="shared" si="32"/>
        <v>93.63000000000001</v>
      </c>
    </row>
    <row r="510" spans="1:12" ht="52.8">
      <c r="A510" s="80">
        <v>503</v>
      </c>
      <c r="B510" s="79" t="s">
        <v>15</v>
      </c>
      <c r="C510" s="79" t="s">
        <v>58</v>
      </c>
      <c r="D510" s="83" t="s">
        <v>51</v>
      </c>
      <c r="E510" s="85" t="s">
        <v>199</v>
      </c>
      <c r="F510" s="84" t="s">
        <v>451</v>
      </c>
      <c r="G510" s="81">
        <v>1080</v>
      </c>
      <c r="H510" s="81">
        <v>173</v>
      </c>
      <c r="I510" s="82">
        <f t="shared" si="29"/>
        <v>6.4930000000000003</v>
      </c>
      <c r="J510" s="81">
        <f t="shared" si="30"/>
        <v>224.66</v>
      </c>
      <c r="K510" s="81">
        <f t="shared" si="31"/>
        <v>53</v>
      </c>
      <c r="L510" s="81">
        <f t="shared" si="32"/>
        <v>277.65999999999997</v>
      </c>
    </row>
    <row r="511" spans="1:12" ht="52.8">
      <c r="A511" s="80">
        <v>504</v>
      </c>
      <c r="B511" s="79" t="s">
        <v>15</v>
      </c>
      <c r="C511" s="79" t="s">
        <v>46</v>
      </c>
      <c r="D511" s="83" t="s">
        <v>51</v>
      </c>
      <c r="E511" s="85" t="s">
        <v>200</v>
      </c>
      <c r="F511" s="84">
        <v>0.2</v>
      </c>
      <c r="G511" s="81">
        <v>1040</v>
      </c>
      <c r="H511" s="81">
        <v>153.25</v>
      </c>
      <c r="I511" s="82">
        <f t="shared" si="29"/>
        <v>6.2530000000000001</v>
      </c>
      <c r="J511" s="81">
        <f t="shared" si="30"/>
        <v>191.65</v>
      </c>
      <c r="K511" s="81">
        <f t="shared" si="31"/>
        <v>45.21</v>
      </c>
      <c r="L511" s="81">
        <f t="shared" si="32"/>
        <v>236.86</v>
      </c>
    </row>
    <row r="512" spans="1:12" ht="39.6">
      <c r="A512" s="80">
        <v>505</v>
      </c>
      <c r="B512" s="79" t="s">
        <v>72</v>
      </c>
      <c r="C512" s="79" t="s">
        <v>269</v>
      </c>
      <c r="D512" s="83" t="s">
        <v>47</v>
      </c>
      <c r="E512" s="85" t="s">
        <v>442</v>
      </c>
      <c r="F512" s="84" t="s">
        <v>449</v>
      </c>
      <c r="G512" s="81">
        <v>960</v>
      </c>
      <c r="H512" s="81">
        <v>9.73</v>
      </c>
      <c r="I512" s="82">
        <f t="shared" si="29"/>
        <v>5.7720000000000002</v>
      </c>
      <c r="J512" s="81">
        <f t="shared" si="30"/>
        <v>28.08</v>
      </c>
      <c r="K512" s="81">
        <f t="shared" si="31"/>
        <v>6.62</v>
      </c>
      <c r="L512" s="81">
        <f t="shared" si="32"/>
        <v>34.699999999999996</v>
      </c>
    </row>
    <row r="513" spans="1:12" ht="39.6">
      <c r="A513" s="80">
        <v>506</v>
      </c>
      <c r="B513" s="79" t="s">
        <v>72</v>
      </c>
      <c r="C513" s="79" t="s">
        <v>269</v>
      </c>
      <c r="D513" s="83" t="s">
        <v>47</v>
      </c>
      <c r="E513" s="85" t="s">
        <v>442</v>
      </c>
      <c r="F513" s="84" t="s">
        <v>451</v>
      </c>
      <c r="G513" s="81">
        <v>960</v>
      </c>
      <c r="H513" s="81">
        <v>176.27</v>
      </c>
      <c r="I513" s="82">
        <f t="shared" si="29"/>
        <v>5.7720000000000002</v>
      </c>
      <c r="J513" s="81">
        <f t="shared" si="30"/>
        <v>203.49</v>
      </c>
      <c r="K513" s="81">
        <f t="shared" si="31"/>
        <v>48</v>
      </c>
      <c r="L513" s="81">
        <f t="shared" si="32"/>
        <v>251.49</v>
      </c>
    </row>
    <row r="514" spans="1:12" ht="79.2">
      <c r="A514" s="80">
        <v>507</v>
      </c>
      <c r="B514" s="79" t="s">
        <v>460</v>
      </c>
      <c r="C514" s="79" t="s">
        <v>314</v>
      </c>
      <c r="D514" s="83" t="s">
        <v>355</v>
      </c>
      <c r="E514" s="85" t="s">
        <v>356</v>
      </c>
      <c r="F514" s="84">
        <v>0.2</v>
      </c>
      <c r="G514" s="81">
        <v>1655</v>
      </c>
      <c r="H514" s="81">
        <v>5</v>
      </c>
      <c r="I514" s="82">
        <f t="shared" si="29"/>
        <v>9.9499999999999993</v>
      </c>
      <c r="J514" s="81">
        <f t="shared" si="30"/>
        <v>9.9499999999999993</v>
      </c>
      <c r="K514" s="81">
        <f t="shared" si="31"/>
        <v>2.35</v>
      </c>
      <c r="L514" s="81">
        <f t="shared" si="32"/>
        <v>12.299999999999999</v>
      </c>
    </row>
    <row r="515" spans="1:12" ht="52.8">
      <c r="A515" s="80">
        <v>508</v>
      </c>
      <c r="B515" s="79" t="s">
        <v>15</v>
      </c>
      <c r="C515" s="79" t="s">
        <v>50</v>
      </c>
      <c r="D515" s="83" t="s">
        <v>63</v>
      </c>
      <c r="E515" s="85" t="s">
        <v>201</v>
      </c>
      <c r="F515" s="84">
        <v>0.2</v>
      </c>
      <c r="G515" s="81">
        <v>1820</v>
      </c>
      <c r="H515" s="81">
        <v>169.77</v>
      </c>
      <c r="I515" s="82">
        <f t="shared" si="29"/>
        <v>10.942</v>
      </c>
      <c r="J515" s="81">
        <f t="shared" si="30"/>
        <v>371.52</v>
      </c>
      <c r="K515" s="81">
        <f t="shared" si="31"/>
        <v>87.64</v>
      </c>
      <c r="L515" s="81">
        <f t="shared" si="32"/>
        <v>459.15999999999997</v>
      </c>
    </row>
    <row r="516" spans="1:12" ht="52.8">
      <c r="A516" s="80">
        <v>509</v>
      </c>
      <c r="B516" s="79" t="s">
        <v>15</v>
      </c>
      <c r="C516" s="79" t="s">
        <v>50</v>
      </c>
      <c r="D516" s="83" t="s">
        <v>63</v>
      </c>
      <c r="E516" s="85" t="s">
        <v>201</v>
      </c>
      <c r="F516" s="84">
        <v>0.5</v>
      </c>
      <c r="G516" s="81">
        <v>1820</v>
      </c>
      <c r="H516" s="81">
        <v>4.2300000000000004</v>
      </c>
      <c r="I516" s="82">
        <f t="shared" si="29"/>
        <v>10.942</v>
      </c>
      <c r="J516" s="81">
        <f t="shared" si="30"/>
        <v>23.14</v>
      </c>
      <c r="K516" s="81">
        <f t="shared" si="31"/>
        <v>5.46</v>
      </c>
      <c r="L516" s="81">
        <f t="shared" si="32"/>
        <v>28.6</v>
      </c>
    </row>
    <row r="517" spans="1:12" ht="52.8">
      <c r="A517" s="80">
        <v>510</v>
      </c>
      <c r="B517" s="79" t="s">
        <v>15</v>
      </c>
      <c r="C517" s="79" t="s">
        <v>58</v>
      </c>
      <c r="D517" s="83" t="s">
        <v>55</v>
      </c>
      <c r="E517" s="85" t="s">
        <v>91</v>
      </c>
      <c r="F517" s="84" t="s">
        <v>451</v>
      </c>
      <c r="G517" s="81">
        <v>1205</v>
      </c>
      <c r="H517" s="81">
        <v>104</v>
      </c>
      <c r="I517" s="82">
        <f t="shared" si="29"/>
        <v>7.2450000000000001</v>
      </c>
      <c r="J517" s="81">
        <f t="shared" si="30"/>
        <v>150.69999999999999</v>
      </c>
      <c r="K517" s="81">
        <f t="shared" si="31"/>
        <v>35.549999999999997</v>
      </c>
      <c r="L517" s="81">
        <f t="shared" si="32"/>
        <v>186.25</v>
      </c>
    </row>
    <row r="518" spans="1:12" ht="52.8">
      <c r="A518" s="80">
        <v>511</v>
      </c>
      <c r="B518" s="79" t="s">
        <v>15</v>
      </c>
      <c r="C518" s="79" t="s">
        <v>46</v>
      </c>
      <c r="D518" s="83" t="s">
        <v>51</v>
      </c>
      <c r="E518" s="85" t="s">
        <v>202</v>
      </c>
      <c r="F518" s="84">
        <v>0.5</v>
      </c>
      <c r="G518" s="81">
        <v>1060</v>
      </c>
      <c r="H518" s="81">
        <v>2.75</v>
      </c>
      <c r="I518" s="82">
        <f t="shared" si="29"/>
        <v>6.3730000000000002</v>
      </c>
      <c r="J518" s="81">
        <f t="shared" si="30"/>
        <v>8.76</v>
      </c>
      <c r="K518" s="81">
        <f t="shared" si="31"/>
        <v>2.0699999999999998</v>
      </c>
      <c r="L518" s="81">
        <f t="shared" si="32"/>
        <v>10.83</v>
      </c>
    </row>
    <row r="519" spans="1:12" ht="52.8">
      <c r="A519" s="80">
        <v>512</v>
      </c>
      <c r="B519" s="79" t="s">
        <v>15</v>
      </c>
      <c r="C519" s="79" t="s">
        <v>46</v>
      </c>
      <c r="D519" s="83" t="s">
        <v>51</v>
      </c>
      <c r="E519" s="85" t="s">
        <v>202</v>
      </c>
      <c r="F519" s="84">
        <v>0.2</v>
      </c>
      <c r="G519" s="81">
        <v>1060</v>
      </c>
      <c r="H519" s="81">
        <v>132</v>
      </c>
      <c r="I519" s="82">
        <f t="shared" si="29"/>
        <v>6.3730000000000002</v>
      </c>
      <c r="J519" s="81">
        <f t="shared" si="30"/>
        <v>168.25</v>
      </c>
      <c r="K519" s="81">
        <f t="shared" si="31"/>
        <v>39.69</v>
      </c>
      <c r="L519" s="81">
        <f t="shared" si="32"/>
        <v>207.94</v>
      </c>
    </row>
    <row r="520" spans="1:12" ht="52.8">
      <c r="A520" s="80">
        <v>513</v>
      </c>
      <c r="B520" s="79" t="s">
        <v>15</v>
      </c>
      <c r="C520" s="79" t="s">
        <v>46</v>
      </c>
      <c r="D520" s="83" t="s">
        <v>47</v>
      </c>
      <c r="E520" s="85" t="s">
        <v>203</v>
      </c>
      <c r="F520" s="84">
        <v>0.5</v>
      </c>
      <c r="G520" s="81">
        <v>960</v>
      </c>
      <c r="H520" s="81">
        <v>1.75</v>
      </c>
      <c r="I520" s="82">
        <f t="shared" ref="I520:I583" si="33">ROUND(G520/166.33,3)</f>
        <v>5.7720000000000002</v>
      </c>
      <c r="J520" s="81">
        <f t="shared" ref="J520:J583" si="34">ROUND(I520*H520*F520,2)</f>
        <v>5.05</v>
      </c>
      <c r="K520" s="81">
        <f t="shared" ref="K520:K583" si="35">ROUND(J520*0.2359,2)</f>
        <v>1.19</v>
      </c>
      <c r="L520" s="81">
        <f t="shared" ref="L520:L583" si="36">J520+K520</f>
        <v>6.24</v>
      </c>
    </row>
    <row r="521" spans="1:12" ht="52.8">
      <c r="A521" s="80">
        <v>514</v>
      </c>
      <c r="B521" s="79" t="s">
        <v>15</v>
      </c>
      <c r="C521" s="79" t="s">
        <v>46</v>
      </c>
      <c r="D521" s="83" t="s">
        <v>47</v>
      </c>
      <c r="E521" s="85" t="s">
        <v>203</v>
      </c>
      <c r="F521" s="84">
        <v>0.2</v>
      </c>
      <c r="G521" s="81">
        <v>960</v>
      </c>
      <c r="H521" s="81">
        <v>21.25</v>
      </c>
      <c r="I521" s="82">
        <f t="shared" si="33"/>
        <v>5.7720000000000002</v>
      </c>
      <c r="J521" s="81">
        <f t="shared" si="34"/>
        <v>24.53</v>
      </c>
      <c r="K521" s="81">
        <f t="shared" si="35"/>
        <v>5.79</v>
      </c>
      <c r="L521" s="81">
        <f t="shared" si="36"/>
        <v>30.32</v>
      </c>
    </row>
    <row r="522" spans="1:12" ht="52.8">
      <c r="A522" s="80">
        <v>515</v>
      </c>
      <c r="B522" s="79" t="s">
        <v>15</v>
      </c>
      <c r="C522" s="79" t="s">
        <v>334</v>
      </c>
      <c r="D522" s="83" t="s">
        <v>47</v>
      </c>
      <c r="E522" s="85" t="s">
        <v>554</v>
      </c>
      <c r="F522" s="84">
        <v>0.2</v>
      </c>
      <c r="G522" s="81">
        <v>1040</v>
      </c>
      <c r="H522" s="81">
        <v>33</v>
      </c>
      <c r="I522" s="82">
        <f t="shared" si="33"/>
        <v>6.2530000000000001</v>
      </c>
      <c r="J522" s="81">
        <f t="shared" si="34"/>
        <v>41.27</v>
      </c>
      <c r="K522" s="81">
        <f t="shared" si="35"/>
        <v>9.74</v>
      </c>
      <c r="L522" s="81">
        <f t="shared" si="36"/>
        <v>51.010000000000005</v>
      </c>
    </row>
    <row r="523" spans="1:12" ht="26.4">
      <c r="A523" s="80">
        <v>516</v>
      </c>
      <c r="B523" s="79" t="s">
        <v>309</v>
      </c>
      <c r="C523" s="79" t="s">
        <v>493</v>
      </c>
      <c r="D523" s="83" t="s">
        <v>55</v>
      </c>
      <c r="E523" s="85" t="s">
        <v>555</v>
      </c>
      <c r="F523" s="84" t="s">
        <v>451</v>
      </c>
      <c r="G523" s="81">
        <v>1270</v>
      </c>
      <c r="H523" s="81">
        <v>78</v>
      </c>
      <c r="I523" s="82">
        <f t="shared" si="33"/>
        <v>7.6349999999999998</v>
      </c>
      <c r="J523" s="81">
        <f t="shared" si="34"/>
        <v>119.11</v>
      </c>
      <c r="K523" s="81">
        <f t="shared" si="35"/>
        <v>28.1</v>
      </c>
      <c r="L523" s="81">
        <f t="shared" si="36"/>
        <v>147.21</v>
      </c>
    </row>
    <row r="524" spans="1:12" ht="39.6">
      <c r="A524" s="80">
        <v>517</v>
      </c>
      <c r="B524" s="79" t="s">
        <v>72</v>
      </c>
      <c r="C524" s="79" t="s">
        <v>269</v>
      </c>
      <c r="D524" s="83" t="s">
        <v>55</v>
      </c>
      <c r="E524" s="85" t="s">
        <v>420</v>
      </c>
      <c r="F524" s="84" t="s">
        <v>449</v>
      </c>
      <c r="G524" s="81">
        <v>1225</v>
      </c>
      <c r="H524" s="81">
        <v>5.15</v>
      </c>
      <c r="I524" s="82">
        <f t="shared" si="33"/>
        <v>7.3650000000000002</v>
      </c>
      <c r="J524" s="81">
        <f t="shared" si="34"/>
        <v>18.96</v>
      </c>
      <c r="K524" s="81">
        <f t="shared" si="35"/>
        <v>4.47</v>
      </c>
      <c r="L524" s="81">
        <f t="shared" si="36"/>
        <v>23.43</v>
      </c>
    </row>
    <row r="525" spans="1:12" ht="39.6">
      <c r="A525" s="80">
        <v>518</v>
      </c>
      <c r="B525" s="79" t="s">
        <v>72</v>
      </c>
      <c r="C525" s="79" t="s">
        <v>269</v>
      </c>
      <c r="D525" s="83" t="s">
        <v>55</v>
      </c>
      <c r="E525" s="85" t="s">
        <v>420</v>
      </c>
      <c r="F525" s="84" t="s">
        <v>451</v>
      </c>
      <c r="G525" s="81">
        <v>1225</v>
      </c>
      <c r="H525" s="81">
        <v>184</v>
      </c>
      <c r="I525" s="82">
        <f t="shared" si="33"/>
        <v>7.3650000000000002</v>
      </c>
      <c r="J525" s="81">
        <f t="shared" si="34"/>
        <v>271.02999999999997</v>
      </c>
      <c r="K525" s="81">
        <f t="shared" si="35"/>
        <v>63.94</v>
      </c>
      <c r="L525" s="81">
        <f t="shared" si="36"/>
        <v>334.96999999999997</v>
      </c>
    </row>
    <row r="526" spans="1:12" ht="52.8">
      <c r="A526" s="80">
        <v>519</v>
      </c>
      <c r="B526" s="79" t="s">
        <v>48</v>
      </c>
      <c r="C526" s="79" t="s">
        <v>452</v>
      </c>
      <c r="D526" s="83" t="s">
        <v>556</v>
      </c>
      <c r="E526" s="85" t="s">
        <v>557</v>
      </c>
      <c r="F526" s="84">
        <v>0.5</v>
      </c>
      <c r="G526" s="81">
        <v>1620</v>
      </c>
      <c r="H526" s="81">
        <v>43.5</v>
      </c>
      <c r="I526" s="82">
        <f t="shared" si="33"/>
        <v>9.74</v>
      </c>
      <c r="J526" s="81">
        <f t="shared" si="34"/>
        <v>211.85</v>
      </c>
      <c r="K526" s="81">
        <f t="shared" si="35"/>
        <v>49.98</v>
      </c>
      <c r="L526" s="81">
        <f t="shared" si="36"/>
        <v>261.83</v>
      </c>
    </row>
    <row r="527" spans="1:12" ht="52.8">
      <c r="A527" s="80">
        <v>520</v>
      </c>
      <c r="B527" s="79" t="s">
        <v>48</v>
      </c>
      <c r="C527" s="79" t="s">
        <v>452</v>
      </c>
      <c r="D527" s="83" t="s">
        <v>556</v>
      </c>
      <c r="E527" s="85" t="s">
        <v>557</v>
      </c>
      <c r="F527" s="84">
        <v>0.2</v>
      </c>
      <c r="G527" s="81">
        <v>1620</v>
      </c>
      <c r="H527" s="81">
        <v>75.5</v>
      </c>
      <c r="I527" s="82">
        <f t="shared" si="33"/>
        <v>9.74</v>
      </c>
      <c r="J527" s="81">
        <f t="shared" si="34"/>
        <v>147.07</v>
      </c>
      <c r="K527" s="81">
        <f t="shared" si="35"/>
        <v>34.69</v>
      </c>
      <c r="L527" s="81">
        <f t="shared" si="36"/>
        <v>181.76</v>
      </c>
    </row>
    <row r="528" spans="1:12" ht="52.8">
      <c r="A528" s="80">
        <v>521</v>
      </c>
      <c r="B528" s="79" t="s">
        <v>15</v>
      </c>
      <c r="C528" s="79" t="s">
        <v>54</v>
      </c>
      <c r="D528" s="83" t="s">
        <v>51</v>
      </c>
      <c r="E528" s="85" t="s">
        <v>204</v>
      </c>
      <c r="F528" s="84">
        <v>0.2</v>
      </c>
      <c r="G528" s="81">
        <v>1120</v>
      </c>
      <c r="H528" s="81">
        <v>66</v>
      </c>
      <c r="I528" s="82">
        <f t="shared" si="33"/>
        <v>6.734</v>
      </c>
      <c r="J528" s="81">
        <f t="shared" si="34"/>
        <v>88.89</v>
      </c>
      <c r="K528" s="81">
        <f t="shared" si="35"/>
        <v>20.97</v>
      </c>
      <c r="L528" s="81">
        <f t="shared" si="36"/>
        <v>109.86</v>
      </c>
    </row>
    <row r="529" spans="1:12" ht="52.8">
      <c r="A529" s="80">
        <v>522</v>
      </c>
      <c r="B529" s="79" t="s">
        <v>15</v>
      </c>
      <c r="C529" s="79" t="s">
        <v>46</v>
      </c>
      <c r="D529" s="83" t="s">
        <v>63</v>
      </c>
      <c r="E529" s="85" t="s">
        <v>205</v>
      </c>
      <c r="F529" s="84">
        <v>0.5</v>
      </c>
      <c r="G529" s="81">
        <v>1840</v>
      </c>
      <c r="H529" s="81">
        <v>2</v>
      </c>
      <c r="I529" s="82">
        <f t="shared" si="33"/>
        <v>11.061999999999999</v>
      </c>
      <c r="J529" s="81">
        <f t="shared" si="34"/>
        <v>11.06</v>
      </c>
      <c r="K529" s="81">
        <f t="shared" si="35"/>
        <v>2.61</v>
      </c>
      <c r="L529" s="81">
        <f t="shared" si="36"/>
        <v>13.67</v>
      </c>
    </row>
    <row r="530" spans="1:12" ht="52.8">
      <c r="A530" s="80">
        <v>523</v>
      </c>
      <c r="B530" s="79" t="s">
        <v>15</v>
      </c>
      <c r="C530" s="79" t="s">
        <v>46</v>
      </c>
      <c r="D530" s="83" t="s">
        <v>63</v>
      </c>
      <c r="E530" s="85" t="s">
        <v>205</v>
      </c>
      <c r="F530" s="84">
        <v>0.2</v>
      </c>
      <c r="G530" s="81">
        <v>1840</v>
      </c>
      <c r="H530" s="81">
        <v>170</v>
      </c>
      <c r="I530" s="82">
        <f t="shared" si="33"/>
        <v>11.061999999999999</v>
      </c>
      <c r="J530" s="81">
        <f t="shared" si="34"/>
        <v>376.11</v>
      </c>
      <c r="K530" s="81">
        <f t="shared" si="35"/>
        <v>88.72</v>
      </c>
      <c r="L530" s="81">
        <f t="shared" si="36"/>
        <v>464.83000000000004</v>
      </c>
    </row>
    <row r="531" spans="1:12" ht="39.6">
      <c r="A531" s="80">
        <v>524</v>
      </c>
      <c r="B531" s="79" t="s">
        <v>48</v>
      </c>
      <c r="C531" s="79" t="s">
        <v>498</v>
      </c>
      <c r="D531" s="83" t="s">
        <v>47</v>
      </c>
      <c r="E531" s="85" t="s">
        <v>558</v>
      </c>
      <c r="F531" s="84">
        <v>0.2</v>
      </c>
      <c r="G531" s="81">
        <v>960</v>
      </c>
      <c r="H531" s="81">
        <v>109.17</v>
      </c>
      <c r="I531" s="82">
        <f t="shared" si="33"/>
        <v>5.7720000000000002</v>
      </c>
      <c r="J531" s="81">
        <f t="shared" si="34"/>
        <v>126.03</v>
      </c>
      <c r="K531" s="81">
        <f t="shared" si="35"/>
        <v>29.73</v>
      </c>
      <c r="L531" s="81">
        <f t="shared" si="36"/>
        <v>155.76</v>
      </c>
    </row>
    <row r="532" spans="1:12" ht="39.6">
      <c r="A532" s="80">
        <v>525</v>
      </c>
      <c r="B532" s="79" t="s">
        <v>48</v>
      </c>
      <c r="C532" s="79" t="s">
        <v>498</v>
      </c>
      <c r="D532" s="83" t="s">
        <v>47</v>
      </c>
      <c r="E532" s="85" t="s">
        <v>558</v>
      </c>
      <c r="F532" s="84">
        <v>0.5</v>
      </c>
      <c r="G532" s="81">
        <v>960</v>
      </c>
      <c r="H532" s="81">
        <v>0.83</v>
      </c>
      <c r="I532" s="82">
        <f t="shared" si="33"/>
        <v>5.7720000000000002</v>
      </c>
      <c r="J532" s="81">
        <f t="shared" si="34"/>
        <v>2.4</v>
      </c>
      <c r="K532" s="81">
        <f t="shared" si="35"/>
        <v>0.56999999999999995</v>
      </c>
      <c r="L532" s="81">
        <f t="shared" si="36"/>
        <v>2.9699999999999998</v>
      </c>
    </row>
    <row r="533" spans="1:12" ht="52.8">
      <c r="A533" s="80">
        <v>526</v>
      </c>
      <c r="B533" s="79" t="s">
        <v>15</v>
      </c>
      <c r="C533" s="79" t="s">
        <v>58</v>
      </c>
      <c r="D533" s="83" t="s">
        <v>47</v>
      </c>
      <c r="E533" s="85" t="s">
        <v>206</v>
      </c>
      <c r="F533" s="84" t="s">
        <v>451</v>
      </c>
      <c r="G533" s="81">
        <v>995</v>
      </c>
      <c r="H533" s="81">
        <v>59</v>
      </c>
      <c r="I533" s="82">
        <f t="shared" si="33"/>
        <v>5.9820000000000002</v>
      </c>
      <c r="J533" s="81">
        <f t="shared" si="34"/>
        <v>70.59</v>
      </c>
      <c r="K533" s="81">
        <f t="shared" si="35"/>
        <v>16.649999999999999</v>
      </c>
      <c r="L533" s="81">
        <f t="shared" si="36"/>
        <v>87.240000000000009</v>
      </c>
    </row>
    <row r="534" spans="1:12" ht="39.6">
      <c r="A534" s="80">
        <v>527</v>
      </c>
      <c r="B534" s="79" t="s">
        <v>48</v>
      </c>
      <c r="C534" s="79" t="s">
        <v>60</v>
      </c>
      <c r="D534" s="83" t="s">
        <v>7</v>
      </c>
      <c r="E534" s="85" t="s">
        <v>357</v>
      </c>
      <c r="F534" s="84">
        <v>0.5</v>
      </c>
      <c r="G534" s="81">
        <v>1295</v>
      </c>
      <c r="H534" s="81">
        <v>33.5</v>
      </c>
      <c r="I534" s="82">
        <f t="shared" si="33"/>
        <v>7.7859999999999996</v>
      </c>
      <c r="J534" s="81">
        <f t="shared" si="34"/>
        <v>130.41999999999999</v>
      </c>
      <c r="K534" s="81">
        <f t="shared" si="35"/>
        <v>30.77</v>
      </c>
      <c r="L534" s="81">
        <f t="shared" si="36"/>
        <v>161.19</v>
      </c>
    </row>
    <row r="535" spans="1:12" ht="39.6">
      <c r="A535" s="80">
        <v>528</v>
      </c>
      <c r="B535" s="79" t="s">
        <v>48</v>
      </c>
      <c r="C535" s="79" t="s">
        <v>60</v>
      </c>
      <c r="D535" s="83" t="s">
        <v>7</v>
      </c>
      <c r="E535" s="85" t="s">
        <v>357</v>
      </c>
      <c r="F535" s="84">
        <v>0.2</v>
      </c>
      <c r="G535" s="81">
        <v>1295</v>
      </c>
      <c r="H535" s="81">
        <v>61.5</v>
      </c>
      <c r="I535" s="82">
        <f t="shared" si="33"/>
        <v>7.7859999999999996</v>
      </c>
      <c r="J535" s="81">
        <f t="shared" si="34"/>
        <v>95.77</v>
      </c>
      <c r="K535" s="81">
        <f t="shared" si="35"/>
        <v>22.59</v>
      </c>
      <c r="L535" s="81">
        <f t="shared" si="36"/>
        <v>118.36</v>
      </c>
    </row>
    <row r="536" spans="1:12" ht="39.6">
      <c r="A536" s="80">
        <v>529</v>
      </c>
      <c r="B536" s="79" t="s">
        <v>48</v>
      </c>
      <c r="C536" s="79" t="s">
        <v>60</v>
      </c>
      <c r="D536" s="83" t="s">
        <v>7</v>
      </c>
      <c r="E536" s="85" t="s">
        <v>357</v>
      </c>
      <c r="F536" s="84">
        <v>0.5</v>
      </c>
      <c r="G536" s="81">
        <v>1295</v>
      </c>
      <c r="H536" s="81">
        <v>10</v>
      </c>
      <c r="I536" s="82">
        <f t="shared" si="33"/>
        <v>7.7859999999999996</v>
      </c>
      <c r="J536" s="81">
        <f t="shared" si="34"/>
        <v>38.93</v>
      </c>
      <c r="K536" s="81">
        <f t="shared" si="35"/>
        <v>9.18</v>
      </c>
      <c r="L536" s="81">
        <f t="shared" si="36"/>
        <v>48.11</v>
      </c>
    </row>
    <row r="537" spans="1:12" ht="39.6">
      <c r="A537" s="80">
        <v>530</v>
      </c>
      <c r="B537" s="79" t="s">
        <v>48</v>
      </c>
      <c r="C537" s="79" t="s">
        <v>60</v>
      </c>
      <c r="D537" s="83" t="s">
        <v>7</v>
      </c>
      <c r="E537" s="85" t="s">
        <v>357</v>
      </c>
      <c r="F537" s="84">
        <v>0.2</v>
      </c>
      <c r="G537" s="81">
        <v>1295</v>
      </c>
      <c r="H537" s="81">
        <v>21</v>
      </c>
      <c r="I537" s="82">
        <f t="shared" si="33"/>
        <v>7.7859999999999996</v>
      </c>
      <c r="J537" s="81">
        <f t="shared" si="34"/>
        <v>32.700000000000003</v>
      </c>
      <c r="K537" s="81">
        <f t="shared" si="35"/>
        <v>7.71</v>
      </c>
      <c r="L537" s="81">
        <f t="shared" si="36"/>
        <v>40.410000000000004</v>
      </c>
    </row>
    <row r="538" spans="1:12" ht="79.2">
      <c r="A538" s="80">
        <v>531</v>
      </c>
      <c r="B538" s="79" t="s">
        <v>460</v>
      </c>
      <c r="C538" s="79" t="s">
        <v>483</v>
      </c>
      <c r="D538" s="83" t="s">
        <v>55</v>
      </c>
      <c r="E538" s="85" t="s">
        <v>207</v>
      </c>
      <c r="F538" s="84">
        <v>0.5</v>
      </c>
      <c r="G538" s="81">
        <v>1635</v>
      </c>
      <c r="H538" s="81">
        <v>80</v>
      </c>
      <c r="I538" s="82">
        <f t="shared" si="33"/>
        <v>9.83</v>
      </c>
      <c r="J538" s="81">
        <f t="shared" si="34"/>
        <v>393.2</v>
      </c>
      <c r="K538" s="81">
        <f t="shared" si="35"/>
        <v>92.76</v>
      </c>
      <c r="L538" s="81">
        <f t="shared" si="36"/>
        <v>485.96</v>
      </c>
    </row>
    <row r="539" spans="1:12" ht="79.2">
      <c r="A539" s="80">
        <v>532</v>
      </c>
      <c r="B539" s="79" t="s">
        <v>460</v>
      </c>
      <c r="C539" s="79" t="s">
        <v>483</v>
      </c>
      <c r="D539" s="83" t="s">
        <v>55</v>
      </c>
      <c r="E539" s="85" t="s">
        <v>207</v>
      </c>
      <c r="F539" s="84">
        <v>0.2</v>
      </c>
      <c r="G539" s="81">
        <v>1635</v>
      </c>
      <c r="H539" s="81">
        <v>133.5</v>
      </c>
      <c r="I539" s="82">
        <f t="shared" si="33"/>
        <v>9.83</v>
      </c>
      <c r="J539" s="81">
        <f t="shared" si="34"/>
        <v>262.45999999999998</v>
      </c>
      <c r="K539" s="81">
        <f t="shared" si="35"/>
        <v>61.91</v>
      </c>
      <c r="L539" s="81">
        <f t="shared" si="36"/>
        <v>324.37</v>
      </c>
    </row>
    <row r="540" spans="1:12" ht="39.6">
      <c r="A540" s="80">
        <v>533</v>
      </c>
      <c r="B540" s="79" t="s">
        <v>48</v>
      </c>
      <c r="C540" s="79" t="s">
        <v>49</v>
      </c>
      <c r="D540" s="83" t="s">
        <v>61</v>
      </c>
      <c r="E540" s="85" t="s">
        <v>559</v>
      </c>
      <c r="F540" s="84" t="s">
        <v>449</v>
      </c>
      <c r="G540" s="81">
        <v>1135</v>
      </c>
      <c r="H540" s="81">
        <v>2.17</v>
      </c>
      <c r="I540" s="82">
        <f t="shared" si="33"/>
        <v>6.8239999999999998</v>
      </c>
      <c r="J540" s="81">
        <f t="shared" si="34"/>
        <v>7.4</v>
      </c>
      <c r="K540" s="81">
        <f t="shared" si="35"/>
        <v>1.75</v>
      </c>
      <c r="L540" s="81">
        <f t="shared" si="36"/>
        <v>9.15</v>
      </c>
    </row>
    <row r="541" spans="1:12" ht="39.6">
      <c r="A541" s="80">
        <v>534</v>
      </c>
      <c r="B541" s="79" t="s">
        <v>72</v>
      </c>
      <c r="C541" s="79" t="s">
        <v>269</v>
      </c>
      <c r="D541" s="83" t="s">
        <v>51</v>
      </c>
      <c r="E541" s="85" t="s">
        <v>437</v>
      </c>
      <c r="F541" s="84" t="s">
        <v>451</v>
      </c>
      <c r="G541" s="81">
        <v>1060</v>
      </c>
      <c r="H541" s="81">
        <v>183</v>
      </c>
      <c r="I541" s="82">
        <f t="shared" si="33"/>
        <v>6.3730000000000002</v>
      </c>
      <c r="J541" s="81">
        <f t="shared" si="34"/>
        <v>233.25</v>
      </c>
      <c r="K541" s="81">
        <f t="shared" si="35"/>
        <v>55.02</v>
      </c>
      <c r="L541" s="81">
        <f t="shared" si="36"/>
        <v>288.27</v>
      </c>
    </row>
    <row r="542" spans="1:12" ht="52.8">
      <c r="A542" s="80">
        <v>535</v>
      </c>
      <c r="B542" s="79" t="s">
        <v>15</v>
      </c>
      <c r="C542" s="79" t="s">
        <v>58</v>
      </c>
      <c r="D542" s="83" t="s">
        <v>51</v>
      </c>
      <c r="E542" s="85" t="s">
        <v>208</v>
      </c>
      <c r="F542" s="84" t="s">
        <v>451</v>
      </c>
      <c r="G542" s="81">
        <v>1060</v>
      </c>
      <c r="H542" s="81">
        <v>90.67</v>
      </c>
      <c r="I542" s="82">
        <f t="shared" si="33"/>
        <v>6.3730000000000002</v>
      </c>
      <c r="J542" s="81">
        <f t="shared" si="34"/>
        <v>115.57</v>
      </c>
      <c r="K542" s="81">
        <f t="shared" si="35"/>
        <v>27.26</v>
      </c>
      <c r="L542" s="81">
        <f t="shared" si="36"/>
        <v>142.82999999999998</v>
      </c>
    </row>
    <row r="543" spans="1:12" ht="52.8">
      <c r="A543" s="80">
        <v>536</v>
      </c>
      <c r="B543" s="79" t="s">
        <v>15</v>
      </c>
      <c r="C543" s="79" t="s">
        <v>58</v>
      </c>
      <c r="D543" s="83" t="s">
        <v>51</v>
      </c>
      <c r="E543" s="85" t="s">
        <v>208</v>
      </c>
      <c r="F543" s="84" t="s">
        <v>449</v>
      </c>
      <c r="G543" s="81">
        <v>1060</v>
      </c>
      <c r="H543" s="81">
        <v>5.33</v>
      </c>
      <c r="I543" s="82">
        <f t="shared" si="33"/>
        <v>6.3730000000000002</v>
      </c>
      <c r="J543" s="81">
        <f t="shared" si="34"/>
        <v>16.98</v>
      </c>
      <c r="K543" s="81">
        <f t="shared" si="35"/>
        <v>4.01</v>
      </c>
      <c r="L543" s="81">
        <f t="shared" si="36"/>
        <v>20.990000000000002</v>
      </c>
    </row>
    <row r="544" spans="1:12" ht="39.6">
      <c r="A544" s="80">
        <v>537</v>
      </c>
      <c r="B544" s="79" t="s">
        <v>48</v>
      </c>
      <c r="C544" s="79" t="s">
        <v>498</v>
      </c>
      <c r="D544" s="83" t="s">
        <v>61</v>
      </c>
      <c r="E544" s="85" t="s">
        <v>560</v>
      </c>
      <c r="F544" s="84">
        <v>0.2</v>
      </c>
      <c r="G544" s="81">
        <v>1135</v>
      </c>
      <c r="H544" s="81">
        <v>32.25</v>
      </c>
      <c r="I544" s="82">
        <f t="shared" si="33"/>
        <v>6.8239999999999998</v>
      </c>
      <c r="J544" s="81">
        <f t="shared" si="34"/>
        <v>44.01</v>
      </c>
      <c r="K544" s="81">
        <f t="shared" si="35"/>
        <v>10.38</v>
      </c>
      <c r="L544" s="81">
        <f t="shared" si="36"/>
        <v>54.39</v>
      </c>
    </row>
    <row r="545" spans="1:12" ht="39.6">
      <c r="A545" s="80">
        <v>538</v>
      </c>
      <c r="B545" s="79" t="s">
        <v>48</v>
      </c>
      <c r="C545" s="79" t="s">
        <v>498</v>
      </c>
      <c r="D545" s="83" t="s">
        <v>61</v>
      </c>
      <c r="E545" s="85" t="s">
        <v>560</v>
      </c>
      <c r="F545" s="84">
        <v>0.5</v>
      </c>
      <c r="G545" s="81">
        <v>1135</v>
      </c>
      <c r="H545" s="81">
        <v>0.75</v>
      </c>
      <c r="I545" s="82">
        <f t="shared" si="33"/>
        <v>6.8239999999999998</v>
      </c>
      <c r="J545" s="81">
        <f t="shared" si="34"/>
        <v>2.56</v>
      </c>
      <c r="K545" s="81">
        <f t="shared" si="35"/>
        <v>0.6</v>
      </c>
      <c r="L545" s="81">
        <f t="shared" si="36"/>
        <v>3.16</v>
      </c>
    </row>
    <row r="546" spans="1:12" ht="39.6">
      <c r="A546" s="80">
        <v>539</v>
      </c>
      <c r="B546" s="79" t="s">
        <v>48</v>
      </c>
      <c r="C546" s="79" t="s">
        <v>452</v>
      </c>
      <c r="D546" s="83" t="s">
        <v>47</v>
      </c>
      <c r="E546" s="85" t="s">
        <v>561</v>
      </c>
      <c r="F546" s="84">
        <v>0.2</v>
      </c>
      <c r="G546" s="81">
        <v>960</v>
      </c>
      <c r="H546" s="81">
        <v>39.42</v>
      </c>
      <c r="I546" s="82">
        <f t="shared" si="33"/>
        <v>5.7720000000000002</v>
      </c>
      <c r="J546" s="81">
        <f t="shared" si="34"/>
        <v>45.51</v>
      </c>
      <c r="K546" s="81">
        <f t="shared" si="35"/>
        <v>10.74</v>
      </c>
      <c r="L546" s="81">
        <f t="shared" si="36"/>
        <v>56.25</v>
      </c>
    </row>
    <row r="547" spans="1:12" ht="39.6">
      <c r="A547" s="80">
        <v>540</v>
      </c>
      <c r="B547" s="79" t="s">
        <v>48</v>
      </c>
      <c r="C547" s="79" t="s">
        <v>452</v>
      </c>
      <c r="D547" s="83" t="s">
        <v>47</v>
      </c>
      <c r="E547" s="85" t="s">
        <v>561</v>
      </c>
      <c r="F547" s="84">
        <v>0.5</v>
      </c>
      <c r="G547" s="81">
        <v>960</v>
      </c>
      <c r="H547" s="81">
        <v>4.58</v>
      </c>
      <c r="I547" s="82">
        <f t="shared" si="33"/>
        <v>5.7720000000000002</v>
      </c>
      <c r="J547" s="81">
        <f t="shared" si="34"/>
        <v>13.22</v>
      </c>
      <c r="K547" s="81">
        <f t="shared" si="35"/>
        <v>3.12</v>
      </c>
      <c r="L547" s="81">
        <f t="shared" si="36"/>
        <v>16.34</v>
      </c>
    </row>
    <row r="548" spans="1:12" ht="39.6">
      <c r="A548" s="80">
        <v>541</v>
      </c>
      <c r="B548" s="79" t="s">
        <v>72</v>
      </c>
      <c r="C548" s="79" t="s">
        <v>313</v>
      </c>
      <c r="D548" s="83" t="s">
        <v>51</v>
      </c>
      <c r="E548" s="85" t="s">
        <v>358</v>
      </c>
      <c r="F548" s="84">
        <v>0.2</v>
      </c>
      <c r="G548" s="81">
        <v>1120</v>
      </c>
      <c r="H548" s="81">
        <v>45</v>
      </c>
      <c r="I548" s="82">
        <f t="shared" si="33"/>
        <v>6.734</v>
      </c>
      <c r="J548" s="81">
        <f t="shared" si="34"/>
        <v>60.61</v>
      </c>
      <c r="K548" s="81">
        <f t="shared" si="35"/>
        <v>14.3</v>
      </c>
      <c r="L548" s="81">
        <f t="shared" si="36"/>
        <v>74.91</v>
      </c>
    </row>
    <row r="549" spans="1:12" ht="39.6">
      <c r="A549" s="80">
        <v>542</v>
      </c>
      <c r="B549" s="79" t="s">
        <v>72</v>
      </c>
      <c r="C549" s="79" t="s">
        <v>313</v>
      </c>
      <c r="D549" s="83" t="s">
        <v>51</v>
      </c>
      <c r="E549" s="85" t="s">
        <v>358</v>
      </c>
      <c r="F549" s="84">
        <v>0.5</v>
      </c>
      <c r="G549" s="81">
        <v>1120</v>
      </c>
      <c r="H549" s="81">
        <v>0.25</v>
      </c>
      <c r="I549" s="82">
        <f t="shared" si="33"/>
        <v>6.734</v>
      </c>
      <c r="J549" s="81">
        <f t="shared" si="34"/>
        <v>0.84</v>
      </c>
      <c r="K549" s="81">
        <f t="shared" si="35"/>
        <v>0.2</v>
      </c>
      <c r="L549" s="81">
        <f t="shared" si="36"/>
        <v>1.04</v>
      </c>
    </row>
    <row r="550" spans="1:12" ht="52.8">
      <c r="A550" s="80">
        <v>543</v>
      </c>
      <c r="B550" s="79" t="s">
        <v>15</v>
      </c>
      <c r="C550" s="79" t="s">
        <v>46</v>
      </c>
      <c r="D550" s="83" t="s">
        <v>51</v>
      </c>
      <c r="E550" s="85" t="s">
        <v>209</v>
      </c>
      <c r="F550" s="84">
        <v>0.5</v>
      </c>
      <c r="G550" s="81">
        <v>1080</v>
      </c>
      <c r="H550" s="81">
        <v>0.5</v>
      </c>
      <c r="I550" s="82">
        <f t="shared" si="33"/>
        <v>6.4930000000000003</v>
      </c>
      <c r="J550" s="81">
        <f t="shared" si="34"/>
        <v>1.62</v>
      </c>
      <c r="K550" s="81">
        <f t="shared" si="35"/>
        <v>0.38</v>
      </c>
      <c r="L550" s="81">
        <f t="shared" si="36"/>
        <v>2</v>
      </c>
    </row>
    <row r="551" spans="1:12" ht="52.8">
      <c r="A551" s="80">
        <v>544</v>
      </c>
      <c r="B551" s="79" t="s">
        <v>15</v>
      </c>
      <c r="C551" s="79" t="s">
        <v>46</v>
      </c>
      <c r="D551" s="83" t="s">
        <v>51</v>
      </c>
      <c r="E551" s="85" t="s">
        <v>209</v>
      </c>
      <c r="F551" s="84">
        <v>0.2</v>
      </c>
      <c r="G551" s="81">
        <v>1080</v>
      </c>
      <c r="H551" s="81">
        <v>167</v>
      </c>
      <c r="I551" s="82">
        <f t="shared" si="33"/>
        <v>6.4930000000000003</v>
      </c>
      <c r="J551" s="81">
        <f t="shared" si="34"/>
        <v>216.87</v>
      </c>
      <c r="K551" s="81">
        <f t="shared" si="35"/>
        <v>51.16</v>
      </c>
      <c r="L551" s="81">
        <f t="shared" si="36"/>
        <v>268.02999999999997</v>
      </c>
    </row>
    <row r="552" spans="1:12" ht="79.2">
      <c r="A552" s="80">
        <v>545</v>
      </c>
      <c r="B552" s="79" t="s">
        <v>460</v>
      </c>
      <c r="C552" s="79" t="s">
        <v>483</v>
      </c>
      <c r="D552" s="83" t="s">
        <v>51</v>
      </c>
      <c r="E552" s="85" t="s">
        <v>262</v>
      </c>
      <c r="F552" s="84">
        <v>0.5</v>
      </c>
      <c r="G552" s="81">
        <v>1464.48</v>
      </c>
      <c r="H552" s="81">
        <v>135</v>
      </c>
      <c r="I552" s="82">
        <f t="shared" si="33"/>
        <v>8.8049999999999997</v>
      </c>
      <c r="J552" s="81">
        <f t="shared" si="34"/>
        <v>594.34</v>
      </c>
      <c r="K552" s="81">
        <f t="shared" si="35"/>
        <v>140.19999999999999</v>
      </c>
      <c r="L552" s="81">
        <f t="shared" si="36"/>
        <v>734.54</v>
      </c>
    </row>
    <row r="553" spans="1:12" ht="79.2">
      <c r="A553" s="80">
        <v>546</v>
      </c>
      <c r="B553" s="79" t="s">
        <v>460</v>
      </c>
      <c r="C553" s="79" t="s">
        <v>483</v>
      </c>
      <c r="D553" s="83" t="s">
        <v>51</v>
      </c>
      <c r="E553" s="85" t="s">
        <v>262</v>
      </c>
      <c r="F553" s="84">
        <v>0.2</v>
      </c>
      <c r="G553" s="81">
        <v>1464.48</v>
      </c>
      <c r="H553" s="81">
        <v>109.5</v>
      </c>
      <c r="I553" s="82">
        <f t="shared" si="33"/>
        <v>8.8049999999999997</v>
      </c>
      <c r="J553" s="81">
        <f t="shared" si="34"/>
        <v>192.83</v>
      </c>
      <c r="K553" s="81">
        <f t="shared" si="35"/>
        <v>45.49</v>
      </c>
      <c r="L553" s="81">
        <f t="shared" si="36"/>
        <v>238.32000000000002</v>
      </c>
    </row>
    <row r="554" spans="1:12" ht="39.6">
      <c r="A554" s="80">
        <v>547</v>
      </c>
      <c r="B554" s="79" t="s">
        <v>48</v>
      </c>
      <c r="C554" s="79" t="s">
        <v>49</v>
      </c>
      <c r="D554" s="83" t="s">
        <v>61</v>
      </c>
      <c r="E554" s="85" t="s">
        <v>359</v>
      </c>
      <c r="F554" s="84">
        <v>0.5</v>
      </c>
      <c r="G554" s="81">
        <v>1175</v>
      </c>
      <c r="H554" s="81">
        <v>33.5</v>
      </c>
      <c r="I554" s="82">
        <f t="shared" si="33"/>
        <v>7.0640000000000001</v>
      </c>
      <c r="J554" s="81">
        <f t="shared" si="34"/>
        <v>118.32</v>
      </c>
      <c r="K554" s="81">
        <f t="shared" si="35"/>
        <v>27.91</v>
      </c>
      <c r="L554" s="81">
        <f t="shared" si="36"/>
        <v>146.22999999999999</v>
      </c>
    </row>
    <row r="555" spans="1:12" ht="39.6">
      <c r="A555" s="80">
        <v>548</v>
      </c>
      <c r="B555" s="79" t="s">
        <v>48</v>
      </c>
      <c r="C555" s="79" t="s">
        <v>49</v>
      </c>
      <c r="D555" s="83" t="s">
        <v>61</v>
      </c>
      <c r="E555" s="85" t="s">
        <v>359</v>
      </c>
      <c r="F555" s="84">
        <v>0.2</v>
      </c>
      <c r="G555" s="81">
        <v>1175</v>
      </c>
      <c r="H555" s="81">
        <v>61.5</v>
      </c>
      <c r="I555" s="82">
        <f t="shared" si="33"/>
        <v>7.0640000000000001</v>
      </c>
      <c r="J555" s="81">
        <f t="shared" si="34"/>
        <v>86.89</v>
      </c>
      <c r="K555" s="81">
        <f t="shared" si="35"/>
        <v>20.5</v>
      </c>
      <c r="L555" s="81">
        <f t="shared" si="36"/>
        <v>107.39</v>
      </c>
    </row>
    <row r="556" spans="1:12" ht="39.6">
      <c r="A556" s="80">
        <v>549</v>
      </c>
      <c r="B556" s="79" t="s">
        <v>48</v>
      </c>
      <c r="C556" s="79" t="s">
        <v>49</v>
      </c>
      <c r="D556" s="83" t="s">
        <v>61</v>
      </c>
      <c r="E556" s="85" t="s">
        <v>359</v>
      </c>
      <c r="F556" s="84">
        <v>0.5</v>
      </c>
      <c r="G556" s="81">
        <v>1175</v>
      </c>
      <c r="H556" s="81">
        <v>43.5</v>
      </c>
      <c r="I556" s="82">
        <f t="shared" si="33"/>
        <v>7.0640000000000001</v>
      </c>
      <c r="J556" s="81">
        <f t="shared" si="34"/>
        <v>153.63999999999999</v>
      </c>
      <c r="K556" s="81">
        <f t="shared" si="35"/>
        <v>36.24</v>
      </c>
      <c r="L556" s="81">
        <f t="shared" si="36"/>
        <v>189.88</v>
      </c>
    </row>
    <row r="557" spans="1:12" ht="39.6">
      <c r="A557" s="80">
        <v>550</v>
      </c>
      <c r="B557" s="79" t="s">
        <v>48</v>
      </c>
      <c r="C557" s="79" t="s">
        <v>49</v>
      </c>
      <c r="D557" s="83" t="s">
        <v>61</v>
      </c>
      <c r="E557" s="85" t="s">
        <v>359</v>
      </c>
      <c r="F557" s="84">
        <v>0.2</v>
      </c>
      <c r="G557" s="81">
        <v>1175</v>
      </c>
      <c r="H557" s="81">
        <v>75.5</v>
      </c>
      <c r="I557" s="82">
        <f t="shared" si="33"/>
        <v>7.0640000000000001</v>
      </c>
      <c r="J557" s="81">
        <f t="shared" si="34"/>
        <v>106.67</v>
      </c>
      <c r="K557" s="81">
        <f t="shared" si="35"/>
        <v>25.16</v>
      </c>
      <c r="L557" s="81">
        <f t="shared" si="36"/>
        <v>131.83000000000001</v>
      </c>
    </row>
    <row r="558" spans="1:12" ht="39.6">
      <c r="A558" s="80">
        <v>551</v>
      </c>
      <c r="B558" s="79" t="s">
        <v>48</v>
      </c>
      <c r="C558" s="79" t="s">
        <v>49</v>
      </c>
      <c r="D558" s="83" t="s">
        <v>61</v>
      </c>
      <c r="E558" s="85" t="s">
        <v>359</v>
      </c>
      <c r="F558" s="84">
        <v>0.5</v>
      </c>
      <c r="G558" s="81">
        <v>1175</v>
      </c>
      <c r="H558" s="81">
        <v>10</v>
      </c>
      <c r="I558" s="82">
        <f t="shared" si="33"/>
        <v>7.0640000000000001</v>
      </c>
      <c r="J558" s="81">
        <f t="shared" si="34"/>
        <v>35.32</v>
      </c>
      <c r="K558" s="81">
        <f t="shared" si="35"/>
        <v>8.33</v>
      </c>
      <c r="L558" s="81">
        <f t="shared" si="36"/>
        <v>43.65</v>
      </c>
    </row>
    <row r="559" spans="1:12" ht="39.6">
      <c r="A559" s="80">
        <v>552</v>
      </c>
      <c r="B559" s="79" t="s">
        <v>48</v>
      </c>
      <c r="C559" s="79" t="s">
        <v>49</v>
      </c>
      <c r="D559" s="83" t="s">
        <v>61</v>
      </c>
      <c r="E559" s="85" t="s">
        <v>359</v>
      </c>
      <c r="F559" s="84">
        <v>0.2</v>
      </c>
      <c r="G559" s="81">
        <v>1175</v>
      </c>
      <c r="H559" s="81">
        <v>21</v>
      </c>
      <c r="I559" s="82">
        <f t="shared" si="33"/>
        <v>7.0640000000000001</v>
      </c>
      <c r="J559" s="81">
        <f t="shared" si="34"/>
        <v>29.67</v>
      </c>
      <c r="K559" s="81">
        <f t="shared" si="35"/>
        <v>7</v>
      </c>
      <c r="L559" s="81">
        <f t="shared" si="36"/>
        <v>36.67</v>
      </c>
    </row>
    <row r="560" spans="1:12" ht="39.6">
      <c r="A560" s="80">
        <v>553</v>
      </c>
      <c r="B560" s="79" t="s">
        <v>114</v>
      </c>
      <c r="C560" s="79" t="s">
        <v>360</v>
      </c>
      <c r="D560" s="83" t="s">
        <v>361</v>
      </c>
      <c r="E560" s="85" t="s">
        <v>362</v>
      </c>
      <c r="F560" s="84">
        <v>0.5</v>
      </c>
      <c r="G560" s="81">
        <v>1110</v>
      </c>
      <c r="H560" s="81">
        <v>59</v>
      </c>
      <c r="I560" s="82">
        <f t="shared" si="33"/>
        <v>6.673</v>
      </c>
      <c r="J560" s="81">
        <f t="shared" si="34"/>
        <v>196.85</v>
      </c>
      <c r="K560" s="81">
        <f t="shared" si="35"/>
        <v>46.44</v>
      </c>
      <c r="L560" s="81">
        <f t="shared" si="36"/>
        <v>243.29</v>
      </c>
    </row>
    <row r="561" spans="1:12" ht="39.6">
      <c r="A561" s="80">
        <v>554</v>
      </c>
      <c r="B561" s="79" t="s">
        <v>114</v>
      </c>
      <c r="C561" s="79" t="s">
        <v>360</v>
      </c>
      <c r="D561" s="83" t="s">
        <v>361</v>
      </c>
      <c r="E561" s="85" t="s">
        <v>362</v>
      </c>
      <c r="F561" s="84">
        <v>0.2</v>
      </c>
      <c r="G561" s="81">
        <v>1110</v>
      </c>
      <c r="H561" s="81">
        <v>25</v>
      </c>
      <c r="I561" s="82">
        <f t="shared" si="33"/>
        <v>6.673</v>
      </c>
      <c r="J561" s="81">
        <f t="shared" si="34"/>
        <v>33.369999999999997</v>
      </c>
      <c r="K561" s="81">
        <f t="shared" si="35"/>
        <v>7.87</v>
      </c>
      <c r="L561" s="81">
        <f t="shared" si="36"/>
        <v>41.239999999999995</v>
      </c>
    </row>
    <row r="562" spans="1:12" ht="39.6">
      <c r="A562" s="80">
        <v>555</v>
      </c>
      <c r="B562" s="79" t="s">
        <v>114</v>
      </c>
      <c r="C562" s="79" t="s">
        <v>360</v>
      </c>
      <c r="D562" s="83" t="s">
        <v>361</v>
      </c>
      <c r="E562" s="85" t="s">
        <v>362</v>
      </c>
      <c r="F562" s="84">
        <v>0.5</v>
      </c>
      <c r="G562" s="81">
        <v>1110</v>
      </c>
      <c r="H562" s="81">
        <v>56.5</v>
      </c>
      <c r="I562" s="82">
        <f t="shared" si="33"/>
        <v>6.673</v>
      </c>
      <c r="J562" s="81">
        <f t="shared" si="34"/>
        <v>188.51</v>
      </c>
      <c r="K562" s="81">
        <f t="shared" si="35"/>
        <v>44.47</v>
      </c>
      <c r="L562" s="81">
        <f t="shared" si="36"/>
        <v>232.98</v>
      </c>
    </row>
    <row r="563" spans="1:12" ht="39.6">
      <c r="A563" s="80">
        <v>556</v>
      </c>
      <c r="B563" s="79" t="s">
        <v>114</v>
      </c>
      <c r="C563" s="79" t="s">
        <v>360</v>
      </c>
      <c r="D563" s="83" t="s">
        <v>361</v>
      </c>
      <c r="E563" s="85" t="s">
        <v>362</v>
      </c>
      <c r="F563" s="84">
        <v>0.2</v>
      </c>
      <c r="G563" s="81">
        <v>1110</v>
      </c>
      <c r="H563" s="81">
        <v>63</v>
      </c>
      <c r="I563" s="82">
        <f t="shared" si="33"/>
        <v>6.673</v>
      </c>
      <c r="J563" s="81">
        <f t="shared" si="34"/>
        <v>84.08</v>
      </c>
      <c r="K563" s="81">
        <f t="shared" si="35"/>
        <v>19.829999999999998</v>
      </c>
      <c r="L563" s="81">
        <f t="shared" si="36"/>
        <v>103.91</v>
      </c>
    </row>
    <row r="564" spans="1:12" ht="52.8">
      <c r="A564" s="80">
        <v>557</v>
      </c>
      <c r="B564" s="79" t="s">
        <v>15</v>
      </c>
      <c r="C564" s="79" t="s">
        <v>57</v>
      </c>
      <c r="D564" s="83" t="s">
        <v>51</v>
      </c>
      <c r="E564" s="85" t="s">
        <v>210</v>
      </c>
      <c r="F564" s="84">
        <v>0.2</v>
      </c>
      <c r="G564" s="81">
        <v>1100</v>
      </c>
      <c r="H564" s="81">
        <v>44</v>
      </c>
      <c r="I564" s="82">
        <f t="shared" si="33"/>
        <v>6.6130000000000004</v>
      </c>
      <c r="J564" s="81">
        <f t="shared" si="34"/>
        <v>58.19</v>
      </c>
      <c r="K564" s="81">
        <f t="shared" si="35"/>
        <v>13.73</v>
      </c>
      <c r="L564" s="81">
        <f t="shared" si="36"/>
        <v>71.92</v>
      </c>
    </row>
    <row r="565" spans="1:12" ht="52.8">
      <c r="A565" s="80">
        <v>558</v>
      </c>
      <c r="B565" s="79" t="s">
        <v>15</v>
      </c>
      <c r="C565" s="79" t="s">
        <v>46</v>
      </c>
      <c r="D565" s="83" t="s">
        <v>51</v>
      </c>
      <c r="E565" s="85" t="s">
        <v>211</v>
      </c>
      <c r="F565" s="84">
        <v>0.5</v>
      </c>
      <c r="G565" s="81">
        <v>1040</v>
      </c>
      <c r="H565" s="81">
        <v>2</v>
      </c>
      <c r="I565" s="82">
        <f t="shared" si="33"/>
        <v>6.2530000000000001</v>
      </c>
      <c r="J565" s="81">
        <f t="shared" si="34"/>
        <v>6.25</v>
      </c>
      <c r="K565" s="81">
        <f t="shared" si="35"/>
        <v>1.47</v>
      </c>
      <c r="L565" s="81">
        <f t="shared" si="36"/>
        <v>7.72</v>
      </c>
    </row>
    <row r="566" spans="1:12" ht="52.8">
      <c r="A566" s="80">
        <v>559</v>
      </c>
      <c r="B566" s="79" t="s">
        <v>15</v>
      </c>
      <c r="C566" s="79" t="s">
        <v>46</v>
      </c>
      <c r="D566" s="83" t="s">
        <v>51</v>
      </c>
      <c r="E566" s="85" t="s">
        <v>211</v>
      </c>
      <c r="F566" s="84">
        <v>0.2</v>
      </c>
      <c r="G566" s="81">
        <v>1040</v>
      </c>
      <c r="H566" s="81">
        <v>107</v>
      </c>
      <c r="I566" s="82">
        <f t="shared" si="33"/>
        <v>6.2530000000000001</v>
      </c>
      <c r="J566" s="81">
        <f t="shared" si="34"/>
        <v>133.81</v>
      </c>
      <c r="K566" s="81">
        <f t="shared" si="35"/>
        <v>31.57</v>
      </c>
      <c r="L566" s="81">
        <f t="shared" si="36"/>
        <v>165.38</v>
      </c>
    </row>
    <row r="567" spans="1:12" ht="52.8">
      <c r="A567" s="80">
        <v>560</v>
      </c>
      <c r="B567" s="79" t="s">
        <v>15</v>
      </c>
      <c r="C567" s="79" t="s">
        <v>46</v>
      </c>
      <c r="D567" s="83" t="s">
        <v>51</v>
      </c>
      <c r="E567" s="85" t="s">
        <v>211</v>
      </c>
      <c r="F567" s="84">
        <v>0.5</v>
      </c>
      <c r="G567" s="81">
        <v>1040</v>
      </c>
      <c r="H567" s="81">
        <v>21.5</v>
      </c>
      <c r="I567" s="82">
        <f t="shared" si="33"/>
        <v>6.2530000000000001</v>
      </c>
      <c r="J567" s="81">
        <f t="shared" si="34"/>
        <v>67.22</v>
      </c>
      <c r="K567" s="81">
        <f t="shared" si="35"/>
        <v>15.86</v>
      </c>
      <c r="L567" s="81">
        <f t="shared" si="36"/>
        <v>83.08</v>
      </c>
    </row>
    <row r="568" spans="1:12" ht="52.8">
      <c r="A568" s="80">
        <v>561</v>
      </c>
      <c r="B568" s="79" t="s">
        <v>15</v>
      </c>
      <c r="C568" s="79" t="s">
        <v>46</v>
      </c>
      <c r="D568" s="83" t="s">
        <v>51</v>
      </c>
      <c r="E568" s="85" t="s">
        <v>211</v>
      </c>
      <c r="F568" s="84">
        <v>0.2</v>
      </c>
      <c r="G568" s="81">
        <v>1040</v>
      </c>
      <c r="H568" s="81">
        <v>50.5</v>
      </c>
      <c r="I568" s="82">
        <f t="shared" si="33"/>
        <v>6.2530000000000001</v>
      </c>
      <c r="J568" s="81">
        <f t="shared" si="34"/>
        <v>63.16</v>
      </c>
      <c r="K568" s="81">
        <f t="shared" si="35"/>
        <v>14.9</v>
      </c>
      <c r="L568" s="81">
        <f t="shared" si="36"/>
        <v>78.06</v>
      </c>
    </row>
    <row r="569" spans="1:12" ht="79.2">
      <c r="A569" s="80">
        <v>562</v>
      </c>
      <c r="B569" s="79" t="s">
        <v>460</v>
      </c>
      <c r="C569" s="79" t="s">
        <v>292</v>
      </c>
      <c r="D569" s="83" t="s">
        <v>26</v>
      </c>
      <c r="E569" s="85" t="s">
        <v>24</v>
      </c>
      <c r="F569" s="84">
        <v>0.2</v>
      </c>
      <c r="G569" s="81">
        <v>1980</v>
      </c>
      <c r="H569" s="81">
        <v>3</v>
      </c>
      <c r="I569" s="82">
        <f t="shared" si="33"/>
        <v>11.904</v>
      </c>
      <c r="J569" s="81">
        <f t="shared" si="34"/>
        <v>7.14</v>
      </c>
      <c r="K569" s="81">
        <f t="shared" si="35"/>
        <v>1.68</v>
      </c>
      <c r="L569" s="81">
        <f t="shared" si="36"/>
        <v>8.82</v>
      </c>
    </row>
    <row r="570" spans="1:12" ht="79.2">
      <c r="A570" s="80">
        <v>563</v>
      </c>
      <c r="B570" s="79" t="s">
        <v>460</v>
      </c>
      <c r="C570" s="79" t="s">
        <v>292</v>
      </c>
      <c r="D570" s="83" t="s">
        <v>51</v>
      </c>
      <c r="E570" s="85" t="s">
        <v>263</v>
      </c>
      <c r="F570" s="84">
        <v>0.5</v>
      </c>
      <c r="G570" s="81">
        <v>1574.87</v>
      </c>
      <c r="H570" s="81">
        <v>14</v>
      </c>
      <c r="I570" s="82">
        <f t="shared" si="33"/>
        <v>9.468</v>
      </c>
      <c r="J570" s="81">
        <f t="shared" si="34"/>
        <v>66.28</v>
      </c>
      <c r="K570" s="81">
        <f t="shared" si="35"/>
        <v>15.64</v>
      </c>
      <c r="L570" s="81">
        <f t="shared" si="36"/>
        <v>81.92</v>
      </c>
    </row>
    <row r="571" spans="1:12" ht="79.2">
      <c r="A571" s="80">
        <v>564</v>
      </c>
      <c r="B571" s="79" t="s">
        <v>460</v>
      </c>
      <c r="C571" s="79" t="s">
        <v>292</v>
      </c>
      <c r="D571" s="83" t="s">
        <v>51</v>
      </c>
      <c r="E571" s="85" t="s">
        <v>263</v>
      </c>
      <c r="F571" s="84">
        <v>0.2</v>
      </c>
      <c r="G571" s="81">
        <v>1574.87</v>
      </c>
      <c r="H571" s="81">
        <v>22.5</v>
      </c>
      <c r="I571" s="82">
        <f t="shared" si="33"/>
        <v>9.468</v>
      </c>
      <c r="J571" s="81">
        <f t="shared" si="34"/>
        <v>42.61</v>
      </c>
      <c r="K571" s="81">
        <f t="shared" si="35"/>
        <v>10.050000000000001</v>
      </c>
      <c r="L571" s="81">
        <f t="shared" si="36"/>
        <v>52.66</v>
      </c>
    </row>
    <row r="572" spans="1:12" ht="39.6">
      <c r="A572" s="80">
        <v>565</v>
      </c>
      <c r="B572" s="79" t="s">
        <v>72</v>
      </c>
      <c r="C572" s="79" t="s">
        <v>244</v>
      </c>
      <c r="D572" s="83" t="s">
        <v>47</v>
      </c>
      <c r="E572" s="85" t="s">
        <v>562</v>
      </c>
      <c r="F572" s="84">
        <v>0.2</v>
      </c>
      <c r="G572" s="81">
        <v>1000</v>
      </c>
      <c r="H572" s="81">
        <v>66</v>
      </c>
      <c r="I572" s="82">
        <f t="shared" si="33"/>
        <v>6.0119999999999996</v>
      </c>
      <c r="J572" s="81">
        <f t="shared" si="34"/>
        <v>79.36</v>
      </c>
      <c r="K572" s="81">
        <f t="shared" si="35"/>
        <v>18.72</v>
      </c>
      <c r="L572" s="81">
        <f t="shared" si="36"/>
        <v>98.08</v>
      </c>
    </row>
    <row r="573" spans="1:12" ht="52.8">
      <c r="A573" s="80">
        <v>566</v>
      </c>
      <c r="B573" s="79" t="s">
        <v>15</v>
      </c>
      <c r="C573" s="79" t="s">
        <v>334</v>
      </c>
      <c r="D573" s="83" t="s">
        <v>540</v>
      </c>
      <c r="E573" s="85" t="s">
        <v>563</v>
      </c>
      <c r="F573" s="84">
        <v>0.2</v>
      </c>
      <c r="G573" s="81">
        <v>1790</v>
      </c>
      <c r="H573" s="81">
        <v>30.5</v>
      </c>
      <c r="I573" s="82">
        <f t="shared" si="33"/>
        <v>10.762</v>
      </c>
      <c r="J573" s="81">
        <f t="shared" si="34"/>
        <v>65.650000000000006</v>
      </c>
      <c r="K573" s="81">
        <f t="shared" si="35"/>
        <v>15.49</v>
      </c>
      <c r="L573" s="81">
        <f t="shared" si="36"/>
        <v>81.14</v>
      </c>
    </row>
    <row r="574" spans="1:12" ht="52.8">
      <c r="A574" s="80">
        <v>567</v>
      </c>
      <c r="B574" s="79" t="s">
        <v>15</v>
      </c>
      <c r="C574" s="79" t="s">
        <v>334</v>
      </c>
      <c r="D574" s="83" t="s">
        <v>540</v>
      </c>
      <c r="E574" s="85" t="s">
        <v>563</v>
      </c>
      <c r="F574" s="84">
        <v>0.5</v>
      </c>
      <c r="G574" s="81">
        <v>1790</v>
      </c>
      <c r="H574" s="81">
        <v>1.5</v>
      </c>
      <c r="I574" s="82">
        <f t="shared" si="33"/>
        <v>10.762</v>
      </c>
      <c r="J574" s="81">
        <f t="shared" si="34"/>
        <v>8.07</v>
      </c>
      <c r="K574" s="81">
        <f t="shared" si="35"/>
        <v>1.9</v>
      </c>
      <c r="L574" s="81">
        <f t="shared" si="36"/>
        <v>9.9700000000000006</v>
      </c>
    </row>
    <row r="575" spans="1:12" ht="39.6">
      <c r="A575" s="80">
        <v>568</v>
      </c>
      <c r="B575" s="79" t="s">
        <v>48</v>
      </c>
      <c r="C575" s="79" t="s">
        <v>49</v>
      </c>
      <c r="D575" s="83" t="s">
        <v>51</v>
      </c>
      <c r="E575" s="85" t="s">
        <v>564</v>
      </c>
      <c r="F575" s="84">
        <v>0.2</v>
      </c>
      <c r="G575" s="81">
        <v>1100</v>
      </c>
      <c r="H575" s="81">
        <v>82</v>
      </c>
      <c r="I575" s="82">
        <f t="shared" si="33"/>
        <v>6.6130000000000004</v>
      </c>
      <c r="J575" s="81">
        <f t="shared" si="34"/>
        <v>108.45</v>
      </c>
      <c r="K575" s="81">
        <f t="shared" si="35"/>
        <v>25.58</v>
      </c>
      <c r="L575" s="81">
        <f t="shared" si="36"/>
        <v>134.03</v>
      </c>
    </row>
    <row r="576" spans="1:12" ht="79.2">
      <c r="A576" s="80">
        <v>569</v>
      </c>
      <c r="B576" s="79" t="s">
        <v>460</v>
      </c>
      <c r="C576" s="79" t="s">
        <v>299</v>
      </c>
      <c r="D576" s="83" t="s">
        <v>472</v>
      </c>
      <c r="E576" s="85" t="s">
        <v>565</v>
      </c>
      <c r="F576" s="84">
        <v>0.2</v>
      </c>
      <c r="G576" s="81">
        <v>2090</v>
      </c>
      <c r="H576" s="81">
        <v>6</v>
      </c>
      <c r="I576" s="82">
        <f t="shared" si="33"/>
        <v>12.565</v>
      </c>
      <c r="J576" s="81">
        <f t="shared" si="34"/>
        <v>15.08</v>
      </c>
      <c r="K576" s="81">
        <f t="shared" si="35"/>
        <v>3.56</v>
      </c>
      <c r="L576" s="81">
        <f t="shared" si="36"/>
        <v>18.64</v>
      </c>
    </row>
    <row r="577" spans="1:12" ht="26.4">
      <c r="A577" s="80">
        <v>570</v>
      </c>
      <c r="B577" s="79" t="s">
        <v>309</v>
      </c>
      <c r="C577" s="79" t="s">
        <v>493</v>
      </c>
      <c r="D577" s="83" t="s">
        <v>51</v>
      </c>
      <c r="E577" s="85" t="s">
        <v>566</v>
      </c>
      <c r="F577" s="84" t="s">
        <v>451</v>
      </c>
      <c r="G577" s="81">
        <v>1140</v>
      </c>
      <c r="H577" s="81">
        <v>72</v>
      </c>
      <c r="I577" s="82">
        <f t="shared" si="33"/>
        <v>6.8540000000000001</v>
      </c>
      <c r="J577" s="81">
        <f t="shared" si="34"/>
        <v>98.7</v>
      </c>
      <c r="K577" s="81">
        <f t="shared" si="35"/>
        <v>23.28</v>
      </c>
      <c r="L577" s="81">
        <f t="shared" si="36"/>
        <v>121.98</v>
      </c>
    </row>
    <row r="578" spans="1:12" ht="52.8">
      <c r="A578" s="80">
        <v>571</v>
      </c>
      <c r="B578" s="79" t="s">
        <v>15</v>
      </c>
      <c r="C578" s="79" t="s">
        <v>54</v>
      </c>
      <c r="D578" s="83" t="s">
        <v>47</v>
      </c>
      <c r="E578" s="85" t="s">
        <v>213</v>
      </c>
      <c r="F578" s="84">
        <v>0.2</v>
      </c>
      <c r="G578" s="81">
        <v>960</v>
      </c>
      <c r="H578" s="81">
        <v>145.33000000000001</v>
      </c>
      <c r="I578" s="82">
        <f t="shared" si="33"/>
        <v>5.7720000000000002</v>
      </c>
      <c r="J578" s="81">
        <f t="shared" si="34"/>
        <v>167.77</v>
      </c>
      <c r="K578" s="81">
        <f t="shared" si="35"/>
        <v>39.58</v>
      </c>
      <c r="L578" s="81">
        <f t="shared" si="36"/>
        <v>207.35000000000002</v>
      </c>
    </row>
    <row r="579" spans="1:12" ht="52.8">
      <c r="A579" s="80">
        <v>572</v>
      </c>
      <c r="B579" s="79" t="s">
        <v>15</v>
      </c>
      <c r="C579" s="79" t="s">
        <v>54</v>
      </c>
      <c r="D579" s="83" t="s">
        <v>47</v>
      </c>
      <c r="E579" s="85" t="s">
        <v>213</v>
      </c>
      <c r="F579" s="84">
        <v>0.5</v>
      </c>
      <c r="G579" s="81">
        <v>960</v>
      </c>
      <c r="H579" s="81">
        <v>4.67</v>
      </c>
      <c r="I579" s="82">
        <f t="shared" si="33"/>
        <v>5.7720000000000002</v>
      </c>
      <c r="J579" s="81">
        <f t="shared" si="34"/>
        <v>13.48</v>
      </c>
      <c r="K579" s="81">
        <f t="shared" si="35"/>
        <v>3.18</v>
      </c>
      <c r="L579" s="81">
        <f t="shared" si="36"/>
        <v>16.66</v>
      </c>
    </row>
    <row r="580" spans="1:12" ht="52.8">
      <c r="A580" s="80">
        <v>573</v>
      </c>
      <c r="B580" s="79" t="s">
        <v>15</v>
      </c>
      <c r="C580" s="79" t="s">
        <v>50</v>
      </c>
      <c r="D580" s="83" t="s">
        <v>51</v>
      </c>
      <c r="E580" s="85" t="s">
        <v>214</v>
      </c>
      <c r="F580" s="84">
        <v>0.2</v>
      </c>
      <c r="G580" s="81">
        <v>1060</v>
      </c>
      <c r="H580" s="81">
        <v>47.93</v>
      </c>
      <c r="I580" s="82">
        <f t="shared" si="33"/>
        <v>6.3730000000000002</v>
      </c>
      <c r="J580" s="81">
        <f t="shared" si="34"/>
        <v>61.09</v>
      </c>
      <c r="K580" s="81">
        <f t="shared" si="35"/>
        <v>14.41</v>
      </c>
      <c r="L580" s="81">
        <f t="shared" si="36"/>
        <v>75.5</v>
      </c>
    </row>
    <row r="581" spans="1:12" ht="39.6">
      <c r="A581" s="80">
        <v>574</v>
      </c>
      <c r="B581" s="79" t="s">
        <v>72</v>
      </c>
      <c r="C581" s="79" t="s">
        <v>313</v>
      </c>
      <c r="D581" s="83" t="s">
        <v>51</v>
      </c>
      <c r="E581" s="85" t="s">
        <v>363</v>
      </c>
      <c r="F581" s="84">
        <v>0.2</v>
      </c>
      <c r="G581" s="81">
        <v>1080</v>
      </c>
      <c r="H581" s="81">
        <v>44</v>
      </c>
      <c r="I581" s="82">
        <f t="shared" si="33"/>
        <v>6.4930000000000003</v>
      </c>
      <c r="J581" s="81">
        <f t="shared" si="34"/>
        <v>57.14</v>
      </c>
      <c r="K581" s="81">
        <f t="shared" si="35"/>
        <v>13.48</v>
      </c>
      <c r="L581" s="81">
        <f t="shared" si="36"/>
        <v>70.62</v>
      </c>
    </row>
    <row r="582" spans="1:12" ht="52.8">
      <c r="A582" s="80">
        <v>575</v>
      </c>
      <c r="B582" s="79" t="s">
        <v>15</v>
      </c>
      <c r="C582" s="79" t="s">
        <v>2</v>
      </c>
      <c r="D582" s="83" t="s">
        <v>73</v>
      </c>
      <c r="E582" s="85" t="s">
        <v>285</v>
      </c>
      <c r="F582" s="84" t="s">
        <v>451</v>
      </c>
      <c r="G582" s="81">
        <v>1420</v>
      </c>
      <c r="H582" s="81">
        <v>36</v>
      </c>
      <c r="I582" s="82">
        <f t="shared" si="33"/>
        <v>8.5370000000000008</v>
      </c>
      <c r="J582" s="81">
        <f t="shared" si="34"/>
        <v>61.47</v>
      </c>
      <c r="K582" s="81">
        <f t="shared" si="35"/>
        <v>14.5</v>
      </c>
      <c r="L582" s="81">
        <f t="shared" si="36"/>
        <v>75.97</v>
      </c>
    </row>
    <row r="583" spans="1:12" ht="52.8">
      <c r="A583" s="80">
        <v>576</v>
      </c>
      <c r="B583" s="79" t="s">
        <v>15</v>
      </c>
      <c r="C583" s="79" t="s">
        <v>57</v>
      </c>
      <c r="D583" s="83" t="s">
        <v>47</v>
      </c>
      <c r="E583" s="85" t="s">
        <v>216</v>
      </c>
      <c r="F583" s="84">
        <v>0.2</v>
      </c>
      <c r="G583" s="81">
        <v>960</v>
      </c>
      <c r="H583" s="81">
        <v>77</v>
      </c>
      <c r="I583" s="82">
        <f t="shared" si="33"/>
        <v>5.7720000000000002</v>
      </c>
      <c r="J583" s="81">
        <f t="shared" si="34"/>
        <v>88.89</v>
      </c>
      <c r="K583" s="81">
        <f t="shared" si="35"/>
        <v>20.97</v>
      </c>
      <c r="L583" s="81">
        <f t="shared" si="36"/>
        <v>109.86</v>
      </c>
    </row>
    <row r="584" spans="1:12" ht="39.6">
      <c r="A584" s="80">
        <v>577</v>
      </c>
      <c r="B584" s="79" t="s">
        <v>48</v>
      </c>
      <c r="C584" s="79" t="s">
        <v>49</v>
      </c>
      <c r="D584" s="83" t="s">
        <v>51</v>
      </c>
      <c r="E584" s="85" t="s">
        <v>567</v>
      </c>
      <c r="F584" s="84">
        <v>0.2</v>
      </c>
      <c r="G584" s="81">
        <v>1080</v>
      </c>
      <c r="H584" s="81">
        <v>21.5</v>
      </c>
      <c r="I584" s="82">
        <f t="shared" ref="I584:I647" si="37">ROUND(G584/166.33,3)</f>
        <v>6.4930000000000003</v>
      </c>
      <c r="J584" s="81">
        <f t="shared" ref="J584:J647" si="38">ROUND(I584*H584*F584,2)</f>
        <v>27.92</v>
      </c>
      <c r="K584" s="81">
        <f t="shared" ref="K584:K647" si="39">ROUND(J584*0.2359,2)</f>
        <v>6.59</v>
      </c>
      <c r="L584" s="81">
        <f t="shared" ref="L584:L647" si="40">J584+K584</f>
        <v>34.510000000000005</v>
      </c>
    </row>
    <row r="585" spans="1:12" ht="39.6">
      <c r="A585" s="80">
        <v>578</v>
      </c>
      <c r="B585" s="79" t="s">
        <v>72</v>
      </c>
      <c r="C585" s="79" t="s">
        <v>269</v>
      </c>
      <c r="D585" s="83" t="s">
        <v>61</v>
      </c>
      <c r="E585" s="85" t="s">
        <v>425</v>
      </c>
      <c r="F585" s="84" t="s">
        <v>449</v>
      </c>
      <c r="G585" s="81">
        <v>1160</v>
      </c>
      <c r="H585" s="81">
        <v>15.08</v>
      </c>
      <c r="I585" s="82">
        <f t="shared" si="37"/>
        <v>6.9740000000000002</v>
      </c>
      <c r="J585" s="81">
        <f t="shared" si="38"/>
        <v>52.58</v>
      </c>
      <c r="K585" s="81">
        <f t="shared" si="39"/>
        <v>12.4</v>
      </c>
      <c r="L585" s="81">
        <f t="shared" si="40"/>
        <v>64.98</v>
      </c>
    </row>
    <row r="586" spans="1:12" ht="39.6">
      <c r="A586" s="80">
        <v>579</v>
      </c>
      <c r="B586" s="79" t="s">
        <v>72</v>
      </c>
      <c r="C586" s="79" t="s">
        <v>269</v>
      </c>
      <c r="D586" s="83" t="s">
        <v>61</v>
      </c>
      <c r="E586" s="85" t="s">
        <v>425</v>
      </c>
      <c r="F586" s="84" t="s">
        <v>451</v>
      </c>
      <c r="G586" s="81">
        <v>1160</v>
      </c>
      <c r="H586" s="81">
        <v>155.91999999999999</v>
      </c>
      <c r="I586" s="82">
        <f t="shared" si="37"/>
        <v>6.9740000000000002</v>
      </c>
      <c r="J586" s="81">
        <f t="shared" si="38"/>
        <v>217.48</v>
      </c>
      <c r="K586" s="81">
        <f t="shared" si="39"/>
        <v>51.3</v>
      </c>
      <c r="L586" s="81">
        <f t="shared" si="40"/>
        <v>268.77999999999997</v>
      </c>
    </row>
    <row r="587" spans="1:12" ht="52.8">
      <c r="A587" s="80">
        <v>580</v>
      </c>
      <c r="B587" s="79" t="s">
        <v>15</v>
      </c>
      <c r="C587" s="79" t="s">
        <v>50</v>
      </c>
      <c r="D587" s="83" t="s">
        <v>47</v>
      </c>
      <c r="E587" s="85" t="s">
        <v>215</v>
      </c>
      <c r="F587" s="84">
        <v>0.2</v>
      </c>
      <c r="G587" s="81">
        <v>960</v>
      </c>
      <c r="H587" s="81">
        <v>167.68</v>
      </c>
      <c r="I587" s="82">
        <f t="shared" si="37"/>
        <v>5.7720000000000002</v>
      </c>
      <c r="J587" s="81">
        <f t="shared" si="38"/>
        <v>193.57</v>
      </c>
      <c r="K587" s="81">
        <f t="shared" si="39"/>
        <v>45.66</v>
      </c>
      <c r="L587" s="81">
        <f t="shared" si="40"/>
        <v>239.23</v>
      </c>
    </row>
    <row r="588" spans="1:12" ht="52.8">
      <c r="A588" s="80">
        <v>581</v>
      </c>
      <c r="B588" s="79" t="s">
        <v>15</v>
      </c>
      <c r="C588" s="79" t="s">
        <v>50</v>
      </c>
      <c r="D588" s="83" t="s">
        <v>47</v>
      </c>
      <c r="E588" s="85" t="s">
        <v>215</v>
      </c>
      <c r="F588" s="84">
        <v>0.5</v>
      </c>
      <c r="G588" s="81">
        <v>960</v>
      </c>
      <c r="H588" s="81">
        <v>0.82</v>
      </c>
      <c r="I588" s="82">
        <f t="shared" si="37"/>
        <v>5.7720000000000002</v>
      </c>
      <c r="J588" s="81">
        <f t="shared" si="38"/>
        <v>2.37</v>
      </c>
      <c r="K588" s="81">
        <f t="shared" si="39"/>
        <v>0.56000000000000005</v>
      </c>
      <c r="L588" s="81">
        <f t="shared" si="40"/>
        <v>2.93</v>
      </c>
    </row>
    <row r="589" spans="1:12" ht="39.6">
      <c r="A589" s="80">
        <v>582</v>
      </c>
      <c r="B589" s="79" t="s">
        <v>72</v>
      </c>
      <c r="C589" s="79" t="s">
        <v>269</v>
      </c>
      <c r="D589" s="83" t="s">
        <v>51</v>
      </c>
      <c r="E589" s="85" t="s">
        <v>305</v>
      </c>
      <c r="F589" s="84" t="s">
        <v>449</v>
      </c>
      <c r="G589" s="81">
        <v>1100</v>
      </c>
      <c r="H589" s="81">
        <v>4.5</v>
      </c>
      <c r="I589" s="82">
        <f t="shared" si="37"/>
        <v>6.6130000000000004</v>
      </c>
      <c r="J589" s="81">
        <f t="shared" si="38"/>
        <v>14.88</v>
      </c>
      <c r="K589" s="81">
        <f t="shared" si="39"/>
        <v>3.51</v>
      </c>
      <c r="L589" s="81">
        <f t="shared" si="40"/>
        <v>18.39</v>
      </c>
    </row>
    <row r="590" spans="1:12" ht="39.6">
      <c r="A590" s="80">
        <v>583</v>
      </c>
      <c r="B590" s="79" t="s">
        <v>72</v>
      </c>
      <c r="C590" s="79" t="s">
        <v>269</v>
      </c>
      <c r="D590" s="83" t="s">
        <v>51</v>
      </c>
      <c r="E590" s="85" t="s">
        <v>305</v>
      </c>
      <c r="F590" s="84" t="s">
        <v>451</v>
      </c>
      <c r="G590" s="81">
        <v>1100</v>
      </c>
      <c r="H590" s="81">
        <v>191.5</v>
      </c>
      <c r="I590" s="82">
        <f t="shared" si="37"/>
        <v>6.6130000000000004</v>
      </c>
      <c r="J590" s="81">
        <f t="shared" si="38"/>
        <v>253.28</v>
      </c>
      <c r="K590" s="81">
        <f t="shared" si="39"/>
        <v>59.75</v>
      </c>
      <c r="L590" s="81">
        <f t="shared" si="40"/>
        <v>313.02999999999997</v>
      </c>
    </row>
    <row r="591" spans="1:12" ht="52.8">
      <c r="A591" s="80">
        <v>584</v>
      </c>
      <c r="B591" s="79" t="s">
        <v>15</v>
      </c>
      <c r="C591" s="79" t="s">
        <v>50</v>
      </c>
      <c r="D591" s="83" t="s">
        <v>51</v>
      </c>
      <c r="E591" s="85" t="s">
        <v>364</v>
      </c>
      <c r="F591" s="84">
        <v>0.2</v>
      </c>
      <c r="G591" s="81">
        <v>1080</v>
      </c>
      <c r="H591" s="81">
        <v>109.5</v>
      </c>
      <c r="I591" s="82">
        <f t="shared" si="37"/>
        <v>6.4930000000000003</v>
      </c>
      <c r="J591" s="81">
        <f t="shared" si="38"/>
        <v>142.19999999999999</v>
      </c>
      <c r="K591" s="81">
        <f t="shared" si="39"/>
        <v>33.54</v>
      </c>
      <c r="L591" s="81">
        <f t="shared" si="40"/>
        <v>175.73999999999998</v>
      </c>
    </row>
    <row r="592" spans="1:12" ht="52.8">
      <c r="A592" s="80">
        <v>585</v>
      </c>
      <c r="B592" s="79" t="s">
        <v>15</v>
      </c>
      <c r="C592" s="79" t="s">
        <v>50</v>
      </c>
      <c r="D592" s="83" t="s">
        <v>51</v>
      </c>
      <c r="E592" s="85" t="s">
        <v>364</v>
      </c>
      <c r="F592" s="84">
        <v>0.5</v>
      </c>
      <c r="G592" s="81">
        <v>1080</v>
      </c>
      <c r="H592" s="81">
        <v>0.5</v>
      </c>
      <c r="I592" s="82">
        <f t="shared" si="37"/>
        <v>6.4930000000000003</v>
      </c>
      <c r="J592" s="81">
        <f t="shared" si="38"/>
        <v>1.62</v>
      </c>
      <c r="K592" s="81">
        <f t="shared" si="39"/>
        <v>0.38</v>
      </c>
      <c r="L592" s="81">
        <f t="shared" si="40"/>
        <v>2</v>
      </c>
    </row>
    <row r="593" spans="1:12" ht="79.2">
      <c r="A593" s="80">
        <v>586</v>
      </c>
      <c r="B593" s="79" t="s">
        <v>460</v>
      </c>
      <c r="C593" s="79" t="s">
        <v>483</v>
      </c>
      <c r="D593" s="83" t="s">
        <v>51</v>
      </c>
      <c r="E593" s="85" t="s">
        <v>217</v>
      </c>
      <c r="F593" s="84">
        <v>0.5</v>
      </c>
      <c r="G593" s="81">
        <v>1464.48</v>
      </c>
      <c r="H593" s="81">
        <v>140</v>
      </c>
      <c r="I593" s="82">
        <f t="shared" si="37"/>
        <v>8.8049999999999997</v>
      </c>
      <c r="J593" s="81">
        <f t="shared" si="38"/>
        <v>616.35</v>
      </c>
      <c r="K593" s="81">
        <f t="shared" si="39"/>
        <v>145.4</v>
      </c>
      <c r="L593" s="81">
        <f t="shared" si="40"/>
        <v>761.75</v>
      </c>
    </row>
    <row r="594" spans="1:12" ht="79.2">
      <c r="A594" s="80">
        <v>587</v>
      </c>
      <c r="B594" s="79" t="s">
        <v>460</v>
      </c>
      <c r="C594" s="79" t="s">
        <v>483</v>
      </c>
      <c r="D594" s="83" t="s">
        <v>51</v>
      </c>
      <c r="E594" s="85" t="s">
        <v>217</v>
      </c>
      <c r="F594" s="84">
        <v>0.2</v>
      </c>
      <c r="G594" s="81">
        <v>1464.48</v>
      </c>
      <c r="H594" s="81">
        <v>111.5</v>
      </c>
      <c r="I594" s="82">
        <f t="shared" si="37"/>
        <v>8.8049999999999997</v>
      </c>
      <c r="J594" s="81">
        <f t="shared" si="38"/>
        <v>196.35</v>
      </c>
      <c r="K594" s="81">
        <f t="shared" si="39"/>
        <v>46.32</v>
      </c>
      <c r="L594" s="81">
        <f t="shared" si="40"/>
        <v>242.67</v>
      </c>
    </row>
    <row r="595" spans="1:12" ht="52.8">
      <c r="A595" s="80">
        <v>588</v>
      </c>
      <c r="B595" s="79" t="s">
        <v>15</v>
      </c>
      <c r="C595" s="79" t="s">
        <v>57</v>
      </c>
      <c r="D595" s="83" t="s">
        <v>47</v>
      </c>
      <c r="E595" s="85" t="s">
        <v>218</v>
      </c>
      <c r="F595" s="84">
        <v>0.2</v>
      </c>
      <c r="G595" s="81">
        <v>960</v>
      </c>
      <c r="H595" s="81">
        <v>154</v>
      </c>
      <c r="I595" s="82">
        <f t="shared" si="37"/>
        <v>5.7720000000000002</v>
      </c>
      <c r="J595" s="81">
        <f t="shared" si="38"/>
        <v>177.78</v>
      </c>
      <c r="K595" s="81">
        <f t="shared" si="39"/>
        <v>41.94</v>
      </c>
      <c r="L595" s="81">
        <f t="shared" si="40"/>
        <v>219.72</v>
      </c>
    </row>
    <row r="596" spans="1:12" ht="39.6">
      <c r="A596" s="80">
        <v>589</v>
      </c>
      <c r="B596" s="79" t="s">
        <v>72</v>
      </c>
      <c r="C596" s="79" t="s">
        <v>313</v>
      </c>
      <c r="D596" s="83" t="s">
        <v>55</v>
      </c>
      <c r="E596" s="85" t="s">
        <v>568</v>
      </c>
      <c r="F596" s="84">
        <v>0.2</v>
      </c>
      <c r="G596" s="81">
        <v>1245</v>
      </c>
      <c r="H596" s="81">
        <v>44.5</v>
      </c>
      <c r="I596" s="82">
        <f t="shared" si="37"/>
        <v>7.4850000000000003</v>
      </c>
      <c r="J596" s="81">
        <f t="shared" si="38"/>
        <v>66.62</v>
      </c>
      <c r="K596" s="81">
        <f t="shared" si="39"/>
        <v>15.72</v>
      </c>
      <c r="L596" s="81">
        <f t="shared" si="40"/>
        <v>82.34</v>
      </c>
    </row>
    <row r="597" spans="1:12" ht="52.8">
      <c r="A597" s="80">
        <v>590</v>
      </c>
      <c r="B597" s="79" t="s">
        <v>15</v>
      </c>
      <c r="C597" s="79" t="s">
        <v>243</v>
      </c>
      <c r="D597" s="83" t="s">
        <v>55</v>
      </c>
      <c r="E597" s="85" t="s">
        <v>569</v>
      </c>
      <c r="F597" s="84" t="s">
        <v>449</v>
      </c>
      <c r="G597" s="81">
        <v>1360</v>
      </c>
      <c r="H597" s="81">
        <v>1.5</v>
      </c>
      <c r="I597" s="82">
        <f t="shared" si="37"/>
        <v>8.1769999999999996</v>
      </c>
      <c r="J597" s="81">
        <f t="shared" si="38"/>
        <v>6.13</v>
      </c>
      <c r="K597" s="81">
        <f t="shared" si="39"/>
        <v>1.45</v>
      </c>
      <c r="L597" s="81">
        <f t="shared" si="40"/>
        <v>7.58</v>
      </c>
    </row>
    <row r="598" spans="1:12" ht="52.8">
      <c r="A598" s="80">
        <v>591</v>
      </c>
      <c r="B598" s="79" t="s">
        <v>15</v>
      </c>
      <c r="C598" s="79" t="s">
        <v>243</v>
      </c>
      <c r="D598" s="83" t="s">
        <v>55</v>
      </c>
      <c r="E598" s="85" t="s">
        <v>569</v>
      </c>
      <c r="F598" s="84" t="s">
        <v>451</v>
      </c>
      <c r="G598" s="81">
        <v>1360</v>
      </c>
      <c r="H598" s="81">
        <v>17.5</v>
      </c>
      <c r="I598" s="82">
        <f t="shared" si="37"/>
        <v>8.1769999999999996</v>
      </c>
      <c r="J598" s="81">
        <f t="shared" si="38"/>
        <v>28.62</v>
      </c>
      <c r="K598" s="81">
        <f t="shared" si="39"/>
        <v>6.75</v>
      </c>
      <c r="L598" s="81">
        <f t="shared" si="40"/>
        <v>35.370000000000005</v>
      </c>
    </row>
    <row r="599" spans="1:12" ht="52.8">
      <c r="A599" s="80">
        <v>592</v>
      </c>
      <c r="B599" s="79" t="s">
        <v>15</v>
      </c>
      <c r="C599" s="79" t="s">
        <v>2</v>
      </c>
      <c r="D599" s="83" t="s">
        <v>84</v>
      </c>
      <c r="E599" s="85" t="s">
        <v>219</v>
      </c>
      <c r="F599" s="84" t="s">
        <v>451</v>
      </c>
      <c r="G599" s="81">
        <v>1680</v>
      </c>
      <c r="H599" s="81">
        <v>36</v>
      </c>
      <c r="I599" s="82">
        <f t="shared" si="37"/>
        <v>10.1</v>
      </c>
      <c r="J599" s="81">
        <f t="shared" si="38"/>
        <v>72.72</v>
      </c>
      <c r="K599" s="81">
        <f t="shared" si="39"/>
        <v>17.149999999999999</v>
      </c>
      <c r="L599" s="81">
        <f t="shared" si="40"/>
        <v>89.87</v>
      </c>
    </row>
    <row r="600" spans="1:12" ht="52.8">
      <c r="A600" s="80">
        <v>593</v>
      </c>
      <c r="B600" s="79" t="s">
        <v>15</v>
      </c>
      <c r="C600" s="79" t="s">
        <v>58</v>
      </c>
      <c r="D600" s="83" t="s">
        <v>51</v>
      </c>
      <c r="E600" s="85" t="s">
        <v>220</v>
      </c>
      <c r="F600" s="84" t="s">
        <v>451</v>
      </c>
      <c r="G600" s="81">
        <v>1060</v>
      </c>
      <c r="H600" s="81">
        <v>177.08</v>
      </c>
      <c r="I600" s="82">
        <f t="shared" si="37"/>
        <v>6.3730000000000002</v>
      </c>
      <c r="J600" s="81">
        <f t="shared" si="38"/>
        <v>225.71</v>
      </c>
      <c r="K600" s="81">
        <f t="shared" si="39"/>
        <v>53.24</v>
      </c>
      <c r="L600" s="81">
        <f t="shared" si="40"/>
        <v>278.95</v>
      </c>
    </row>
    <row r="601" spans="1:12" ht="52.8">
      <c r="A601" s="80">
        <v>594</v>
      </c>
      <c r="B601" s="79" t="s">
        <v>15</v>
      </c>
      <c r="C601" s="79" t="s">
        <v>58</v>
      </c>
      <c r="D601" s="83" t="s">
        <v>51</v>
      </c>
      <c r="E601" s="85" t="s">
        <v>220</v>
      </c>
      <c r="F601" s="84" t="s">
        <v>449</v>
      </c>
      <c r="G601" s="81">
        <v>1060</v>
      </c>
      <c r="H601" s="81">
        <v>4.92</v>
      </c>
      <c r="I601" s="82">
        <f t="shared" si="37"/>
        <v>6.3730000000000002</v>
      </c>
      <c r="J601" s="81">
        <f t="shared" si="38"/>
        <v>15.68</v>
      </c>
      <c r="K601" s="81">
        <f t="shared" si="39"/>
        <v>3.7</v>
      </c>
      <c r="L601" s="81">
        <f t="shared" si="40"/>
        <v>19.38</v>
      </c>
    </row>
    <row r="602" spans="1:12" ht="52.8">
      <c r="A602" s="80">
        <v>595</v>
      </c>
      <c r="B602" s="79" t="s">
        <v>15</v>
      </c>
      <c r="C602" s="79" t="s">
        <v>58</v>
      </c>
      <c r="D602" s="83" t="s">
        <v>55</v>
      </c>
      <c r="E602" s="85" t="s">
        <v>365</v>
      </c>
      <c r="F602" s="84" t="s">
        <v>451</v>
      </c>
      <c r="G602" s="81">
        <v>1205</v>
      </c>
      <c r="H602" s="81">
        <v>151.08000000000001</v>
      </c>
      <c r="I602" s="82">
        <f t="shared" si="37"/>
        <v>7.2450000000000001</v>
      </c>
      <c r="J602" s="81">
        <f t="shared" si="38"/>
        <v>218.91</v>
      </c>
      <c r="K602" s="81">
        <f t="shared" si="39"/>
        <v>51.64</v>
      </c>
      <c r="L602" s="81">
        <f t="shared" si="40"/>
        <v>270.55</v>
      </c>
    </row>
    <row r="603" spans="1:12" ht="52.8">
      <c r="A603" s="80">
        <v>596</v>
      </c>
      <c r="B603" s="79" t="s">
        <v>15</v>
      </c>
      <c r="C603" s="79" t="s">
        <v>58</v>
      </c>
      <c r="D603" s="83" t="s">
        <v>55</v>
      </c>
      <c r="E603" s="85" t="s">
        <v>365</v>
      </c>
      <c r="F603" s="84" t="s">
        <v>449</v>
      </c>
      <c r="G603" s="81">
        <v>1205</v>
      </c>
      <c r="H603" s="81">
        <v>2.92</v>
      </c>
      <c r="I603" s="82">
        <f t="shared" si="37"/>
        <v>7.2450000000000001</v>
      </c>
      <c r="J603" s="81">
        <f t="shared" si="38"/>
        <v>10.58</v>
      </c>
      <c r="K603" s="81">
        <f t="shared" si="39"/>
        <v>2.5</v>
      </c>
      <c r="L603" s="81">
        <f t="shared" si="40"/>
        <v>13.08</v>
      </c>
    </row>
    <row r="604" spans="1:12" ht="39.6">
      <c r="A604" s="80">
        <v>597</v>
      </c>
      <c r="B604" s="79" t="s">
        <v>72</v>
      </c>
      <c r="C604" s="79" t="s">
        <v>570</v>
      </c>
      <c r="D604" s="83" t="s">
        <v>55</v>
      </c>
      <c r="E604" s="85" t="s">
        <v>571</v>
      </c>
      <c r="F604" s="84" t="s">
        <v>449</v>
      </c>
      <c r="G604" s="81">
        <v>1305</v>
      </c>
      <c r="H604" s="81">
        <v>2.83</v>
      </c>
      <c r="I604" s="82">
        <f t="shared" si="37"/>
        <v>7.8460000000000001</v>
      </c>
      <c r="J604" s="81">
        <f t="shared" si="38"/>
        <v>11.1</v>
      </c>
      <c r="K604" s="81">
        <f t="shared" si="39"/>
        <v>2.62</v>
      </c>
      <c r="L604" s="81">
        <f t="shared" si="40"/>
        <v>13.719999999999999</v>
      </c>
    </row>
    <row r="605" spans="1:12" ht="79.2">
      <c r="A605" s="80">
        <v>598</v>
      </c>
      <c r="B605" s="79" t="s">
        <v>460</v>
      </c>
      <c r="C605" s="79" t="s">
        <v>300</v>
      </c>
      <c r="D605" s="83" t="s">
        <v>171</v>
      </c>
      <c r="E605" s="85" t="s">
        <v>221</v>
      </c>
      <c r="F605" s="84">
        <v>0.2</v>
      </c>
      <c r="G605" s="81">
        <v>2530</v>
      </c>
      <c r="H605" s="81">
        <v>16</v>
      </c>
      <c r="I605" s="82">
        <f t="shared" si="37"/>
        <v>15.211</v>
      </c>
      <c r="J605" s="81">
        <f t="shared" si="38"/>
        <v>48.68</v>
      </c>
      <c r="K605" s="81">
        <f t="shared" si="39"/>
        <v>11.48</v>
      </c>
      <c r="L605" s="81">
        <f t="shared" si="40"/>
        <v>60.16</v>
      </c>
    </row>
    <row r="606" spans="1:12" ht="52.8">
      <c r="A606" s="80">
        <v>599</v>
      </c>
      <c r="B606" s="79" t="s">
        <v>15</v>
      </c>
      <c r="C606" s="79" t="s">
        <v>54</v>
      </c>
      <c r="D606" s="83" t="s">
        <v>47</v>
      </c>
      <c r="E606" s="85" t="s">
        <v>222</v>
      </c>
      <c r="F606" s="84">
        <v>0.2</v>
      </c>
      <c r="G606" s="81">
        <v>960</v>
      </c>
      <c r="H606" s="81">
        <v>178.5</v>
      </c>
      <c r="I606" s="82">
        <f t="shared" si="37"/>
        <v>5.7720000000000002</v>
      </c>
      <c r="J606" s="81">
        <f t="shared" si="38"/>
        <v>206.06</v>
      </c>
      <c r="K606" s="81">
        <f t="shared" si="39"/>
        <v>48.61</v>
      </c>
      <c r="L606" s="81">
        <f t="shared" si="40"/>
        <v>254.67000000000002</v>
      </c>
    </row>
    <row r="607" spans="1:12" ht="52.8">
      <c r="A607" s="80">
        <v>600</v>
      </c>
      <c r="B607" s="79" t="s">
        <v>15</v>
      </c>
      <c r="C607" s="79" t="s">
        <v>54</v>
      </c>
      <c r="D607" s="83" t="s">
        <v>47</v>
      </c>
      <c r="E607" s="85" t="s">
        <v>222</v>
      </c>
      <c r="F607" s="84">
        <v>0.5</v>
      </c>
      <c r="G607" s="81">
        <v>960</v>
      </c>
      <c r="H607" s="81">
        <v>1.5</v>
      </c>
      <c r="I607" s="82">
        <f t="shared" si="37"/>
        <v>5.7720000000000002</v>
      </c>
      <c r="J607" s="81">
        <f t="shared" si="38"/>
        <v>4.33</v>
      </c>
      <c r="K607" s="81">
        <f t="shared" si="39"/>
        <v>1.02</v>
      </c>
      <c r="L607" s="81">
        <f t="shared" si="40"/>
        <v>5.35</v>
      </c>
    </row>
    <row r="608" spans="1:12" ht="39.6">
      <c r="A608" s="80">
        <v>601</v>
      </c>
      <c r="B608" s="79" t="s">
        <v>72</v>
      </c>
      <c r="C608" s="79" t="s">
        <v>455</v>
      </c>
      <c r="D608" s="83" t="s">
        <v>51</v>
      </c>
      <c r="E608" s="85" t="s">
        <v>572</v>
      </c>
      <c r="F608" s="84">
        <v>0.2</v>
      </c>
      <c r="G608" s="81">
        <v>1100</v>
      </c>
      <c r="H608" s="81">
        <v>37</v>
      </c>
      <c r="I608" s="82">
        <f t="shared" si="37"/>
        <v>6.6130000000000004</v>
      </c>
      <c r="J608" s="81">
        <f t="shared" si="38"/>
        <v>48.94</v>
      </c>
      <c r="K608" s="81">
        <f t="shared" si="39"/>
        <v>11.54</v>
      </c>
      <c r="L608" s="81">
        <f t="shared" si="40"/>
        <v>60.48</v>
      </c>
    </row>
    <row r="609" spans="1:12" ht="52.8">
      <c r="A609" s="80">
        <v>602</v>
      </c>
      <c r="B609" s="79" t="s">
        <v>15</v>
      </c>
      <c r="C609" s="79" t="s">
        <v>50</v>
      </c>
      <c r="D609" s="83" t="s">
        <v>51</v>
      </c>
      <c r="E609" s="85" t="s">
        <v>366</v>
      </c>
      <c r="F609" s="84">
        <v>0.2</v>
      </c>
      <c r="G609" s="81">
        <v>1080</v>
      </c>
      <c r="H609" s="81">
        <v>25.42</v>
      </c>
      <c r="I609" s="82">
        <f t="shared" si="37"/>
        <v>6.4930000000000003</v>
      </c>
      <c r="J609" s="81">
        <f t="shared" si="38"/>
        <v>33.01</v>
      </c>
      <c r="K609" s="81">
        <f t="shared" si="39"/>
        <v>7.79</v>
      </c>
      <c r="L609" s="81">
        <f t="shared" si="40"/>
        <v>40.799999999999997</v>
      </c>
    </row>
    <row r="610" spans="1:12" ht="52.8">
      <c r="A610" s="80">
        <v>603</v>
      </c>
      <c r="B610" s="79" t="s">
        <v>15</v>
      </c>
      <c r="C610" s="79" t="s">
        <v>50</v>
      </c>
      <c r="D610" s="83" t="s">
        <v>51</v>
      </c>
      <c r="E610" s="85" t="s">
        <v>366</v>
      </c>
      <c r="F610" s="84">
        <v>0.5</v>
      </c>
      <c r="G610" s="81">
        <v>1080</v>
      </c>
      <c r="H610" s="81">
        <v>11.07</v>
      </c>
      <c r="I610" s="82">
        <f t="shared" si="37"/>
        <v>6.4930000000000003</v>
      </c>
      <c r="J610" s="81">
        <f t="shared" si="38"/>
        <v>35.94</v>
      </c>
      <c r="K610" s="81">
        <f t="shared" si="39"/>
        <v>8.48</v>
      </c>
      <c r="L610" s="81">
        <f t="shared" si="40"/>
        <v>44.42</v>
      </c>
    </row>
    <row r="611" spans="1:12" ht="52.8">
      <c r="A611" s="80">
        <v>604</v>
      </c>
      <c r="B611" s="79" t="s">
        <v>15</v>
      </c>
      <c r="C611" s="79" t="s">
        <v>57</v>
      </c>
      <c r="D611" s="83" t="s">
        <v>51</v>
      </c>
      <c r="E611" s="85" t="s">
        <v>223</v>
      </c>
      <c r="F611" s="84">
        <v>0.2</v>
      </c>
      <c r="G611" s="81">
        <v>1060</v>
      </c>
      <c r="H611" s="81">
        <v>170.58</v>
      </c>
      <c r="I611" s="82">
        <f t="shared" si="37"/>
        <v>6.3730000000000002</v>
      </c>
      <c r="J611" s="81">
        <f t="shared" si="38"/>
        <v>217.42</v>
      </c>
      <c r="K611" s="81">
        <f t="shared" si="39"/>
        <v>51.29</v>
      </c>
      <c r="L611" s="81">
        <f t="shared" si="40"/>
        <v>268.70999999999998</v>
      </c>
    </row>
    <row r="612" spans="1:12" ht="52.8">
      <c r="A612" s="80">
        <v>605</v>
      </c>
      <c r="B612" s="79" t="s">
        <v>15</v>
      </c>
      <c r="C612" s="79" t="s">
        <v>57</v>
      </c>
      <c r="D612" s="83" t="s">
        <v>51</v>
      </c>
      <c r="E612" s="85" t="s">
        <v>223</v>
      </c>
      <c r="F612" s="84">
        <v>0.5</v>
      </c>
      <c r="G612" s="81">
        <v>1060</v>
      </c>
      <c r="H612" s="81">
        <v>2.92</v>
      </c>
      <c r="I612" s="82">
        <f t="shared" si="37"/>
        <v>6.3730000000000002</v>
      </c>
      <c r="J612" s="81">
        <f t="shared" si="38"/>
        <v>9.3000000000000007</v>
      </c>
      <c r="K612" s="81">
        <f t="shared" si="39"/>
        <v>2.19</v>
      </c>
      <c r="L612" s="81">
        <f t="shared" si="40"/>
        <v>11.49</v>
      </c>
    </row>
    <row r="613" spans="1:12" ht="52.8">
      <c r="A613" s="80">
        <v>606</v>
      </c>
      <c r="B613" s="79" t="s">
        <v>15</v>
      </c>
      <c r="C613" s="79" t="s">
        <v>54</v>
      </c>
      <c r="D613" s="83" t="s">
        <v>51</v>
      </c>
      <c r="E613" s="85" t="s">
        <v>224</v>
      </c>
      <c r="F613" s="84">
        <v>0.2</v>
      </c>
      <c r="G613" s="81">
        <v>1080</v>
      </c>
      <c r="H613" s="81">
        <v>157.5</v>
      </c>
      <c r="I613" s="82">
        <f t="shared" si="37"/>
        <v>6.4930000000000003</v>
      </c>
      <c r="J613" s="81">
        <f t="shared" si="38"/>
        <v>204.53</v>
      </c>
      <c r="K613" s="81">
        <f t="shared" si="39"/>
        <v>48.25</v>
      </c>
      <c r="L613" s="81">
        <f t="shared" si="40"/>
        <v>252.78</v>
      </c>
    </row>
    <row r="614" spans="1:12" ht="52.8">
      <c r="A614" s="80">
        <v>607</v>
      </c>
      <c r="B614" s="79" t="s">
        <v>15</v>
      </c>
      <c r="C614" s="79" t="s">
        <v>54</v>
      </c>
      <c r="D614" s="83" t="s">
        <v>51</v>
      </c>
      <c r="E614" s="85" t="s">
        <v>224</v>
      </c>
      <c r="F614" s="84">
        <v>0.5</v>
      </c>
      <c r="G614" s="81">
        <v>1080</v>
      </c>
      <c r="H614" s="81">
        <v>0.5</v>
      </c>
      <c r="I614" s="82">
        <f t="shared" si="37"/>
        <v>6.4930000000000003</v>
      </c>
      <c r="J614" s="81">
        <f t="shared" si="38"/>
        <v>1.62</v>
      </c>
      <c r="K614" s="81">
        <f t="shared" si="39"/>
        <v>0.38</v>
      </c>
      <c r="L614" s="81">
        <f t="shared" si="40"/>
        <v>2</v>
      </c>
    </row>
    <row r="615" spans="1:12" ht="52.8">
      <c r="A615" s="80">
        <v>608</v>
      </c>
      <c r="B615" s="79" t="s">
        <v>15</v>
      </c>
      <c r="C615" s="79" t="s">
        <v>50</v>
      </c>
      <c r="D615" s="83" t="s">
        <v>55</v>
      </c>
      <c r="E615" s="85" t="s">
        <v>367</v>
      </c>
      <c r="F615" s="84">
        <v>0.2</v>
      </c>
      <c r="G615" s="81">
        <v>1205</v>
      </c>
      <c r="H615" s="81">
        <v>150.22999999999999</v>
      </c>
      <c r="I615" s="82">
        <f t="shared" si="37"/>
        <v>7.2450000000000001</v>
      </c>
      <c r="J615" s="81">
        <f t="shared" si="38"/>
        <v>217.68</v>
      </c>
      <c r="K615" s="81">
        <f t="shared" si="39"/>
        <v>51.35</v>
      </c>
      <c r="L615" s="81">
        <f t="shared" si="40"/>
        <v>269.03000000000003</v>
      </c>
    </row>
    <row r="616" spans="1:12" ht="52.8">
      <c r="A616" s="80">
        <v>609</v>
      </c>
      <c r="B616" s="79" t="s">
        <v>15</v>
      </c>
      <c r="C616" s="79" t="s">
        <v>50</v>
      </c>
      <c r="D616" s="83" t="s">
        <v>55</v>
      </c>
      <c r="E616" s="85" t="s">
        <v>367</v>
      </c>
      <c r="F616" s="84">
        <v>0.5</v>
      </c>
      <c r="G616" s="81">
        <v>1205</v>
      </c>
      <c r="H616" s="81">
        <v>20.77</v>
      </c>
      <c r="I616" s="82">
        <f t="shared" si="37"/>
        <v>7.2450000000000001</v>
      </c>
      <c r="J616" s="81">
        <f t="shared" si="38"/>
        <v>75.239999999999995</v>
      </c>
      <c r="K616" s="81">
        <f t="shared" si="39"/>
        <v>17.75</v>
      </c>
      <c r="L616" s="81">
        <f t="shared" si="40"/>
        <v>92.99</v>
      </c>
    </row>
    <row r="617" spans="1:12" ht="52.8">
      <c r="A617" s="80">
        <v>610</v>
      </c>
      <c r="B617" s="79" t="s">
        <v>15</v>
      </c>
      <c r="C617" s="79" t="s">
        <v>54</v>
      </c>
      <c r="D617" s="83" t="s">
        <v>61</v>
      </c>
      <c r="E617" s="85" t="s">
        <v>306</v>
      </c>
      <c r="F617" s="84">
        <v>0.2</v>
      </c>
      <c r="G617" s="81">
        <v>1155</v>
      </c>
      <c r="H617" s="81">
        <v>102.17</v>
      </c>
      <c r="I617" s="82">
        <f t="shared" si="37"/>
        <v>6.944</v>
      </c>
      <c r="J617" s="81">
        <f t="shared" si="38"/>
        <v>141.88999999999999</v>
      </c>
      <c r="K617" s="81">
        <f t="shared" si="39"/>
        <v>33.47</v>
      </c>
      <c r="L617" s="81">
        <f t="shared" si="40"/>
        <v>175.35999999999999</v>
      </c>
    </row>
    <row r="618" spans="1:12" ht="52.8">
      <c r="A618" s="80">
        <v>611</v>
      </c>
      <c r="B618" s="79" t="s">
        <v>15</v>
      </c>
      <c r="C618" s="79" t="s">
        <v>54</v>
      </c>
      <c r="D618" s="83" t="s">
        <v>61</v>
      </c>
      <c r="E618" s="85" t="s">
        <v>306</v>
      </c>
      <c r="F618" s="84">
        <v>0.5</v>
      </c>
      <c r="G618" s="81">
        <v>1155</v>
      </c>
      <c r="H618" s="81">
        <v>7.83</v>
      </c>
      <c r="I618" s="82">
        <f t="shared" si="37"/>
        <v>6.944</v>
      </c>
      <c r="J618" s="81">
        <f t="shared" si="38"/>
        <v>27.19</v>
      </c>
      <c r="K618" s="81">
        <f t="shared" si="39"/>
        <v>6.41</v>
      </c>
      <c r="L618" s="81">
        <f t="shared" si="40"/>
        <v>33.6</v>
      </c>
    </row>
    <row r="619" spans="1:12" ht="39.6">
      <c r="A619" s="80">
        <v>612</v>
      </c>
      <c r="B619" s="79" t="s">
        <v>72</v>
      </c>
      <c r="C619" s="79" t="s">
        <v>313</v>
      </c>
      <c r="D619" s="83" t="s">
        <v>51</v>
      </c>
      <c r="E619" s="85" t="s">
        <v>368</v>
      </c>
      <c r="F619" s="84">
        <v>0.2</v>
      </c>
      <c r="G619" s="81">
        <v>1100</v>
      </c>
      <c r="H619" s="81">
        <v>33</v>
      </c>
      <c r="I619" s="82">
        <f t="shared" si="37"/>
        <v>6.6130000000000004</v>
      </c>
      <c r="J619" s="81">
        <f t="shared" si="38"/>
        <v>43.65</v>
      </c>
      <c r="K619" s="81">
        <f t="shared" si="39"/>
        <v>10.3</v>
      </c>
      <c r="L619" s="81">
        <f t="shared" si="40"/>
        <v>53.95</v>
      </c>
    </row>
    <row r="620" spans="1:12" ht="52.8">
      <c r="A620" s="80">
        <v>613</v>
      </c>
      <c r="B620" s="79" t="s">
        <v>15</v>
      </c>
      <c r="C620" s="79" t="s">
        <v>46</v>
      </c>
      <c r="D620" s="83" t="s">
        <v>51</v>
      </c>
      <c r="E620" s="85" t="s">
        <v>225</v>
      </c>
      <c r="F620" s="84">
        <v>0.2</v>
      </c>
      <c r="G620" s="81">
        <v>1060</v>
      </c>
      <c r="H620" s="81">
        <v>63</v>
      </c>
      <c r="I620" s="82">
        <f t="shared" si="37"/>
        <v>6.3730000000000002</v>
      </c>
      <c r="J620" s="81">
        <f t="shared" si="38"/>
        <v>80.3</v>
      </c>
      <c r="K620" s="81">
        <f t="shared" si="39"/>
        <v>18.940000000000001</v>
      </c>
      <c r="L620" s="81">
        <f t="shared" si="40"/>
        <v>99.24</v>
      </c>
    </row>
    <row r="621" spans="1:12" ht="39.6">
      <c r="A621" s="80">
        <v>614</v>
      </c>
      <c r="B621" s="79" t="s">
        <v>72</v>
      </c>
      <c r="C621" s="79" t="s">
        <v>455</v>
      </c>
      <c r="D621" s="83" t="s">
        <v>61</v>
      </c>
      <c r="E621" s="85" t="s">
        <v>573</v>
      </c>
      <c r="F621" s="84">
        <v>0.2</v>
      </c>
      <c r="G621" s="81">
        <v>1155</v>
      </c>
      <c r="H621" s="81">
        <v>64.08</v>
      </c>
      <c r="I621" s="82">
        <f t="shared" si="37"/>
        <v>6.944</v>
      </c>
      <c r="J621" s="81">
        <f t="shared" si="38"/>
        <v>88.99</v>
      </c>
      <c r="K621" s="81">
        <f t="shared" si="39"/>
        <v>20.99</v>
      </c>
      <c r="L621" s="81">
        <f t="shared" si="40"/>
        <v>109.97999999999999</v>
      </c>
    </row>
    <row r="622" spans="1:12" ht="39.6">
      <c r="A622" s="80">
        <v>615</v>
      </c>
      <c r="B622" s="79" t="s">
        <v>72</v>
      </c>
      <c r="C622" s="79" t="s">
        <v>455</v>
      </c>
      <c r="D622" s="83" t="s">
        <v>61</v>
      </c>
      <c r="E622" s="85" t="s">
        <v>573</v>
      </c>
      <c r="F622" s="84">
        <v>0.5</v>
      </c>
      <c r="G622" s="81">
        <v>1155</v>
      </c>
      <c r="H622" s="81">
        <v>1.92</v>
      </c>
      <c r="I622" s="82">
        <f t="shared" si="37"/>
        <v>6.944</v>
      </c>
      <c r="J622" s="81">
        <f t="shared" si="38"/>
        <v>6.67</v>
      </c>
      <c r="K622" s="81">
        <f t="shared" si="39"/>
        <v>1.57</v>
      </c>
      <c r="L622" s="81">
        <f t="shared" si="40"/>
        <v>8.24</v>
      </c>
    </row>
    <row r="623" spans="1:12" ht="26.4">
      <c r="A623" s="80">
        <v>616</v>
      </c>
      <c r="B623" s="79" t="s">
        <v>309</v>
      </c>
      <c r="C623" s="79" t="s">
        <v>493</v>
      </c>
      <c r="D623" s="83" t="s">
        <v>51</v>
      </c>
      <c r="E623" s="85" t="s">
        <v>574</v>
      </c>
      <c r="F623" s="84" t="s">
        <v>451</v>
      </c>
      <c r="G623" s="81">
        <v>1140</v>
      </c>
      <c r="H623" s="81">
        <v>72</v>
      </c>
      <c r="I623" s="82">
        <f t="shared" si="37"/>
        <v>6.8540000000000001</v>
      </c>
      <c r="J623" s="81">
        <f t="shared" si="38"/>
        <v>98.7</v>
      </c>
      <c r="K623" s="81">
        <f t="shared" si="39"/>
        <v>23.28</v>
      </c>
      <c r="L623" s="81">
        <f t="shared" si="40"/>
        <v>121.98</v>
      </c>
    </row>
    <row r="624" spans="1:12" ht="52.8">
      <c r="A624" s="80">
        <v>617</v>
      </c>
      <c r="B624" s="79" t="s">
        <v>15</v>
      </c>
      <c r="C624" s="79" t="s">
        <v>2</v>
      </c>
      <c r="D624" s="83" t="s">
        <v>84</v>
      </c>
      <c r="E624" s="85" t="s">
        <v>226</v>
      </c>
      <c r="F624" s="84" t="s">
        <v>451</v>
      </c>
      <c r="G624" s="81">
        <v>1660</v>
      </c>
      <c r="H624" s="81">
        <v>36</v>
      </c>
      <c r="I624" s="82">
        <f t="shared" si="37"/>
        <v>9.98</v>
      </c>
      <c r="J624" s="81">
        <f t="shared" si="38"/>
        <v>71.86</v>
      </c>
      <c r="K624" s="81">
        <f t="shared" si="39"/>
        <v>16.95</v>
      </c>
      <c r="L624" s="81">
        <f t="shared" si="40"/>
        <v>88.81</v>
      </c>
    </row>
    <row r="625" spans="1:12" ht="39.6">
      <c r="A625" s="80">
        <v>618</v>
      </c>
      <c r="B625" s="79" t="s">
        <v>48</v>
      </c>
      <c r="C625" s="79" t="s">
        <v>49</v>
      </c>
      <c r="D625" s="83" t="s">
        <v>61</v>
      </c>
      <c r="E625" s="85" t="s">
        <v>575</v>
      </c>
      <c r="F625" s="84" t="s">
        <v>449</v>
      </c>
      <c r="G625" s="81">
        <v>1115</v>
      </c>
      <c r="H625" s="81">
        <v>2.92</v>
      </c>
      <c r="I625" s="82">
        <f t="shared" si="37"/>
        <v>6.7039999999999997</v>
      </c>
      <c r="J625" s="81">
        <f t="shared" si="38"/>
        <v>9.7899999999999991</v>
      </c>
      <c r="K625" s="81">
        <f t="shared" si="39"/>
        <v>2.31</v>
      </c>
      <c r="L625" s="81">
        <f t="shared" si="40"/>
        <v>12.1</v>
      </c>
    </row>
    <row r="626" spans="1:12" ht="52.8">
      <c r="A626" s="80">
        <v>619</v>
      </c>
      <c r="B626" s="79" t="s">
        <v>15</v>
      </c>
      <c r="C626" s="79" t="s">
        <v>2</v>
      </c>
      <c r="D626" s="83" t="s">
        <v>84</v>
      </c>
      <c r="E626" s="85" t="s">
        <v>227</v>
      </c>
      <c r="F626" s="84" t="s">
        <v>451</v>
      </c>
      <c r="G626" s="81">
        <v>1680</v>
      </c>
      <c r="H626" s="81">
        <v>43.5</v>
      </c>
      <c r="I626" s="82">
        <f t="shared" si="37"/>
        <v>10.1</v>
      </c>
      <c r="J626" s="81">
        <f t="shared" si="38"/>
        <v>87.87</v>
      </c>
      <c r="K626" s="81">
        <f t="shared" si="39"/>
        <v>20.73</v>
      </c>
      <c r="L626" s="81">
        <f t="shared" si="40"/>
        <v>108.60000000000001</v>
      </c>
    </row>
    <row r="627" spans="1:12" ht="39.6">
      <c r="A627" s="80">
        <v>620</v>
      </c>
      <c r="B627" s="79" t="s">
        <v>48</v>
      </c>
      <c r="C627" s="79" t="s">
        <v>348</v>
      </c>
      <c r="D627" s="83" t="s">
        <v>47</v>
      </c>
      <c r="E627" s="85" t="s">
        <v>576</v>
      </c>
      <c r="F627" s="84">
        <v>0.2</v>
      </c>
      <c r="G627" s="81">
        <v>980</v>
      </c>
      <c r="H627" s="81">
        <v>66</v>
      </c>
      <c r="I627" s="82">
        <f t="shared" si="37"/>
        <v>5.8920000000000003</v>
      </c>
      <c r="J627" s="81">
        <f t="shared" si="38"/>
        <v>77.77</v>
      </c>
      <c r="K627" s="81">
        <f t="shared" si="39"/>
        <v>18.350000000000001</v>
      </c>
      <c r="L627" s="81">
        <f t="shared" si="40"/>
        <v>96.12</v>
      </c>
    </row>
    <row r="628" spans="1:12" ht="39.6">
      <c r="A628" s="80">
        <v>621</v>
      </c>
      <c r="B628" s="79" t="s">
        <v>72</v>
      </c>
      <c r="C628" s="79" t="s">
        <v>293</v>
      </c>
      <c r="D628" s="83" t="s">
        <v>51</v>
      </c>
      <c r="E628" s="85" t="s">
        <v>577</v>
      </c>
      <c r="F628" s="84">
        <v>0.2</v>
      </c>
      <c r="G628" s="81">
        <v>1080</v>
      </c>
      <c r="H628" s="81">
        <v>44</v>
      </c>
      <c r="I628" s="82">
        <f t="shared" si="37"/>
        <v>6.4930000000000003</v>
      </c>
      <c r="J628" s="81">
        <f t="shared" si="38"/>
        <v>57.14</v>
      </c>
      <c r="K628" s="81">
        <f t="shared" si="39"/>
        <v>13.48</v>
      </c>
      <c r="L628" s="81">
        <f t="shared" si="40"/>
        <v>70.62</v>
      </c>
    </row>
    <row r="629" spans="1:12" ht="52.8">
      <c r="A629" s="80">
        <v>622</v>
      </c>
      <c r="B629" s="79" t="s">
        <v>15</v>
      </c>
      <c r="C629" s="79" t="s">
        <v>54</v>
      </c>
      <c r="D629" s="83" t="s">
        <v>47</v>
      </c>
      <c r="E629" s="85" t="s">
        <v>228</v>
      </c>
      <c r="F629" s="84">
        <v>0.2</v>
      </c>
      <c r="G629" s="81">
        <v>960</v>
      </c>
      <c r="H629" s="81">
        <v>156.16999999999999</v>
      </c>
      <c r="I629" s="82">
        <f t="shared" si="37"/>
        <v>5.7720000000000002</v>
      </c>
      <c r="J629" s="81">
        <f t="shared" si="38"/>
        <v>180.28</v>
      </c>
      <c r="K629" s="81">
        <f t="shared" si="39"/>
        <v>42.53</v>
      </c>
      <c r="L629" s="81">
        <f t="shared" si="40"/>
        <v>222.81</v>
      </c>
    </row>
    <row r="630" spans="1:12" ht="52.8">
      <c r="A630" s="80">
        <v>623</v>
      </c>
      <c r="B630" s="79" t="s">
        <v>15</v>
      </c>
      <c r="C630" s="79" t="s">
        <v>54</v>
      </c>
      <c r="D630" s="83" t="s">
        <v>47</v>
      </c>
      <c r="E630" s="85" t="s">
        <v>228</v>
      </c>
      <c r="F630" s="84">
        <v>0.5</v>
      </c>
      <c r="G630" s="81">
        <v>960</v>
      </c>
      <c r="H630" s="81">
        <v>8.83</v>
      </c>
      <c r="I630" s="82">
        <f t="shared" si="37"/>
        <v>5.7720000000000002</v>
      </c>
      <c r="J630" s="81">
        <f t="shared" si="38"/>
        <v>25.48</v>
      </c>
      <c r="K630" s="81">
        <f t="shared" si="39"/>
        <v>6.01</v>
      </c>
      <c r="L630" s="81">
        <f t="shared" si="40"/>
        <v>31.490000000000002</v>
      </c>
    </row>
    <row r="631" spans="1:12" ht="39.6">
      <c r="A631" s="80">
        <v>624</v>
      </c>
      <c r="B631" s="79" t="s">
        <v>72</v>
      </c>
      <c r="C631" s="79" t="s">
        <v>313</v>
      </c>
      <c r="D631" s="83" t="s">
        <v>51</v>
      </c>
      <c r="E631" s="85" t="s">
        <v>578</v>
      </c>
      <c r="F631" s="84">
        <v>0.2</v>
      </c>
      <c r="G631" s="81">
        <v>1060</v>
      </c>
      <c r="H631" s="81">
        <v>43.92</v>
      </c>
      <c r="I631" s="82">
        <f t="shared" si="37"/>
        <v>6.3730000000000002</v>
      </c>
      <c r="J631" s="81">
        <f t="shared" si="38"/>
        <v>55.98</v>
      </c>
      <c r="K631" s="81">
        <f t="shared" si="39"/>
        <v>13.21</v>
      </c>
      <c r="L631" s="81">
        <f t="shared" si="40"/>
        <v>69.19</v>
      </c>
    </row>
    <row r="632" spans="1:12" ht="39.6">
      <c r="A632" s="80">
        <v>625</v>
      </c>
      <c r="B632" s="79" t="s">
        <v>72</v>
      </c>
      <c r="C632" s="79" t="s">
        <v>313</v>
      </c>
      <c r="D632" s="83" t="s">
        <v>51</v>
      </c>
      <c r="E632" s="85" t="s">
        <v>578</v>
      </c>
      <c r="F632" s="84">
        <v>0.5</v>
      </c>
      <c r="G632" s="81">
        <v>1060</v>
      </c>
      <c r="H632" s="81">
        <v>0.08</v>
      </c>
      <c r="I632" s="82">
        <f t="shared" si="37"/>
        <v>6.3730000000000002</v>
      </c>
      <c r="J632" s="81">
        <f t="shared" si="38"/>
        <v>0.25</v>
      </c>
      <c r="K632" s="81">
        <f t="shared" si="39"/>
        <v>0.06</v>
      </c>
      <c r="L632" s="81">
        <f t="shared" si="40"/>
        <v>0.31</v>
      </c>
    </row>
    <row r="633" spans="1:12" ht="39.6">
      <c r="A633" s="80">
        <v>626</v>
      </c>
      <c r="B633" s="79" t="s">
        <v>48</v>
      </c>
      <c r="C633" s="79" t="s">
        <v>579</v>
      </c>
      <c r="D633" s="83" t="s">
        <v>7</v>
      </c>
      <c r="E633" s="85" t="s">
        <v>580</v>
      </c>
      <c r="F633" s="84">
        <v>0.2</v>
      </c>
      <c r="G633" s="81">
        <v>1530</v>
      </c>
      <c r="H633" s="81">
        <v>28.25</v>
      </c>
      <c r="I633" s="82">
        <f t="shared" si="37"/>
        <v>9.1989999999999998</v>
      </c>
      <c r="J633" s="81">
        <f t="shared" si="38"/>
        <v>51.97</v>
      </c>
      <c r="K633" s="81">
        <f t="shared" si="39"/>
        <v>12.26</v>
      </c>
      <c r="L633" s="81">
        <f t="shared" si="40"/>
        <v>64.23</v>
      </c>
    </row>
    <row r="634" spans="1:12" ht="79.2">
      <c r="A634" s="80">
        <v>627</v>
      </c>
      <c r="B634" s="79" t="s">
        <v>460</v>
      </c>
      <c r="C634" s="79" t="s">
        <v>299</v>
      </c>
      <c r="D634" s="83" t="s">
        <v>257</v>
      </c>
      <c r="E634" s="85" t="s">
        <v>264</v>
      </c>
      <c r="F634" s="84">
        <v>0.2</v>
      </c>
      <c r="G634" s="81">
        <v>2260</v>
      </c>
      <c r="H634" s="81">
        <v>14</v>
      </c>
      <c r="I634" s="82">
        <f t="shared" si="37"/>
        <v>13.587</v>
      </c>
      <c r="J634" s="81">
        <f t="shared" si="38"/>
        <v>38.04</v>
      </c>
      <c r="K634" s="81">
        <f t="shared" si="39"/>
        <v>8.9700000000000006</v>
      </c>
      <c r="L634" s="81">
        <f t="shared" si="40"/>
        <v>47.01</v>
      </c>
    </row>
    <row r="635" spans="1:12" ht="39.6">
      <c r="A635" s="80">
        <v>628</v>
      </c>
      <c r="B635" s="79" t="s">
        <v>72</v>
      </c>
      <c r="C635" s="79" t="s">
        <v>269</v>
      </c>
      <c r="D635" s="83" t="s">
        <v>51</v>
      </c>
      <c r="E635" s="85" t="s">
        <v>421</v>
      </c>
      <c r="F635" s="84" t="s">
        <v>449</v>
      </c>
      <c r="G635" s="81">
        <v>1120</v>
      </c>
      <c r="H635" s="81">
        <v>11.13</v>
      </c>
      <c r="I635" s="82">
        <f t="shared" si="37"/>
        <v>6.734</v>
      </c>
      <c r="J635" s="81">
        <f t="shared" si="38"/>
        <v>37.47</v>
      </c>
      <c r="K635" s="81">
        <f t="shared" si="39"/>
        <v>8.84</v>
      </c>
      <c r="L635" s="81">
        <f t="shared" si="40"/>
        <v>46.31</v>
      </c>
    </row>
    <row r="636" spans="1:12" ht="39.6">
      <c r="A636" s="80">
        <v>629</v>
      </c>
      <c r="B636" s="79" t="s">
        <v>72</v>
      </c>
      <c r="C636" s="79" t="s">
        <v>269</v>
      </c>
      <c r="D636" s="83" t="s">
        <v>51</v>
      </c>
      <c r="E636" s="85" t="s">
        <v>421</v>
      </c>
      <c r="F636" s="84" t="s">
        <v>451</v>
      </c>
      <c r="G636" s="81">
        <v>1120</v>
      </c>
      <c r="H636" s="81">
        <v>171.87</v>
      </c>
      <c r="I636" s="82">
        <f t="shared" si="37"/>
        <v>6.734</v>
      </c>
      <c r="J636" s="81">
        <f t="shared" si="38"/>
        <v>231.47</v>
      </c>
      <c r="K636" s="81">
        <f t="shared" si="39"/>
        <v>54.6</v>
      </c>
      <c r="L636" s="81">
        <f t="shared" si="40"/>
        <v>286.07</v>
      </c>
    </row>
    <row r="637" spans="1:12" ht="52.8">
      <c r="A637" s="80">
        <v>630</v>
      </c>
      <c r="B637" s="79" t="s">
        <v>15</v>
      </c>
      <c r="C637" s="79" t="s">
        <v>54</v>
      </c>
      <c r="D637" s="83" t="s">
        <v>51</v>
      </c>
      <c r="E637" s="85" t="s">
        <v>229</v>
      </c>
      <c r="F637" s="84">
        <v>0.2</v>
      </c>
      <c r="G637" s="81">
        <v>1100</v>
      </c>
      <c r="H637" s="81">
        <v>86.25</v>
      </c>
      <c r="I637" s="82">
        <f t="shared" si="37"/>
        <v>6.6130000000000004</v>
      </c>
      <c r="J637" s="81">
        <f t="shared" si="38"/>
        <v>114.07</v>
      </c>
      <c r="K637" s="81">
        <f t="shared" si="39"/>
        <v>26.91</v>
      </c>
      <c r="L637" s="81">
        <f t="shared" si="40"/>
        <v>140.97999999999999</v>
      </c>
    </row>
    <row r="638" spans="1:12" ht="52.8">
      <c r="A638" s="80">
        <v>631</v>
      </c>
      <c r="B638" s="79" t="s">
        <v>15</v>
      </c>
      <c r="C638" s="79" t="s">
        <v>54</v>
      </c>
      <c r="D638" s="83" t="s">
        <v>51</v>
      </c>
      <c r="E638" s="85" t="s">
        <v>229</v>
      </c>
      <c r="F638" s="84">
        <v>0.5</v>
      </c>
      <c r="G638" s="81">
        <v>1100</v>
      </c>
      <c r="H638" s="81">
        <v>1.75</v>
      </c>
      <c r="I638" s="82">
        <f t="shared" si="37"/>
        <v>6.6130000000000004</v>
      </c>
      <c r="J638" s="81">
        <f t="shared" si="38"/>
        <v>5.79</v>
      </c>
      <c r="K638" s="81">
        <f t="shared" si="39"/>
        <v>1.37</v>
      </c>
      <c r="L638" s="81">
        <f t="shared" si="40"/>
        <v>7.16</v>
      </c>
    </row>
    <row r="639" spans="1:12" ht="52.8">
      <c r="A639" s="80">
        <v>632</v>
      </c>
      <c r="B639" s="79" t="s">
        <v>15</v>
      </c>
      <c r="C639" s="79" t="s">
        <v>101</v>
      </c>
      <c r="D639" s="83" t="s">
        <v>7</v>
      </c>
      <c r="E639" s="85" t="s">
        <v>230</v>
      </c>
      <c r="F639" s="84" t="s">
        <v>451</v>
      </c>
      <c r="G639" s="81">
        <v>1365</v>
      </c>
      <c r="H639" s="81">
        <v>26.75</v>
      </c>
      <c r="I639" s="82">
        <f t="shared" si="37"/>
        <v>8.2070000000000007</v>
      </c>
      <c r="J639" s="81">
        <f t="shared" si="38"/>
        <v>43.91</v>
      </c>
      <c r="K639" s="81">
        <f t="shared" si="39"/>
        <v>10.36</v>
      </c>
      <c r="L639" s="81">
        <f t="shared" si="40"/>
        <v>54.269999999999996</v>
      </c>
    </row>
    <row r="640" spans="1:12" ht="52.8">
      <c r="A640" s="80">
        <v>633</v>
      </c>
      <c r="B640" s="79" t="s">
        <v>15</v>
      </c>
      <c r="C640" s="79" t="s">
        <v>101</v>
      </c>
      <c r="D640" s="83" t="s">
        <v>7</v>
      </c>
      <c r="E640" s="85" t="s">
        <v>230</v>
      </c>
      <c r="F640" s="84" t="s">
        <v>449</v>
      </c>
      <c r="G640" s="81">
        <v>1365</v>
      </c>
      <c r="H640" s="81">
        <v>1.33</v>
      </c>
      <c r="I640" s="82">
        <f t="shared" si="37"/>
        <v>8.2070000000000007</v>
      </c>
      <c r="J640" s="81">
        <f t="shared" si="38"/>
        <v>5.46</v>
      </c>
      <c r="K640" s="81">
        <f t="shared" si="39"/>
        <v>1.29</v>
      </c>
      <c r="L640" s="81">
        <f t="shared" si="40"/>
        <v>6.75</v>
      </c>
    </row>
    <row r="641" spans="1:12" ht="79.2">
      <c r="A641" s="80">
        <v>634</v>
      </c>
      <c r="B641" s="79" t="s">
        <v>460</v>
      </c>
      <c r="C641" s="79" t="s">
        <v>483</v>
      </c>
      <c r="D641" s="83" t="s">
        <v>55</v>
      </c>
      <c r="E641" s="85" t="s">
        <v>231</v>
      </c>
      <c r="F641" s="84">
        <v>0.5</v>
      </c>
      <c r="G641" s="81">
        <v>1700</v>
      </c>
      <c r="H641" s="81">
        <v>79.5</v>
      </c>
      <c r="I641" s="82">
        <f t="shared" si="37"/>
        <v>10.221</v>
      </c>
      <c r="J641" s="81">
        <f t="shared" si="38"/>
        <v>406.28</v>
      </c>
      <c r="K641" s="81">
        <f t="shared" si="39"/>
        <v>95.84</v>
      </c>
      <c r="L641" s="81">
        <f t="shared" si="40"/>
        <v>502.12</v>
      </c>
    </row>
    <row r="642" spans="1:12" ht="79.2">
      <c r="A642" s="80">
        <v>635</v>
      </c>
      <c r="B642" s="79" t="s">
        <v>460</v>
      </c>
      <c r="C642" s="79" t="s">
        <v>483</v>
      </c>
      <c r="D642" s="83" t="s">
        <v>55</v>
      </c>
      <c r="E642" s="85" t="s">
        <v>231</v>
      </c>
      <c r="F642" s="84">
        <v>0.2</v>
      </c>
      <c r="G642" s="81">
        <v>1700</v>
      </c>
      <c r="H642" s="81">
        <v>146</v>
      </c>
      <c r="I642" s="82">
        <f t="shared" si="37"/>
        <v>10.221</v>
      </c>
      <c r="J642" s="81">
        <f t="shared" si="38"/>
        <v>298.45</v>
      </c>
      <c r="K642" s="81">
        <f t="shared" si="39"/>
        <v>70.400000000000006</v>
      </c>
      <c r="L642" s="81">
        <f t="shared" si="40"/>
        <v>368.85</v>
      </c>
    </row>
    <row r="643" spans="1:12" ht="52.8">
      <c r="A643" s="80">
        <v>636</v>
      </c>
      <c r="B643" s="79" t="s">
        <v>15</v>
      </c>
      <c r="C643" s="79" t="s">
        <v>57</v>
      </c>
      <c r="D643" s="83" t="s">
        <v>47</v>
      </c>
      <c r="E643" s="85" t="s">
        <v>265</v>
      </c>
      <c r="F643" s="84">
        <v>0.2</v>
      </c>
      <c r="G643" s="81">
        <v>960</v>
      </c>
      <c r="H643" s="81">
        <v>68.5</v>
      </c>
      <c r="I643" s="82">
        <f t="shared" si="37"/>
        <v>5.7720000000000002</v>
      </c>
      <c r="J643" s="81">
        <f t="shared" si="38"/>
        <v>79.08</v>
      </c>
      <c r="K643" s="81">
        <f t="shared" si="39"/>
        <v>18.649999999999999</v>
      </c>
      <c r="L643" s="81">
        <f t="shared" si="40"/>
        <v>97.72999999999999</v>
      </c>
    </row>
    <row r="644" spans="1:12" ht="79.2">
      <c r="A644" s="80">
        <v>637</v>
      </c>
      <c r="B644" s="79" t="s">
        <v>460</v>
      </c>
      <c r="C644" s="79" t="s">
        <v>483</v>
      </c>
      <c r="D644" s="83" t="s">
        <v>55</v>
      </c>
      <c r="E644" s="85" t="s">
        <v>232</v>
      </c>
      <c r="F644" s="84">
        <v>0.5</v>
      </c>
      <c r="G644" s="81">
        <v>1625</v>
      </c>
      <c r="H644" s="81">
        <v>139</v>
      </c>
      <c r="I644" s="82">
        <f t="shared" si="37"/>
        <v>9.77</v>
      </c>
      <c r="J644" s="81">
        <f t="shared" si="38"/>
        <v>679.02</v>
      </c>
      <c r="K644" s="81">
        <f t="shared" si="39"/>
        <v>160.18</v>
      </c>
      <c r="L644" s="81">
        <f t="shared" si="40"/>
        <v>839.2</v>
      </c>
    </row>
    <row r="645" spans="1:12" ht="79.2">
      <c r="A645" s="80">
        <v>638</v>
      </c>
      <c r="B645" s="79" t="s">
        <v>460</v>
      </c>
      <c r="C645" s="79" t="s">
        <v>483</v>
      </c>
      <c r="D645" s="83" t="s">
        <v>55</v>
      </c>
      <c r="E645" s="85" t="s">
        <v>232</v>
      </c>
      <c r="F645" s="84">
        <v>0.2</v>
      </c>
      <c r="G645" s="81">
        <v>1625</v>
      </c>
      <c r="H645" s="81">
        <v>99.5</v>
      </c>
      <c r="I645" s="82">
        <f t="shared" si="37"/>
        <v>9.77</v>
      </c>
      <c r="J645" s="81">
        <f t="shared" si="38"/>
        <v>194.42</v>
      </c>
      <c r="K645" s="81">
        <f t="shared" si="39"/>
        <v>45.86</v>
      </c>
      <c r="L645" s="81">
        <f t="shared" si="40"/>
        <v>240.27999999999997</v>
      </c>
    </row>
    <row r="646" spans="1:12" ht="66">
      <c r="A646" s="80">
        <v>639</v>
      </c>
      <c r="B646" s="79" t="s">
        <v>72</v>
      </c>
      <c r="C646" s="79" t="s">
        <v>269</v>
      </c>
      <c r="D646" s="83" t="s">
        <v>146</v>
      </c>
      <c r="E646" s="85" t="s">
        <v>307</v>
      </c>
      <c r="F646" s="84" t="s">
        <v>449</v>
      </c>
      <c r="G646" s="81">
        <v>1245</v>
      </c>
      <c r="H646" s="81">
        <v>9</v>
      </c>
      <c r="I646" s="82">
        <f t="shared" si="37"/>
        <v>7.4850000000000003</v>
      </c>
      <c r="J646" s="81">
        <f t="shared" si="38"/>
        <v>33.68</v>
      </c>
      <c r="K646" s="81">
        <f t="shared" si="39"/>
        <v>7.95</v>
      </c>
      <c r="L646" s="81">
        <f t="shared" si="40"/>
        <v>41.63</v>
      </c>
    </row>
    <row r="647" spans="1:12" ht="66">
      <c r="A647" s="80">
        <v>640</v>
      </c>
      <c r="B647" s="79" t="s">
        <v>72</v>
      </c>
      <c r="C647" s="79" t="s">
        <v>269</v>
      </c>
      <c r="D647" s="83" t="s">
        <v>146</v>
      </c>
      <c r="E647" s="85" t="s">
        <v>307</v>
      </c>
      <c r="F647" s="84" t="s">
        <v>451</v>
      </c>
      <c r="G647" s="81">
        <v>1245</v>
      </c>
      <c r="H647" s="81">
        <v>143</v>
      </c>
      <c r="I647" s="82">
        <f t="shared" si="37"/>
        <v>7.4850000000000003</v>
      </c>
      <c r="J647" s="81">
        <f t="shared" si="38"/>
        <v>214.07</v>
      </c>
      <c r="K647" s="81">
        <f t="shared" si="39"/>
        <v>50.5</v>
      </c>
      <c r="L647" s="81">
        <f t="shared" si="40"/>
        <v>264.57</v>
      </c>
    </row>
    <row r="648" spans="1:12" ht="39.6">
      <c r="A648" s="80">
        <v>641</v>
      </c>
      <c r="B648" s="79" t="s">
        <v>72</v>
      </c>
      <c r="C648" s="79" t="s">
        <v>313</v>
      </c>
      <c r="D648" s="83" t="s">
        <v>47</v>
      </c>
      <c r="E648" s="85" t="s">
        <v>369</v>
      </c>
      <c r="F648" s="84">
        <v>0.2</v>
      </c>
      <c r="G648" s="81">
        <v>960</v>
      </c>
      <c r="H648" s="81">
        <v>44</v>
      </c>
      <c r="I648" s="82">
        <f t="shared" ref="I648:I669" si="41">ROUND(G648/166.33,3)</f>
        <v>5.7720000000000002</v>
      </c>
      <c r="J648" s="81">
        <f t="shared" ref="J648:J669" si="42">ROUND(I648*H648*F648,2)</f>
        <v>50.79</v>
      </c>
      <c r="K648" s="81">
        <f t="shared" ref="K648:K669" si="43">ROUND(J648*0.2359,2)</f>
        <v>11.98</v>
      </c>
      <c r="L648" s="81">
        <f t="shared" ref="L648:L669" si="44">J648+K648</f>
        <v>62.769999999999996</v>
      </c>
    </row>
    <row r="649" spans="1:12" ht="79.2">
      <c r="A649" s="80">
        <v>642</v>
      </c>
      <c r="B649" s="79" t="s">
        <v>460</v>
      </c>
      <c r="C649" s="79" t="s">
        <v>292</v>
      </c>
      <c r="D649" s="83" t="s">
        <v>51</v>
      </c>
      <c r="E649" s="85" t="s">
        <v>233</v>
      </c>
      <c r="F649" s="84">
        <v>0.5</v>
      </c>
      <c r="G649" s="81">
        <v>1464.48</v>
      </c>
      <c r="H649" s="81">
        <v>79</v>
      </c>
      <c r="I649" s="82">
        <f t="shared" si="41"/>
        <v>8.8049999999999997</v>
      </c>
      <c r="J649" s="81">
        <f t="shared" si="42"/>
        <v>347.8</v>
      </c>
      <c r="K649" s="81">
        <f t="shared" si="43"/>
        <v>82.05</v>
      </c>
      <c r="L649" s="81">
        <f t="shared" si="44"/>
        <v>429.85</v>
      </c>
    </row>
    <row r="650" spans="1:12" ht="79.2">
      <c r="A650" s="80">
        <v>643</v>
      </c>
      <c r="B650" s="79" t="s">
        <v>460</v>
      </c>
      <c r="C650" s="79" t="s">
        <v>292</v>
      </c>
      <c r="D650" s="83" t="s">
        <v>51</v>
      </c>
      <c r="E650" s="85" t="s">
        <v>233</v>
      </c>
      <c r="F650" s="84">
        <v>0.2</v>
      </c>
      <c r="G650" s="81">
        <v>1464.48</v>
      </c>
      <c r="H650" s="81">
        <v>136</v>
      </c>
      <c r="I650" s="82">
        <f t="shared" si="41"/>
        <v>8.8049999999999997</v>
      </c>
      <c r="J650" s="81">
        <f t="shared" si="42"/>
        <v>239.5</v>
      </c>
      <c r="K650" s="81">
        <f t="shared" si="43"/>
        <v>56.5</v>
      </c>
      <c r="L650" s="81">
        <f t="shared" si="44"/>
        <v>296</v>
      </c>
    </row>
    <row r="651" spans="1:12" ht="52.8">
      <c r="A651" s="80">
        <v>644</v>
      </c>
      <c r="B651" s="79" t="s">
        <v>15</v>
      </c>
      <c r="C651" s="79" t="s">
        <v>334</v>
      </c>
      <c r="D651" s="83" t="s">
        <v>51</v>
      </c>
      <c r="E651" s="85" t="s">
        <v>581</v>
      </c>
      <c r="F651" s="84">
        <v>0.2</v>
      </c>
      <c r="G651" s="81">
        <v>1160</v>
      </c>
      <c r="H651" s="81">
        <v>44</v>
      </c>
      <c r="I651" s="82">
        <f t="shared" si="41"/>
        <v>6.9740000000000002</v>
      </c>
      <c r="J651" s="81">
        <f t="shared" si="42"/>
        <v>61.37</v>
      </c>
      <c r="K651" s="81">
        <f t="shared" si="43"/>
        <v>14.48</v>
      </c>
      <c r="L651" s="81">
        <f t="shared" si="44"/>
        <v>75.849999999999994</v>
      </c>
    </row>
    <row r="652" spans="1:12" ht="52.8">
      <c r="A652" s="80">
        <v>645</v>
      </c>
      <c r="B652" s="79" t="s">
        <v>15</v>
      </c>
      <c r="C652" s="79" t="s">
        <v>58</v>
      </c>
      <c r="D652" s="83" t="s">
        <v>51</v>
      </c>
      <c r="E652" s="85" t="s">
        <v>234</v>
      </c>
      <c r="F652" s="84" t="s">
        <v>451</v>
      </c>
      <c r="G652" s="81">
        <v>1120</v>
      </c>
      <c r="H652" s="81">
        <v>148.66999999999999</v>
      </c>
      <c r="I652" s="82">
        <f t="shared" si="41"/>
        <v>6.734</v>
      </c>
      <c r="J652" s="81">
        <f t="shared" si="42"/>
        <v>200.23</v>
      </c>
      <c r="K652" s="81">
        <f t="shared" si="43"/>
        <v>47.23</v>
      </c>
      <c r="L652" s="81">
        <f t="shared" si="44"/>
        <v>247.45999999999998</v>
      </c>
    </row>
    <row r="653" spans="1:12" ht="52.8">
      <c r="A653" s="80">
        <v>646</v>
      </c>
      <c r="B653" s="79" t="s">
        <v>15</v>
      </c>
      <c r="C653" s="79" t="s">
        <v>58</v>
      </c>
      <c r="D653" s="83" t="s">
        <v>51</v>
      </c>
      <c r="E653" s="85" t="s">
        <v>234</v>
      </c>
      <c r="F653" s="84" t="s">
        <v>449</v>
      </c>
      <c r="G653" s="81">
        <v>1120</v>
      </c>
      <c r="H653" s="81">
        <v>5.33</v>
      </c>
      <c r="I653" s="82">
        <f t="shared" si="41"/>
        <v>6.734</v>
      </c>
      <c r="J653" s="81">
        <f t="shared" si="42"/>
        <v>17.95</v>
      </c>
      <c r="K653" s="81">
        <f t="shared" si="43"/>
        <v>4.2300000000000004</v>
      </c>
      <c r="L653" s="81">
        <f t="shared" si="44"/>
        <v>22.18</v>
      </c>
    </row>
    <row r="654" spans="1:12" ht="39.6">
      <c r="A654" s="80">
        <v>647</v>
      </c>
      <c r="B654" s="79" t="s">
        <v>72</v>
      </c>
      <c r="C654" s="79" t="s">
        <v>269</v>
      </c>
      <c r="D654" s="83" t="s">
        <v>47</v>
      </c>
      <c r="E654" s="85" t="s">
        <v>287</v>
      </c>
      <c r="F654" s="84" t="s">
        <v>451</v>
      </c>
      <c r="G654" s="81">
        <v>960</v>
      </c>
      <c r="H654" s="81">
        <v>143.88</v>
      </c>
      <c r="I654" s="82">
        <f t="shared" si="41"/>
        <v>5.7720000000000002</v>
      </c>
      <c r="J654" s="81">
        <f t="shared" si="42"/>
        <v>166.1</v>
      </c>
      <c r="K654" s="81">
        <f t="shared" si="43"/>
        <v>39.18</v>
      </c>
      <c r="L654" s="81">
        <f t="shared" si="44"/>
        <v>205.28</v>
      </c>
    </row>
    <row r="655" spans="1:12" ht="39.6">
      <c r="A655" s="80">
        <v>648</v>
      </c>
      <c r="B655" s="79" t="s">
        <v>72</v>
      </c>
      <c r="C655" s="79" t="s">
        <v>269</v>
      </c>
      <c r="D655" s="83" t="s">
        <v>47</v>
      </c>
      <c r="E655" s="85" t="s">
        <v>287</v>
      </c>
      <c r="F655" s="84" t="s">
        <v>449</v>
      </c>
      <c r="G655" s="81">
        <v>960</v>
      </c>
      <c r="H655" s="81">
        <v>19.12</v>
      </c>
      <c r="I655" s="82">
        <f t="shared" si="41"/>
        <v>5.7720000000000002</v>
      </c>
      <c r="J655" s="81">
        <f t="shared" si="42"/>
        <v>55.18</v>
      </c>
      <c r="K655" s="81">
        <f t="shared" si="43"/>
        <v>13.02</v>
      </c>
      <c r="L655" s="81">
        <f t="shared" si="44"/>
        <v>68.2</v>
      </c>
    </row>
    <row r="656" spans="1:12" ht="52.8">
      <c r="A656" s="80">
        <v>649</v>
      </c>
      <c r="B656" s="79" t="s">
        <v>15</v>
      </c>
      <c r="C656" s="79" t="s">
        <v>54</v>
      </c>
      <c r="D656" s="83" t="s">
        <v>61</v>
      </c>
      <c r="E656" s="85" t="s">
        <v>235</v>
      </c>
      <c r="F656" s="84">
        <v>0.2</v>
      </c>
      <c r="G656" s="81">
        <v>1175</v>
      </c>
      <c r="H656" s="81">
        <v>99.917000000000002</v>
      </c>
      <c r="I656" s="82">
        <f t="shared" si="41"/>
        <v>7.0640000000000001</v>
      </c>
      <c r="J656" s="81">
        <f t="shared" si="42"/>
        <v>141.16</v>
      </c>
      <c r="K656" s="81">
        <f t="shared" si="43"/>
        <v>33.299999999999997</v>
      </c>
      <c r="L656" s="81">
        <f t="shared" si="44"/>
        <v>174.45999999999998</v>
      </c>
    </row>
    <row r="657" spans="1:12" ht="52.8">
      <c r="A657" s="80">
        <v>650</v>
      </c>
      <c r="B657" s="79" t="s">
        <v>15</v>
      </c>
      <c r="C657" s="79" t="s">
        <v>54</v>
      </c>
      <c r="D657" s="83" t="s">
        <v>61</v>
      </c>
      <c r="E657" s="85" t="s">
        <v>235</v>
      </c>
      <c r="F657" s="84">
        <v>0.5</v>
      </c>
      <c r="G657" s="81">
        <v>1175</v>
      </c>
      <c r="H657" s="81">
        <v>17.082999999999998</v>
      </c>
      <c r="I657" s="82">
        <f t="shared" si="41"/>
        <v>7.0640000000000001</v>
      </c>
      <c r="J657" s="81">
        <f t="shared" si="42"/>
        <v>60.34</v>
      </c>
      <c r="K657" s="81">
        <f t="shared" si="43"/>
        <v>14.23</v>
      </c>
      <c r="L657" s="81">
        <f t="shared" si="44"/>
        <v>74.570000000000007</v>
      </c>
    </row>
    <row r="658" spans="1:12" ht="52.8">
      <c r="A658" s="80">
        <v>651</v>
      </c>
      <c r="B658" s="79" t="s">
        <v>15</v>
      </c>
      <c r="C658" s="79" t="s">
        <v>50</v>
      </c>
      <c r="D658" s="83" t="s">
        <v>55</v>
      </c>
      <c r="E658" s="85" t="s">
        <v>236</v>
      </c>
      <c r="F658" s="84">
        <v>0.2</v>
      </c>
      <c r="G658" s="81">
        <v>1245</v>
      </c>
      <c r="H658" s="81">
        <v>136.77000000000001</v>
      </c>
      <c r="I658" s="82">
        <f t="shared" si="41"/>
        <v>7.4850000000000003</v>
      </c>
      <c r="J658" s="81">
        <f t="shared" si="42"/>
        <v>204.74</v>
      </c>
      <c r="K658" s="81">
        <f t="shared" si="43"/>
        <v>48.3</v>
      </c>
      <c r="L658" s="81">
        <f t="shared" si="44"/>
        <v>253.04000000000002</v>
      </c>
    </row>
    <row r="659" spans="1:12" ht="52.8">
      <c r="A659" s="80">
        <v>652</v>
      </c>
      <c r="B659" s="79" t="s">
        <v>15</v>
      </c>
      <c r="C659" s="79" t="s">
        <v>50</v>
      </c>
      <c r="D659" s="83" t="s">
        <v>55</v>
      </c>
      <c r="E659" s="85" t="s">
        <v>236</v>
      </c>
      <c r="F659" s="84">
        <v>0.5</v>
      </c>
      <c r="G659" s="81">
        <v>1245</v>
      </c>
      <c r="H659" s="81">
        <v>6.73</v>
      </c>
      <c r="I659" s="82">
        <f t="shared" si="41"/>
        <v>7.4850000000000003</v>
      </c>
      <c r="J659" s="81">
        <f t="shared" si="42"/>
        <v>25.19</v>
      </c>
      <c r="K659" s="81">
        <f t="shared" si="43"/>
        <v>5.94</v>
      </c>
      <c r="L659" s="81">
        <f t="shared" si="44"/>
        <v>31.130000000000003</v>
      </c>
    </row>
    <row r="660" spans="1:12" ht="52.8">
      <c r="A660" s="80">
        <v>653</v>
      </c>
      <c r="B660" s="79" t="s">
        <v>15</v>
      </c>
      <c r="C660" s="79" t="s">
        <v>54</v>
      </c>
      <c r="D660" s="83" t="s">
        <v>51</v>
      </c>
      <c r="E660" s="85" t="s">
        <v>288</v>
      </c>
      <c r="F660" s="84">
        <v>0.2</v>
      </c>
      <c r="G660" s="81">
        <v>1040</v>
      </c>
      <c r="H660" s="81">
        <v>167.83</v>
      </c>
      <c r="I660" s="82">
        <f t="shared" si="41"/>
        <v>6.2530000000000001</v>
      </c>
      <c r="J660" s="81">
        <f t="shared" si="42"/>
        <v>209.89</v>
      </c>
      <c r="K660" s="81">
        <f t="shared" si="43"/>
        <v>49.51</v>
      </c>
      <c r="L660" s="81">
        <f t="shared" si="44"/>
        <v>259.39999999999998</v>
      </c>
    </row>
    <row r="661" spans="1:12" ht="52.8">
      <c r="A661" s="80">
        <v>654</v>
      </c>
      <c r="B661" s="79" t="s">
        <v>15</v>
      </c>
      <c r="C661" s="79" t="s">
        <v>54</v>
      </c>
      <c r="D661" s="83" t="s">
        <v>51</v>
      </c>
      <c r="E661" s="85" t="s">
        <v>288</v>
      </c>
      <c r="F661" s="84">
        <v>0.5</v>
      </c>
      <c r="G661" s="81">
        <v>1040</v>
      </c>
      <c r="H661" s="81">
        <v>1.17</v>
      </c>
      <c r="I661" s="82">
        <f t="shared" si="41"/>
        <v>6.2530000000000001</v>
      </c>
      <c r="J661" s="81">
        <f t="shared" si="42"/>
        <v>3.66</v>
      </c>
      <c r="K661" s="81">
        <f t="shared" si="43"/>
        <v>0.86</v>
      </c>
      <c r="L661" s="81">
        <f t="shared" si="44"/>
        <v>4.5200000000000005</v>
      </c>
    </row>
    <row r="662" spans="1:12" ht="52.8">
      <c r="A662" s="80">
        <v>655</v>
      </c>
      <c r="B662" s="79" t="s">
        <v>15</v>
      </c>
      <c r="C662" s="79" t="s">
        <v>334</v>
      </c>
      <c r="D662" s="83" t="s">
        <v>51</v>
      </c>
      <c r="E662" s="85" t="s">
        <v>582</v>
      </c>
      <c r="F662" s="84">
        <v>0.2</v>
      </c>
      <c r="G662" s="81">
        <v>1160</v>
      </c>
      <c r="H662" s="81">
        <v>22</v>
      </c>
      <c r="I662" s="82">
        <f t="shared" si="41"/>
        <v>6.9740000000000002</v>
      </c>
      <c r="J662" s="81">
        <f t="shared" si="42"/>
        <v>30.69</v>
      </c>
      <c r="K662" s="81">
        <f t="shared" si="43"/>
        <v>7.24</v>
      </c>
      <c r="L662" s="81">
        <f t="shared" si="44"/>
        <v>37.93</v>
      </c>
    </row>
    <row r="663" spans="1:12" ht="52.8">
      <c r="A663" s="80">
        <v>656</v>
      </c>
      <c r="B663" s="79" t="s">
        <v>15</v>
      </c>
      <c r="C663" s="79" t="s">
        <v>54</v>
      </c>
      <c r="D663" s="83" t="s">
        <v>51</v>
      </c>
      <c r="E663" s="85" t="s">
        <v>237</v>
      </c>
      <c r="F663" s="84">
        <v>0.2</v>
      </c>
      <c r="G663" s="81">
        <v>1120</v>
      </c>
      <c r="H663" s="81">
        <v>85.25</v>
      </c>
      <c r="I663" s="82">
        <f t="shared" si="41"/>
        <v>6.734</v>
      </c>
      <c r="J663" s="81">
        <f t="shared" si="42"/>
        <v>114.81</v>
      </c>
      <c r="K663" s="81">
        <f t="shared" si="43"/>
        <v>27.08</v>
      </c>
      <c r="L663" s="81">
        <f t="shared" si="44"/>
        <v>141.88999999999999</v>
      </c>
    </row>
    <row r="664" spans="1:12" ht="52.8">
      <c r="A664" s="80">
        <v>657</v>
      </c>
      <c r="B664" s="79" t="s">
        <v>15</v>
      </c>
      <c r="C664" s="79" t="s">
        <v>54</v>
      </c>
      <c r="D664" s="83" t="s">
        <v>51</v>
      </c>
      <c r="E664" s="85" t="s">
        <v>237</v>
      </c>
      <c r="F664" s="84">
        <v>0.5</v>
      </c>
      <c r="G664" s="81">
        <v>1120</v>
      </c>
      <c r="H664" s="81">
        <v>9.75</v>
      </c>
      <c r="I664" s="82">
        <f t="shared" si="41"/>
        <v>6.734</v>
      </c>
      <c r="J664" s="81">
        <f t="shared" si="42"/>
        <v>32.83</v>
      </c>
      <c r="K664" s="81">
        <f t="shared" si="43"/>
        <v>7.74</v>
      </c>
      <c r="L664" s="81">
        <f t="shared" si="44"/>
        <v>40.57</v>
      </c>
    </row>
    <row r="665" spans="1:12" ht="79.2">
      <c r="A665" s="80">
        <v>658</v>
      </c>
      <c r="B665" s="79" t="s">
        <v>460</v>
      </c>
      <c r="C665" s="79" t="s">
        <v>328</v>
      </c>
      <c r="D665" s="83" t="s">
        <v>171</v>
      </c>
      <c r="E665" s="85" t="s">
        <v>370</v>
      </c>
      <c r="F665" s="84">
        <v>0.2</v>
      </c>
      <c r="G665" s="81">
        <v>1805</v>
      </c>
      <c r="H665" s="81">
        <v>47</v>
      </c>
      <c r="I665" s="82">
        <f t="shared" si="41"/>
        <v>10.852</v>
      </c>
      <c r="J665" s="81">
        <f t="shared" si="42"/>
        <v>102.01</v>
      </c>
      <c r="K665" s="81">
        <f t="shared" si="43"/>
        <v>24.06</v>
      </c>
      <c r="L665" s="81">
        <f t="shared" si="44"/>
        <v>126.07000000000001</v>
      </c>
    </row>
    <row r="666" spans="1:12" ht="39.6">
      <c r="A666" s="80">
        <v>659</v>
      </c>
      <c r="B666" s="79" t="s">
        <v>72</v>
      </c>
      <c r="C666" s="79" t="s">
        <v>269</v>
      </c>
      <c r="D666" s="83" t="s">
        <v>47</v>
      </c>
      <c r="E666" s="85" t="s">
        <v>308</v>
      </c>
      <c r="F666" s="84" t="s">
        <v>449</v>
      </c>
      <c r="G666" s="81">
        <v>960</v>
      </c>
      <c r="H666" s="81">
        <v>18.05</v>
      </c>
      <c r="I666" s="82">
        <f t="shared" si="41"/>
        <v>5.7720000000000002</v>
      </c>
      <c r="J666" s="81">
        <f t="shared" si="42"/>
        <v>52.09</v>
      </c>
      <c r="K666" s="81">
        <f t="shared" si="43"/>
        <v>12.29</v>
      </c>
      <c r="L666" s="81">
        <f t="shared" si="44"/>
        <v>64.38</v>
      </c>
    </row>
    <row r="667" spans="1:12" ht="39.6">
      <c r="A667" s="80">
        <v>660</v>
      </c>
      <c r="B667" s="79" t="s">
        <v>72</v>
      </c>
      <c r="C667" s="79" t="s">
        <v>269</v>
      </c>
      <c r="D667" s="83" t="s">
        <v>47</v>
      </c>
      <c r="E667" s="85" t="s">
        <v>308</v>
      </c>
      <c r="F667" s="84" t="s">
        <v>451</v>
      </c>
      <c r="G667" s="81">
        <v>960</v>
      </c>
      <c r="H667" s="81">
        <v>139.94999999999999</v>
      </c>
      <c r="I667" s="82">
        <f t="shared" si="41"/>
        <v>5.7720000000000002</v>
      </c>
      <c r="J667" s="81">
        <f t="shared" si="42"/>
        <v>161.56</v>
      </c>
      <c r="K667" s="81">
        <f t="shared" si="43"/>
        <v>38.11</v>
      </c>
      <c r="L667" s="81">
        <f t="shared" si="44"/>
        <v>199.67000000000002</v>
      </c>
    </row>
    <row r="668" spans="1:12" ht="79.2">
      <c r="A668" s="80">
        <v>661</v>
      </c>
      <c r="B668" s="79" t="s">
        <v>460</v>
      </c>
      <c r="C668" s="79" t="s">
        <v>328</v>
      </c>
      <c r="D668" s="83" t="s">
        <v>329</v>
      </c>
      <c r="E668" s="85" t="s">
        <v>371</v>
      </c>
      <c r="F668" s="84">
        <v>0.2</v>
      </c>
      <c r="G668" s="81">
        <v>1270</v>
      </c>
      <c r="H668" s="81">
        <v>52</v>
      </c>
      <c r="I668" s="82">
        <f t="shared" si="41"/>
        <v>7.6349999999999998</v>
      </c>
      <c r="J668" s="81">
        <f t="shared" si="42"/>
        <v>79.400000000000006</v>
      </c>
      <c r="K668" s="81">
        <f t="shared" si="43"/>
        <v>18.73</v>
      </c>
      <c r="L668" s="81">
        <f t="shared" si="44"/>
        <v>98.13000000000001</v>
      </c>
    </row>
    <row r="669" spans="1:12" ht="52.8">
      <c r="A669" s="80">
        <v>662</v>
      </c>
      <c r="B669" s="79" t="s">
        <v>15</v>
      </c>
      <c r="C669" s="79" t="s">
        <v>101</v>
      </c>
      <c r="D669" s="83" t="s">
        <v>55</v>
      </c>
      <c r="E669" s="85" t="s">
        <v>238</v>
      </c>
      <c r="F669" s="84" t="s">
        <v>451</v>
      </c>
      <c r="G669" s="81">
        <v>1250</v>
      </c>
      <c r="H669" s="81">
        <v>18</v>
      </c>
      <c r="I669" s="82">
        <f t="shared" si="41"/>
        <v>7.5149999999999997</v>
      </c>
      <c r="J669" s="81">
        <f t="shared" si="42"/>
        <v>27.05</v>
      </c>
      <c r="K669" s="81">
        <f t="shared" si="43"/>
        <v>6.38</v>
      </c>
      <c r="L669" s="81">
        <f t="shared" si="44"/>
        <v>33.43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6AA1C-6CD8-46E6-BFBE-00138B48AB28}">
  <sheetPr>
    <tabColor theme="4" tint="0.79998168889431442"/>
    <pageSetUpPr fitToPage="1"/>
  </sheetPr>
  <dimension ref="A1:L35"/>
  <sheetViews>
    <sheetView zoomScaleNormal="100" workbookViewId="0">
      <selection activeCell="B2" sqref="B2"/>
    </sheetView>
  </sheetViews>
  <sheetFormatPr defaultColWidth="9.109375" defaultRowHeight="13.2"/>
  <cols>
    <col min="1" max="1" width="5.5546875" style="45" customWidth="1"/>
    <col min="2" max="2" width="11.88671875" style="46" customWidth="1"/>
    <col min="3" max="3" width="30.33203125" style="46" customWidth="1"/>
    <col min="4" max="4" width="11.88671875" style="46" customWidth="1"/>
    <col min="5" max="5" width="9.109375" style="41"/>
    <col min="6" max="6" width="10.6640625" style="45" customWidth="1"/>
    <col min="7" max="7" width="9.109375" style="47" customWidth="1"/>
    <col min="8" max="8" width="10.109375" style="45" bestFit="1" customWidth="1"/>
    <col min="9" max="9" width="8" style="45" customWidth="1"/>
    <col min="10" max="10" width="11.33203125" style="47" customWidth="1"/>
    <col min="11" max="11" width="10.44140625" style="47" customWidth="1"/>
    <col min="12" max="12" width="11.6640625" style="47" customWidth="1"/>
    <col min="13" max="16384" width="9.109375" style="41"/>
  </cols>
  <sheetData>
    <row r="1" spans="1:12" ht="14.4">
      <c r="A1" s="37"/>
      <c r="B1" s="38"/>
      <c r="C1" s="38"/>
      <c r="D1" s="38"/>
      <c r="F1" s="39"/>
      <c r="G1" s="39"/>
      <c r="H1" s="39"/>
      <c r="I1" s="39"/>
      <c r="J1" s="39"/>
      <c r="K1" s="40"/>
      <c r="L1" s="1" t="s">
        <v>444</v>
      </c>
    </row>
    <row r="2" spans="1:12" ht="17.399999999999999">
      <c r="A2" s="37"/>
      <c r="B2" s="42" t="s">
        <v>3</v>
      </c>
      <c r="C2" s="38"/>
      <c r="D2" s="38"/>
      <c r="F2" s="2"/>
      <c r="G2" s="39"/>
      <c r="H2" s="39"/>
      <c r="I2" s="39"/>
      <c r="J2" s="39"/>
      <c r="K2" s="39"/>
      <c r="L2" s="40"/>
    </row>
    <row r="3" spans="1:12">
      <c r="A3" s="37"/>
      <c r="B3" s="38"/>
      <c r="C3" s="38"/>
      <c r="D3" s="38"/>
      <c r="F3" s="43"/>
      <c r="G3" s="44"/>
      <c r="H3" s="44"/>
      <c r="I3" s="44"/>
      <c r="J3" s="40"/>
      <c r="K3" s="40"/>
      <c r="L3" s="40"/>
    </row>
    <row r="4" spans="1:12" ht="22.2" customHeight="1">
      <c r="A4" s="98" t="s">
        <v>609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6" spans="1:12" ht="92.4">
      <c r="A6" s="68" t="s">
        <v>43</v>
      </c>
      <c r="B6" s="68" t="s">
        <v>10</v>
      </c>
      <c r="C6" s="68" t="s">
        <v>0</v>
      </c>
      <c r="D6" s="68" t="s">
        <v>6</v>
      </c>
      <c r="E6" s="73" t="s">
        <v>11</v>
      </c>
      <c r="F6" s="69" t="s">
        <v>12</v>
      </c>
      <c r="G6" s="70" t="s">
        <v>4</v>
      </c>
      <c r="H6" s="71" t="s">
        <v>17</v>
      </c>
      <c r="I6" s="70" t="s">
        <v>5</v>
      </c>
      <c r="J6" s="72" t="s">
        <v>44</v>
      </c>
      <c r="K6" s="70" t="s">
        <v>45</v>
      </c>
      <c r="L6" s="70" t="s">
        <v>14</v>
      </c>
    </row>
    <row r="7" spans="1:12" ht="13.8">
      <c r="A7" s="11"/>
      <c r="B7" s="11"/>
      <c r="C7" s="11"/>
      <c r="D7" s="11"/>
      <c r="E7" s="11"/>
      <c r="F7" s="11"/>
      <c r="G7" s="13"/>
      <c r="H7" s="67">
        <f>SUM(H8:H33)</f>
        <v>858</v>
      </c>
      <c r="I7" s="67"/>
      <c r="J7" s="67">
        <f>SUM(J8:J33)</f>
        <v>1036.06</v>
      </c>
      <c r="K7" s="67">
        <f>SUM(K8:K33)</f>
        <v>244.40000000000003</v>
      </c>
      <c r="L7" s="67">
        <f>SUM(L8:L33)</f>
        <v>1280.4600000000003</v>
      </c>
    </row>
    <row r="8" spans="1:12" ht="39.6">
      <c r="A8" s="80">
        <v>1</v>
      </c>
      <c r="B8" s="79" t="s">
        <v>72</v>
      </c>
      <c r="C8" s="79" t="s">
        <v>293</v>
      </c>
      <c r="D8" s="83" t="s">
        <v>47</v>
      </c>
      <c r="E8" s="86" t="s">
        <v>585</v>
      </c>
      <c r="F8" s="84">
        <v>0.2</v>
      </c>
      <c r="G8" s="100">
        <v>980</v>
      </c>
      <c r="H8" s="85">
        <v>55</v>
      </c>
      <c r="I8" s="102">
        <f t="shared" ref="I8:I33" si="0">ROUND(G8/166.33,3)</f>
        <v>5.8920000000000003</v>
      </c>
      <c r="J8" s="81">
        <f t="shared" ref="J8:J33" si="1">ROUND(I8*H8*F8,2)</f>
        <v>64.81</v>
      </c>
      <c r="K8" s="81">
        <f t="shared" ref="K8:K33" si="2">ROUND(J8*0.2359,2)</f>
        <v>15.29</v>
      </c>
      <c r="L8" s="81">
        <f t="shared" ref="L8:L33" si="3">J8+K8</f>
        <v>80.099999999999994</v>
      </c>
    </row>
    <row r="9" spans="1:12" ht="39.6">
      <c r="A9" s="80">
        <v>2</v>
      </c>
      <c r="B9" s="79" t="s">
        <v>72</v>
      </c>
      <c r="C9" s="79" t="s">
        <v>469</v>
      </c>
      <c r="D9" s="83" t="s">
        <v>61</v>
      </c>
      <c r="E9" s="86" t="s">
        <v>470</v>
      </c>
      <c r="F9" s="84">
        <v>0.2</v>
      </c>
      <c r="G9" s="100">
        <v>1215</v>
      </c>
      <c r="H9" s="85">
        <v>22</v>
      </c>
      <c r="I9" s="102">
        <f t="shared" si="0"/>
        <v>7.3049999999999997</v>
      </c>
      <c r="J9" s="81">
        <f t="shared" si="1"/>
        <v>32.14</v>
      </c>
      <c r="K9" s="81">
        <f t="shared" si="2"/>
        <v>7.58</v>
      </c>
      <c r="L9" s="81">
        <f t="shared" si="3"/>
        <v>39.72</v>
      </c>
    </row>
    <row r="10" spans="1:12" ht="39.6">
      <c r="A10" s="80">
        <v>3</v>
      </c>
      <c r="B10" s="79" t="s">
        <v>72</v>
      </c>
      <c r="C10" s="79" t="s">
        <v>244</v>
      </c>
      <c r="D10" s="83" t="s">
        <v>47</v>
      </c>
      <c r="E10" s="86" t="s">
        <v>482</v>
      </c>
      <c r="F10" s="84">
        <v>0.2</v>
      </c>
      <c r="G10" s="100">
        <v>960</v>
      </c>
      <c r="H10" s="85">
        <v>66</v>
      </c>
      <c r="I10" s="102">
        <f t="shared" si="0"/>
        <v>5.7720000000000002</v>
      </c>
      <c r="J10" s="81">
        <f t="shared" si="1"/>
        <v>76.19</v>
      </c>
      <c r="K10" s="81">
        <f t="shared" si="2"/>
        <v>17.97</v>
      </c>
      <c r="L10" s="81">
        <f t="shared" si="3"/>
        <v>94.16</v>
      </c>
    </row>
    <row r="11" spans="1:12" ht="39.6">
      <c r="A11" s="80">
        <v>4</v>
      </c>
      <c r="B11" s="79" t="s">
        <v>72</v>
      </c>
      <c r="C11" s="79" t="s">
        <v>244</v>
      </c>
      <c r="D11" s="83" t="s">
        <v>47</v>
      </c>
      <c r="E11" s="86" t="s">
        <v>482</v>
      </c>
      <c r="F11" s="84">
        <v>0.2</v>
      </c>
      <c r="G11" s="100">
        <v>960</v>
      </c>
      <c r="H11" s="85">
        <v>66</v>
      </c>
      <c r="I11" s="102">
        <f t="shared" si="0"/>
        <v>5.7720000000000002</v>
      </c>
      <c r="J11" s="81">
        <f t="shared" si="1"/>
        <v>76.19</v>
      </c>
      <c r="K11" s="81">
        <f t="shared" si="2"/>
        <v>17.97</v>
      </c>
      <c r="L11" s="81">
        <f t="shared" si="3"/>
        <v>94.16</v>
      </c>
    </row>
    <row r="12" spans="1:12" ht="39.6">
      <c r="A12" s="80">
        <v>5</v>
      </c>
      <c r="B12" s="79" t="s">
        <v>72</v>
      </c>
      <c r="C12" s="79" t="s">
        <v>293</v>
      </c>
      <c r="D12" s="83" t="s">
        <v>51</v>
      </c>
      <c r="E12" s="86" t="s">
        <v>486</v>
      </c>
      <c r="F12" s="84">
        <v>0.2</v>
      </c>
      <c r="G12" s="100">
        <v>1040</v>
      </c>
      <c r="H12" s="85">
        <v>22</v>
      </c>
      <c r="I12" s="102">
        <f t="shared" si="0"/>
        <v>6.2530000000000001</v>
      </c>
      <c r="J12" s="81">
        <f t="shared" si="1"/>
        <v>27.51</v>
      </c>
      <c r="K12" s="81">
        <f t="shared" si="2"/>
        <v>6.49</v>
      </c>
      <c r="L12" s="81">
        <f t="shared" si="3"/>
        <v>34</v>
      </c>
    </row>
    <row r="13" spans="1:12" ht="39.6">
      <c r="A13" s="80">
        <v>6</v>
      </c>
      <c r="B13" s="79" t="s">
        <v>72</v>
      </c>
      <c r="C13" s="79" t="s">
        <v>293</v>
      </c>
      <c r="D13" s="83" t="s">
        <v>47</v>
      </c>
      <c r="E13" s="86" t="s">
        <v>487</v>
      </c>
      <c r="F13" s="84">
        <v>0.2</v>
      </c>
      <c r="G13" s="100">
        <v>960</v>
      </c>
      <c r="H13" s="85">
        <v>66</v>
      </c>
      <c r="I13" s="102">
        <f t="shared" si="0"/>
        <v>5.7720000000000002</v>
      </c>
      <c r="J13" s="81">
        <f t="shared" si="1"/>
        <v>76.19</v>
      </c>
      <c r="K13" s="81">
        <f t="shared" si="2"/>
        <v>17.97</v>
      </c>
      <c r="L13" s="81">
        <f t="shared" si="3"/>
        <v>94.16</v>
      </c>
    </row>
    <row r="14" spans="1:12" ht="39.6">
      <c r="A14" s="80">
        <v>7</v>
      </c>
      <c r="B14" s="79" t="s">
        <v>72</v>
      </c>
      <c r="C14" s="79" t="s">
        <v>244</v>
      </c>
      <c r="D14" s="83" t="s">
        <v>47</v>
      </c>
      <c r="E14" s="86" t="s">
        <v>275</v>
      </c>
      <c r="F14" s="84">
        <v>0.2</v>
      </c>
      <c r="G14" s="100">
        <v>980</v>
      </c>
      <c r="H14" s="85">
        <v>66</v>
      </c>
      <c r="I14" s="102">
        <f t="shared" si="0"/>
        <v>5.8920000000000003</v>
      </c>
      <c r="J14" s="81">
        <f t="shared" si="1"/>
        <v>77.77</v>
      </c>
      <c r="K14" s="81">
        <f t="shared" si="2"/>
        <v>18.350000000000001</v>
      </c>
      <c r="L14" s="81">
        <f t="shared" si="3"/>
        <v>96.12</v>
      </c>
    </row>
    <row r="15" spans="1:12" ht="39.6">
      <c r="A15" s="80">
        <v>8</v>
      </c>
      <c r="B15" s="79" t="s">
        <v>72</v>
      </c>
      <c r="C15" s="79" t="s">
        <v>244</v>
      </c>
      <c r="D15" s="83" t="s">
        <v>47</v>
      </c>
      <c r="E15" s="86" t="s">
        <v>275</v>
      </c>
      <c r="F15" s="84">
        <v>0.2</v>
      </c>
      <c r="G15" s="100">
        <v>980</v>
      </c>
      <c r="H15" s="85">
        <v>66</v>
      </c>
      <c r="I15" s="102">
        <f t="shared" si="0"/>
        <v>5.8920000000000003</v>
      </c>
      <c r="J15" s="81">
        <f t="shared" si="1"/>
        <v>77.77</v>
      </c>
      <c r="K15" s="81">
        <f t="shared" si="2"/>
        <v>18.350000000000001</v>
      </c>
      <c r="L15" s="81">
        <f t="shared" si="3"/>
        <v>96.12</v>
      </c>
    </row>
    <row r="16" spans="1:12" ht="39.6">
      <c r="A16" s="80">
        <v>9</v>
      </c>
      <c r="B16" s="79" t="s">
        <v>72</v>
      </c>
      <c r="C16" s="79" t="s">
        <v>293</v>
      </c>
      <c r="D16" s="83" t="s">
        <v>61</v>
      </c>
      <c r="E16" s="86" t="s">
        <v>586</v>
      </c>
      <c r="F16" s="84">
        <v>0.2</v>
      </c>
      <c r="G16" s="100">
        <v>1215</v>
      </c>
      <c r="H16" s="85">
        <v>55</v>
      </c>
      <c r="I16" s="102">
        <f t="shared" si="0"/>
        <v>7.3049999999999997</v>
      </c>
      <c r="J16" s="81">
        <f t="shared" si="1"/>
        <v>80.36</v>
      </c>
      <c r="K16" s="81">
        <f t="shared" si="2"/>
        <v>18.96</v>
      </c>
      <c r="L16" s="81">
        <f t="shared" si="3"/>
        <v>99.32</v>
      </c>
    </row>
    <row r="17" spans="1:12" ht="39.6">
      <c r="A17" s="80">
        <v>10</v>
      </c>
      <c r="B17" s="79" t="s">
        <v>72</v>
      </c>
      <c r="C17" s="79" t="s">
        <v>244</v>
      </c>
      <c r="D17" s="83" t="s">
        <v>47</v>
      </c>
      <c r="E17" s="86" t="s">
        <v>587</v>
      </c>
      <c r="F17" s="84">
        <v>0.2</v>
      </c>
      <c r="G17" s="100">
        <v>1000</v>
      </c>
      <c r="H17" s="85">
        <v>66</v>
      </c>
      <c r="I17" s="102">
        <f t="shared" si="0"/>
        <v>6.0119999999999996</v>
      </c>
      <c r="J17" s="81">
        <f t="shared" si="1"/>
        <v>79.36</v>
      </c>
      <c r="K17" s="81">
        <f t="shared" si="2"/>
        <v>18.72</v>
      </c>
      <c r="L17" s="81">
        <f t="shared" si="3"/>
        <v>98.08</v>
      </c>
    </row>
    <row r="18" spans="1:12" ht="39.6">
      <c r="A18" s="80">
        <v>11</v>
      </c>
      <c r="B18" s="79" t="s">
        <v>72</v>
      </c>
      <c r="C18" s="79" t="s">
        <v>244</v>
      </c>
      <c r="D18" s="83" t="s">
        <v>47</v>
      </c>
      <c r="E18" s="86" t="s">
        <v>587</v>
      </c>
      <c r="F18" s="84">
        <v>0.2</v>
      </c>
      <c r="G18" s="100">
        <v>1000</v>
      </c>
      <c r="H18" s="85">
        <v>66</v>
      </c>
      <c r="I18" s="102">
        <f t="shared" si="0"/>
        <v>6.0119999999999996</v>
      </c>
      <c r="J18" s="81">
        <f t="shared" si="1"/>
        <v>79.36</v>
      </c>
      <c r="K18" s="81">
        <f t="shared" si="2"/>
        <v>18.72</v>
      </c>
      <c r="L18" s="81">
        <f t="shared" si="3"/>
        <v>98.08</v>
      </c>
    </row>
    <row r="19" spans="1:12" ht="39.6">
      <c r="A19" s="80">
        <v>12</v>
      </c>
      <c r="B19" s="79" t="s">
        <v>72</v>
      </c>
      <c r="C19" s="79" t="s">
        <v>293</v>
      </c>
      <c r="D19" s="83" t="s">
        <v>51</v>
      </c>
      <c r="E19" s="86" t="s">
        <v>513</v>
      </c>
      <c r="F19" s="84">
        <v>0.2</v>
      </c>
      <c r="G19" s="100">
        <v>1060</v>
      </c>
      <c r="H19" s="85">
        <v>22</v>
      </c>
      <c r="I19" s="102">
        <f t="shared" si="0"/>
        <v>6.3730000000000002</v>
      </c>
      <c r="J19" s="81">
        <f t="shared" si="1"/>
        <v>28.04</v>
      </c>
      <c r="K19" s="81">
        <f t="shared" si="2"/>
        <v>6.61</v>
      </c>
      <c r="L19" s="81">
        <f t="shared" si="3"/>
        <v>34.65</v>
      </c>
    </row>
    <row r="20" spans="1:12" ht="39.6">
      <c r="A20" s="80">
        <v>13</v>
      </c>
      <c r="B20" s="79" t="s">
        <v>72</v>
      </c>
      <c r="C20" s="79" t="s">
        <v>244</v>
      </c>
      <c r="D20" s="83" t="s">
        <v>47</v>
      </c>
      <c r="E20" s="86" t="s">
        <v>539</v>
      </c>
      <c r="F20" s="84">
        <v>0.2</v>
      </c>
      <c r="G20" s="100">
        <v>960</v>
      </c>
      <c r="H20" s="85">
        <v>66</v>
      </c>
      <c r="I20" s="102">
        <f t="shared" si="0"/>
        <v>5.7720000000000002</v>
      </c>
      <c r="J20" s="81">
        <f t="shared" si="1"/>
        <v>76.19</v>
      </c>
      <c r="K20" s="81">
        <f t="shared" si="2"/>
        <v>17.97</v>
      </c>
      <c r="L20" s="81">
        <f t="shared" si="3"/>
        <v>94.16</v>
      </c>
    </row>
    <row r="21" spans="1:12" ht="39.6">
      <c r="A21" s="80">
        <v>14</v>
      </c>
      <c r="B21" s="79" t="s">
        <v>72</v>
      </c>
      <c r="C21" s="79" t="s">
        <v>244</v>
      </c>
      <c r="D21" s="83" t="s">
        <v>47</v>
      </c>
      <c r="E21" s="86" t="s">
        <v>539</v>
      </c>
      <c r="F21" s="84">
        <v>0.2</v>
      </c>
      <c r="G21" s="100">
        <v>960</v>
      </c>
      <c r="H21" s="85">
        <v>66</v>
      </c>
      <c r="I21" s="102">
        <f t="shared" si="0"/>
        <v>5.7720000000000002</v>
      </c>
      <c r="J21" s="81">
        <f t="shared" si="1"/>
        <v>76.19</v>
      </c>
      <c r="K21" s="81">
        <f t="shared" si="2"/>
        <v>17.97</v>
      </c>
      <c r="L21" s="81">
        <f t="shared" si="3"/>
        <v>94.16</v>
      </c>
    </row>
    <row r="22" spans="1:12" ht="39.6">
      <c r="A22" s="80">
        <v>15</v>
      </c>
      <c r="B22" s="79" t="s">
        <v>72</v>
      </c>
      <c r="C22" s="79" t="s">
        <v>293</v>
      </c>
      <c r="D22" s="83" t="s">
        <v>47</v>
      </c>
      <c r="E22" s="86" t="s">
        <v>549</v>
      </c>
      <c r="F22" s="84">
        <v>0.2</v>
      </c>
      <c r="G22" s="100">
        <v>980</v>
      </c>
      <c r="H22" s="85">
        <v>66</v>
      </c>
      <c r="I22" s="102">
        <f t="shared" si="0"/>
        <v>5.8920000000000003</v>
      </c>
      <c r="J22" s="81">
        <f t="shared" si="1"/>
        <v>77.77</v>
      </c>
      <c r="K22" s="81">
        <f t="shared" si="2"/>
        <v>18.350000000000001</v>
      </c>
      <c r="L22" s="81">
        <f t="shared" si="3"/>
        <v>96.12</v>
      </c>
    </row>
    <row r="23" spans="1:12" ht="52.8">
      <c r="A23" s="80">
        <v>16</v>
      </c>
      <c r="B23" s="80" t="s">
        <v>20</v>
      </c>
      <c r="C23" s="80" t="s">
        <v>294</v>
      </c>
      <c r="D23" s="87" t="s">
        <v>55</v>
      </c>
      <c r="E23" s="86" t="s">
        <v>207</v>
      </c>
      <c r="F23" s="88">
        <v>0.5</v>
      </c>
      <c r="G23" s="101">
        <v>1615</v>
      </c>
      <c r="H23" s="85">
        <v>28</v>
      </c>
      <c r="I23" s="102">
        <f t="shared" si="0"/>
        <v>9.7100000000000009</v>
      </c>
      <c r="J23" s="81">
        <f t="shared" si="1"/>
        <v>135.94</v>
      </c>
      <c r="K23" s="81">
        <f t="shared" si="2"/>
        <v>32.07</v>
      </c>
      <c r="L23" s="81">
        <f t="shared" si="3"/>
        <v>168.01</v>
      </c>
    </row>
    <row r="24" spans="1:12" ht="52.8">
      <c r="A24" s="80">
        <v>17</v>
      </c>
      <c r="B24" s="80" t="s">
        <v>20</v>
      </c>
      <c r="C24" s="80" t="s">
        <v>294</v>
      </c>
      <c r="D24" s="87" t="s">
        <v>55</v>
      </c>
      <c r="E24" s="86" t="s">
        <v>207</v>
      </c>
      <c r="F24" s="88">
        <v>0.2</v>
      </c>
      <c r="G24" s="101">
        <v>1615</v>
      </c>
      <c r="H24" s="85">
        <v>69</v>
      </c>
      <c r="I24" s="102">
        <f t="shared" si="0"/>
        <v>9.7100000000000009</v>
      </c>
      <c r="J24" s="81">
        <f t="shared" si="1"/>
        <v>134</v>
      </c>
      <c r="K24" s="81">
        <f t="shared" si="2"/>
        <v>31.61</v>
      </c>
      <c r="L24" s="81">
        <f t="shared" si="3"/>
        <v>165.61</v>
      </c>
    </row>
    <row r="25" spans="1:12" ht="52.8">
      <c r="A25" s="80">
        <v>18</v>
      </c>
      <c r="B25" s="80" t="s">
        <v>20</v>
      </c>
      <c r="C25" s="80" t="s">
        <v>294</v>
      </c>
      <c r="D25" s="87" t="s">
        <v>55</v>
      </c>
      <c r="E25" s="86" t="s">
        <v>207</v>
      </c>
      <c r="F25" s="88">
        <v>0.5</v>
      </c>
      <c r="G25" s="101">
        <v>1635</v>
      </c>
      <c r="H25" s="85">
        <v>8.5</v>
      </c>
      <c r="I25" s="102">
        <f t="shared" si="0"/>
        <v>9.83</v>
      </c>
      <c r="J25" s="81">
        <f t="shared" si="1"/>
        <v>41.78</v>
      </c>
      <c r="K25" s="81">
        <f t="shared" si="2"/>
        <v>9.86</v>
      </c>
      <c r="L25" s="81">
        <f t="shared" si="3"/>
        <v>51.64</v>
      </c>
    </row>
    <row r="26" spans="1:12" ht="52.8">
      <c r="A26" s="80">
        <v>19</v>
      </c>
      <c r="B26" s="80" t="s">
        <v>20</v>
      </c>
      <c r="C26" s="80" t="s">
        <v>294</v>
      </c>
      <c r="D26" s="87" t="s">
        <v>55</v>
      </c>
      <c r="E26" s="86" t="s">
        <v>207</v>
      </c>
      <c r="F26" s="88">
        <v>0.2</v>
      </c>
      <c r="G26" s="101">
        <v>1635</v>
      </c>
      <c r="H26" s="85">
        <v>39.5</v>
      </c>
      <c r="I26" s="102">
        <f t="shared" si="0"/>
        <v>9.83</v>
      </c>
      <c r="J26" s="81">
        <f t="shared" si="1"/>
        <v>77.66</v>
      </c>
      <c r="K26" s="81">
        <f t="shared" si="2"/>
        <v>18.32</v>
      </c>
      <c r="L26" s="81">
        <f t="shared" si="3"/>
        <v>95.97999999999999</v>
      </c>
    </row>
    <row r="27" spans="1:12" ht="52.8">
      <c r="A27" s="80">
        <v>20</v>
      </c>
      <c r="B27" s="80" t="s">
        <v>20</v>
      </c>
      <c r="C27" s="80" t="s">
        <v>294</v>
      </c>
      <c r="D27" s="87" t="s">
        <v>55</v>
      </c>
      <c r="E27" s="86" t="s">
        <v>207</v>
      </c>
      <c r="F27" s="88">
        <v>0.5</v>
      </c>
      <c r="G27" s="101">
        <v>1615</v>
      </c>
      <c r="H27" s="85">
        <v>-36.5</v>
      </c>
      <c r="I27" s="102">
        <f t="shared" si="0"/>
        <v>9.7100000000000009</v>
      </c>
      <c r="J27" s="81">
        <f t="shared" si="1"/>
        <v>-177.21</v>
      </c>
      <c r="K27" s="81">
        <f t="shared" si="2"/>
        <v>-41.8</v>
      </c>
      <c r="L27" s="81">
        <f t="shared" si="3"/>
        <v>-219.01</v>
      </c>
    </row>
    <row r="28" spans="1:12" ht="52.8">
      <c r="A28" s="80">
        <v>21</v>
      </c>
      <c r="B28" s="80" t="s">
        <v>20</v>
      </c>
      <c r="C28" s="80" t="s">
        <v>294</v>
      </c>
      <c r="D28" s="87" t="s">
        <v>55</v>
      </c>
      <c r="E28" s="86" t="s">
        <v>207</v>
      </c>
      <c r="F28" s="88">
        <v>0.2</v>
      </c>
      <c r="G28" s="101">
        <v>1615</v>
      </c>
      <c r="H28" s="85">
        <v>-108.5</v>
      </c>
      <c r="I28" s="102">
        <f t="shared" si="0"/>
        <v>9.7100000000000009</v>
      </c>
      <c r="J28" s="81">
        <f t="shared" si="1"/>
        <v>-210.71</v>
      </c>
      <c r="K28" s="81">
        <f t="shared" si="2"/>
        <v>-49.71</v>
      </c>
      <c r="L28" s="81">
        <f t="shared" si="3"/>
        <v>-260.42</v>
      </c>
    </row>
    <row r="29" spans="1:12" ht="39.6">
      <c r="A29" s="80">
        <v>22</v>
      </c>
      <c r="B29" s="79" t="s">
        <v>72</v>
      </c>
      <c r="C29" s="79" t="s">
        <v>293</v>
      </c>
      <c r="D29" s="83" t="s">
        <v>51</v>
      </c>
      <c r="E29" s="86" t="s">
        <v>577</v>
      </c>
      <c r="F29" s="84">
        <v>0.2</v>
      </c>
      <c r="G29" s="100">
        <v>1060</v>
      </c>
      <c r="H29" s="85">
        <v>22</v>
      </c>
      <c r="I29" s="102">
        <f t="shared" si="0"/>
        <v>6.3730000000000002</v>
      </c>
      <c r="J29" s="81">
        <f t="shared" si="1"/>
        <v>28.04</v>
      </c>
      <c r="K29" s="81">
        <f t="shared" si="2"/>
        <v>6.61</v>
      </c>
      <c r="L29" s="81">
        <f t="shared" si="3"/>
        <v>34.65</v>
      </c>
    </row>
    <row r="30" spans="1:12" ht="52.8">
      <c r="A30" s="80">
        <v>23</v>
      </c>
      <c r="B30" s="80" t="s">
        <v>20</v>
      </c>
      <c r="C30" s="80" t="s">
        <v>299</v>
      </c>
      <c r="D30" s="87" t="s">
        <v>257</v>
      </c>
      <c r="E30" s="86" t="s">
        <v>264</v>
      </c>
      <c r="F30" s="88">
        <v>0.2</v>
      </c>
      <c r="G30" s="101">
        <v>2240</v>
      </c>
      <c r="H30" s="85">
        <v>13</v>
      </c>
      <c r="I30" s="102">
        <f t="shared" si="0"/>
        <v>13.467000000000001</v>
      </c>
      <c r="J30" s="81">
        <f t="shared" si="1"/>
        <v>35.01</v>
      </c>
      <c r="K30" s="81">
        <f t="shared" si="2"/>
        <v>8.26</v>
      </c>
      <c r="L30" s="81">
        <f t="shared" si="3"/>
        <v>43.269999999999996</v>
      </c>
    </row>
    <row r="31" spans="1:12" ht="52.8">
      <c r="A31" s="80">
        <v>24</v>
      </c>
      <c r="B31" s="80" t="s">
        <v>20</v>
      </c>
      <c r="C31" s="80" t="s">
        <v>299</v>
      </c>
      <c r="D31" s="87" t="s">
        <v>257</v>
      </c>
      <c r="E31" s="86" t="s">
        <v>264</v>
      </c>
      <c r="F31" s="88">
        <v>0.2</v>
      </c>
      <c r="G31" s="101">
        <v>2240</v>
      </c>
      <c r="H31" s="85">
        <v>-13</v>
      </c>
      <c r="I31" s="102">
        <f t="shared" si="0"/>
        <v>13.467000000000001</v>
      </c>
      <c r="J31" s="81">
        <f t="shared" si="1"/>
        <v>-35.01</v>
      </c>
      <c r="K31" s="81">
        <f t="shared" si="2"/>
        <v>-8.26</v>
      </c>
      <c r="L31" s="81">
        <f t="shared" si="3"/>
        <v>-43.269999999999996</v>
      </c>
    </row>
    <row r="32" spans="1:12" ht="52.8">
      <c r="A32" s="80">
        <v>25</v>
      </c>
      <c r="B32" s="80" t="s">
        <v>20</v>
      </c>
      <c r="C32" s="80" t="s">
        <v>328</v>
      </c>
      <c r="D32" s="87" t="s">
        <v>171</v>
      </c>
      <c r="E32" s="86" t="s">
        <v>370</v>
      </c>
      <c r="F32" s="88">
        <v>0.2</v>
      </c>
      <c r="G32" s="101">
        <v>1785</v>
      </c>
      <c r="H32" s="85">
        <v>-30</v>
      </c>
      <c r="I32" s="102">
        <f t="shared" si="0"/>
        <v>10.731999999999999</v>
      </c>
      <c r="J32" s="81">
        <f t="shared" si="1"/>
        <v>-64.39</v>
      </c>
      <c r="K32" s="81">
        <f t="shared" si="2"/>
        <v>-15.19</v>
      </c>
      <c r="L32" s="81">
        <f t="shared" si="3"/>
        <v>-79.58</v>
      </c>
    </row>
    <row r="33" spans="1:12" ht="52.8">
      <c r="A33" s="80">
        <v>26</v>
      </c>
      <c r="B33" s="80" t="s">
        <v>20</v>
      </c>
      <c r="C33" s="80" t="s">
        <v>328</v>
      </c>
      <c r="D33" s="87" t="s">
        <v>171</v>
      </c>
      <c r="E33" s="86" t="s">
        <v>370</v>
      </c>
      <c r="F33" s="88">
        <v>0.2</v>
      </c>
      <c r="G33" s="101">
        <v>1805</v>
      </c>
      <c r="H33" s="85">
        <v>30</v>
      </c>
      <c r="I33" s="102">
        <f t="shared" si="0"/>
        <v>10.852</v>
      </c>
      <c r="J33" s="81">
        <f t="shared" si="1"/>
        <v>65.11</v>
      </c>
      <c r="K33" s="81">
        <f t="shared" si="2"/>
        <v>15.36</v>
      </c>
      <c r="L33" s="81">
        <f t="shared" si="3"/>
        <v>80.47</v>
      </c>
    </row>
    <row r="34" spans="1:12" ht="13.8" customHeight="1"/>
    <row r="35" spans="1:12">
      <c r="B35" s="45" t="s">
        <v>608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P94"/>
  <sheetViews>
    <sheetView zoomScaleNormal="100" zoomScaleSheetLayoutView="82" workbookViewId="0">
      <selection activeCell="B6" sqref="B6"/>
    </sheetView>
  </sheetViews>
  <sheetFormatPr defaultColWidth="9.109375" defaultRowHeight="13.2"/>
  <cols>
    <col min="1" max="1" width="5.5546875" style="14" customWidth="1"/>
    <col min="2" max="2" width="12.44140625" style="15" customWidth="1"/>
    <col min="3" max="3" width="27.33203125" style="15" customWidth="1"/>
    <col min="4" max="4" width="15.6640625" style="15" customWidth="1"/>
    <col min="5" max="5" width="9.109375" style="18"/>
    <col min="6" max="6" width="9.6640625" style="14" customWidth="1"/>
    <col min="7" max="7" width="9.109375" style="16" customWidth="1"/>
    <col min="8" max="8" width="9.5546875" style="14" customWidth="1"/>
    <col min="9" max="9" width="9.5546875" style="17" customWidth="1"/>
    <col min="10" max="10" width="12.33203125" style="14" bestFit="1" customWidth="1"/>
    <col min="11" max="11" width="9.5546875" style="14" customWidth="1"/>
    <col min="12" max="12" width="10.33203125" style="16" customWidth="1"/>
    <col min="13" max="16384" width="9.109375" style="18"/>
  </cols>
  <sheetData>
    <row r="1" spans="1:16" ht="14.4">
      <c r="A1" s="9"/>
      <c r="B1" s="10"/>
      <c r="C1" s="3"/>
      <c r="D1" s="4"/>
      <c r="F1" s="3"/>
      <c r="G1" s="3"/>
      <c r="H1" s="3"/>
      <c r="I1" s="5"/>
      <c r="J1" s="3"/>
      <c r="K1" s="3"/>
      <c r="L1" s="1" t="s">
        <v>444</v>
      </c>
    </row>
    <row r="2" spans="1:16" ht="14.4">
      <c r="A2" s="9"/>
      <c r="B2" s="10"/>
      <c r="C2" s="3"/>
      <c r="D2" s="4"/>
      <c r="F2" s="3"/>
      <c r="G2" s="3"/>
      <c r="H2" s="3"/>
      <c r="I2" s="5"/>
      <c r="J2" s="3"/>
      <c r="K2" s="3"/>
      <c r="L2" s="1"/>
    </row>
    <row r="3" spans="1:16" ht="17.399999999999999">
      <c r="A3" s="9"/>
      <c r="B3" s="42" t="s">
        <v>3</v>
      </c>
      <c r="C3" s="3"/>
      <c r="D3" s="4"/>
      <c r="F3" s="4"/>
      <c r="G3" s="3"/>
      <c r="H3" s="3"/>
      <c r="I3" s="5"/>
      <c r="J3" s="3"/>
      <c r="K3" s="3"/>
      <c r="L3" s="3"/>
    </row>
    <row r="4" spans="1:16" ht="37.200000000000003" customHeight="1">
      <c r="A4" s="99" t="s">
        <v>606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6">
      <c r="A5" s="9"/>
      <c r="B5" s="10"/>
      <c r="C5" s="5"/>
      <c r="D5" s="5"/>
      <c r="F5" s="6"/>
      <c r="G5" s="5"/>
      <c r="I5" s="5"/>
      <c r="J5" s="7"/>
      <c r="K5" s="7"/>
      <c r="L5" s="7"/>
    </row>
    <row r="6" spans="1:16" ht="39.6">
      <c r="A6" s="68" t="s">
        <v>18</v>
      </c>
      <c r="B6" s="68" t="s">
        <v>10</v>
      </c>
      <c r="C6" s="68" t="s">
        <v>0</v>
      </c>
      <c r="D6" s="68" t="s">
        <v>6</v>
      </c>
      <c r="E6" s="74" t="s">
        <v>11</v>
      </c>
      <c r="F6" s="69" t="s">
        <v>12</v>
      </c>
      <c r="G6" s="70" t="s">
        <v>4</v>
      </c>
      <c r="H6" s="71" t="s">
        <v>17</v>
      </c>
      <c r="I6" s="70" t="s">
        <v>5</v>
      </c>
      <c r="J6" s="70" t="s">
        <v>19</v>
      </c>
      <c r="K6" s="70" t="s">
        <v>13</v>
      </c>
      <c r="L6" s="70" t="s">
        <v>14</v>
      </c>
      <c r="N6" s="66"/>
      <c r="O6" s="66"/>
      <c r="P6" s="66"/>
    </row>
    <row r="7" spans="1:16">
      <c r="A7" s="11"/>
      <c r="B7" s="11"/>
      <c r="C7" s="11"/>
      <c r="D7" s="11"/>
      <c r="E7" s="11"/>
      <c r="F7" s="12"/>
      <c r="G7" s="13"/>
      <c r="H7" s="8">
        <f t="shared" ref="H7:K7" si="0">SUM(H8:H94)</f>
        <v>11016</v>
      </c>
      <c r="I7" s="8"/>
      <c r="J7" s="8">
        <f t="shared" si="0"/>
        <v>21131.009999999991</v>
      </c>
      <c r="K7" s="8">
        <f t="shared" si="0"/>
        <v>4984.7599999999993</v>
      </c>
      <c r="L7" s="8">
        <f>SUM(L8:L94)</f>
        <v>26115.769999999993</v>
      </c>
    </row>
    <row r="8" spans="1:16" ht="66">
      <c r="A8" s="103">
        <v>1</v>
      </c>
      <c r="B8" s="104" t="s">
        <v>15</v>
      </c>
      <c r="C8" s="104" t="s">
        <v>379</v>
      </c>
      <c r="D8" s="105" t="s">
        <v>51</v>
      </c>
      <c r="E8" s="106" t="s">
        <v>380</v>
      </c>
      <c r="F8" s="107">
        <v>0.25</v>
      </c>
      <c r="G8" s="108">
        <v>1200</v>
      </c>
      <c r="H8" s="109">
        <v>168</v>
      </c>
      <c r="I8" s="110">
        <f>ROUND(G8/168,3)</f>
        <v>7.1429999999999998</v>
      </c>
      <c r="J8" s="109">
        <f t="shared" ref="J8:J39" si="1">ROUND(I8*H8*F8,2)</f>
        <v>300.01</v>
      </c>
      <c r="K8" s="109">
        <f t="shared" ref="K8:K71" si="2">ROUND(J8*0.2359,2)</f>
        <v>70.77</v>
      </c>
      <c r="L8" s="109">
        <f t="shared" ref="L8:L71" si="3">J8+K8</f>
        <v>370.78</v>
      </c>
    </row>
    <row r="9" spans="1:16" ht="66">
      <c r="A9" s="103">
        <v>2</v>
      </c>
      <c r="B9" s="104" t="s">
        <v>15</v>
      </c>
      <c r="C9" s="104" t="s">
        <v>379</v>
      </c>
      <c r="D9" s="105" t="s">
        <v>51</v>
      </c>
      <c r="E9" s="106" t="s">
        <v>381</v>
      </c>
      <c r="F9" s="107">
        <v>0.25</v>
      </c>
      <c r="G9" s="108">
        <v>1200</v>
      </c>
      <c r="H9" s="109">
        <v>168</v>
      </c>
      <c r="I9" s="110">
        <f t="shared" ref="I9:I72" si="4">ROUND(G9/168,3)</f>
        <v>7.1429999999999998</v>
      </c>
      <c r="J9" s="109">
        <f t="shared" si="1"/>
        <v>300.01</v>
      </c>
      <c r="K9" s="109">
        <f t="shared" si="2"/>
        <v>70.77</v>
      </c>
      <c r="L9" s="109">
        <f t="shared" si="3"/>
        <v>370.78</v>
      </c>
    </row>
    <row r="10" spans="1:16" ht="52.8">
      <c r="A10" s="111">
        <v>3</v>
      </c>
      <c r="B10" s="112" t="s">
        <v>309</v>
      </c>
      <c r="C10" s="112" t="s">
        <v>310</v>
      </c>
      <c r="D10" s="113" t="s">
        <v>7</v>
      </c>
      <c r="E10" s="106" t="s">
        <v>372</v>
      </c>
      <c r="F10" s="107">
        <v>0.08</v>
      </c>
      <c r="G10" s="108">
        <v>1385</v>
      </c>
      <c r="H10" s="109">
        <v>128</v>
      </c>
      <c r="I10" s="110">
        <f t="shared" si="4"/>
        <v>8.2439999999999998</v>
      </c>
      <c r="J10" s="109">
        <f t="shared" si="1"/>
        <v>84.42</v>
      </c>
      <c r="K10" s="109">
        <f t="shared" si="2"/>
        <v>19.91</v>
      </c>
      <c r="L10" s="109">
        <f t="shared" si="3"/>
        <v>104.33</v>
      </c>
    </row>
    <row r="11" spans="1:16" ht="66">
      <c r="A11" s="103">
        <v>4</v>
      </c>
      <c r="B11" s="104" t="s">
        <v>15</v>
      </c>
      <c r="C11" s="104" t="s">
        <v>379</v>
      </c>
      <c r="D11" s="105" t="s">
        <v>51</v>
      </c>
      <c r="E11" s="106" t="s">
        <v>382</v>
      </c>
      <c r="F11" s="107">
        <v>0.3</v>
      </c>
      <c r="G11" s="108">
        <v>1180</v>
      </c>
      <c r="H11" s="109">
        <v>168</v>
      </c>
      <c r="I11" s="110">
        <f t="shared" si="4"/>
        <v>7.024</v>
      </c>
      <c r="J11" s="109">
        <f t="shared" si="1"/>
        <v>354.01</v>
      </c>
      <c r="K11" s="109">
        <f t="shared" si="2"/>
        <v>83.51</v>
      </c>
      <c r="L11" s="109">
        <f t="shared" si="3"/>
        <v>437.52</v>
      </c>
    </row>
    <row r="12" spans="1:16" ht="66">
      <c r="A12" s="111">
        <v>5</v>
      </c>
      <c r="B12" s="104" t="s">
        <v>15</v>
      </c>
      <c r="C12" s="104" t="s">
        <v>379</v>
      </c>
      <c r="D12" s="105" t="s">
        <v>51</v>
      </c>
      <c r="E12" s="106" t="s">
        <v>383</v>
      </c>
      <c r="F12" s="107">
        <v>0.24000000000000002</v>
      </c>
      <c r="G12" s="108">
        <v>1180</v>
      </c>
      <c r="H12" s="109">
        <v>168</v>
      </c>
      <c r="I12" s="110">
        <f t="shared" si="4"/>
        <v>7.024</v>
      </c>
      <c r="J12" s="109">
        <f t="shared" si="1"/>
        <v>283.20999999999998</v>
      </c>
      <c r="K12" s="109">
        <f t="shared" si="2"/>
        <v>66.81</v>
      </c>
      <c r="L12" s="109">
        <f t="shared" si="3"/>
        <v>350.02</v>
      </c>
    </row>
    <row r="13" spans="1:16" ht="66">
      <c r="A13" s="103">
        <v>6</v>
      </c>
      <c r="B13" s="104" t="s">
        <v>15</v>
      </c>
      <c r="C13" s="104" t="s">
        <v>379</v>
      </c>
      <c r="D13" s="105" t="s">
        <v>51</v>
      </c>
      <c r="E13" s="106" t="s">
        <v>384</v>
      </c>
      <c r="F13" s="107">
        <v>0.25</v>
      </c>
      <c r="G13" s="108">
        <v>1160</v>
      </c>
      <c r="H13" s="109">
        <v>168</v>
      </c>
      <c r="I13" s="110">
        <f t="shared" si="4"/>
        <v>6.9050000000000002</v>
      </c>
      <c r="J13" s="109">
        <f t="shared" si="1"/>
        <v>290.01</v>
      </c>
      <c r="K13" s="109">
        <f t="shared" si="2"/>
        <v>68.41</v>
      </c>
      <c r="L13" s="109">
        <f t="shared" si="3"/>
        <v>358.41999999999996</v>
      </c>
    </row>
    <row r="14" spans="1:16" ht="39.6">
      <c r="A14" s="111">
        <v>7</v>
      </c>
      <c r="B14" s="104" t="s">
        <v>114</v>
      </c>
      <c r="C14" s="104" t="s">
        <v>588</v>
      </c>
      <c r="D14" s="105" t="s">
        <v>51</v>
      </c>
      <c r="E14" s="106" t="s">
        <v>589</v>
      </c>
      <c r="F14" s="107">
        <v>0.25</v>
      </c>
      <c r="G14" s="108">
        <v>1060</v>
      </c>
      <c r="H14" s="109">
        <v>48</v>
      </c>
      <c r="I14" s="110">
        <f t="shared" si="4"/>
        <v>6.31</v>
      </c>
      <c r="J14" s="109">
        <f t="shared" si="1"/>
        <v>75.72</v>
      </c>
      <c r="K14" s="109">
        <f t="shared" si="2"/>
        <v>17.86</v>
      </c>
      <c r="L14" s="109">
        <f t="shared" si="3"/>
        <v>93.58</v>
      </c>
    </row>
    <row r="15" spans="1:16" ht="66">
      <c r="A15" s="103">
        <v>8</v>
      </c>
      <c r="B15" s="104" t="s">
        <v>15</v>
      </c>
      <c r="C15" s="104" t="s">
        <v>379</v>
      </c>
      <c r="D15" s="105" t="s">
        <v>7</v>
      </c>
      <c r="E15" s="106" t="s">
        <v>385</v>
      </c>
      <c r="F15" s="107">
        <v>0.3</v>
      </c>
      <c r="G15" s="108">
        <v>1390</v>
      </c>
      <c r="H15" s="109">
        <v>168</v>
      </c>
      <c r="I15" s="110">
        <f t="shared" si="4"/>
        <v>8.2739999999999991</v>
      </c>
      <c r="J15" s="109">
        <f t="shared" si="1"/>
        <v>417.01</v>
      </c>
      <c r="K15" s="109">
        <f t="shared" si="2"/>
        <v>98.37</v>
      </c>
      <c r="L15" s="109">
        <f t="shared" si="3"/>
        <v>515.38</v>
      </c>
    </row>
    <row r="16" spans="1:16" ht="66">
      <c r="A16" s="111">
        <v>9</v>
      </c>
      <c r="B16" s="104" t="s">
        <v>15</v>
      </c>
      <c r="C16" s="104" t="s">
        <v>379</v>
      </c>
      <c r="D16" s="105" t="s">
        <v>51</v>
      </c>
      <c r="E16" s="106" t="s">
        <v>386</v>
      </c>
      <c r="F16" s="107">
        <v>0.25</v>
      </c>
      <c r="G16" s="108">
        <v>1140</v>
      </c>
      <c r="H16" s="109">
        <v>168</v>
      </c>
      <c r="I16" s="110">
        <f t="shared" si="4"/>
        <v>6.7859999999999996</v>
      </c>
      <c r="J16" s="109">
        <f t="shared" si="1"/>
        <v>285.01</v>
      </c>
      <c r="K16" s="109">
        <f t="shared" si="2"/>
        <v>67.23</v>
      </c>
      <c r="L16" s="109">
        <f t="shared" si="3"/>
        <v>352.24</v>
      </c>
    </row>
    <row r="17" spans="1:12" ht="52.8">
      <c r="A17" s="103">
        <v>10</v>
      </c>
      <c r="B17" s="104" t="s">
        <v>15</v>
      </c>
      <c r="C17" s="104" t="s">
        <v>101</v>
      </c>
      <c r="D17" s="105" t="s">
        <v>422</v>
      </c>
      <c r="E17" s="106" t="s">
        <v>423</v>
      </c>
      <c r="F17" s="107">
        <v>0.3</v>
      </c>
      <c r="G17" s="108">
        <v>1710</v>
      </c>
      <c r="H17" s="109">
        <v>96</v>
      </c>
      <c r="I17" s="110">
        <f t="shared" si="4"/>
        <v>10.179</v>
      </c>
      <c r="J17" s="109">
        <f t="shared" si="1"/>
        <v>293.16000000000003</v>
      </c>
      <c r="K17" s="109">
        <f t="shared" si="2"/>
        <v>69.16</v>
      </c>
      <c r="L17" s="109">
        <f t="shared" si="3"/>
        <v>362.32000000000005</v>
      </c>
    </row>
    <row r="18" spans="1:12" ht="52.8">
      <c r="A18" s="111">
        <v>11</v>
      </c>
      <c r="B18" s="104" t="s">
        <v>15</v>
      </c>
      <c r="C18" s="104" t="s">
        <v>101</v>
      </c>
      <c r="D18" s="105" t="s">
        <v>422</v>
      </c>
      <c r="E18" s="106" t="s">
        <v>423</v>
      </c>
      <c r="F18" s="107">
        <v>0.1</v>
      </c>
      <c r="G18" s="108">
        <v>1710</v>
      </c>
      <c r="H18" s="109">
        <v>32</v>
      </c>
      <c r="I18" s="110">
        <f t="shared" si="4"/>
        <v>10.179</v>
      </c>
      <c r="J18" s="109">
        <f t="shared" si="1"/>
        <v>32.57</v>
      </c>
      <c r="K18" s="109">
        <f t="shared" si="2"/>
        <v>7.68</v>
      </c>
      <c r="L18" s="109">
        <f t="shared" si="3"/>
        <v>40.25</v>
      </c>
    </row>
    <row r="19" spans="1:12" ht="52.8">
      <c r="A19" s="103">
        <v>12</v>
      </c>
      <c r="B19" s="104" t="s">
        <v>15</v>
      </c>
      <c r="C19" s="104" t="s">
        <v>101</v>
      </c>
      <c r="D19" s="105" t="s">
        <v>422</v>
      </c>
      <c r="E19" s="106" t="s">
        <v>423</v>
      </c>
      <c r="F19" s="107">
        <v>0.3</v>
      </c>
      <c r="G19" s="108">
        <v>1710</v>
      </c>
      <c r="H19" s="109">
        <v>40</v>
      </c>
      <c r="I19" s="110">
        <f t="shared" si="4"/>
        <v>10.179</v>
      </c>
      <c r="J19" s="109">
        <f t="shared" si="1"/>
        <v>122.15</v>
      </c>
      <c r="K19" s="109">
        <f t="shared" si="2"/>
        <v>28.82</v>
      </c>
      <c r="L19" s="109">
        <f t="shared" si="3"/>
        <v>150.97</v>
      </c>
    </row>
    <row r="20" spans="1:12" ht="52.8">
      <c r="A20" s="111">
        <v>13</v>
      </c>
      <c r="B20" s="112" t="s">
        <v>309</v>
      </c>
      <c r="C20" s="112" t="s">
        <v>310</v>
      </c>
      <c r="D20" s="113" t="s">
        <v>7</v>
      </c>
      <c r="E20" s="106" t="s">
        <v>373</v>
      </c>
      <c r="F20" s="107">
        <v>0.09</v>
      </c>
      <c r="G20" s="108">
        <v>1345</v>
      </c>
      <c r="H20" s="109">
        <v>80</v>
      </c>
      <c r="I20" s="110">
        <f t="shared" si="4"/>
        <v>8.0060000000000002</v>
      </c>
      <c r="J20" s="109">
        <f t="shared" si="1"/>
        <v>57.64</v>
      </c>
      <c r="K20" s="109">
        <f t="shared" si="2"/>
        <v>13.6</v>
      </c>
      <c r="L20" s="109">
        <f t="shared" si="3"/>
        <v>71.239999999999995</v>
      </c>
    </row>
    <row r="21" spans="1:12" ht="66">
      <c r="A21" s="103">
        <v>14</v>
      </c>
      <c r="B21" s="104" t="s">
        <v>15</v>
      </c>
      <c r="C21" s="104" t="s">
        <v>379</v>
      </c>
      <c r="D21" s="105" t="s">
        <v>51</v>
      </c>
      <c r="E21" s="106" t="s">
        <v>387</v>
      </c>
      <c r="F21" s="107">
        <v>0.25</v>
      </c>
      <c r="G21" s="108">
        <v>1200</v>
      </c>
      <c r="H21" s="109">
        <v>168</v>
      </c>
      <c r="I21" s="110">
        <f t="shared" si="4"/>
        <v>7.1429999999999998</v>
      </c>
      <c r="J21" s="109">
        <f t="shared" si="1"/>
        <v>300.01</v>
      </c>
      <c r="K21" s="109">
        <f t="shared" si="2"/>
        <v>70.77</v>
      </c>
      <c r="L21" s="109">
        <f t="shared" si="3"/>
        <v>370.78</v>
      </c>
    </row>
    <row r="22" spans="1:12" ht="66">
      <c r="A22" s="111">
        <v>15</v>
      </c>
      <c r="B22" s="104" t="s">
        <v>15</v>
      </c>
      <c r="C22" s="104" t="s">
        <v>379</v>
      </c>
      <c r="D22" s="105" t="s">
        <v>7</v>
      </c>
      <c r="E22" s="106" t="s">
        <v>388</v>
      </c>
      <c r="F22" s="107">
        <v>0.05</v>
      </c>
      <c r="G22" s="108">
        <v>1390</v>
      </c>
      <c r="H22" s="109">
        <v>168</v>
      </c>
      <c r="I22" s="110">
        <f t="shared" si="4"/>
        <v>8.2739999999999991</v>
      </c>
      <c r="J22" s="109">
        <f t="shared" si="1"/>
        <v>69.5</v>
      </c>
      <c r="K22" s="109">
        <f t="shared" si="2"/>
        <v>16.399999999999999</v>
      </c>
      <c r="L22" s="109">
        <f t="shared" si="3"/>
        <v>85.9</v>
      </c>
    </row>
    <row r="23" spans="1:12" ht="39.6">
      <c r="A23" s="103">
        <v>16</v>
      </c>
      <c r="B23" s="104" t="s">
        <v>114</v>
      </c>
      <c r="C23" s="104" t="s">
        <v>360</v>
      </c>
      <c r="D23" s="105" t="s">
        <v>590</v>
      </c>
      <c r="E23" s="106" t="s">
        <v>591</v>
      </c>
      <c r="F23" s="107">
        <v>0.25</v>
      </c>
      <c r="G23" s="108">
        <v>1530</v>
      </c>
      <c r="H23" s="109">
        <v>32</v>
      </c>
      <c r="I23" s="110">
        <f t="shared" si="4"/>
        <v>9.1069999999999993</v>
      </c>
      <c r="J23" s="109">
        <f t="shared" si="1"/>
        <v>72.86</v>
      </c>
      <c r="K23" s="109">
        <f t="shared" si="2"/>
        <v>17.190000000000001</v>
      </c>
      <c r="L23" s="109">
        <f t="shared" si="3"/>
        <v>90.05</v>
      </c>
    </row>
    <row r="24" spans="1:12" ht="66">
      <c r="A24" s="111">
        <v>17</v>
      </c>
      <c r="B24" s="104" t="s">
        <v>15</v>
      </c>
      <c r="C24" s="104" t="s">
        <v>379</v>
      </c>
      <c r="D24" s="105" t="s">
        <v>51</v>
      </c>
      <c r="E24" s="106" t="s">
        <v>389</v>
      </c>
      <c r="F24" s="107">
        <v>0.25</v>
      </c>
      <c r="G24" s="108">
        <v>1180</v>
      </c>
      <c r="H24" s="109">
        <v>168</v>
      </c>
      <c r="I24" s="110">
        <f t="shared" si="4"/>
        <v>7.024</v>
      </c>
      <c r="J24" s="109">
        <f t="shared" si="1"/>
        <v>295.01</v>
      </c>
      <c r="K24" s="109">
        <f t="shared" si="2"/>
        <v>69.59</v>
      </c>
      <c r="L24" s="109">
        <f t="shared" si="3"/>
        <v>364.6</v>
      </c>
    </row>
    <row r="25" spans="1:12" ht="66">
      <c r="A25" s="103">
        <v>18</v>
      </c>
      <c r="B25" s="111" t="s">
        <v>15</v>
      </c>
      <c r="C25" s="111" t="s">
        <v>266</v>
      </c>
      <c r="D25" s="114" t="s">
        <v>21</v>
      </c>
      <c r="E25" s="106" t="s">
        <v>267</v>
      </c>
      <c r="F25" s="107">
        <v>0.3</v>
      </c>
      <c r="G25" s="108">
        <v>1995</v>
      </c>
      <c r="H25" s="109">
        <v>168</v>
      </c>
      <c r="I25" s="110">
        <f t="shared" si="4"/>
        <v>11.875</v>
      </c>
      <c r="J25" s="109">
        <f t="shared" si="1"/>
        <v>598.5</v>
      </c>
      <c r="K25" s="109">
        <f t="shared" si="2"/>
        <v>141.19</v>
      </c>
      <c r="L25" s="109">
        <f t="shared" si="3"/>
        <v>739.69</v>
      </c>
    </row>
    <row r="26" spans="1:12" ht="39.6">
      <c r="A26" s="111">
        <v>19</v>
      </c>
      <c r="B26" s="104" t="s">
        <v>114</v>
      </c>
      <c r="C26" s="104" t="s">
        <v>115</v>
      </c>
      <c r="D26" s="105" t="s">
        <v>55</v>
      </c>
      <c r="E26" s="106" t="s">
        <v>416</v>
      </c>
      <c r="F26" s="107">
        <v>0.25</v>
      </c>
      <c r="G26" s="108">
        <v>1270</v>
      </c>
      <c r="H26" s="109">
        <v>48</v>
      </c>
      <c r="I26" s="110">
        <f t="shared" si="4"/>
        <v>7.56</v>
      </c>
      <c r="J26" s="109">
        <f t="shared" si="1"/>
        <v>90.72</v>
      </c>
      <c r="K26" s="109">
        <f t="shared" si="2"/>
        <v>21.4</v>
      </c>
      <c r="L26" s="109">
        <f t="shared" si="3"/>
        <v>112.12</v>
      </c>
    </row>
    <row r="27" spans="1:12" ht="39.6">
      <c r="A27" s="103">
        <v>20</v>
      </c>
      <c r="B27" s="104" t="s">
        <v>15</v>
      </c>
      <c r="C27" s="104" t="s">
        <v>101</v>
      </c>
      <c r="D27" s="105" t="s">
        <v>55</v>
      </c>
      <c r="E27" s="106" t="s">
        <v>433</v>
      </c>
      <c r="F27" s="107">
        <v>0.13</v>
      </c>
      <c r="G27" s="108">
        <v>1235</v>
      </c>
      <c r="H27" s="109">
        <v>168</v>
      </c>
      <c r="I27" s="110">
        <f t="shared" si="4"/>
        <v>7.351</v>
      </c>
      <c r="J27" s="109">
        <f t="shared" si="1"/>
        <v>160.55000000000001</v>
      </c>
      <c r="K27" s="109">
        <f t="shared" si="2"/>
        <v>37.869999999999997</v>
      </c>
      <c r="L27" s="109">
        <f t="shared" si="3"/>
        <v>198.42000000000002</v>
      </c>
    </row>
    <row r="28" spans="1:12" ht="66">
      <c r="A28" s="111">
        <v>21</v>
      </c>
      <c r="B28" s="104" t="s">
        <v>15</v>
      </c>
      <c r="C28" s="104" t="s">
        <v>379</v>
      </c>
      <c r="D28" s="105" t="s">
        <v>51</v>
      </c>
      <c r="E28" s="106" t="s">
        <v>390</v>
      </c>
      <c r="F28" s="107">
        <v>0.25</v>
      </c>
      <c r="G28" s="108">
        <v>1160</v>
      </c>
      <c r="H28" s="109">
        <v>168</v>
      </c>
      <c r="I28" s="110">
        <f t="shared" si="4"/>
        <v>6.9050000000000002</v>
      </c>
      <c r="J28" s="109">
        <f t="shared" si="1"/>
        <v>290.01</v>
      </c>
      <c r="K28" s="109">
        <f t="shared" si="2"/>
        <v>68.41</v>
      </c>
      <c r="L28" s="109">
        <f t="shared" si="3"/>
        <v>358.41999999999996</v>
      </c>
    </row>
    <row r="29" spans="1:12" ht="66">
      <c r="A29" s="103">
        <v>22</v>
      </c>
      <c r="B29" s="104" t="s">
        <v>15</v>
      </c>
      <c r="C29" s="104" t="s">
        <v>379</v>
      </c>
      <c r="D29" s="105" t="s">
        <v>51</v>
      </c>
      <c r="E29" s="106" t="s">
        <v>391</v>
      </c>
      <c r="F29" s="107">
        <v>0.25</v>
      </c>
      <c r="G29" s="108">
        <v>1200</v>
      </c>
      <c r="H29" s="109">
        <v>168</v>
      </c>
      <c r="I29" s="110">
        <f t="shared" si="4"/>
        <v>7.1429999999999998</v>
      </c>
      <c r="J29" s="109">
        <f t="shared" si="1"/>
        <v>300.01</v>
      </c>
      <c r="K29" s="109">
        <f t="shared" si="2"/>
        <v>70.77</v>
      </c>
      <c r="L29" s="109">
        <f t="shared" si="3"/>
        <v>370.78</v>
      </c>
    </row>
    <row r="30" spans="1:12" ht="118.8">
      <c r="A30" s="111">
        <v>23</v>
      </c>
      <c r="B30" s="104" t="s">
        <v>15</v>
      </c>
      <c r="C30" s="104" t="s">
        <v>101</v>
      </c>
      <c r="D30" s="105" t="s">
        <v>392</v>
      </c>
      <c r="E30" s="106" t="s">
        <v>393</v>
      </c>
      <c r="F30" s="107">
        <v>0.3</v>
      </c>
      <c r="G30" s="108">
        <v>1710</v>
      </c>
      <c r="H30" s="109">
        <v>168</v>
      </c>
      <c r="I30" s="110">
        <f t="shared" si="4"/>
        <v>10.179</v>
      </c>
      <c r="J30" s="109">
        <f t="shared" si="1"/>
        <v>513.02</v>
      </c>
      <c r="K30" s="109">
        <f t="shared" si="2"/>
        <v>121.02</v>
      </c>
      <c r="L30" s="109">
        <f t="shared" si="3"/>
        <v>634.04</v>
      </c>
    </row>
    <row r="31" spans="1:12" ht="39.6">
      <c r="A31" s="103">
        <v>24</v>
      </c>
      <c r="B31" s="104" t="s">
        <v>15</v>
      </c>
      <c r="C31" s="104" t="s">
        <v>101</v>
      </c>
      <c r="D31" s="105" t="s">
        <v>55</v>
      </c>
      <c r="E31" s="106" t="s">
        <v>394</v>
      </c>
      <c r="F31" s="107">
        <v>0.14000000000000001</v>
      </c>
      <c r="G31" s="108">
        <v>1230</v>
      </c>
      <c r="H31" s="109">
        <v>168</v>
      </c>
      <c r="I31" s="110">
        <f t="shared" si="4"/>
        <v>7.3209999999999997</v>
      </c>
      <c r="J31" s="109">
        <f t="shared" si="1"/>
        <v>172.19</v>
      </c>
      <c r="K31" s="109">
        <f t="shared" si="2"/>
        <v>40.619999999999997</v>
      </c>
      <c r="L31" s="109">
        <f t="shared" si="3"/>
        <v>212.81</v>
      </c>
    </row>
    <row r="32" spans="1:12" ht="66">
      <c r="A32" s="111">
        <v>25</v>
      </c>
      <c r="B32" s="104" t="s">
        <v>15</v>
      </c>
      <c r="C32" s="104" t="s">
        <v>379</v>
      </c>
      <c r="D32" s="105" t="s">
        <v>55</v>
      </c>
      <c r="E32" s="106" t="s">
        <v>395</v>
      </c>
      <c r="F32" s="107">
        <v>0.15</v>
      </c>
      <c r="G32" s="108">
        <v>1275</v>
      </c>
      <c r="H32" s="109">
        <v>168</v>
      </c>
      <c r="I32" s="110">
        <f t="shared" si="4"/>
        <v>7.5890000000000004</v>
      </c>
      <c r="J32" s="109">
        <f t="shared" si="1"/>
        <v>191.24</v>
      </c>
      <c r="K32" s="109">
        <f t="shared" si="2"/>
        <v>45.11</v>
      </c>
      <c r="L32" s="109">
        <f t="shared" si="3"/>
        <v>236.35000000000002</v>
      </c>
    </row>
    <row r="33" spans="1:12" ht="66">
      <c r="A33" s="103">
        <v>26</v>
      </c>
      <c r="B33" s="104" t="s">
        <v>15</v>
      </c>
      <c r="C33" s="104" t="s">
        <v>379</v>
      </c>
      <c r="D33" s="105" t="s">
        <v>55</v>
      </c>
      <c r="E33" s="106" t="s">
        <v>396</v>
      </c>
      <c r="F33" s="107">
        <v>0.3</v>
      </c>
      <c r="G33" s="108">
        <v>1255</v>
      </c>
      <c r="H33" s="109">
        <v>168</v>
      </c>
      <c r="I33" s="110">
        <f t="shared" si="4"/>
        <v>7.47</v>
      </c>
      <c r="J33" s="109">
        <f t="shared" si="1"/>
        <v>376.49</v>
      </c>
      <c r="K33" s="109">
        <f t="shared" si="2"/>
        <v>88.81</v>
      </c>
      <c r="L33" s="109">
        <f t="shared" si="3"/>
        <v>465.3</v>
      </c>
    </row>
    <row r="34" spans="1:12" ht="39.6">
      <c r="A34" s="111">
        <v>27</v>
      </c>
      <c r="B34" s="104" t="s">
        <v>114</v>
      </c>
      <c r="C34" s="104" t="s">
        <v>115</v>
      </c>
      <c r="D34" s="105" t="s">
        <v>55</v>
      </c>
      <c r="E34" s="106" t="s">
        <v>431</v>
      </c>
      <c r="F34" s="107">
        <v>0.3</v>
      </c>
      <c r="G34" s="108">
        <v>1290</v>
      </c>
      <c r="H34" s="109">
        <v>48</v>
      </c>
      <c r="I34" s="110">
        <f t="shared" si="4"/>
        <v>7.6790000000000003</v>
      </c>
      <c r="J34" s="109">
        <f t="shared" si="1"/>
        <v>110.58</v>
      </c>
      <c r="K34" s="109">
        <f t="shared" si="2"/>
        <v>26.09</v>
      </c>
      <c r="L34" s="109">
        <f t="shared" si="3"/>
        <v>136.66999999999999</v>
      </c>
    </row>
    <row r="35" spans="1:12" ht="39.6">
      <c r="A35" s="103">
        <v>28</v>
      </c>
      <c r="B35" s="104" t="s">
        <v>114</v>
      </c>
      <c r="C35" s="104" t="s">
        <v>115</v>
      </c>
      <c r="D35" s="105" t="s">
        <v>55</v>
      </c>
      <c r="E35" s="106" t="s">
        <v>431</v>
      </c>
      <c r="F35" s="115">
        <v>0.3</v>
      </c>
      <c r="G35" s="116">
        <v>1290</v>
      </c>
      <c r="H35" s="117">
        <v>32</v>
      </c>
      <c r="I35" s="110">
        <f t="shared" si="4"/>
        <v>7.6790000000000003</v>
      </c>
      <c r="J35" s="117">
        <f t="shared" si="1"/>
        <v>73.72</v>
      </c>
      <c r="K35" s="117">
        <f t="shared" si="2"/>
        <v>17.39</v>
      </c>
      <c r="L35" s="117">
        <f t="shared" si="3"/>
        <v>91.11</v>
      </c>
    </row>
    <row r="36" spans="1:12" ht="79.2">
      <c r="A36" s="111">
        <v>29</v>
      </c>
      <c r="B36" s="104" t="s">
        <v>460</v>
      </c>
      <c r="C36" s="104" t="s">
        <v>374</v>
      </c>
      <c r="D36" s="105" t="s">
        <v>25</v>
      </c>
      <c r="E36" s="106" t="s">
        <v>28</v>
      </c>
      <c r="F36" s="115">
        <v>0.26</v>
      </c>
      <c r="G36" s="116">
        <v>2900</v>
      </c>
      <c r="H36" s="117">
        <v>168</v>
      </c>
      <c r="I36" s="110">
        <f t="shared" si="4"/>
        <v>17.262</v>
      </c>
      <c r="J36" s="117">
        <f t="shared" si="1"/>
        <v>754</v>
      </c>
      <c r="K36" s="117">
        <f t="shared" si="2"/>
        <v>177.87</v>
      </c>
      <c r="L36" s="117">
        <f t="shared" si="3"/>
        <v>931.87</v>
      </c>
    </row>
    <row r="37" spans="1:12" ht="39.6">
      <c r="A37" s="103">
        <v>30</v>
      </c>
      <c r="B37" s="104" t="s">
        <v>15</v>
      </c>
      <c r="C37" s="104" t="s">
        <v>101</v>
      </c>
      <c r="D37" s="105" t="s">
        <v>55</v>
      </c>
      <c r="E37" s="106" t="s">
        <v>249</v>
      </c>
      <c r="F37" s="115">
        <v>0.14000000000000001</v>
      </c>
      <c r="G37" s="116">
        <v>1270</v>
      </c>
      <c r="H37" s="117">
        <v>168</v>
      </c>
      <c r="I37" s="110">
        <f t="shared" si="4"/>
        <v>7.56</v>
      </c>
      <c r="J37" s="117">
        <f t="shared" si="1"/>
        <v>177.81</v>
      </c>
      <c r="K37" s="117">
        <f t="shared" si="2"/>
        <v>41.95</v>
      </c>
      <c r="L37" s="117">
        <f t="shared" si="3"/>
        <v>219.76</v>
      </c>
    </row>
    <row r="38" spans="1:12" ht="79.2">
      <c r="A38" s="111">
        <v>31</v>
      </c>
      <c r="B38" s="103" t="s">
        <v>15</v>
      </c>
      <c r="C38" s="103" t="s">
        <v>1</v>
      </c>
      <c r="D38" s="118" t="s">
        <v>8</v>
      </c>
      <c r="E38" s="106" t="s">
        <v>268</v>
      </c>
      <c r="F38" s="115">
        <v>0.3</v>
      </c>
      <c r="G38" s="116">
        <v>2420</v>
      </c>
      <c r="H38" s="117">
        <v>104</v>
      </c>
      <c r="I38" s="110">
        <f t="shared" si="4"/>
        <v>14.404999999999999</v>
      </c>
      <c r="J38" s="117">
        <f t="shared" si="1"/>
        <v>449.44</v>
      </c>
      <c r="K38" s="117">
        <f t="shared" si="2"/>
        <v>106.02</v>
      </c>
      <c r="L38" s="117">
        <f t="shared" si="3"/>
        <v>555.46</v>
      </c>
    </row>
    <row r="39" spans="1:12" ht="79.2">
      <c r="A39" s="103">
        <v>32</v>
      </c>
      <c r="B39" s="103" t="s">
        <v>15</v>
      </c>
      <c r="C39" s="103" t="s">
        <v>1</v>
      </c>
      <c r="D39" s="118" t="s">
        <v>8</v>
      </c>
      <c r="E39" s="106" t="s">
        <v>268</v>
      </c>
      <c r="F39" s="115">
        <v>0.1</v>
      </c>
      <c r="G39" s="116">
        <v>2420</v>
      </c>
      <c r="H39" s="117">
        <v>24</v>
      </c>
      <c r="I39" s="110">
        <f t="shared" si="4"/>
        <v>14.404999999999999</v>
      </c>
      <c r="J39" s="117">
        <f t="shared" si="1"/>
        <v>34.57</v>
      </c>
      <c r="K39" s="117">
        <f t="shared" si="2"/>
        <v>8.16</v>
      </c>
      <c r="L39" s="117">
        <f t="shared" si="3"/>
        <v>42.730000000000004</v>
      </c>
    </row>
    <row r="40" spans="1:12" ht="79.2">
      <c r="A40" s="111">
        <v>33</v>
      </c>
      <c r="B40" s="103" t="s">
        <v>15</v>
      </c>
      <c r="C40" s="103" t="s">
        <v>1</v>
      </c>
      <c r="D40" s="118" t="s">
        <v>8</v>
      </c>
      <c r="E40" s="106" t="s">
        <v>268</v>
      </c>
      <c r="F40" s="115">
        <v>0.3</v>
      </c>
      <c r="G40" s="116">
        <v>2420</v>
      </c>
      <c r="H40" s="117">
        <v>40</v>
      </c>
      <c r="I40" s="110">
        <f t="shared" si="4"/>
        <v>14.404999999999999</v>
      </c>
      <c r="J40" s="117">
        <f t="shared" ref="J40:J71" si="5">ROUND(I40*H40*F40,2)</f>
        <v>172.86</v>
      </c>
      <c r="K40" s="117">
        <f t="shared" si="2"/>
        <v>40.78</v>
      </c>
      <c r="L40" s="117">
        <f t="shared" si="3"/>
        <v>213.64000000000001</v>
      </c>
    </row>
    <row r="41" spans="1:12" ht="39.6">
      <c r="A41" s="103">
        <v>34</v>
      </c>
      <c r="B41" s="104" t="s">
        <v>15</v>
      </c>
      <c r="C41" s="104" t="s">
        <v>101</v>
      </c>
      <c r="D41" s="105" t="s">
        <v>7</v>
      </c>
      <c r="E41" s="106" t="s">
        <v>134</v>
      </c>
      <c r="F41" s="115">
        <v>0.12</v>
      </c>
      <c r="G41" s="116">
        <v>1365</v>
      </c>
      <c r="H41" s="117">
        <v>168</v>
      </c>
      <c r="I41" s="110">
        <f t="shared" si="4"/>
        <v>8.125</v>
      </c>
      <c r="J41" s="117">
        <f t="shared" si="5"/>
        <v>163.80000000000001</v>
      </c>
      <c r="K41" s="117">
        <f t="shared" si="2"/>
        <v>38.64</v>
      </c>
      <c r="L41" s="117">
        <f t="shared" si="3"/>
        <v>202.44</v>
      </c>
    </row>
    <row r="42" spans="1:12" ht="39.6">
      <c r="A42" s="111">
        <v>35</v>
      </c>
      <c r="B42" s="104" t="s">
        <v>114</v>
      </c>
      <c r="C42" s="104" t="s">
        <v>592</v>
      </c>
      <c r="D42" s="105" t="s">
        <v>61</v>
      </c>
      <c r="E42" s="106" t="s">
        <v>593</v>
      </c>
      <c r="F42" s="115">
        <v>0.25</v>
      </c>
      <c r="G42" s="116">
        <v>1235</v>
      </c>
      <c r="H42" s="117">
        <v>48</v>
      </c>
      <c r="I42" s="110">
        <f t="shared" si="4"/>
        <v>7.351</v>
      </c>
      <c r="J42" s="117">
        <f t="shared" si="5"/>
        <v>88.21</v>
      </c>
      <c r="K42" s="117">
        <f t="shared" si="2"/>
        <v>20.81</v>
      </c>
      <c r="L42" s="117">
        <f t="shared" si="3"/>
        <v>109.02</v>
      </c>
    </row>
    <row r="43" spans="1:12" ht="39.6">
      <c r="A43" s="103">
        <v>36</v>
      </c>
      <c r="B43" s="104" t="s">
        <v>114</v>
      </c>
      <c r="C43" s="104" t="s">
        <v>592</v>
      </c>
      <c r="D43" s="105" t="s">
        <v>61</v>
      </c>
      <c r="E43" s="106" t="s">
        <v>593</v>
      </c>
      <c r="F43" s="115">
        <v>0.25</v>
      </c>
      <c r="G43" s="116">
        <v>1235</v>
      </c>
      <c r="H43" s="117">
        <v>32</v>
      </c>
      <c r="I43" s="110">
        <f t="shared" si="4"/>
        <v>7.351</v>
      </c>
      <c r="J43" s="117">
        <f t="shared" si="5"/>
        <v>58.81</v>
      </c>
      <c r="K43" s="117">
        <f t="shared" si="2"/>
        <v>13.87</v>
      </c>
      <c r="L43" s="117">
        <f t="shared" si="3"/>
        <v>72.680000000000007</v>
      </c>
    </row>
    <row r="44" spans="1:12" ht="39.6">
      <c r="A44" s="111">
        <v>37</v>
      </c>
      <c r="B44" s="104" t="s">
        <v>15</v>
      </c>
      <c r="C44" s="104" t="s">
        <v>101</v>
      </c>
      <c r="D44" s="105" t="s">
        <v>7</v>
      </c>
      <c r="E44" s="106" t="s">
        <v>138</v>
      </c>
      <c r="F44" s="115">
        <v>0.12</v>
      </c>
      <c r="G44" s="116">
        <v>1385</v>
      </c>
      <c r="H44" s="117">
        <v>168</v>
      </c>
      <c r="I44" s="110">
        <f t="shared" si="4"/>
        <v>8.2439999999999998</v>
      </c>
      <c r="J44" s="117">
        <f t="shared" si="5"/>
        <v>166.2</v>
      </c>
      <c r="K44" s="117">
        <f t="shared" si="2"/>
        <v>39.21</v>
      </c>
      <c r="L44" s="117">
        <f t="shared" si="3"/>
        <v>205.41</v>
      </c>
    </row>
    <row r="45" spans="1:12" ht="79.2">
      <c r="A45" s="103">
        <v>38</v>
      </c>
      <c r="B45" s="104" t="s">
        <v>460</v>
      </c>
      <c r="C45" s="104" t="s">
        <v>292</v>
      </c>
      <c r="D45" s="105" t="s">
        <v>7</v>
      </c>
      <c r="E45" s="106" t="s">
        <v>22</v>
      </c>
      <c r="F45" s="115">
        <v>0.17</v>
      </c>
      <c r="G45" s="116">
        <v>1870</v>
      </c>
      <c r="H45" s="117">
        <v>168</v>
      </c>
      <c r="I45" s="110">
        <f t="shared" si="4"/>
        <v>11.131</v>
      </c>
      <c r="J45" s="117">
        <f t="shared" si="5"/>
        <v>317.89999999999998</v>
      </c>
      <c r="K45" s="117">
        <f t="shared" si="2"/>
        <v>74.989999999999995</v>
      </c>
      <c r="L45" s="117">
        <f t="shared" si="3"/>
        <v>392.89</v>
      </c>
    </row>
    <row r="46" spans="1:12" ht="66">
      <c r="A46" s="111">
        <v>39</v>
      </c>
      <c r="B46" s="104" t="s">
        <v>15</v>
      </c>
      <c r="C46" s="104" t="s">
        <v>379</v>
      </c>
      <c r="D46" s="105" t="s">
        <v>51</v>
      </c>
      <c r="E46" s="106" t="s">
        <v>397</v>
      </c>
      <c r="F46" s="115">
        <v>0.25</v>
      </c>
      <c r="G46" s="116">
        <v>1180</v>
      </c>
      <c r="H46" s="117">
        <v>168</v>
      </c>
      <c r="I46" s="110">
        <f t="shared" si="4"/>
        <v>7.024</v>
      </c>
      <c r="J46" s="117">
        <f t="shared" si="5"/>
        <v>295.01</v>
      </c>
      <c r="K46" s="117">
        <f t="shared" si="2"/>
        <v>69.59</v>
      </c>
      <c r="L46" s="117">
        <f t="shared" si="3"/>
        <v>364.6</v>
      </c>
    </row>
    <row r="47" spans="1:12" ht="52.8">
      <c r="A47" s="103">
        <v>40</v>
      </c>
      <c r="B47" s="104" t="s">
        <v>309</v>
      </c>
      <c r="C47" s="104" t="s">
        <v>310</v>
      </c>
      <c r="D47" s="105" t="s">
        <v>7</v>
      </c>
      <c r="E47" s="106" t="s">
        <v>375</v>
      </c>
      <c r="F47" s="115">
        <v>0.21000000000000002</v>
      </c>
      <c r="G47" s="116">
        <v>1365</v>
      </c>
      <c r="H47" s="117">
        <v>168</v>
      </c>
      <c r="I47" s="110">
        <f t="shared" si="4"/>
        <v>8.125</v>
      </c>
      <c r="J47" s="117">
        <f t="shared" si="5"/>
        <v>286.64999999999998</v>
      </c>
      <c r="K47" s="117">
        <f t="shared" si="2"/>
        <v>67.62</v>
      </c>
      <c r="L47" s="117">
        <f t="shared" si="3"/>
        <v>354.27</v>
      </c>
    </row>
    <row r="48" spans="1:12" ht="39.6">
      <c r="A48" s="111">
        <v>41</v>
      </c>
      <c r="B48" s="104" t="s">
        <v>114</v>
      </c>
      <c r="C48" s="104" t="s">
        <v>115</v>
      </c>
      <c r="D48" s="105" t="s">
        <v>47</v>
      </c>
      <c r="E48" s="106" t="s">
        <v>594</v>
      </c>
      <c r="F48" s="115">
        <v>0.25</v>
      </c>
      <c r="G48" s="116">
        <v>1000</v>
      </c>
      <c r="H48" s="117">
        <v>48</v>
      </c>
      <c r="I48" s="110">
        <f t="shared" si="4"/>
        <v>5.952</v>
      </c>
      <c r="J48" s="117">
        <f t="shared" si="5"/>
        <v>71.42</v>
      </c>
      <c r="K48" s="117">
        <f t="shared" si="2"/>
        <v>16.850000000000001</v>
      </c>
      <c r="L48" s="117">
        <f t="shared" si="3"/>
        <v>88.27000000000001</v>
      </c>
    </row>
    <row r="49" spans="1:12" ht="39.6">
      <c r="A49" s="103">
        <v>42</v>
      </c>
      <c r="B49" s="104" t="s">
        <v>15</v>
      </c>
      <c r="C49" s="104" t="s">
        <v>101</v>
      </c>
      <c r="D49" s="105" t="s">
        <v>7</v>
      </c>
      <c r="E49" s="106" t="s">
        <v>595</v>
      </c>
      <c r="F49" s="115">
        <v>6.9999999999999993E-2</v>
      </c>
      <c r="G49" s="116">
        <v>1365</v>
      </c>
      <c r="H49" s="117">
        <v>168</v>
      </c>
      <c r="I49" s="110">
        <f t="shared" si="4"/>
        <v>8.125</v>
      </c>
      <c r="J49" s="117">
        <f t="shared" si="5"/>
        <v>95.55</v>
      </c>
      <c r="K49" s="117">
        <f t="shared" si="2"/>
        <v>22.54</v>
      </c>
      <c r="L49" s="117">
        <f t="shared" si="3"/>
        <v>118.09</v>
      </c>
    </row>
    <row r="50" spans="1:12" ht="39.6">
      <c r="A50" s="111">
        <v>43</v>
      </c>
      <c r="B50" s="104" t="s">
        <v>114</v>
      </c>
      <c r="C50" s="104" t="s">
        <v>588</v>
      </c>
      <c r="D50" s="105" t="s">
        <v>47</v>
      </c>
      <c r="E50" s="106" t="s">
        <v>596</v>
      </c>
      <c r="F50" s="115">
        <v>0.25</v>
      </c>
      <c r="G50" s="116">
        <v>960</v>
      </c>
      <c r="H50" s="117">
        <v>32</v>
      </c>
      <c r="I50" s="110">
        <f t="shared" si="4"/>
        <v>5.7140000000000004</v>
      </c>
      <c r="J50" s="117">
        <f t="shared" si="5"/>
        <v>45.71</v>
      </c>
      <c r="K50" s="117">
        <f t="shared" si="2"/>
        <v>10.78</v>
      </c>
      <c r="L50" s="117">
        <f t="shared" si="3"/>
        <v>56.49</v>
      </c>
    </row>
    <row r="51" spans="1:12" ht="39.6">
      <c r="A51" s="103">
        <v>44</v>
      </c>
      <c r="B51" s="104" t="s">
        <v>15</v>
      </c>
      <c r="C51" s="104" t="s">
        <v>101</v>
      </c>
      <c r="D51" s="105" t="s">
        <v>7</v>
      </c>
      <c r="E51" s="106" t="s">
        <v>140</v>
      </c>
      <c r="F51" s="115">
        <v>0.22</v>
      </c>
      <c r="G51" s="116">
        <v>1325</v>
      </c>
      <c r="H51" s="117">
        <v>168</v>
      </c>
      <c r="I51" s="110">
        <f t="shared" si="4"/>
        <v>7.8869999999999996</v>
      </c>
      <c r="J51" s="117">
        <f t="shared" si="5"/>
        <v>291.5</v>
      </c>
      <c r="K51" s="117">
        <f t="shared" si="2"/>
        <v>68.760000000000005</v>
      </c>
      <c r="L51" s="117">
        <f t="shared" si="3"/>
        <v>360.26</v>
      </c>
    </row>
    <row r="52" spans="1:12" ht="39.6">
      <c r="A52" s="111">
        <v>45</v>
      </c>
      <c r="B52" s="104" t="s">
        <v>114</v>
      </c>
      <c r="C52" s="104" t="s">
        <v>588</v>
      </c>
      <c r="D52" s="105" t="s">
        <v>51</v>
      </c>
      <c r="E52" s="106" t="s">
        <v>597</v>
      </c>
      <c r="F52" s="115">
        <v>0.25</v>
      </c>
      <c r="G52" s="116">
        <v>1120</v>
      </c>
      <c r="H52" s="117">
        <v>48</v>
      </c>
      <c r="I52" s="110">
        <f t="shared" si="4"/>
        <v>6.6669999999999998</v>
      </c>
      <c r="J52" s="117">
        <f t="shared" si="5"/>
        <v>80</v>
      </c>
      <c r="K52" s="117">
        <f t="shared" si="2"/>
        <v>18.87</v>
      </c>
      <c r="L52" s="117">
        <f t="shared" si="3"/>
        <v>98.87</v>
      </c>
    </row>
    <row r="53" spans="1:12" ht="39.6">
      <c r="A53" s="103">
        <v>46</v>
      </c>
      <c r="B53" s="104" t="s">
        <v>15</v>
      </c>
      <c r="C53" s="104" t="s">
        <v>101</v>
      </c>
      <c r="D53" s="105" t="s">
        <v>7</v>
      </c>
      <c r="E53" s="106" t="s">
        <v>145</v>
      </c>
      <c r="F53" s="115">
        <v>0.22</v>
      </c>
      <c r="G53" s="116">
        <v>1365</v>
      </c>
      <c r="H53" s="117">
        <v>168</v>
      </c>
      <c r="I53" s="110">
        <f t="shared" si="4"/>
        <v>8.125</v>
      </c>
      <c r="J53" s="117">
        <f t="shared" si="5"/>
        <v>300.3</v>
      </c>
      <c r="K53" s="117">
        <f t="shared" si="2"/>
        <v>70.84</v>
      </c>
      <c r="L53" s="117">
        <f t="shared" si="3"/>
        <v>371.14</v>
      </c>
    </row>
    <row r="54" spans="1:12" ht="66">
      <c r="A54" s="111">
        <v>47</v>
      </c>
      <c r="B54" s="104" t="s">
        <v>15</v>
      </c>
      <c r="C54" s="104" t="s">
        <v>379</v>
      </c>
      <c r="D54" s="105" t="s">
        <v>55</v>
      </c>
      <c r="E54" s="106" t="s">
        <v>398</v>
      </c>
      <c r="F54" s="115">
        <v>0.3</v>
      </c>
      <c r="G54" s="116">
        <v>1255</v>
      </c>
      <c r="H54" s="117">
        <v>152</v>
      </c>
      <c r="I54" s="110">
        <f t="shared" si="4"/>
        <v>7.47</v>
      </c>
      <c r="J54" s="117">
        <f t="shared" si="5"/>
        <v>340.63</v>
      </c>
      <c r="K54" s="117">
        <f t="shared" si="2"/>
        <v>80.349999999999994</v>
      </c>
      <c r="L54" s="117">
        <f t="shared" si="3"/>
        <v>420.98</v>
      </c>
    </row>
    <row r="55" spans="1:12" ht="39.6">
      <c r="A55" s="103">
        <v>48</v>
      </c>
      <c r="B55" s="104" t="s">
        <v>15</v>
      </c>
      <c r="C55" s="104" t="s">
        <v>101</v>
      </c>
      <c r="D55" s="105" t="s">
        <v>55</v>
      </c>
      <c r="E55" s="106" t="s">
        <v>279</v>
      </c>
      <c r="F55" s="115">
        <v>0.12</v>
      </c>
      <c r="G55" s="116">
        <v>1250</v>
      </c>
      <c r="H55" s="117">
        <v>168</v>
      </c>
      <c r="I55" s="110">
        <f t="shared" si="4"/>
        <v>7.44</v>
      </c>
      <c r="J55" s="117">
        <f t="shared" si="5"/>
        <v>149.99</v>
      </c>
      <c r="K55" s="117">
        <f t="shared" si="2"/>
        <v>35.380000000000003</v>
      </c>
      <c r="L55" s="117">
        <f t="shared" si="3"/>
        <v>185.37</v>
      </c>
    </row>
    <row r="56" spans="1:12" ht="52.8">
      <c r="A56" s="111">
        <v>49</v>
      </c>
      <c r="B56" s="104" t="s">
        <v>309</v>
      </c>
      <c r="C56" s="104" t="s">
        <v>310</v>
      </c>
      <c r="D56" s="105" t="s">
        <v>7</v>
      </c>
      <c r="E56" s="106" t="s">
        <v>376</v>
      </c>
      <c r="F56" s="115">
        <v>0.2</v>
      </c>
      <c r="G56" s="116">
        <v>1385</v>
      </c>
      <c r="H56" s="117">
        <v>168</v>
      </c>
      <c r="I56" s="110">
        <f t="shared" si="4"/>
        <v>8.2439999999999998</v>
      </c>
      <c r="J56" s="117">
        <f t="shared" si="5"/>
        <v>277</v>
      </c>
      <c r="K56" s="117">
        <f t="shared" si="2"/>
        <v>65.34</v>
      </c>
      <c r="L56" s="117">
        <f t="shared" si="3"/>
        <v>342.34000000000003</v>
      </c>
    </row>
    <row r="57" spans="1:12" ht="66">
      <c r="A57" s="103">
        <v>50</v>
      </c>
      <c r="B57" s="104" t="s">
        <v>15</v>
      </c>
      <c r="C57" s="104" t="s">
        <v>379</v>
      </c>
      <c r="D57" s="105" t="s">
        <v>7</v>
      </c>
      <c r="E57" s="106" t="s">
        <v>399</v>
      </c>
      <c r="F57" s="115">
        <v>0.3</v>
      </c>
      <c r="G57" s="116">
        <v>1390</v>
      </c>
      <c r="H57" s="117">
        <v>168</v>
      </c>
      <c r="I57" s="110">
        <f t="shared" si="4"/>
        <v>8.2739999999999991</v>
      </c>
      <c r="J57" s="117">
        <f t="shared" si="5"/>
        <v>417.01</v>
      </c>
      <c r="K57" s="117">
        <f t="shared" si="2"/>
        <v>98.37</v>
      </c>
      <c r="L57" s="117">
        <f t="shared" si="3"/>
        <v>515.38</v>
      </c>
    </row>
    <row r="58" spans="1:12" ht="52.8">
      <c r="A58" s="111">
        <v>51</v>
      </c>
      <c r="B58" s="104" t="s">
        <v>15</v>
      </c>
      <c r="C58" s="104" t="s">
        <v>2</v>
      </c>
      <c r="D58" s="105" t="s">
        <v>26</v>
      </c>
      <c r="E58" s="106" t="s">
        <v>16</v>
      </c>
      <c r="F58" s="115">
        <v>0.26</v>
      </c>
      <c r="G58" s="116">
        <v>2185</v>
      </c>
      <c r="H58" s="117">
        <v>168</v>
      </c>
      <c r="I58" s="110">
        <f t="shared" si="4"/>
        <v>13.006</v>
      </c>
      <c r="J58" s="117">
        <f t="shared" si="5"/>
        <v>568.1</v>
      </c>
      <c r="K58" s="117">
        <f t="shared" si="2"/>
        <v>134.01</v>
      </c>
      <c r="L58" s="117">
        <f t="shared" si="3"/>
        <v>702.11</v>
      </c>
    </row>
    <row r="59" spans="1:12" ht="39.6">
      <c r="A59" s="103">
        <v>52</v>
      </c>
      <c r="B59" s="104" t="s">
        <v>114</v>
      </c>
      <c r="C59" s="104" t="s">
        <v>115</v>
      </c>
      <c r="D59" s="105" t="s">
        <v>47</v>
      </c>
      <c r="E59" s="106" t="s">
        <v>598</v>
      </c>
      <c r="F59" s="115">
        <v>0.25</v>
      </c>
      <c r="G59" s="116">
        <v>1000</v>
      </c>
      <c r="H59" s="117">
        <v>32</v>
      </c>
      <c r="I59" s="110">
        <f t="shared" si="4"/>
        <v>5.952</v>
      </c>
      <c r="J59" s="117">
        <f t="shared" si="5"/>
        <v>47.62</v>
      </c>
      <c r="K59" s="117">
        <f t="shared" si="2"/>
        <v>11.23</v>
      </c>
      <c r="L59" s="117">
        <f t="shared" si="3"/>
        <v>58.849999999999994</v>
      </c>
    </row>
    <row r="60" spans="1:12" ht="39.6">
      <c r="A60" s="111">
        <v>53</v>
      </c>
      <c r="B60" s="104" t="s">
        <v>15</v>
      </c>
      <c r="C60" s="104" t="s">
        <v>101</v>
      </c>
      <c r="D60" s="105" t="s">
        <v>7</v>
      </c>
      <c r="E60" s="106" t="s">
        <v>255</v>
      </c>
      <c r="F60" s="115">
        <v>0.2</v>
      </c>
      <c r="G60" s="116">
        <v>1325</v>
      </c>
      <c r="H60" s="117">
        <v>168</v>
      </c>
      <c r="I60" s="110">
        <f t="shared" si="4"/>
        <v>7.8869999999999996</v>
      </c>
      <c r="J60" s="117">
        <f t="shared" si="5"/>
        <v>265</v>
      </c>
      <c r="K60" s="117">
        <f t="shared" si="2"/>
        <v>62.51</v>
      </c>
      <c r="L60" s="117">
        <f t="shared" si="3"/>
        <v>327.51</v>
      </c>
    </row>
    <row r="61" spans="1:12" ht="52.8">
      <c r="A61" s="103">
        <v>54</v>
      </c>
      <c r="B61" s="104" t="s">
        <v>15</v>
      </c>
      <c r="C61" s="104" t="s">
        <v>2</v>
      </c>
      <c r="D61" s="105" t="s">
        <v>84</v>
      </c>
      <c r="E61" s="106" t="s">
        <v>168</v>
      </c>
      <c r="F61" s="115">
        <v>0.03</v>
      </c>
      <c r="G61" s="116">
        <v>1680</v>
      </c>
      <c r="H61" s="117">
        <v>40</v>
      </c>
      <c r="I61" s="110">
        <f t="shared" si="4"/>
        <v>10</v>
      </c>
      <c r="J61" s="117">
        <f t="shared" si="5"/>
        <v>12</v>
      </c>
      <c r="K61" s="117">
        <f t="shared" si="2"/>
        <v>2.83</v>
      </c>
      <c r="L61" s="117">
        <f t="shared" si="3"/>
        <v>14.83</v>
      </c>
    </row>
    <row r="62" spans="1:12" ht="39.6">
      <c r="A62" s="111">
        <v>55</v>
      </c>
      <c r="B62" s="104" t="s">
        <v>114</v>
      </c>
      <c r="C62" s="104" t="s">
        <v>588</v>
      </c>
      <c r="D62" s="105" t="s">
        <v>47</v>
      </c>
      <c r="E62" s="106" t="s">
        <v>599</v>
      </c>
      <c r="F62" s="115">
        <v>0.25</v>
      </c>
      <c r="G62" s="116">
        <v>960</v>
      </c>
      <c r="H62" s="117">
        <v>48</v>
      </c>
      <c r="I62" s="110">
        <f t="shared" si="4"/>
        <v>5.7140000000000004</v>
      </c>
      <c r="J62" s="117">
        <f t="shared" si="5"/>
        <v>68.569999999999993</v>
      </c>
      <c r="K62" s="117">
        <f t="shared" si="2"/>
        <v>16.18</v>
      </c>
      <c r="L62" s="117">
        <f t="shared" si="3"/>
        <v>84.75</v>
      </c>
    </row>
    <row r="63" spans="1:12" ht="39.6">
      <c r="A63" s="103">
        <v>56</v>
      </c>
      <c r="B63" s="104" t="s">
        <v>15</v>
      </c>
      <c r="C63" s="104" t="s">
        <v>101</v>
      </c>
      <c r="D63" s="105" t="s">
        <v>55</v>
      </c>
      <c r="E63" s="106" t="s">
        <v>281</v>
      </c>
      <c r="F63" s="115">
        <v>6.9999999999999993E-2</v>
      </c>
      <c r="G63" s="116">
        <v>1230</v>
      </c>
      <c r="H63" s="117">
        <v>168</v>
      </c>
      <c r="I63" s="110">
        <f t="shared" si="4"/>
        <v>7.3209999999999997</v>
      </c>
      <c r="J63" s="117">
        <f t="shared" si="5"/>
        <v>86.09</v>
      </c>
      <c r="K63" s="117">
        <f t="shared" si="2"/>
        <v>20.309999999999999</v>
      </c>
      <c r="L63" s="117">
        <f t="shared" si="3"/>
        <v>106.4</v>
      </c>
    </row>
    <row r="64" spans="1:12" ht="66">
      <c r="A64" s="111">
        <v>57</v>
      </c>
      <c r="B64" s="104" t="s">
        <v>15</v>
      </c>
      <c r="C64" s="104" t="s">
        <v>379</v>
      </c>
      <c r="D64" s="105" t="s">
        <v>51</v>
      </c>
      <c r="E64" s="106" t="s">
        <v>400</v>
      </c>
      <c r="F64" s="115">
        <v>0.25</v>
      </c>
      <c r="G64" s="116">
        <v>1200</v>
      </c>
      <c r="H64" s="117">
        <v>168</v>
      </c>
      <c r="I64" s="110">
        <f t="shared" si="4"/>
        <v>7.1429999999999998</v>
      </c>
      <c r="J64" s="117">
        <f t="shared" si="5"/>
        <v>300.01</v>
      </c>
      <c r="K64" s="117">
        <f t="shared" si="2"/>
        <v>70.77</v>
      </c>
      <c r="L64" s="117">
        <f t="shared" si="3"/>
        <v>370.78</v>
      </c>
    </row>
    <row r="65" spans="1:12" ht="79.2">
      <c r="A65" s="103">
        <v>58</v>
      </c>
      <c r="B65" s="104" t="s">
        <v>460</v>
      </c>
      <c r="C65" s="104" t="s">
        <v>347</v>
      </c>
      <c r="D65" s="105" t="s">
        <v>29</v>
      </c>
      <c r="E65" s="106" t="s">
        <v>27</v>
      </c>
      <c r="F65" s="115">
        <v>0.3</v>
      </c>
      <c r="G65" s="116">
        <v>2180</v>
      </c>
      <c r="H65" s="117">
        <v>48</v>
      </c>
      <c r="I65" s="110">
        <f t="shared" si="4"/>
        <v>12.976000000000001</v>
      </c>
      <c r="J65" s="117">
        <f t="shared" si="5"/>
        <v>186.85</v>
      </c>
      <c r="K65" s="117">
        <f t="shared" si="2"/>
        <v>44.08</v>
      </c>
      <c r="L65" s="117">
        <f t="shared" si="3"/>
        <v>230.93</v>
      </c>
    </row>
    <row r="66" spans="1:12" ht="79.2">
      <c r="A66" s="111">
        <v>59</v>
      </c>
      <c r="B66" s="104" t="s">
        <v>15</v>
      </c>
      <c r="C66" s="104" t="s">
        <v>1</v>
      </c>
      <c r="D66" s="105" t="s">
        <v>9</v>
      </c>
      <c r="E66" s="106" t="s">
        <v>184</v>
      </c>
      <c r="F66" s="115">
        <v>0.3</v>
      </c>
      <c r="G66" s="116">
        <v>2615</v>
      </c>
      <c r="H66" s="117">
        <v>168</v>
      </c>
      <c r="I66" s="110">
        <f t="shared" si="4"/>
        <v>15.565</v>
      </c>
      <c r="J66" s="117">
        <f t="shared" si="5"/>
        <v>784.48</v>
      </c>
      <c r="K66" s="117">
        <f t="shared" si="2"/>
        <v>185.06</v>
      </c>
      <c r="L66" s="117">
        <f t="shared" si="3"/>
        <v>969.54</v>
      </c>
    </row>
    <row r="67" spans="1:12" ht="66">
      <c r="A67" s="103">
        <v>60</v>
      </c>
      <c r="B67" s="104" t="s">
        <v>15</v>
      </c>
      <c r="C67" s="104" t="s">
        <v>379</v>
      </c>
      <c r="D67" s="105" t="s">
        <v>55</v>
      </c>
      <c r="E67" s="106" t="s">
        <v>401</v>
      </c>
      <c r="F67" s="115">
        <v>0.3</v>
      </c>
      <c r="G67" s="116">
        <v>1275</v>
      </c>
      <c r="H67" s="117">
        <v>168</v>
      </c>
      <c r="I67" s="110">
        <f t="shared" si="4"/>
        <v>7.5890000000000004</v>
      </c>
      <c r="J67" s="117">
        <f t="shared" si="5"/>
        <v>382.49</v>
      </c>
      <c r="K67" s="117">
        <f t="shared" si="2"/>
        <v>90.23</v>
      </c>
      <c r="L67" s="117">
        <f t="shared" si="3"/>
        <v>472.72</v>
      </c>
    </row>
    <row r="68" spans="1:12" ht="66">
      <c r="A68" s="111">
        <v>61</v>
      </c>
      <c r="B68" s="104" t="s">
        <v>15</v>
      </c>
      <c r="C68" s="104" t="s">
        <v>379</v>
      </c>
      <c r="D68" s="105" t="s">
        <v>51</v>
      </c>
      <c r="E68" s="106" t="s">
        <v>402</v>
      </c>
      <c r="F68" s="115">
        <v>0.25</v>
      </c>
      <c r="G68" s="116">
        <v>1200</v>
      </c>
      <c r="H68" s="117">
        <v>168</v>
      </c>
      <c r="I68" s="110">
        <f t="shared" si="4"/>
        <v>7.1429999999999998</v>
      </c>
      <c r="J68" s="117">
        <f t="shared" si="5"/>
        <v>300.01</v>
      </c>
      <c r="K68" s="117">
        <f t="shared" si="2"/>
        <v>70.77</v>
      </c>
      <c r="L68" s="117">
        <f t="shared" si="3"/>
        <v>370.78</v>
      </c>
    </row>
    <row r="69" spans="1:12" ht="66">
      <c r="A69" s="103">
        <v>62</v>
      </c>
      <c r="B69" s="104" t="s">
        <v>15</v>
      </c>
      <c r="C69" s="104" t="s">
        <v>379</v>
      </c>
      <c r="D69" s="105" t="s">
        <v>51</v>
      </c>
      <c r="E69" s="106" t="s">
        <v>403</v>
      </c>
      <c r="F69" s="115">
        <v>0.3</v>
      </c>
      <c r="G69" s="116">
        <v>1200</v>
      </c>
      <c r="H69" s="117">
        <v>168</v>
      </c>
      <c r="I69" s="110">
        <f t="shared" si="4"/>
        <v>7.1429999999999998</v>
      </c>
      <c r="J69" s="117">
        <f t="shared" si="5"/>
        <v>360.01</v>
      </c>
      <c r="K69" s="117">
        <f t="shared" si="2"/>
        <v>84.93</v>
      </c>
      <c r="L69" s="117">
        <f t="shared" si="3"/>
        <v>444.94</v>
      </c>
    </row>
    <row r="70" spans="1:12" ht="52.8">
      <c r="A70" s="111">
        <v>63</v>
      </c>
      <c r="B70" s="104" t="s">
        <v>309</v>
      </c>
      <c r="C70" s="104" t="s">
        <v>310</v>
      </c>
      <c r="D70" s="105" t="s">
        <v>7</v>
      </c>
      <c r="E70" s="106" t="s">
        <v>377</v>
      </c>
      <c r="F70" s="115">
        <v>0.12</v>
      </c>
      <c r="G70" s="116">
        <v>1385</v>
      </c>
      <c r="H70" s="117">
        <v>88</v>
      </c>
      <c r="I70" s="110">
        <f t="shared" si="4"/>
        <v>8.2439999999999998</v>
      </c>
      <c r="J70" s="117">
        <f t="shared" si="5"/>
        <v>87.06</v>
      </c>
      <c r="K70" s="117">
        <f t="shared" si="2"/>
        <v>20.54</v>
      </c>
      <c r="L70" s="117">
        <f t="shared" si="3"/>
        <v>107.6</v>
      </c>
    </row>
    <row r="71" spans="1:12" ht="39.6">
      <c r="A71" s="103">
        <v>64</v>
      </c>
      <c r="B71" s="104" t="s">
        <v>114</v>
      </c>
      <c r="C71" s="104" t="s">
        <v>115</v>
      </c>
      <c r="D71" s="105" t="s">
        <v>55</v>
      </c>
      <c r="E71" s="106" t="s">
        <v>600</v>
      </c>
      <c r="F71" s="115">
        <v>0.25</v>
      </c>
      <c r="G71" s="116">
        <v>1290</v>
      </c>
      <c r="H71" s="117">
        <v>48</v>
      </c>
      <c r="I71" s="110">
        <f t="shared" si="4"/>
        <v>7.6790000000000003</v>
      </c>
      <c r="J71" s="117">
        <f t="shared" si="5"/>
        <v>92.15</v>
      </c>
      <c r="K71" s="117">
        <f t="shared" si="2"/>
        <v>21.74</v>
      </c>
      <c r="L71" s="117">
        <f t="shared" si="3"/>
        <v>113.89</v>
      </c>
    </row>
    <row r="72" spans="1:12" ht="39.6">
      <c r="A72" s="111">
        <v>65</v>
      </c>
      <c r="B72" s="104" t="s">
        <v>114</v>
      </c>
      <c r="C72" s="104" t="s">
        <v>592</v>
      </c>
      <c r="D72" s="105" t="s">
        <v>61</v>
      </c>
      <c r="E72" s="106" t="s">
        <v>601</v>
      </c>
      <c r="F72" s="115">
        <v>0.25</v>
      </c>
      <c r="G72" s="116">
        <v>1235</v>
      </c>
      <c r="H72" s="117">
        <v>48</v>
      </c>
      <c r="I72" s="110">
        <f t="shared" si="4"/>
        <v>7.351</v>
      </c>
      <c r="J72" s="117">
        <f t="shared" ref="J72:J94" si="6">ROUND(I72*H72*F72,2)</f>
        <v>88.21</v>
      </c>
      <c r="K72" s="117">
        <f t="shared" ref="K72:K94" si="7">ROUND(J72*0.2359,2)</f>
        <v>20.81</v>
      </c>
      <c r="L72" s="117">
        <f t="shared" ref="L72:L94" si="8">J72+K72</f>
        <v>109.02</v>
      </c>
    </row>
    <row r="73" spans="1:12" ht="66">
      <c r="A73" s="103">
        <v>66</v>
      </c>
      <c r="B73" s="104" t="s">
        <v>15</v>
      </c>
      <c r="C73" s="104" t="s">
        <v>379</v>
      </c>
      <c r="D73" s="105" t="s">
        <v>7</v>
      </c>
      <c r="E73" s="106" t="s">
        <v>404</v>
      </c>
      <c r="F73" s="115">
        <v>0.3</v>
      </c>
      <c r="G73" s="116">
        <v>1660</v>
      </c>
      <c r="H73" s="117">
        <v>128</v>
      </c>
      <c r="I73" s="110">
        <f t="shared" ref="I73:I94" si="9">ROUND(G73/168,3)</f>
        <v>9.8810000000000002</v>
      </c>
      <c r="J73" s="117">
        <f t="shared" si="6"/>
        <v>379.43</v>
      </c>
      <c r="K73" s="117">
        <f t="shared" si="7"/>
        <v>89.51</v>
      </c>
      <c r="L73" s="117">
        <f t="shared" si="8"/>
        <v>468.94</v>
      </c>
    </row>
    <row r="74" spans="1:12" ht="66">
      <c r="A74" s="111">
        <v>67</v>
      </c>
      <c r="B74" s="104" t="s">
        <v>15</v>
      </c>
      <c r="C74" s="104" t="s">
        <v>379</v>
      </c>
      <c r="D74" s="105" t="s">
        <v>51</v>
      </c>
      <c r="E74" s="106" t="s">
        <v>405</v>
      </c>
      <c r="F74" s="115">
        <v>0.3</v>
      </c>
      <c r="G74" s="116">
        <v>1140</v>
      </c>
      <c r="H74" s="117">
        <v>168</v>
      </c>
      <c r="I74" s="110">
        <f t="shared" si="9"/>
        <v>6.7859999999999996</v>
      </c>
      <c r="J74" s="117">
        <f t="shared" si="6"/>
        <v>342.01</v>
      </c>
      <c r="K74" s="117">
        <f t="shared" si="7"/>
        <v>80.680000000000007</v>
      </c>
      <c r="L74" s="117">
        <f t="shared" si="8"/>
        <v>422.69</v>
      </c>
    </row>
    <row r="75" spans="1:12" ht="39.6">
      <c r="A75" s="103">
        <v>68</v>
      </c>
      <c r="B75" s="104" t="s">
        <v>114</v>
      </c>
      <c r="C75" s="104" t="s">
        <v>320</v>
      </c>
      <c r="D75" s="105" t="s">
        <v>321</v>
      </c>
      <c r="E75" s="106" t="s">
        <v>602</v>
      </c>
      <c r="F75" s="115">
        <v>0.25</v>
      </c>
      <c r="G75" s="116">
        <v>1090</v>
      </c>
      <c r="H75" s="117">
        <v>48</v>
      </c>
      <c r="I75" s="110">
        <f t="shared" si="9"/>
        <v>6.4880000000000004</v>
      </c>
      <c r="J75" s="117">
        <f t="shared" si="6"/>
        <v>77.86</v>
      </c>
      <c r="K75" s="117">
        <f t="shared" si="7"/>
        <v>18.37</v>
      </c>
      <c r="L75" s="117">
        <f t="shared" si="8"/>
        <v>96.23</v>
      </c>
    </row>
    <row r="76" spans="1:12" ht="39.6">
      <c r="A76" s="111">
        <v>69</v>
      </c>
      <c r="B76" s="104" t="s">
        <v>15</v>
      </c>
      <c r="C76" s="104" t="s">
        <v>101</v>
      </c>
      <c r="D76" s="105" t="s">
        <v>55</v>
      </c>
      <c r="E76" s="106" t="s">
        <v>284</v>
      </c>
      <c r="F76" s="115">
        <v>0.13</v>
      </c>
      <c r="G76" s="116">
        <v>1230</v>
      </c>
      <c r="H76" s="117">
        <v>168</v>
      </c>
      <c r="I76" s="110">
        <f t="shared" si="9"/>
        <v>7.3209999999999997</v>
      </c>
      <c r="J76" s="117">
        <f t="shared" si="6"/>
        <v>159.88999999999999</v>
      </c>
      <c r="K76" s="117">
        <f t="shared" si="7"/>
        <v>37.72</v>
      </c>
      <c r="L76" s="117">
        <f t="shared" si="8"/>
        <v>197.60999999999999</v>
      </c>
    </row>
    <row r="77" spans="1:12" ht="66">
      <c r="A77" s="103">
        <v>70</v>
      </c>
      <c r="B77" s="104" t="s">
        <v>15</v>
      </c>
      <c r="C77" s="104" t="s">
        <v>379</v>
      </c>
      <c r="D77" s="105" t="s">
        <v>51</v>
      </c>
      <c r="E77" s="106" t="s">
        <v>406</v>
      </c>
      <c r="F77" s="115">
        <v>0.25</v>
      </c>
      <c r="G77" s="116">
        <v>1200</v>
      </c>
      <c r="H77" s="117">
        <v>168</v>
      </c>
      <c r="I77" s="110">
        <f t="shared" si="9"/>
        <v>7.1429999999999998</v>
      </c>
      <c r="J77" s="117">
        <f t="shared" si="6"/>
        <v>300.01</v>
      </c>
      <c r="K77" s="117">
        <f t="shared" si="7"/>
        <v>70.77</v>
      </c>
      <c r="L77" s="117">
        <f t="shared" si="8"/>
        <v>370.78</v>
      </c>
    </row>
    <row r="78" spans="1:12" ht="79.2">
      <c r="A78" s="111">
        <v>71</v>
      </c>
      <c r="B78" s="104" t="s">
        <v>460</v>
      </c>
      <c r="C78" s="104" t="s">
        <v>347</v>
      </c>
      <c r="D78" s="105" t="s">
        <v>21</v>
      </c>
      <c r="E78" s="106" t="s">
        <v>23</v>
      </c>
      <c r="F78" s="115">
        <v>0.3</v>
      </c>
      <c r="G78" s="116">
        <v>2290</v>
      </c>
      <c r="H78" s="117">
        <v>168</v>
      </c>
      <c r="I78" s="110">
        <f t="shared" si="9"/>
        <v>13.631</v>
      </c>
      <c r="J78" s="117">
        <f t="shared" si="6"/>
        <v>687</v>
      </c>
      <c r="K78" s="117">
        <f t="shared" si="7"/>
        <v>162.06</v>
      </c>
      <c r="L78" s="117">
        <f t="shared" si="8"/>
        <v>849.06</v>
      </c>
    </row>
    <row r="79" spans="1:12" ht="79.2">
      <c r="A79" s="103">
        <v>72</v>
      </c>
      <c r="B79" s="104" t="s">
        <v>460</v>
      </c>
      <c r="C79" s="104" t="s">
        <v>462</v>
      </c>
      <c r="D79" s="105" t="s">
        <v>55</v>
      </c>
      <c r="E79" s="106" t="s">
        <v>407</v>
      </c>
      <c r="F79" s="115">
        <v>0.23</v>
      </c>
      <c r="G79" s="116">
        <v>1495</v>
      </c>
      <c r="H79" s="117">
        <v>56</v>
      </c>
      <c r="I79" s="110">
        <f t="shared" si="9"/>
        <v>8.8989999999999991</v>
      </c>
      <c r="J79" s="117">
        <f t="shared" si="6"/>
        <v>114.62</v>
      </c>
      <c r="K79" s="117">
        <f t="shared" si="7"/>
        <v>27.04</v>
      </c>
      <c r="L79" s="117">
        <f t="shared" si="8"/>
        <v>141.66</v>
      </c>
    </row>
    <row r="80" spans="1:12" ht="79.2">
      <c r="A80" s="111">
        <v>73</v>
      </c>
      <c r="B80" s="104" t="s">
        <v>460</v>
      </c>
      <c r="C80" s="104" t="s">
        <v>292</v>
      </c>
      <c r="D80" s="105" t="s">
        <v>26</v>
      </c>
      <c r="E80" s="106" t="s">
        <v>24</v>
      </c>
      <c r="F80" s="115">
        <v>0.19</v>
      </c>
      <c r="G80" s="116">
        <v>1980</v>
      </c>
      <c r="H80" s="117">
        <v>48</v>
      </c>
      <c r="I80" s="110">
        <f t="shared" si="9"/>
        <v>11.786</v>
      </c>
      <c r="J80" s="117">
        <f t="shared" si="6"/>
        <v>107.49</v>
      </c>
      <c r="K80" s="117">
        <f t="shared" si="7"/>
        <v>25.36</v>
      </c>
      <c r="L80" s="117">
        <f t="shared" si="8"/>
        <v>132.85</v>
      </c>
    </row>
    <row r="81" spans="1:12" ht="79.2">
      <c r="A81" s="103">
        <v>74</v>
      </c>
      <c r="B81" s="104" t="s">
        <v>460</v>
      </c>
      <c r="C81" s="104" t="s">
        <v>292</v>
      </c>
      <c r="D81" s="105" t="s">
        <v>26</v>
      </c>
      <c r="E81" s="106" t="s">
        <v>24</v>
      </c>
      <c r="F81" s="115">
        <v>0.23</v>
      </c>
      <c r="G81" s="116">
        <v>1980</v>
      </c>
      <c r="H81" s="117">
        <v>120</v>
      </c>
      <c r="I81" s="110">
        <f t="shared" si="9"/>
        <v>11.786</v>
      </c>
      <c r="J81" s="117">
        <f t="shared" si="6"/>
        <v>325.29000000000002</v>
      </c>
      <c r="K81" s="117">
        <f t="shared" si="7"/>
        <v>76.739999999999995</v>
      </c>
      <c r="L81" s="117">
        <f t="shared" si="8"/>
        <v>402.03000000000003</v>
      </c>
    </row>
    <row r="82" spans="1:12" ht="66">
      <c r="A82" s="111">
        <v>75</v>
      </c>
      <c r="B82" s="104" t="s">
        <v>15</v>
      </c>
      <c r="C82" s="104" t="s">
        <v>379</v>
      </c>
      <c r="D82" s="105" t="s">
        <v>51</v>
      </c>
      <c r="E82" s="106" t="s">
        <v>408</v>
      </c>
      <c r="F82" s="115">
        <v>0.25</v>
      </c>
      <c r="G82" s="116">
        <v>1180</v>
      </c>
      <c r="H82" s="117">
        <v>168</v>
      </c>
      <c r="I82" s="110">
        <f t="shared" si="9"/>
        <v>7.024</v>
      </c>
      <c r="J82" s="117">
        <f t="shared" si="6"/>
        <v>295.01</v>
      </c>
      <c r="K82" s="117">
        <f t="shared" si="7"/>
        <v>69.59</v>
      </c>
      <c r="L82" s="117">
        <f t="shared" si="8"/>
        <v>364.6</v>
      </c>
    </row>
    <row r="83" spans="1:12" ht="66">
      <c r="A83" s="103">
        <v>76</v>
      </c>
      <c r="B83" s="104" t="s">
        <v>15</v>
      </c>
      <c r="C83" s="104" t="s">
        <v>379</v>
      </c>
      <c r="D83" s="105" t="s">
        <v>51</v>
      </c>
      <c r="E83" s="106" t="s">
        <v>409</v>
      </c>
      <c r="F83" s="115">
        <v>0.25</v>
      </c>
      <c r="G83" s="116">
        <v>1180</v>
      </c>
      <c r="H83" s="117">
        <v>168</v>
      </c>
      <c r="I83" s="110">
        <f t="shared" si="9"/>
        <v>7.024</v>
      </c>
      <c r="J83" s="117">
        <f t="shared" si="6"/>
        <v>295.01</v>
      </c>
      <c r="K83" s="117">
        <f t="shared" si="7"/>
        <v>69.59</v>
      </c>
      <c r="L83" s="117">
        <f t="shared" si="8"/>
        <v>364.6</v>
      </c>
    </row>
    <row r="84" spans="1:12" ht="39.6">
      <c r="A84" s="111">
        <v>77</v>
      </c>
      <c r="B84" s="103" t="s">
        <v>15</v>
      </c>
      <c r="C84" s="103" t="s">
        <v>1</v>
      </c>
      <c r="D84" s="118" t="s">
        <v>25</v>
      </c>
      <c r="E84" s="106" t="s">
        <v>410</v>
      </c>
      <c r="F84" s="115">
        <v>0.1</v>
      </c>
      <c r="G84" s="116">
        <v>2900</v>
      </c>
      <c r="H84" s="117">
        <v>168</v>
      </c>
      <c r="I84" s="110">
        <f t="shared" si="9"/>
        <v>17.262</v>
      </c>
      <c r="J84" s="117">
        <f t="shared" si="6"/>
        <v>290</v>
      </c>
      <c r="K84" s="117">
        <f t="shared" si="7"/>
        <v>68.41</v>
      </c>
      <c r="L84" s="117">
        <f t="shared" si="8"/>
        <v>358.40999999999997</v>
      </c>
    </row>
    <row r="85" spans="1:12" ht="66">
      <c r="A85" s="103">
        <v>78</v>
      </c>
      <c r="B85" s="104" t="s">
        <v>15</v>
      </c>
      <c r="C85" s="104" t="s">
        <v>379</v>
      </c>
      <c r="D85" s="105" t="s">
        <v>55</v>
      </c>
      <c r="E85" s="106" t="s">
        <v>411</v>
      </c>
      <c r="F85" s="115">
        <v>0.3</v>
      </c>
      <c r="G85" s="116">
        <v>1255</v>
      </c>
      <c r="H85" s="117">
        <v>168</v>
      </c>
      <c r="I85" s="110">
        <f t="shared" si="9"/>
        <v>7.47</v>
      </c>
      <c r="J85" s="117">
        <f t="shared" si="6"/>
        <v>376.49</v>
      </c>
      <c r="K85" s="117">
        <f t="shared" si="7"/>
        <v>88.81</v>
      </c>
      <c r="L85" s="117">
        <f t="shared" si="8"/>
        <v>465.3</v>
      </c>
    </row>
    <row r="86" spans="1:12" ht="39.6">
      <c r="A86" s="111">
        <v>79</v>
      </c>
      <c r="B86" s="104" t="s">
        <v>15</v>
      </c>
      <c r="C86" s="104" t="s">
        <v>101</v>
      </c>
      <c r="D86" s="105" t="s">
        <v>603</v>
      </c>
      <c r="E86" s="106" t="s">
        <v>604</v>
      </c>
      <c r="F86" s="115">
        <v>0.29000000000000004</v>
      </c>
      <c r="G86" s="116">
        <v>2015</v>
      </c>
      <c r="H86" s="117">
        <v>168</v>
      </c>
      <c r="I86" s="110">
        <f t="shared" si="9"/>
        <v>11.994</v>
      </c>
      <c r="J86" s="117">
        <f t="shared" si="6"/>
        <v>584.35</v>
      </c>
      <c r="K86" s="117">
        <f t="shared" si="7"/>
        <v>137.85</v>
      </c>
      <c r="L86" s="117">
        <f t="shared" si="8"/>
        <v>722.2</v>
      </c>
    </row>
    <row r="87" spans="1:12" ht="39.6">
      <c r="A87" s="103">
        <v>80</v>
      </c>
      <c r="B87" s="104" t="s">
        <v>15</v>
      </c>
      <c r="C87" s="104" t="s">
        <v>101</v>
      </c>
      <c r="D87" s="105" t="s">
        <v>7</v>
      </c>
      <c r="E87" s="106" t="s">
        <v>286</v>
      </c>
      <c r="F87" s="115">
        <v>0.19</v>
      </c>
      <c r="G87" s="116">
        <v>1325</v>
      </c>
      <c r="H87" s="117">
        <v>168</v>
      </c>
      <c r="I87" s="110">
        <f t="shared" si="9"/>
        <v>7.8869999999999996</v>
      </c>
      <c r="J87" s="117">
        <f t="shared" si="6"/>
        <v>251.75</v>
      </c>
      <c r="K87" s="117">
        <f t="shared" si="7"/>
        <v>59.39</v>
      </c>
      <c r="L87" s="117">
        <f t="shared" si="8"/>
        <v>311.14</v>
      </c>
    </row>
    <row r="88" spans="1:12" ht="39.6">
      <c r="A88" s="111">
        <v>81</v>
      </c>
      <c r="B88" s="104" t="s">
        <v>15</v>
      </c>
      <c r="C88" s="104" t="s">
        <v>101</v>
      </c>
      <c r="D88" s="105" t="s">
        <v>7</v>
      </c>
      <c r="E88" s="106" t="s">
        <v>230</v>
      </c>
      <c r="F88" s="115">
        <v>0.15000000000000002</v>
      </c>
      <c r="G88" s="116">
        <v>1365</v>
      </c>
      <c r="H88" s="117">
        <v>168</v>
      </c>
      <c r="I88" s="110">
        <f t="shared" si="9"/>
        <v>8.125</v>
      </c>
      <c r="J88" s="117">
        <f t="shared" si="6"/>
        <v>204.75</v>
      </c>
      <c r="K88" s="117">
        <f t="shared" si="7"/>
        <v>48.3</v>
      </c>
      <c r="L88" s="117">
        <f t="shared" si="8"/>
        <v>253.05</v>
      </c>
    </row>
    <row r="89" spans="1:12" ht="66">
      <c r="A89" s="103">
        <v>82</v>
      </c>
      <c r="B89" s="104" t="s">
        <v>15</v>
      </c>
      <c r="C89" s="104" t="s">
        <v>379</v>
      </c>
      <c r="D89" s="105" t="s">
        <v>55</v>
      </c>
      <c r="E89" s="106" t="s">
        <v>412</v>
      </c>
      <c r="F89" s="115">
        <v>0.3</v>
      </c>
      <c r="G89" s="116">
        <v>1275</v>
      </c>
      <c r="H89" s="117">
        <v>40</v>
      </c>
      <c r="I89" s="110">
        <f t="shared" si="9"/>
        <v>7.5890000000000004</v>
      </c>
      <c r="J89" s="117">
        <f t="shared" si="6"/>
        <v>91.07</v>
      </c>
      <c r="K89" s="117">
        <f t="shared" si="7"/>
        <v>21.48</v>
      </c>
      <c r="L89" s="117">
        <f t="shared" si="8"/>
        <v>112.55</v>
      </c>
    </row>
    <row r="90" spans="1:12" ht="39.6">
      <c r="A90" s="111">
        <v>83</v>
      </c>
      <c r="B90" s="104" t="s">
        <v>114</v>
      </c>
      <c r="C90" s="104" t="s">
        <v>588</v>
      </c>
      <c r="D90" s="105" t="s">
        <v>51</v>
      </c>
      <c r="E90" s="106" t="s">
        <v>605</v>
      </c>
      <c r="F90" s="115">
        <v>0.25</v>
      </c>
      <c r="G90" s="116">
        <v>1120</v>
      </c>
      <c r="H90" s="117">
        <v>48</v>
      </c>
      <c r="I90" s="110">
        <f t="shared" si="9"/>
        <v>6.6669999999999998</v>
      </c>
      <c r="J90" s="117">
        <f t="shared" si="6"/>
        <v>80</v>
      </c>
      <c r="K90" s="117">
        <f t="shared" si="7"/>
        <v>18.87</v>
      </c>
      <c r="L90" s="117">
        <f t="shared" si="8"/>
        <v>98.87</v>
      </c>
    </row>
    <row r="91" spans="1:12" ht="52.8">
      <c r="A91" s="103">
        <v>84</v>
      </c>
      <c r="B91" s="104" t="s">
        <v>309</v>
      </c>
      <c r="C91" s="104" t="s">
        <v>310</v>
      </c>
      <c r="D91" s="105" t="s">
        <v>7</v>
      </c>
      <c r="E91" s="106" t="s">
        <v>378</v>
      </c>
      <c r="F91" s="115">
        <v>0.26</v>
      </c>
      <c r="G91" s="116">
        <v>1365</v>
      </c>
      <c r="H91" s="117">
        <v>160</v>
      </c>
      <c r="I91" s="110">
        <f t="shared" si="9"/>
        <v>8.125</v>
      </c>
      <c r="J91" s="117">
        <f t="shared" si="6"/>
        <v>338</v>
      </c>
      <c r="K91" s="117">
        <f t="shared" si="7"/>
        <v>79.73</v>
      </c>
      <c r="L91" s="117">
        <f t="shared" si="8"/>
        <v>417.73</v>
      </c>
    </row>
    <row r="92" spans="1:12" ht="66">
      <c r="A92" s="111">
        <v>85</v>
      </c>
      <c r="B92" s="104" t="s">
        <v>15</v>
      </c>
      <c r="C92" s="104" t="s">
        <v>379</v>
      </c>
      <c r="D92" s="105" t="s">
        <v>51</v>
      </c>
      <c r="E92" s="106" t="s">
        <v>413</v>
      </c>
      <c r="F92" s="115">
        <v>0.3</v>
      </c>
      <c r="G92" s="116">
        <v>1200</v>
      </c>
      <c r="H92" s="117">
        <v>168</v>
      </c>
      <c r="I92" s="110">
        <f t="shared" si="9"/>
        <v>7.1429999999999998</v>
      </c>
      <c r="J92" s="117">
        <f t="shared" si="6"/>
        <v>360.01</v>
      </c>
      <c r="K92" s="117">
        <f t="shared" si="7"/>
        <v>84.93</v>
      </c>
      <c r="L92" s="117">
        <f t="shared" si="8"/>
        <v>444.94</v>
      </c>
    </row>
    <row r="93" spans="1:12" ht="66">
      <c r="A93" s="103">
        <v>86</v>
      </c>
      <c r="B93" s="104" t="s">
        <v>15</v>
      </c>
      <c r="C93" s="104" t="s">
        <v>379</v>
      </c>
      <c r="D93" s="105" t="s">
        <v>51</v>
      </c>
      <c r="E93" s="106" t="s">
        <v>414</v>
      </c>
      <c r="F93" s="115">
        <v>0.24000000000000002</v>
      </c>
      <c r="G93" s="116">
        <v>1140</v>
      </c>
      <c r="H93" s="117">
        <v>168</v>
      </c>
      <c r="I93" s="110">
        <f t="shared" si="9"/>
        <v>6.7859999999999996</v>
      </c>
      <c r="J93" s="117">
        <f t="shared" si="6"/>
        <v>273.61</v>
      </c>
      <c r="K93" s="117">
        <f t="shared" si="7"/>
        <v>64.540000000000006</v>
      </c>
      <c r="L93" s="117">
        <f t="shared" si="8"/>
        <v>338.15000000000003</v>
      </c>
    </row>
    <row r="94" spans="1:12" ht="39.6">
      <c r="A94" s="111">
        <v>87</v>
      </c>
      <c r="B94" s="104" t="s">
        <v>15</v>
      </c>
      <c r="C94" s="104" t="s">
        <v>101</v>
      </c>
      <c r="D94" s="105" t="s">
        <v>55</v>
      </c>
      <c r="E94" s="106" t="s">
        <v>238</v>
      </c>
      <c r="F94" s="115">
        <v>0.02</v>
      </c>
      <c r="G94" s="116">
        <v>1250</v>
      </c>
      <c r="H94" s="117">
        <v>168</v>
      </c>
      <c r="I94" s="110">
        <f t="shared" si="9"/>
        <v>7.44</v>
      </c>
      <c r="J94" s="117">
        <f t="shared" si="6"/>
        <v>25</v>
      </c>
      <c r="K94" s="117">
        <f t="shared" si="7"/>
        <v>5.9</v>
      </c>
      <c r="L94" s="117">
        <f t="shared" si="8"/>
        <v>30.9</v>
      </c>
    </row>
  </sheetData>
  <mergeCells count="1">
    <mergeCell ref="A4:L4"/>
  </mergeCells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VRS_sept</vt:lpstr>
      <vt:lpstr>1.tabula</vt:lpstr>
      <vt:lpstr>2.tabula </vt:lpstr>
      <vt:lpstr>3.tabula</vt:lpstr>
      <vt:lpstr>'3.tabula'!Print_Area</vt:lpstr>
      <vt:lpstr>'1.tabula'!Print_Titles</vt:lpstr>
      <vt:lpstr>'2.tabula '!Print_Titles</vt:lpstr>
      <vt:lpstr>'3.tabula'!Print_Titles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2023-10-20T07:32:27Z</dcterms:modified>
</cp:coreProperties>
</file>