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solvitavaivode_varam_gov_lv/Documents/Desktop/DARBS_2025/LNG_2025/LIETAVAS/1. MK rikojuma projekts/PRECIZETS/"/>
    </mc:Choice>
  </mc:AlternateContent>
  <xr:revisionPtr revIDLastSave="37" documentId="8_{1A138F3D-7965-4709-B1E5-A243781B45C2}" xr6:coauthVersionLast="47" xr6:coauthVersionMax="47" xr10:uidLastSave="{C44A98C8-22DA-4BA8-9917-E13D63A8C424}"/>
  <bookViews>
    <workbookView xWindow="28680" yWindow="-120" windowWidth="29040" windowHeight="15720" activeTab="3" xr2:uid="{3E0B600F-6014-4D9E-8ED0-4195F6CBFC45}"/>
  </bookViews>
  <sheets>
    <sheet name="Augšdaugavas novads" sheetId="4" r:id="rId1"/>
    <sheet name="Ludzas novads" sheetId="5" r:id="rId2"/>
    <sheet name="Preiļu novads" sheetId="2" r:id="rId3"/>
    <sheet name="Kopā" sheetId="6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6" l="1"/>
  <c r="B4" i="6"/>
  <c r="C3" i="6"/>
  <c r="B3" i="6"/>
  <c r="D7" i="5"/>
  <c r="E6" i="5" l="1"/>
  <c r="F6" i="5" s="1"/>
  <c r="E5" i="5"/>
  <c r="F5" i="5" s="1"/>
  <c r="D59" i="4"/>
  <c r="E58" i="4"/>
  <c r="F58" i="4" s="1"/>
  <c r="E7" i="5" l="1"/>
  <c r="F7" i="5"/>
  <c r="E43" i="4"/>
  <c r="F43" i="4" s="1"/>
  <c r="E44" i="4"/>
  <c r="F44" i="4" s="1"/>
  <c r="E45" i="4"/>
  <c r="F45" i="4" s="1"/>
  <c r="E5" i="4"/>
  <c r="F5" i="4" s="1"/>
  <c r="E6" i="4"/>
  <c r="F6" i="4" s="1"/>
  <c r="E7" i="4"/>
  <c r="F7" i="4" s="1"/>
  <c r="E8" i="4"/>
  <c r="F8" i="4" s="1"/>
  <c r="E9" i="4"/>
  <c r="F9" i="4" s="1"/>
  <c r="E10" i="4"/>
  <c r="F10" i="4" s="1"/>
  <c r="E11" i="4"/>
  <c r="F11" i="4" s="1"/>
  <c r="E12" i="4"/>
  <c r="F12" i="4" s="1"/>
  <c r="E13" i="4"/>
  <c r="F13" i="4" s="1"/>
  <c r="E14" i="4"/>
  <c r="F14" i="4" s="1"/>
  <c r="E15" i="4"/>
  <c r="F15" i="4" s="1"/>
  <c r="E16" i="4"/>
  <c r="F16" i="4" s="1"/>
  <c r="E17" i="4"/>
  <c r="F17" i="4" s="1"/>
  <c r="E18" i="4"/>
  <c r="F18" i="4" s="1"/>
  <c r="E19" i="4"/>
  <c r="F19" i="4" s="1"/>
  <c r="E20" i="4"/>
  <c r="F20" i="4" s="1"/>
  <c r="E21" i="4"/>
  <c r="F21" i="4" s="1"/>
  <c r="E22" i="4"/>
  <c r="F22" i="4" s="1"/>
  <c r="E23" i="4"/>
  <c r="F23" i="4" s="1"/>
  <c r="E24" i="4"/>
  <c r="F24" i="4" s="1"/>
  <c r="E25" i="4"/>
  <c r="F25" i="4" s="1"/>
  <c r="E26" i="4"/>
  <c r="F26" i="4" s="1"/>
  <c r="E27" i="4"/>
  <c r="F27" i="4" s="1"/>
  <c r="E28" i="4"/>
  <c r="F28" i="4" s="1"/>
  <c r="E29" i="4"/>
  <c r="F29" i="4" s="1"/>
  <c r="E30" i="4"/>
  <c r="F30" i="4" s="1"/>
  <c r="E31" i="4"/>
  <c r="F31" i="4" s="1"/>
  <c r="E32" i="4"/>
  <c r="F32" i="4" s="1"/>
  <c r="E33" i="4"/>
  <c r="F33" i="4" s="1"/>
  <c r="E34" i="4"/>
  <c r="F34" i="4" s="1"/>
  <c r="E35" i="4"/>
  <c r="F35" i="4" s="1"/>
  <c r="E36" i="4"/>
  <c r="F36" i="4" s="1"/>
  <c r="E37" i="4"/>
  <c r="F37" i="4" s="1"/>
  <c r="E38" i="4"/>
  <c r="F38" i="4" s="1"/>
  <c r="E39" i="4"/>
  <c r="F39" i="4" s="1"/>
  <c r="E40" i="4"/>
  <c r="F40" i="4" s="1"/>
  <c r="E41" i="4"/>
  <c r="F41" i="4" s="1"/>
  <c r="E42" i="4"/>
  <c r="F42" i="4" s="1"/>
  <c r="E57" i="4"/>
  <c r="F57" i="4" s="1"/>
  <c r="E56" i="4"/>
  <c r="F56" i="4" s="1"/>
  <c r="E55" i="4"/>
  <c r="F55" i="4" s="1"/>
  <c r="E54" i="4"/>
  <c r="F54" i="4" s="1"/>
  <c r="E53" i="4"/>
  <c r="F53" i="4" s="1"/>
  <c r="E52" i="4"/>
  <c r="F52" i="4" s="1"/>
  <c r="E51" i="4"/>
  <c r="F51" i="4" s="1"/>
  <c r="E50" i="4"/>
  <c r="F50" i="4" s="1"/>
  <c r="E49" i="4"/>
  <c r="F49" i="4" s="1"/>
  <c r="E48" i="4"/>
  <c r="F48" i="4" s="1"/>
  <c r="E47" i="4"/>
  <c r="F47" i="4" s="1"/>
  <c r="E46" i="4"/>
  <c r="F46" i="4" s="1"/>
  <c r="D21" i="2"/>
  <c r="B5" i="6" s="1"/>
  <c r="E6" i="2"/>
  <c r="F6" i="2" s="1"/>
  <c r="E7" i="2"/>
  <c r="F7" i="2" s="1"/>
  <c r="E8" i="2"/>
  <c r="F8" i="2" s="1"/>
  <c r="E9" i="2"/>
  <c r="F9" i="2" s="1"/>
  <c r="E10" i="2"/>
  <c r="F10" i="2" s="1"/>
  <c r="E11" i="2"/>
  <c r="F11" i="2" s="1"/>
  <c r="E12" i="2"/>
  <c r="F12" i="2" s="1"/>
  <c r="E13" i="2"/>
  <c r="F13" i="2" s="1"/>
  <c r="E14" i="2"/>
  <c r="F14" i="2" s="1"/>
  <c r="E15" i="2"/>
  <c r="F15" i="2" s="1"/>
  <c r="E16" i="2"/>
  <c r="F16" i="2" s="1"/>
  <c r="E17" i="2"/>
  <c r="F17" i="2" s="1"/>
  <c r="E18" i="2"/>
  <c r="F18" i="2" s="1"/>
  <c r="E19" i="2"/>
  <c r="F19" i="2" s="1"/>
  <c r="E20" i="2"/>
  <c r="F20" i="2" s="1"/>
  <c r="F59" i="4" l="1"/>
  <c r="E59" i="4"/>
  <c r="D3" i="6"/>
  <c r="B6" i="6"/>
  <c r="E5" i="2"/>
  <c r="F5" i="2" l="1"/>
  <c r="F21" i="2" s="1"/>
  <c r="E21" i="2"/>
  <c r="C5" i="6" s="1"/>
  <c r="D5" i="6" s="1"/>
  <c r="D4" i="6"/>
  <c r="D6" i="6" s="1"/>
  <c r="C6" i="6" l="1"/>
</calcChain>
</file>

<file path=xl/sharedStrings.xml><?xml version="1.0" encoding="utf-8"?>
<sst xmlns="http://schemas.openxmlformats.org/spreadsheetml/2006/main" count="573" uniqueCount="307">
  <si>
    <r>
      <rPr>
        <b/>
        <u/>
        <sz val="18"/>
        <color rgb="FF000000"/>
        <rFont val="Times New Roman"/>
        <family val="1"/>
        <charset val="186"/>
      </rPr>
      <t>Augšdaugavas novada</t>
    </r>
    <r>
      <rPr>
        <b/>
        <sz val="18"/>
        <color rgb="FF000000"/>
        <rFont val="Times New Roman"/>
        <family val="1"/>
      </rPr>
      <t xml:space="preserve"> pašvaldības 2025. gada 10. - 11. jūlijā lietavu laikā radītie postījumi </t>
    </r>
  </si>
  <si>
    <t>Nr. p.k.</t>
  </si>
  <si>
    <t>Objekta nosaukums un adrese</t>
  </si>
  <si>
    <t>Veicamie pasākumi/darbi</t>
  </si>
  <si>
    <r>
      <t xml:space="preserve">Postījumu novēršanai nepieciešamā finansējuma apmērs, </t>
    </r>
    <r>
      <rPr>
        <b/>
        <i/>
        <sz val="10"/>
        <color rgb="FF000000"/>
        <rFont val="Times New Roman"/>
        <family val="1"/>
        <charset val="186"/>
      </rPr>
      <t>euro</t>
    </r>
  </si>
  <si>
    <r>
      <t xml:space="preserve">Pašvaldības līdz- finansējums, </t>
    </r>
    <r>
      <rPr>
        <b/>
        <i/>
        <sz val="10"/>
        <color rgb="FF000000"/>
        <rFont val="Times New Roman"/>
        <family val="1"/>
        <charset val="186"/>
      </rPr>
      <t>euro</t>
    </r>
  </si>
  <si>
    <t>No valsts budžeta programmas "Līdzekļi neparedzētiem gadījumiem" nepieciešamā finansējuma apmērs, euro</t>
  </si>
  <si>
    <t>Pašvaldības iesniegtie finansiālā pamatojuma dokumenti</t>
  </si>
  <si>
    <t>Piezīmes, komentāri</t>
  </si>
  <si>
    <t>MK noteikumu Nr.421
5.pielikums</t>
  </si>
  <si>
    <r>
      <t xml:space="preserve">apsekošanas akts </t>
    </r>
    <r>
      <rPr>
        <sz val="8"/>
        <rFont val="Times New Roman"/>
        <family val="1"/>
      </rPr>
      <t>(zaudējumu novērtējums vai dokumenti, kas apliecina notikušo faktu), vai ir pievienota fotogrāfija/jas</t>
    </r>
  </si>
  <si>
    <r>
      <t xml:space="preserve">pieprasīto līdzekļu aprēķins/tāme </t>
    </r>
    <r>
      <rPr>
        <sz val="8"/>
        <rFont val="Times New Roman"/>
        <family val="1"/>
      </rPr>
      <t>(veicamo darbu/ pakalpojumu apraksts, nepieciešamo materiālu daudzums, cena, atalgojums un paredzamo nodokļu samaksa)</t>
    </r>
  </si>
  <si>
    <t>apliecinājums, ka infrastruktūras objekts ir pašvaldības īpašumā vai valdījumā (pamatlīdzekļu uzskaites kartīte vai zemesgrāmatas apliecinājums)</t>
  </si>
  <si>
    <t>informācija par pašvaldības līdzfinansējuma apmēru objektam radīto zaudējumu novēršanai (domes lēmums)</t>
  </si>
  <si>
    <t>apliecinājums, ka par objektu pašvaldībai nepienākas vai pienākas apdrošināšanas atlīdzība
+
skaidrojums, ja nebija apdrošināts</t>
  </si>
  <si>
    <t>Nesaistīta seguma ceļa klātnes izskalojumu un bedru labošana ar drupinātas grants maisījumu 0/32s</t>
  </si>
  <si>
    <t>x</t>
  </si>
  <si>
    <t>14.07.2025. akts Nr.1, piedalījās attiecīgās jomas speciālists, pievienotas fotogrāfijas</t>
  </si>
  <si>
    <t>Augšdaugavas novada domes 29.07.2025. lēmums Nr. 28 "Par 2025.gada 10.-11.jūlija lietavu laikā radīto postījumu novēršanu"</t>
  </si>
  <si>
    <t>Ceļš Ambeļi - Jaunaiskrūgs, Ambeļu pagasts, Augšdaugavas novads, posmos 0,860 km - 0,940 km, 1,290 km - 1,390 km, 3,030 km - 3,110 km, 3,370 km - 3,450 km</t>
  </si>
  <si>
    <t>14.07.2025. akts Nr.2, piedalījās attiecīgās jomas speciālists, pievienotas fotogrāfijas</t>
  </si>
  <si>
    <t>Atbilstoši 29.07.2025. sarunu procedūras rezultātiem, iepirkuma identifikācijas Nr. ANPCP 2025/59SP, Darbu apjomu saraksts Nr.2</t>
  </si>
  <si>
    <t>Pamatlīdzekļu uzskaites kartīte Nr. PL0011357</t>
  </si>
  <si>
    <t>14.07.2025. akts Nr.3, piedalījās attiecīgās jomas speciālists, pievienotas fotogrāfijas</t>
  </si>
  <si>
    <t>14.07.2025. akts Nr.4, piedalījās attiecīgās jomas speciālists, pievienotas fotogrāfijas</t>
  </si>
  <si>
    <t>Ceļš Mīžusāta - Lauku Ļāperi, Ambeļu pagasts, Augšdaugavas novads, posmos 0,660 km - 0,760 km, 0,900 km - 1,050 km</t>
  </si>
  <si>
    <t>14.07.2025. akts Nr.5, piedalījās attiecīgās jomas speciālists, pievienotas fotogrāfijas</t>
  </si>
  <si>
    <t>Atbilstoši 29.07.2025. sarunu procedūras rezultātiem, iepirkuma identifikācijas Nr. ANPCP 2025/59SP, Darbu apjomu saraksts Nr.5</t>
  </si>
  <si>
    <t>Pamatlīdzekļu uzskaites kartīte Nr. PL0011359</t>
  </si>
  <si>
    <t>Ceļš Daniševka - Gaju c. - Kebži, Višķu pagasts, Augšdaugavas novads, posmos 0,050 km - 0,150 km, 0,400 km - 0,600 km, 1,050 km - 1,150 km, 1,430 km - 1,530 km, 1,700 km - 1,800 km</t>
  </si>
  <si>
    <t>Bojājumu novēršana, nesaistīta seguma ceļa klātnes iesēdumu un bedru labošana ar drupinātas grants maisījumu 0/32s</t>
  </si>
  <si>
    <t>14.07.2025. akts Nr._1, piedalījās attiecīgās jomas speciālists, pievienotas fotogrāfijas</t>
  </si>
  <si>
    <t>Atbilstoši 29.07.2025. sarunu procedūras rezultātiem, iepirkuma identifikācijas Nr. ANPCP 2025/59SP, Darbu apjomu saraksts Nr.6</t>
  </si>
  <si>
    <t>Pamatlīdzekļu uzskaites kartīte Nr. PL0031659</t>
  </si>
  <si>
    <t>Ceļš Peipiņi - Lociki - Deiki - Brenči, Všķu pagasts, Augšdaugavas novads, posmos 0,500 km - 0,700 km, 0,800 km - 0,830 km, 1,150 km - 1,250 km, 1,350 km - 1,550 km</t>
  </si>
  <si>
    <t>Atbilstoši 29.07.2025. sarunu procedūras rezultātiem, iepirkuma identifikācijas Nr. ANPCP 2025/59SP, Darbu apjomu saraksts Nr.7</t>
  </si>
  <si>
    <t>Pamatlīdzekļu uzskaites kartīte Nr. PL0031542</t>
  </si>
  <si>
    <t>Ceļš Antāni - Vīgantu ciems, Višķu pagasts, Augšdaugavas novads, posmos 0,050 km - 0,150 km, 0,400 km - 0,600 km, 1,050 km - 1,150 km, 1,430 km - 1,530 km, 1,700 km - 1,800 km</t>
  </si>
  <si>
    <t>14.07.2025. akts Nr._3, piedalījās attiecīgās jomas speciālists, pievienotas fotogrāfijas</t>
  </si>
  <si>
    <t>Atbilstoši 29.07.2025. sarunu procedūras rezultātiem, iepirkuma identifikācijas Nr. ANPCP 2025/59SP, Darbu apjomu saraksts Nr.8</t>
  </si>
  <si>
    <t>Pamatlīdzekļu uzskaites kartīte Nr. PL0031559, Nr. PL0031560</t>
  </si>
  <si>
    <t>Ceļš Smaņi - Plotupi, Višķu pagasts, Augšdaugavas novads, posmā 0,250 km - 0,350 km</t>
  </si>
  <si>
    <t>Bojājumu novēršana, nesaistīta seguma ceļa klātnes iesēdumu un bedru labošana ar drupinātas grants maisījumu 0/32s, caurtekas posma un uzgaļu bojājumu novēršana</t>
  </si>
  <si>
    <t>14.07.2025. akts Nr._5, piedalījās attiecīgās jomas speciālists, pievienotas fotogrāfijas</t>
  </si>
  <si>
    <t>Atbilstoši 29.07.2025. sarunu procedūras rezultātiem, iepirkuma identifikācijas Nr. ANPCP 2025/59SP, Darbu apjomu saraksts Nr.11</t>
  </si>
  <si>
    <t>Pamatlīdzekļu uzskaites kartīte Nr. PL0031611</t>
  </si>
  <si>
    <t>Ceļš Smaņi-Ģuļāni, Višķu pagasts, Augšdaugavas novads, posmā 0,580 km - 0,600 km</t>
  </si>
  <si>
    <t>14.07.2025. akts Nr.6, piedalījās attiecīgās jomas speciālists, pievienota fotogrāfija</t>
  </si>
  <si>
    <t>Atbilstoši 29.07.2025. sarunu procedūras rezultātiem, iepirkuma identifikācijas Nr. ANPCP 2025/59SP, Darbu apjomu saraksts Nr.12</t>
  </si>
  <si>
    <t>Pamatlīdzekļu uzskaites kartīte Nr. PL0031594</t>
  </si>
  <si>
    <t>Ceļš Kalna Višķi - Tabūni - Ļadi - Makarova, Višķu pagasts, Augšdaugavas novads, posmos 0,970 km - 1,070 km, 1,200 km - 1,320 km, 1,900 km - 2,000 km</t>
  </si>
  <si>
    <t>14.07.2025. akts Nr.7, piedalījās attiecīgās jomas speciālists, pievienotas fotogrāfijas</t>
  </si>
  <si>
    <t>Atbilstoši 29.07.2025. sarunu procedūras rezultātiem, iepirkuma identifikācijas Nr. ANPCP 2025/59SP, Darbu apjomu saraksts Nr.9</t>
  </si>
  <si>
    <t>Pamatlīdzekļu uzskaites kartīte Nr. PL0031685, Nr. PL0031686</t>
  </si>
  <si>
    <t>Ceļš Grāviņi - Nārbuti, Višķu pagasts, Augšdaugavas novads, posmā 0,700 km - 0,720 km</t>
  </si>
  <si>
    <t>14.07.2025. akts Nr.8, piedalījās attiecīgās jomas speciālists, pievienotas fotogrāfijas</t>
  </si>
  <si>
    <t>Atbilstoši 29.07.2025. sarunu procedūras rezultātiem, iepirkuma identifikācijas Nr. ANPCP 2025/59SP, Darbu apjomu saraksts Nr.16</t>
  </si>
  <si>
    <t>Pamatlīdzekļu uzskaites kartīte Nr. PL0031526</t>
  </si>
  <si>
    <t>Ceļš VVLT - KalnaVišķi, Višķu pagasts, Augšdaugavas novads, posmā 1,150 km - 1,300 km</t>
  </si>
  <si>
    <t>14.07.2025. akts Nr.9, piedalījās attiecīgās jomas speciālists, pievienotas fotogrāfijas</t>
  </si>
  <si>
    <t>Atbilstoši 29.07.2025. sarunu procedūras rezultātiem, iepirkuma identifikācijas Nr. ANPCP 2025/59SP, Darbu apjomu saraksts Nr.14</t>
  </si>
  <si>
    <t>Pamatlīdzekļu uzskaites kartīte Nr. PL0031509</t>
  </si>
  <si>
    <t>Ceļš Mozuļi - Kalna Višķi, Višķu pagasts, Augšdaugavas novads, posmā 0,000 km - 0,200 km</t>
  </si>
  <si>
    <t>14.07.2025. akts Nr.11, piedalījās attiecīgās jomas speciālists, pievienota fotogrāfija</t>
  </si>
  <si>
    <t>Atbilstoši 29.07.2025. sarunu procedūras rezultātiem, iepirkuma identifikācijas Nr. ANPCP 2025/59SP, Darbu apjomu saraksts Nr.15</t>
  </si>
  <si>
    <t>Pamatlīdzekļu uzskaites kartīte Nr. PL0031622</t>
  </si>
  <si>
    <t>Ceļš Maskovskaja - Tabūni, Višķu pagasts, Augšdaugavas novads, posmos 0,100 km - 0,200 km, 0,200 km - 0,300 km</t>
  </si>
  <si>
    <t>14.07.2025. akts Nr.12, piedalījās attiecīgās jomas speciālists, pievienota fotogrāfija</t>
  </si>
  <si>
    <t>Atbilstoši 29.07.2025. sarunu procedūras rezultātiem, iepirkuma identifikācijas Nr. ANPCP 2025/59SP, Darbu apjomu saraksts Nr.13</t>
  </si>
  <si>
    <t>Pamatlīdzekļu uzskaites kartīte Nr. PL0031621</t>
  </si>
  <si>
    <t>Ceļš Rovnica - Žartmuiža, Dubnas pagasts, Augšdaugavas novads, posmā 0,420 km - 0,550 km</t>
  </si>
  <si>
    <t>Caurtekas attīrīšana no grants un augsnes sanesumiem, novadgrāvja attīrīšana no sanesumiem un nesaistītu seguma ceļa klātnes izskalojuma labošana ar drupinātas grants maisījumu 0/32s</t>
  </si>
  <si>
    <t>Atbilstoši 29.07.2025. sarunu procedūras rezultātiem, iepirkuma identifikācijas Nr. ANPCP 2025/59SP, Darbu apjomu saraksts Nr.17</t>
  </si>
  <si>
    <t>Pamatlīdzekļu uzskaites kartīte Nr. PL0005897</t>
  </si>
  <si>
    <t>Ceļš Dubna - Bicāni - Zeiļi - Medupes upe, Dubnas pagasts, Augšdaugavas novads, posmā 1,700 km - 1,800 km</t>
  </si>
  <si>
    <t>Atbilstoši 29.07.2025. sarunu procedūras rezultātiem, iepirkuma identifikācijas Nr. ANPCP 2025/59SP, Darbu apjomu saraksts Nr.18</t>
  </si>
  <si>
    <t>Pamatlīdzekļu uzskaites kartīte Nr. PL0002867/2, Nr. PL0002867/1</t>
  </si>
  <si>
    <t>Ceļš Svenči - Jauzemnieki - Aščuki - Kutki - Vilki, Dubnas pagasts, Augšdaugavas novads, posmā 0,740 km - 0,840 km</t>
  </si>
  <si>
    <t>Caurtekas attīrīšana no saplūdušās grants, caurtekas atjaunošana, iesēduma aizbēršana un nesaistīta seguma ceļa klātnes labošana ar drupinātas grants maisījumu 0/32s</t>
  </si>
  <si>
    <t>Atbilstoši 29.07.2025. sarunu procedūras rezultātiem, iepirkuma identifikācijas Nr. ANPCP 2025/59SP, Darbu apjomu saraksts Nr.19</t>
  </si>
  <si>
    <t>Pamatlīdzekļu uzskaites kartīte Nr. PL0006525, Nr. PL0034243, Nr. PL0005894</t>
  </si>
  <si>
    <t>Ceļš Dubna - Petrānu kapi - Valsts mežs, Dubnas pagasts, Augšdaugavas novads, posmos 0,000 km - 0,120 km, 0,520 km - 0,680 km, 0,850 km - 1,020 km, 1,440 km - 1,540 km</t>
  </si>
  <si>
    <t>Nesaistīta seguma ceļa klātnes izskalojuma labošana ar drupinātas grants maisījumu 0/32s</t>
  </si>
  <si>
    <t>14.07.2025. akts Nr.6, piedalījās attiecīgās jomas speciālists, pievienotas fotogrāfijas</t>
  </si>
  <si>
    <t>Atbilstoši 29.07.2025. sarunu procedūras rezultātiem, iepirkuma identifikācijas Nr. ANPCP 2025/59SP, Darbu apjomu saraksts Nr.20</t>
  </si>
  <si>
    <t>Pamatlīdzekļu uzskaites kartīte Nr. PL0005896</t>
  </si>
  <si>
    <t>Ceļš Pantelisķi - Krāslavas novada robeža, Biķernieku pagasts, Augšdaugavas novads, posmā 0,590 km - 0,610 km</t>
  </si>
  <si>
    <t>Caurtekas nomaiņa un nesaistītā seguma ceļa klātnes iesēdumu un bedru labošana ar drupinātas grants maisījumu 0/32s</t>
  </si>
  <si>
    <t>Atbilstoši 29.07.2025. sarunu procedūras rezultātiem, iepirkuma identifikācijas Nr. ANPCP 2025/59SP, Darbu apjomu saraksts Nr.23</t>
  </si>
  <si>
    <t>Pamatlīdzekļu uzskaites kartīte Nr. PL0011941</t>
  </si>
  <si>
    <t>Ceļš L.Krivini - Vaganiski - Biķernieki, Biķernieku pagasts, Augšdaugavas novads, posmos 0,050 km - 0,140 km, 2,510 km - 2,600 km</t>
  </si>
  <si>
    <t>Nesaistītā seguma ceļa klātnes iesēdumu un bedru labošana ar drupinātas grants maisījumu 0/32s</t>
  </si>
  <si>
    <t>Atbilstoši 29.07.2025. sarunu procedūras rezultātiem, iepirkuma identifikācijas Nr. ANPCP 2025/59SP, Darbu apjomu saraksts Nr.24</t>
  </si>
  <si>
    <t>Pamatlīdzekļu uzskaites kartīte Nr. PL0011928</t>
  </si>
  <si>
    <t>Ceļš Maskaļāni – Vasargelišķi, Naujenes pagasts, Agšdaugavas novads, posmā 0,110 km - 0,240 km</t>
  </si>
  <si>
    <t>Nesaistītā seguma ceļa klātnes iesēdumu un bedru labošana ar drupinātas grants maisījumu 0/32s, caurtekas tīrīšana</t>
  </si>
  <si>
    <t>14.07.2025. akts Nr.1, piedalījās attiecīgās jomas speciālists, pievienota fotogrāfija</t>
  </si>
  <si>
    <t>Atbilstoši 29.07.2025. sarunu procedūras rezultātiem, iepirkuma identifikācijas Nr. ANPCP 2025/59SP, Darbu apjomu saraksts Nr.25</t>
  </si>
  <si>
    <t>Pamatlīdzekļu uzskaites kartīte Nr. PL0024669</t>
  </si>
  <si>
    <t>Ceļš Lociki - Košatniki - Stropica, Naujenes pagasts, Augšdaugavas novads, posmos 0,120 km - 0,200 km, 1,230 km - 1,280 km</t>
  </si>
  <si>
    <t>Atbilstoši 29.07.2025. sarunu procedūras rezultātiem, iepirkuma identifikācijas Nr. ANPCP 2025/59SP, Darbu apjomu saraksts Nr.26</t>
  </si>
  <si>
    <t>Pamatlīdzekļu uzskaites kartīte Nr. PL0024612</t>
  </si>
  <si>
    <t>Ceļš Sargelišķi - Slutišķi - Markova, Naujenes pagasts, Augšdaugavas novads, posmos 0,650 km - 0,920 km, 1,100 km - 1,200 km, 2,270 km - 2,520 km</t>
  </si>
  <si>
    <t>Atbilstoši 29.07.2025. sarunu procedūras rezultātiem, iepirkuma identifikācijas Nr. ANPCP 2025/59SP, Darbu apjomu saraksts Nr.27</t>
  </si>
  <si>
    <t>Pamatlīdzekļu uzskaites kartīte Nr. PL0024667, Nr. PL0024681</t>
  </si>
  <si>
    <t>Ceļš Vasargeliški - Skatu tornis, Naujenes pagasts, Augšdaugavas novads, posmā 0,360 km - 0,530 km</t>
  </si>
  <si>
    <t>Atbilstoši 29.07.2025. sarunu procedūras rezultātiem, iepirkuma identifikācijas Nr. ANPCP 2025/59SP, Darbu apjomu saraksts Nr.28</t>
  </si>
  <si>
    <t>Pamatlīdzekļu uzskaites kartīte Nr. PL0024676</t>
  </si>
  <si>
    <t>Ceļš Vasargeliški - Rudāni, Naujenes pagasts, Augšdaugavas novads, posmā 0,070 km - 0,150 km</t>
  </si>
  <si>
    <t>14.07.2025. akts Nr.7, piedalījās attiecīgās jomas speciālists, pievienota fotogrāfija</t>
  </si>
  <si>
    <t>Atbilstoši 29.07.2025. sarunu procedūras rezultātiem, iepirkuma identifikācijas Nr. ANPCP 2025/59SP, Darbu apjomu saraksts Nr.29</t>
  </si>
  <si>
    <t>Pamatlīdzekļu uzskaites kartīte Nr. PL0024672</t>
  </si>
  <si>
    <t>Ceļš Butiški - Židina, Naujenes pagasts, Augšdaugavas novads, posmā 6,250 km - 6,260 km</t>
  </si>
  <si>
    <t>Nesaistītā seguma ceļa klātnes bedres aizpildīšana ar drupinātas grants maisījumu 0/32s un ceļa nogāzes nostiprināšana</t>
  </si>
  <si>
    <t>14.07.2025. akts Nr.8, piedalījās attiecīgās jomas speciālists, pievienota fotogrāfija</t>
  </si>
  <si>
    <t>Atbilstoši 29.07.2025. sarunu procedūras rezultātiem, iepirkuma identifikācijas Nr. ANPCP 2025/59SP, Darbu apjomu saraksts Nr.30</t>
  </si>
  <si>
    <t>Pamatlīdzekļu uzskaites kartīte Nr. PL0002899-1</t>
  </si>
  <si>
    <t>14.07.2025. akts Nr.2, piedalījās attiecīgās jomas speciālists, pievienota fotogrāfija</t>
  </si>
  <si>
    <t>Ceļš Grancova - Petrovska, Kalupes pagasts, Augšdaugavas novads, posmos 0,010 km - 0,060 km, 0,480 km - 0,530 km</t>
  </si>
  <si>
    <t>Ceļa klātnes remonts, caurtekas atjaunošana</t>
  </si>
  <si>
    <t>Atbilstoši 29.07.2025. sarunu procedūras rezultātiem, iepirkuma identifikācijas Nr. ANPCP 2025/59SP, Darbu apjomu saraksts Nr.32</t>
  </si>
  <si>
    <t>Pamatlīdzekļu uzskaites kartīte Nr. PL0016910, Nr. PL0016911</t>
  </si>
  <si>
    <t>Ceļš Ūda - Slieži, Kalupes pagasts, Augšdaugavas novads, posmā 0,050 km - 1,500 km</t>
  </si>
  <si>
    <t>Ceļa nobrauktuvju un klātnes izskalojumu novēršana</t>
  </si>
  <si>
    <t>Atbilstoši 29.07.2025. sarunu procedūras rezultātiem, iepirkuma identifikācijas Nr. ANPCP 2025/59SP, Darbu apjomu saraksts Nr.33</t>
  </si>
  <si>
    <t>Pamatlīdzekļu uzskaites kartīte Nr. PL0016925, Nr. PL0016924</t>
  </si>
  <si>
    <t>Ceļš Vecpikuļi - Dukāti - Boroviki, Salienas pagasts, Augšdaugavas novads, posmos 0,00 km - 0,050 km, 0,900 km - 0,950 km, 1,060 km - 1,160 km</t>
  </si>
  <si>
    <t>Nesaistīta seguma ceļa klātnes iesēdumu un bedru labošana ar drupinātas grants maisījumu 0/32s, caurtekas nomaiņa/atjaunošana</t>
  </si>
  <si>
    <t>Atbilstoši 29.07.2025. sarunu procedūras rezultātiem, iepirkuma identifikācijas Nr. ANPCP 2025/59SP, Darbu apjomu saraksts Nr.37</t>
  </si>
  <si>
    <t>Pamatlīdzekļu uzskaites kartīte Nr. PL0021339</t>
  </si>
  <si>
    <t>Ceļš Riteņi - Serenieši - Vecpikuļi, Salienas pagasts, Augšdaugavas novads, posmos 0,600 km - 0,780 km, 1,700 km - 1,800 km, 1,950 km - 2,120 km</t>
  </si>
  <si>
    <t>Nesaistīta seguma ceļa klātnes iesēdumu un bedru labošana ar drupinātas grants maisījumu 0/32s, caurtekas atjaunošana</t>
  </si>
  <si>
    <t>Atbilstoši 29.07.2025. sarunu procedūras rezultātiem, iepirkuma identifikācijas Nr. ANPCP 2025/59SP, Darbu apjomu saraksts Nr.38</t>
  </si>
  <si>
    <t>Pamatlīdzekļu uzskaites kartīte Nr. PL0021344</t>
  </si>
  <si>
    <t>Ceļš Sergejevo - Veselovka, Vecsalienas pagasts, Augšdaugavas novads, posmā 0,400 km - 0,500 km</t>
  </si>
  <si>
    <t>Nesaistīta seguma ceļa klātnes iesēdumu un bedru labošana ar drupinātas grants maisījumu 0/32s</t>
  </si>
  <si>
    <t>14.07.2025. akts Nr.3, piedalījās attiecīgās jomas speciālists, pievienota fotogrāfija</t>
  </si>
  <si>
    <t>Atbilstoši 29.07.2025. sarunu procedūras rezultātiem, iepirkuma identifikācijas Nr. ANPCP 2025/59SP, Darbu apjomu saraksts Nr.39</t>
  </si>
  <si>
    <t>Pamatlīdzekļu uzskaites kartīte Nr. PL0022286</t>
  </si>
  <si>
    <t>Ceļš Kalniņi - Tartaks, Vecsalienas pagasts, Augšdaugavas novads, posmos 0,390 km - 0,490 km,, 0,550 km - 0,650 km, 1,050 km - 1,150 km</t>
  </si>
  <si>
    <t>Nesaistīta seguma ceļa klātnes iesēdumu un bedru labošana ar drupinātas grants maisījumu 0/32s, caurtekas bojājumu novēršana</t>
  </si>
  <si>
    <t>14.07.2025. akts Nr.5, piedalījās attiecīgās jomas speciālists, pievienota fotogrāfija</t>
  </si>
  <si>
    <t>Atbilstoši 29.07.2025. sarunu procedūras rezultātiem, iepirkuma identifikācijas Nr. ANPCP 2025/59SP, Darbu apjomu saraksts Nr.40</t>
  </si>
  <si>
    <t>Pamatlīdzekļu uzskaites kartīte Nr. PL0022285</t>
  </si>
  <si>
    <t>Ceļš Vecsalienas pagasts - Aizsili - Tartaki, Salienas pagasts, Augšdaugavas novads, posmā 1,050 km - 1,070 km</t>
  </si>
  <si>
    <t>Atbilstoši 29.07.2025. sarunu procedūras rezultātiem, iepirkuma identifikācijas Nr. ANPCP 2025/59SP, Darbu apjomu saraksts Nr.41</t>
  </si>
  <si>
    <t>Pamatlīdzekļu uzskaites kartīte Nr. PL0021342</t>
  </si>
  <si>
    <t>Ceļš Peifermas - Ezeriņi, Kalkūnes pagasts, Augšdaugavas novads, posmā 1,020 km - 1,180 km</t>
  </si>
  <si>
    <t>Atbilstoši 29.07.2025. sarunu procedūras rezultātiem, iepirkuma identifikācijas Nr. ANPCP 2025/59SP, Darbu apjomu saraksts Nr.42</t>
  </si>
  <si>
    <t>Pamatlīdzekļu uzskaites kartīte Nr. PL0014226</t>
  </si>
  <si>
    <t>Ceļš Peļušina - Laimieši, Kalkūnes pagasts, Augšdaugavas novads, posmā 2,090 km - 2,240 km</t>
  </si>
  <si>
    <t>Atbilstoši 29.07.2025. sarunu procedūras rezultātiem, iepirkuma identifikācijas Nr. ANPCP 2025/59SP, Darbu apjomu saraksts Nr.43</t>
  </si>
  <si>
    <t>Pamatlīdzekļu uzskaites kartīte Nr. PL0014217</t>
  </si>
  <si>
    <t>Ceļš Kalkūni - A13, Kalkūnes pagasts, Augšdaugavas novads, posmos 1,450 km - 1,480 km, 2,050 km - 2,220 km</t>
  </si>
  <si>
    <t>Atbilstoši 29.07.2025. sarunu procedūras rezultātiem, iepirkuma identifikācijas Nr. ANPCP 2025/59SP, Darbu apjomu saraksts Nr.44</t>
  </si>
  <si>
    <t>Pamatlīdzekļu uzskaites kartīte Nr. PL0014206</t>
  </si>
  <si>
    <t>Ceļš Randene - Kūlīši, Kalkūnes pagasts, Augšdaugavas novads, posmā 1,230 km - 1,410 km</t>
  </si>
  <si>
    <t>14.07.2025. akts Nr.4, piedalījās attiecīgās jomas speciālists, pievienota fotogrāfija</t>
  </si>
  <si>
    <t>Atbilstoši 29.07.2025. sarunu procedūras rezultātiem, iepirkuma identifikācijas Nr. ANPCP 2025/59SP, Darbu apjomu saraksts Nr.45</t>
  </si>
  <si>
    <t>Pamatlīdzekļu uzskaites kartīte Nr. PL0014212</t>
  </si>
  <si>
    <t>Ceļš Randene - Saulgoži, Kalkūnes pagasts, Augšdaugavas novads, posmos 1,480 km - 1,530 km, 2,550 km - 2,620 km</t>
  </si>
  <si>
    <t>Atbilstoši 29.07.2025. sarunu procedūras rezultātiem, iepirkuma identifikācijas Nr. ANPCP 2025/59SP, Darbu apjomu saraksts Nr.46</t>
  </si>
  <si>
    <t>Pamatlīdzekļu uzskaites kartīte Nr. PL0014223</t>
  </si>
  <si>
    <t>Ceļš Saulgoži - Krāces, Kalkūnes pagasts, Augšdaugavas novads, posmos 0,670 km - 0,770 km, 1,130 km - 1,180 km, 1,370 km - 1,470 km, 2,070 km - 2,170 km</t>
  </si>
  <si>
    <t>Atbilstoši 29.07.2025. sarunu procedūras rezultātiem, iepirkuma identifikācijas Nr. ANPCP 2025/59SP, Darbu apjomu saraksts Nr.47</t>
  </si>
  <si>
    <t>Pamatlīdzekļu uzskaites kartīte Nr. PL0014228</t>
  </si>
  <si>
    <t>Ceļš Sudmaliņas - Rauda, Sventes pagasts, Augšdaugavas novads, posmos 0,000 km - 0,200 km, 1,650 km - 1,700 km, 1,950 km - 2,000 km</t>
  </si>
  <si>
    <t>Atbilstoši 29.07.2025. sarunu procedūras rezultātiem, iepirkuma identifikācijas Nr. ANPCP 2025/59SP, Darbu apjomu saraksts Nr.48</t>
  </si>
  <si>
    <t>Pamatlīdzekļu uzskaites kartīte Nr. PL0029495</t>
  </si>
  <si>
    <t>Ceļš Bangas - Rožlauki, Sventes pagasts, Augšdaugavas novads, posmos 1,240 km - 1,290 km, 1,550 km - 1,700 km, 1,950 km - 2,100 km</t>
  </si>
  <si>
    <t>Atbilstoši 29.07.2025. sarunu procedūras rezultātiem, iepirkuma identifikācijas Nr. ANPCP 2025/59SP, Darbu apjomu saraksts Nr.50</t>
  </si>
  <si>
    <t>Pamatlīdzekļu uzskaites kartīte Nr. PL0003971, Nr. PL0004303, Nr. PL0004303/1</t>
  </si>
  <si>
    <t>Ceļš Gundegas - Pelši, Sventes pagasts, Augšdaugavas novads, posmos 0,340 km - 0,440 km, 0,880 km - 0,930 km</t>
  </si>
  <si>
    <t>Atbilstoši 29.07.2025. sarunu procedūras rezultātiem, iepirkuma identifikācijas Nr. ANPCP 2025/59SP, Darbu apjomu saraksts Nr.51</t>
  </si>
  <si>
    <t>Pamatlīdzekļu uzskaites kartīte Nr. PL0029488</t>
  </si>
  <si>
    <t>Ceļš Labrenči - Brīvnieki, Sventes pagasts, Augšdaugavas novads, posmā 0,900 km - 1,000 km</t>
  </si>
  <si>
    <t>Atbilstoši 29.07.2025. sarunu procedūras rezultātiem, iepirkuma identifikācijas Nr. ANPCP 2025/59SP, Darbu apjomu saraksts Nr.54</t>
  </si>
  <si>
    <t>Pamatlīdzekļu uzskaites kartīte Nr. PL0029500</t>
  </si>
  <si>
    <t>Ceļš Baltceri - Uzkalniņi, Pilskalnes pagasts, Augšdaugavas novads, posmos 0,530 km - 0,550 km, 4,200 km - 4,220 km</t>
  </si>
  <si>
    <t>Nesaistīta seguma ceļa klātnes iesēdumu un bedru labošana ar drupinātas grants maisījumu 0/32s, ierīkot divas caurtekas</t>
  </si>
  <si>
    <t>Atbilstoši 29.07.2025. sarunu procedūras rezultātiem, iepirkuma identifikācijas Nr. ANPCP 2025/59SP, Darbu apjomu saraksts Nr.58</t>
  </si>
  <si>
    <t>Pamatlīdzekļu uzskaites kartīte Nr. PL0006947</t>
  </si>
  <si>
    <t xml:space="preserve">Ceļš Mazozoliņi - Ludvigova, Pilskalnes pagasts, Augšdaugavas novads, posmā 0,760 km - 0,900 km </t>
  </si>
  <si>
    <t>Atbilstoši 29.07.2025. sarunu procedūras rezultātiem, iepirkuma identifikācijas Nr. ANPCP 2025/59SP, Darbu apjomu saraksts Nr.59</t>
  </si>
  <si>
    <t>Pamatlīdzekļu uzskaites kartīte Nr. PL0006852</t>
  </si>
  <si>
    <t>Ceļš Mežvidi - Grāvji, Pilskalnes pagasts, Augšdaugavas novads, posmos 0,650 km - 0,900 km, 0,640 km - 0,660 km</t>
  </si>
  <si>
    <t>Nesaistīta seguma ceļa klātnes iesēdumu un bedru labošana ar drupinātas grants maisījumu 0/32s, ierīkot vienu caurteku</t>
  </si>
  <si>
    <t>Atbilstoši 29.07.2025. sarunu procedūras rezultātiem, iepirkuma identifikācijas Nr. ANPCP 2025/59SP, Darbu apjomu saraksts Nr.60</t>
  </si>
  <si>
    <t>Pamatlīdzekļu uzskaites kartīte Nr. PL0006887</t>
  </si>
  <si>
    <t>Ceļš Ilūkste - Zeltkalni, Pilskalnes pagasts, Augšdaugavas novads, posmā 3,120 km - 3,320 km</t>
  </si>
  <si>
    <t>Atbilstoši 29.07.2025. sarunu procedūras rezultātiem, iepirkuma identifikācijas Nr. ANPCP 2025/59SP, Darbu apjomu saraksts Nr.62</t>
  </si>
  <si>
    <t>Pamatlīdzekļu uzskaites kartīte Nr. PL0006896</t>
  </si>
  <si>
    <t>Ceļš Tutāni - Padomnieki, Pilskalnes pagasts, Augšdaugavas novads, posmos 2,710 km, 2,700 km - 2,720 km</t>
  </si>
  <si>
    <t>Nesaistīta seguma ceļa klātnes iesēdumu un bedru aizpildīšana ar drupinātas grants maisījumu 0/32s, vienas caurtekas ierīkošana</t>
  </si>
  <si>
    <t>Atbilstoši 29.07.2025. sarunu procedūras rezultātiem, iepirkuma identifikācijas Nr. ANPCP 2025/59SP, Darbu apjomu saraksts Nr.61</t>
  </si>
  <si>
    <t>Pamatlīdzekļu uzskaites kartīte Nr. PL0006861</t>
  </si>
  <si>
    <t>Ceļš Braunas - Grendzes, Bebrenes pagasts, Augšdaugavas novads, posmā 3,250 km - 3,400 km</t>
  </si>
  <si>
    <t>Atbilstoši 29.07.2025. sarunu procedūras rezultātiem, iepirkuma identifikācijas Nr. ANPCP 2025/59SP, Darbu apjomu saraksts Nr.64</t>
  </si>
  <si>
    <t>Pamatlīdzekļu uzskaites kartīte Nr. PL0006949</t>
  </si>
  <si>
    <t>Ceļš Zeltiņi - Užuļi, Bebrenes pagasts, Augšdaugavas novads, posmā 2,050 km - 2,200 km</t>
  </si>
  <si>
    <t>Atbilstoši 29.07.2025. sarunu procedūras rezultātiem, iepirkuma identifikācijas Nr. ANPCP 2025/59SP, Darbu apjomu saraksts Nr.65</t>
  </si>
  <si>
    <t>Pamatlīdzekļu uzskaites kartīte Nr. PL0007008, Nr. PL0007006</t>
  </si>
  <si>
    <t>Ceļš Krustceļi - Mauriņi - Skadiņi, Bebrenes pagasts, Augšdaugavas novads, posmā 1,200 km - 1,400 km</t>
  </si>
  <si>
    <t>Atbilstoši 29.07.2025. sarunu procedūras rezultātiem, iepirkuma identifikācijas Nr. ANPCP 2025/59SP, Darbu apjomu saraksts Nr.66</t>
  </si>
  <si>
    <t>Pamatlīdzekļu uzskaites kartīte Nr. PL0006990</t>
  </si>
  <si>
    <t>Ceļš Pļavas - Tehniskais Centrs, Bebrenes pagasts, Augšdaugavas novads, posmā 1,460 km - 1,660 km</t>
  </si>
  <si>
    <t>Atbilstoši 29.07.2025. sarunu procedūras rezultātiem, iepirkuma identifikācijas Nr. ANPCP 2025/59SP, Darbu apjomu saraksts Nr.68</t>
  </si>
  <si>
    <t>Pamatlīdzekļu uzskaites kartīte Nr. PL0006925</t>
  </si>
  <si>
    <t>Ceļš Attīrīšanas stacija - Centra ferma, Bebrenes pagasts, Augšdaugavas novads, posmā 0,280 km - 0,530 km</t>
  </si>
  <si>
    <t>Atbilstoši 29.07.2025. sarunu procedūras rezultātiem, iepirkuma identifikācijas Nr. ANPCP 2025/59SP, Darbu apjomu saraksts Nr.69</t>
  </si>
  <si>
    <t>Pamatlīdzekļu uzskaites kartīte Nr. PL0006977</t>
  </si>
  <si>
    <t>Ceļš Centrs - Rija, Dvietes pagasts, Augšdaugavas novads, posmā 0,740 km - 0,940 km</t>
  </si>
  <si>
    <t>Atbilstoši 29.07.2025. sarunu procedūras rezultātiem, iepirkuma identifikācijas Nr. ANPCP 2025/59SP, Darbu apjomu saraksts Nr.70</t>
  </si>
  <si>
    <t>Pamatlīdzekļu uzskaites kartīte Nr. PL0007121</t>
  </si>
  <si>
    <t>Ceļš Laši - Pabērži, Eglaines pagasts, Augšdaugavas novads, posmā 0,550 km - 0,545 km</t>
  </si>
  <si>
    <t>Izcelt no upes un nostiprināt dzelzsbetona paneli uz caurtekas apmalesun atjaunot ceļa apmales ar drupinātas grants maisījumu 0/32s</t>
  </si>
  <si>
    <t>Atbilstoši 29.07.2025. sarunu procedūras rezultātiem, iepirkuma identifikācijas Nr. ANPCP 2025/59SP, Darbu apjomu saraksts Nr.71</t>
  </si>
  <si>
    <t>Pamatlīdzekļu uzskaites kartīte Nr. PL0007184, Nr. PL0007232</t>
  </si>
  <si>
    <t>Subates apvienībā ietilpst Eglaines pagasts</t>
  </si>
  <si>
    <t>Būvdarbu tehniskās dokumentācijas sagatavošanas izmaksas, saskaņā ar 25.07.2025. līgumu Nr.000.2.1-17.3-2025/279 ar SIA “Cerva”</t>
  </si>
  <si>
    <t>KOPĀ:</t>
  </si>
  <si>
    <t>Pašvaldības līdzfinansējums, euro</t>
  </si>
  <si>
    <r>
      <rPr>
        <b/>
        <u/>
        <sz val="18"/>
        <color rgb="FF000000"/>
        <rFont val="Times New Roman"/>
        <family val="1"/>
        <charset val="186"/>
      </rPr>
      <t>Ludzas novada</t>
    </r>
    <r>
      <rPr>
        <b/>
        <sz val="18"/>
        <color rgb="FF000000"/>
        <rFont val="Times New Roman"/>
        <family val="1"/>
      </rPr>
      <t xml:space="preserve"> pašvaldības 2025. gada jūlijā lietavu laikā radītie postījumi </t>
    </r>
  </si>
  <si>
    <t>Ceļa virskārtas atjaunošana</t>
  </si>
  <si>
    <t>25.07.2025. apsekošanas akts, piedalījās attiecīgās jomas speciālists, atsevišķi iesniegtas fotogrāfijas</t>
  </si>
  <si>
    <t>30.07.2025. Ludzas novada pašvaldības priekšsēdētāja parakstīts apliecinājums, ka nodrošinās līdzfinansējumu 30% apmērā.</t>
  </si>
  <si>
    <t>30.07.2025. Ludzas novada pašvaldības priekšsēdētāja parakstīts apliecinājums, ka pašvaldībai nepienākas apdrošināšanas atlīdzība, jo minētie autoceļi nebija apdrošināti.</t>
  </si>
  <si>
    <t>Ceļš Gaveiki - Rūdova - Sleinova, Ņukšu pagasts, Ludzas novads</t>
  </si>
  <si>
    <t>26.07.2025. Lokālā tāme Nr. 072025/2, sagatavoja sertificēts speciālists sertifikāta Nr. 4 – 01879</t>
  </si>
  <si>
    <t>Pamatlīdzekļu uzskaites kartīte Nr. NU081</t>
  </si>
  <si>
    <t>Ceļš Pilda - Tjapši - Gajeva, Pildas pagasts, Ludzas novads 0,640 km</t>
  </si>
  <si>
    <t>Bojātas caurtekas demontāža un jaunas izbūve</t>
  </si>
  <si>
    <t>26.07.2025. Lokālā tāme Nr. 072025/3, sagatavoja sertificēts speciālists sertifikāta Nr. 4 – 01879</t>
  </si>
  <si>
    <t>Pamatlīdzekļu uzskaites kartīte Nr. 000603, Nr. Pi038, Nr. Pi073</t>
  </si>
  <si>
    <r>
      <rPr>
        <b/>
        <u/>
        <sz val="18"/>
        <color rgb="FF000000"/>
        <rFont val="Times New Roman"/>
        <family val="1"/>
        <charset val="186"/>
      </rPr>
      <t>Preiļu novada</t>
    </r>
    <r>
      <rPr>
        <b/>
        <sz val="18"/>
        <color rgb="FF000000"/>
        <rFont val="Times New Roman"/>
        <family val="1"/>
      </rPr>
      <t xml:space="preserve"> pašvaldības 2025. gada 10. - 11. jūlijā lietavu laikā radītie postījumi </t>
    </r>
  </si>
  <si>
    <t>VA-2 Gaters-Kaļvi, Vārkavas pagasts, Preiļu novads</t>
  </si>
  <si>
    <t>Malu nostiprināšana uzpildīšana- izmantojot minerālmateriālu.
Piebēršana, izskalojumu uzpildīšana izmantojot šķembu.
Grāvja tīrīšana, profilu atjaunošana, nomaļu mehanizēta profilešana.</t>
  </si>
  <si>
    <t>16.07.2025. apsekošanas akts, apsekošanā piedalījās attiecīgās jomas speciālisti (viens apsekošanas akts par visiem objektiem), veikta fotofiksācija</t>
  </si>
  <si>
    <t>16.07.2025. Lokālā tāme/darbu apjomu saraksts, sagatavoja sertificēts speciālists, sertifikāta Nr. 4-04522</t>
  </si>
  <si>
    <t>Pamatlīdzekļu uzskaites kartīte Nr. V-689</t>
  </si>
  <si>
    <r>
      <t>Preiļu novada pašvaldības 21.07.2025. sēdes protokols Nr. 15 (4.</t>
    </r>
    <r>
      <rPr>
        <sz val="10"/>
        <color rgb="FF000000"/>
        <rFont val="Calibri"/>
        <family val="2"/>
        <charset val="186"/>
      </rPr>
      <t>§</t>
    </r>
    <r>
      <rPr>
        <sz val="10"/>
        <color rgb="FF000000"/>
        <rFont val="Times New Roman"/>
        <family val="1"/>
      </rPr>
      <t>) "Par pieteikuma sagatavošanu finansējuma saņemšanai no valsts budžeta programmas “Līdzekļi neparedzētiem gadījumiem”"</t>
    </r>
  </si>
  <si>
    <t>5. pielikumā norāda, ka pašvaldība ceļus neapdrošina</t>
  </si>
  <si>
    <t xml:space="preserve">VA-19 Ceļš uz kompleksu, Vārkavas pagasts, Preiļu novads
</t>
  </si>
  <si>
    <t xml:space="preserve">Caurtekas tīrīšana.
Piebēršana apmale - izmantojot minerālmateriālu.
Piebēršana, izskalojumu uzpildīšana izmantojot šķembu.
Profilu atjaunošana, nomaļu mehanizēta profilēšana.
</t>
  </si>
  <si>
    <t>16.07.2025. Lokālā tāme/darbu apjomu saraksts, sagatavoja sertificēts speciālists, sertifikāta Nr. 4-04523</t>
  </si>
  <si>
    <t>Pamatlīdzekļu uzskaites kartīte Nr. V-707</t>
  </si>
  <si>
    <t xml:space="preserve">VA-21 Spūles-Lidlauks-Ašenieki, Vārkavas pagasts, Preiļu novads
</t>
  </si>
  <si>
    <t>Sakārtot noteku galus un atbalsta sienas.
Piebēršana, izskalojumu uzpildīšana izmantojot šķembu.
Profilu atjaunošana, nomaļu mehanizēta profilēšana.</t>
  </si>
  <si>
    <t>16.07.2025. Lokālā tāme/darbu apjomu saraksts, sagatavoja sertificēts speciālists, sertifikāta Nr. 4-04524</t>
  </si>
  <si>
    <t>Pamatlīdzekļu uzskaites kartīte Nr. V-701, Nr. V-702, Nr. V-1622</t>
  </si>
  <si>
    <t xml:space="preserve">VA-26 Stivrenieki-Spūļu ezers, Vārkavas pagasts, Preiļu novads
</t>
  </si>
  <si>
    <t xml:space="preserve">Caurtekas tīrīšana.
Piebēršana, izskalojumu uzpildīšana izmantojot šķembu.
Profilu atjaunošana, nomaļu mehanizēta profilēšana.
</t>
  </si>
  <si>
    <t>16.07.2025. Lokālā tāme/darbu apjomu saraksts, sagatavoja sertificēts speciālists, sertifikāta Nr. 4-04525</t>
  </si>
  <si>
    <t>Pamatlīdzekļu uzskaites kartīte Nr. V-1621</t>
  </si>
  <si>
    <t xml:space="preserve">VA-18 Zibergova-Pūtkas-Klapari, Vārkavas pagasts, Preiļu novads
</t>
  </si>
  <si>
    <t xml:space="preserve">Caurteka jauna diam 1m uz L=12m pielnā ielikšana.
Nomales uzpildīšāna nostiprināšana - izmantojot minerālmateriālu.
Profilu atjaunošana, nomaļu mehanizēta profilēšana.
</t>
  </si>
  <si>
    <t>16.07.2025. Lokālā tāme/darbu apjomu saraksts, sagatavoja sertificēts speciālists, sertifikāta Nr. 4-04526</t>
  </si>
  <si>
    <t>Pamatlīdzekļu uzskaites kartīte Nr. V-1623</t>
  </si>
  <si>
    <t xml:space="preserve">VA-34 Skolas ielas nobrauktuve, Vārkavas pagasts, Preiļu novads
</t>
  </si>
  <si>
    <t>Nomales piebēršana - izmantojot minerālmateriālu.
Krastu stiprināšna, piebēršana, izmantjot šķembu.
Profilu atjaunošana, nomaļu mehanizēta profilēšana.</t>
  </si>
  <si>
    <t>16.07.2025. Lokālā tāme/darbu apjomu saraksts, sagatavoja sertificēts speciālists, sertifikāta Nr. 4-04527</t>
  </si>
  <si>
    <t>Pamatlīdzekļu uzskaites kartīte Nr. V-700</t>
  </si>
  <si>
    <t xml:space="preserve">VA-14 Piliškas- Vēverauka, Vārkavas pagasts, preiļu novads
</t>
  </si>
  <si>
    <t>Nomales piebēršana - izmantojot minerālmateriālu.
Profilu atjaunošana, nomaļu mehanizēta profilēšana.</t>
  </si>
  <si>
    <t>16.07.2025. Lokālā tāme/darbu apjomu saraksts, sagatavoja sertificēts speciālists, sertifikāta Nr. 4-04528</t>
  </si>
  <si>
    <t>Pamatlīdzekļu uzskaites kartīte Nr. V-691.1</t>
  </si>
  <si>
    <t xml:space="preserve">PE-10 Gubanišķi- Lielie Livmaņi (7 vietās), Vārkavas pagasts, preiļu novads
</t>
  </si>
  <si>
    <t>Jauna ceurtkea diam  12 metru.
Ceļa posma ataunošana pilnā apjomā.
Apmaļu piebēršana 7 vietas.
Apauguma noņemšana.
Sāngrāvju tīrīšana no saskalojuime pie tīruma..
Profilu atjaunošana, nomaļu mehanizēta profilēšana.</t>
  </si>
  <si>
    <t>16.07.2025. Lokālā tāme/darbu apjomu saraksts, sagatavoja sertificēts speciālists, sertifikāta Nr. 4-04529</t>
  </si>
  <si>
    <t>Pamatlīdzekļu uzskaites kartīte Nr. 1930, Nr. 9404</t>
  </si>
  <si>
    <t xml:space="preserve">PE-3 Arendole-Pelēči, Vārkavas pagasts, Preiļu novads
</t>
  </si>
  <si>
    <t xml:space="preserve">Apauguma noņemšana pie caurtekas.
Caurrekas galu piepildišana - izmantojot minerālmateriālu.
Profilu atjaunošana, nomaļu mehanizēta profilēšana.
</t>
  </si>
  <si>
    <t>16.07.2025. Lokālā tāme/darbu apjomu saraksts, sagatavoja sertificēts speciālists, sertifikāta Nr. 4-04530</t>
  </si>
  <si>
    <t>Pamatlīdzekļu uzskaites kartīte Nr. 1926, Nr. 6380, Nr. 9397, Nr. 9398</t>
  </si>
  <si>
    <t xml:space="preserve">RO-14 Lazdāni-Andiņi-Rudinova, Rožkalnu pagasts, Preiļu novads
</t>
  </si>
  <si>
    <t>Izskalotā posma piebēršana  - izmantojot minerālmateriālu.
Profilu atjaunošana, nomaļu mehanizēta profilēšana.</t>
  </si>
  <si>
    <t>16.07.2025. Lokālā tāme/darbu apjomu saraksts, sagatavoja sertificēts speciālists, sertifikāta Nr. 4-04531</t>
  </si>
  <si>
    <t>Pamatlīdzekļu uzskaites kartīte Nr. V-375, Nr. V-376</t>
  </si>
  <si>
    <t xml:space="preserve">RO-5 Kalēji-Arendole, Rožkalnu pagasts, Preiļu novads
</t>
  </si>
  <si>
    <t>16.07.2025. Lokālā tāme/darbu apjomu saraksts, sagatavoja sertificēts speciālists, sertifikāta Nr. 4-04532</t>
  </si>
  <si>
    <t>Pamatlīdzekļu uzskaites kartīte Nr. V-378, Nr. V-379, Nr. V-380</t>
  </si>
  <si>
    <t>RO- 2 Brieži-Jadvigova-Strodi, Rožkalnu pagasts, Preiļu novads</t>
  </si>
  <si>
    <t>16.07.2025. Lokālā tāme/darbu apjomu saraksts, sagatavoja sertificēts speciālists, sertifikāta Nr. 4-04533</t>
  </si>
  <si>
    <t>Pamatlīdzekļu uzskaites kartīte Nr. V-369, Nr. V-368, Nr. V-1613</t>
  </si>
  <si>
    <t>RO-10 Alkšņāres- Augšmuktu kapi, Rožkalnu pagasts, Preiļu novads</t>
  </si>
  <si>
    <t>Caurteka jauna D=1m uz L=12m pielnā ielikšana.
Izskalotā posma piebēršana.
Profilu atjaunošana, nomaļu mehanizēta profilēšana.</t>
  </si>
  <si>
    <t>16.07.2025. Lokālā tāme/darbu apjomu saraksts, sagatavoja sertificēts speciālists, sertifikāta Nr. 4-04534</t>
  </si>
  <si>
    <t>Pamatlīdzekļu uzskaites kartīte Nr. V-364</t>
  </si>
  <si>
    <t>UP- 8 Mežarejas-Upenieki-Panijoņi, Upmalas pagasts, preiļu novads</t>
  </si>
  <si>
    <t>Caurteka apmaļu nosriprināšana  - izmantojot minerālmateriālu.
Apauguma noņemšana.
Profilu atjaunošana, nomaļu mehanizēta profilēšana.</t>
  </si>
  <si>
    <t>16.07.2025. Lokālā tāme/darbu apjomu saraksts, sagatavoja sertificēts speciālists, sertifikāta Nr. 4-04535</t>
  </si>
  <si>
    <t>Pamatlīdzekļu uzskaites kartīte Nr. 9411, Nr. V-390</t>
  </si>
  <si>
    <t>UP- 7 Brokovski- Kaļvi, Upmalas pagasts, Preiļu novads</t>
  </si>
  <si>
    <t>Lielā caurteka D=1m.
Izskalotā posma piebēršana  - izmantojot minerālmateriālu.
Profilu atjaunošana, nomaļu mehanizēta profilēšana.</t>
  </si>
  <si>
    <t>16.07.2025. Lokālā tāme/darbu apjomu saraksts, sagatavoja sertificēts speciālists, sertifikāta Nr. 4-04536</t>
  </si>
  <si>
    <t>Pamatlīdzekļu uzskaites kartīte Nr. V-392, Nr. V-393, Nr. V-394</t>
  </si>
  <si>
    <t>RU-7 Gaiļmuiža - Pizāni - Ivanāni, Rušonas pagasts, Preiļu novads</t>
  </si>
  <si>
    <t>Izskalotā posma piebēršana - izmantojot minerālmateriālu.
Profilu atjaunošana, nomaļu mehanizēta profilēšana.</t>
  </si>
  <si>
    <t>16.07.2025. Lokālā tāme/darbu apjomu saraksts, sagatavoja sertificēts speciālists, sertifikāta Nr. 4-04537</t>
  </si>
  <si>
    <t>Pamatlīdzekļu uzskaites kartīte Nr. R-2639</t>
  </si>
  <si>
    <t>Pašvaldība</t>
  </si>
  <si>
    <t>Izdevumi kopā, euro</t>
  </si>
  <si>
    <t>No LNG nepieciešams, euro</t>
  </si>
  <si>
    <t>Augšdaugavas novada pašvaldība</t>
  </si>
  <si>
    <t>Ludzas novada pašvaldība</t>
  </si>
  <si>
    <t>Preiļu novada pašvaldība</t>
  </si>
  <si>
    <t>Kopā: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</si>
</sst>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86"/>
      <scheme val="minor"/>
    </font>
    <font>
      <b/>
      <sz val="18"/>
      <color rgb="FF000000"/>
      <name val="Times New Roman"/>
      <family val="1"/>
    </font>
    <font>
      <sz val="10"/>
      <color rgb="FF000000"/>
      <name val="Times New Roman"/>
    </font>
    <font>
      <b/>
      <sz val="10"/>
      <color rgb="FF000000"/>
      <name val="Times New Roman"/>
      <family val="1"/>
    </font>
    <font>
      <b/>
      <i/>
      <sz val="10"/>
      <color rgb="FF000000"/>
      <name val="Times New Roman"/>
      <family val="1"/>
      <charset val="186"/>
    </font>
    <font>
      <b/>
      <sz val="11"/>
      <color rgb="FF00000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Times New Roman"/>
      <family val="1"/>
      <charset val="186"/>
    </font>
    <font>
      <b/>
      <sz val="18"/>
      <color rgb="FF000000"/>
      <name val="Times New Roman"/>
      <family val="1"/>
      <charset val="186"/>
    </font>
    <font>
      <b/>
      <u/>
      <sz val="18"/>
      <color rgb="FF000000"/>
      <name val="Times New Roman"/>
      <family val="1"/>
      <charset val="186"/>
    </font>
    <font>
      <sz val="10"/>
      <color rgb="FF000000"/>
      <name val="Calibri"/>
      <family val="2"/>
      <charset val="186"/>
    </font>
    <font>
      <sz val="8"/>
      <name val="Calibri"/>
      <family val="2"/>
      <charset val="186"/>
      <scheme val="minor"/>
    </font>
    <font>
      <b/>
      <sz val="14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>
      <alignment vertical="top" wrapText="1"/>
    </xf>
    <xf numFmtId="4" fontId="2" fillId="0" borderId="6" xfId="0" applyNumberFormat="1" applyFont="1" applyBorder="1" applyAlignment="1">
      <alignment vertical="top"/>
    </xf>
    <xf numFmtId="4" fontId="3" fillId="3" borderId="6" xfId="0" applyNumberFormat="1" applyFont="1" applyFill="1" applyBorder="1" applyAlignment="1">
      <alignment vertical="top"/>
    </xf>
    <xf numFmtId="0" fontId="8" fillId="0" borderId="6" xfId="0" applyFont="1" applyBorder="1" applyAlignment="1">
      <alignment horizontal="center" vertical="top"/>
    </xf>
    <xf numFmtId="0" fontId="8" fillId="0" borderId="7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9" fillId="0" borderId="7" xfId="0" applyFont="1" applyBorder="1" applyAlignment="1">
      <alignment vertical="top" wrapText="1"/>
    </xf>
    <xf numFmtId="49" fontId="0" fillId="0" borderId="0" xfId="0" applyNumberFormat="1" applyAlignment="1">
      <alignment wrapText="1"/>
    </xf>
    <xf numFmtId="0" fontId="9" fillId="0" borderId="6" xfId="0" applyFont="1" applyBorder="1" applyAlignment="1">
      <alignment vertical="top" wrapText="1"/>
    </xf>
    <xf numFmtId="0" fontId="14" fillId="0" borderId="8" xfId="0" applyFont="1" applyBorder="1" applyAlignment="1">
      <alignment vertical="top" wrapText="1"/>
    </xf>
    <xf numFmtId="4" fontId="14" fillId="0" borderId="7" xfId="0" applyNumberFormat="1" applyFont="1" applyBorder="1" applyAlignment="1">
      <alignment vertical="top"/>
    </xf>
    <xf numFmtId="4" fontId="14" fillId="4" borderId="7" xfId="0" applyNumberFormat="1" applyFont="1" applyFill="1" applyBorder="1" applyAlignment="1">
      <alignment vertical="top"/>
    </xf>
    <xf numFmtId="4" fontId="0" fillId="0" borderId="0" xfId="0" applyNumberFormat="1"/>
    <xf numFmtId="0" fontId="15" fillId="0" borderId="6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vertical="top" wrapText="1"/>
    </xf>
    <xf numFmtId="0" fontId="0" fillId="0" borderId="8" xfId="0" applyBorder="1"/>
    <xf numFmtId="0" fontId="8" fillId="0" borderId="8" xfId="0" applyFont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4" fontId="18" fillId="0" borderId="0" xfId="0" applyNumberFormat="1" applyFont="1"/>
    <xf numFmtId="0" fontId="8" fillId="0" borderId="15" xfId="0" applyFont="1" applyBorder="1" applyAlignment="1">
      <alignment vertical="top" wrapText="1"/>
    </xf>
    <xf numFmtId="0" fontId="17" fillId="0" borderId="8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49" fontId="19" fillId="0" borderId="8" xfId="0" applyNumberFormat="1" applyFont="1" applyBorder="1" applyAlignment="1">
      <alignment horizontal="center" vertical="center" wrapText="1"/>
    </xf>
    <xf numFmtId="0" fontId="19" fillId="0" borderId="0" xfId="0" applyFont="1"/>
    <xf numFmtId="0" fontId="19" fillId="0" borderId="8" xfId="0" applyFont="1" applyBorder="1"/>
    <xf numFmtId="3" fontId="19" fillId="0" borderId="8" xfId="0" applyNumberFormat="1" applyFont="1" applyBorder="1"/>
    <xf numFmtId="0" fontId="20" fillId="0" borderId="8" xfId="0" applyFont="1" applyBorder="1"/>
    <xf numFmtId="3" fontId="20" fillId="0" borderId="8" xfId="0" applyNumberFormat="1" applyFont="1" applyBorder="1"/>
    <xf numFmtId="49" fontId="19" fillId="4" borderId="8" xfId="0" applyNumberFormat="1" applyFont="1" applyFill="1" applyBorder="1" applyAlignment="1">
      <alignment horizontal="center" vertical="center" wrapText="1"/>
    </xf>
    <xf numFmtId="3" fontId="19" fillId="4" borderId="8" xfId="0" applyNumberFormat="1" applyFont="1" applyFill="1" applyBorder="1"/>
    <xf numFmtId="3" fontId="20" fillId="4" borderId="8" xfId="0" applyNumberFormat="1" applyFont="1" applyFill="1" applyBorder="1"/>
    <xf numFmtId="0" fontId="2" fillId="0" borderId="9" xfId="0" applyFont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3" fillId="0" borderId="8" xfId="0" applyFont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0FCED-B267-44A2-A67D-4D3F09E0A2C9}">
  <dimension ref="A2:M62"/>
  <sheetViews>
    <sheetView topLeftCell="A57" zoomScaleNormal="100" workbookViewId="0">
      <selection activeCell="A58" sqref="A58"/>
    </sheetView>
  </sheetViews>
  <sheetFormatPr defaultRowHeight="15" x14ac:dyDescent="0.25"/>
  <cols>
    <col min="2" max="2" width="51" customWidth="1"/>
    <col min="3" max="3" width="23.5703125" customWidth="1"/>
    <col min="4" max="4" width="17.42578125" customWidth="1"/>
    <col min="5" max="5" width="21.42578125" customWidth="1"/>
    <col min="6" max="6" width="24.5703125" customWidth="1"/>
    <col min="7" max="9" width="16.5703125" customWidth="1"/>
    <col min="10" max="10" width="18.5703125" customWidth="1"/>
    <col min="11" max="12" width="16.5703125" customWidth="1"/>
    <col min="13" max="13" width="28.140625" customWidth="1"/>
  </cols>
  <sheetData>
    <row r="2" spans="1:13" ht="22.5" x14ac:dyDescent="0.3">
      <c r="A2" s="40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3" x14ac:dyDescent="0.25">
      <c r="A3" s="42" t="s">
        <v>1</v>
      </c>
      <c r="B3" s="44" t="s">
        <v>2</v>
      </c>
      <c r="C3" s="42" t="s">
        <v>3</v>
      </c>
      <c r="D3" s="42" t="s">
        <v>4</v>
      </c>
      <c r="E3" s="42" t="s">
        <v>5</v>
      </c>
      <c r="F3" s="46" t="s">
        <v>6</v>
      </c>
      <c r="G3" s="48" t="s">
        <v>7</v>
      </c>
      <c r="H3" s="49"/>
      <c r="I3" s="49"/>
      <c r="J3" s="49"/>
      <c r="K3" s="49"/>
      <c r="L3" s="49"/>
      <c r="M3" s="39" t="s">
        <v>8</v>
      </c>
    </row>
    <row r="4" spans="1:13" ht="127.5" x14ac:dyDescent="0.25">
      <c r="A4" s="43"/>
      <c r="B4" s="45"/>
      <c r="C4" s="43"/>
      <c r="D4" s="43"/>
      <c r="E4" s="43"/>
      <c r="F4" s="47"/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7" t="s">
        <v>14</v>
      </c>
      <c r="M4" s="39"/>
    </row>
    <row r="5" spans="1:13" ht="114.75" x14ac:dyDescent="0.25">
      <c r="A5" s="2">
        <v>1</v>
      </c>
      <c r="B5" s="16" t="s">
        <v>19</v>
      </c>
      <c r="C5" s="11" t="s">
        <v>15</v>
      </c>
      <c r="D5" s="4">
        <v>11616.85</v>
      </c>
      <c r="E5" s="4">
        <f t="shared" ref="E5:E42" si="0">D5*30%</f>
        <v>3485.0549999999998</v>
      </c>
      <c r="F5" s="5">
        <f t="shared" ref="F5:F42" si="1">D5-E5</f>
        <v>8131.7950000000001</v>
      </c>
      <c r="G5" s="6" t="s">
        <v>16</v>
      </c>
      <c r="H5" s="7" t="s">
        <v>20</v>
      </c>
      <c r="I5" s="9" t="s">
        <v>21</v>
      </c>
      <c r="J5" s="7" t="s">
        <v>22</v>
      </c>
      <c r="K5" s="8" t="s">
        <v>18</v>
      </c>
      <c r="L5" s="37"/>
      <c r="M5" s="19"/>
    </row>
    <row r="6" spans="1:13" ht="114.75" x14ac:dyDescent="0.25">
      <c r="A6" s="2">
        <v>2</v>
      </c>
      <c r="B6" s="3" t="s">
        <v>25</v>
      </c>
      <c r="C6" s="11" t="s">
        <v>15</v>
      </c>
      <c r="D6" s="4">
        <v>5701.52</v>
      </c>
      <c r="E6" s="4">
        <f t="shared" si="0"/>
        <v>1710.4560000000001</v>
      </c>
      <c r="F6" s="5">
        <f t="shared" si="1"/>
        <v>3991.0640000000003</v>
      </c>
      <c r="G6" s="6" t="s">
        <v>16</v>
      </c>
      <c r="H6" s="7" t="s">
        <v>26</v>
      </c>
      <c r="I6" s="9" t="s">
        <v>27</v>
      </c>
      <c r="J6" s="7" t="s">
        <v>28</v>
      </c>
      <c r="K6" s="8" t="s">
        <v>18</v>
      </c>
      <c r="L6" s="37"/>
      <c r="M6" s="19"/>
    </row>
    <row r="7" spans="1:13" ht="114.75" x14ac:dyDescent="0.25">
      <c r="A7" s="2">
        <v>3</v>
      </c>
      <c r="B7" s="3" t="s">
        <v>29</v>
      </c>
      <c r="C7" s="11" t="s">
        <v>30</v>
      </c>
      <c r="D7" s="4">
        <v>17104.560000000001</v>
      </c>
      <c r="E7" s="4">
        <f t="shared" si="0"/>
        <v>5131.3680000000004</v>
      </c>
      <c r="F7" s="5">
        <f t="shared" si="1"/>
        <v>11973.192000000001</v>
      </c>
      <c r="G7" s="6" t="s">
        <v>16</v>
      </c>
      <c r="H7" s="7" t="s">
        <v>31</v>
      </c>
      <c r="I7" s="9" t="s">
        <v>32</v>
      </c>
      <c r="J7" s="7" t="s">
        <v>33</v>
      </c>
      <c r="K7" s="8" t="s">
        <v>18</v>
      </c>
      <c r="L7" s="37"/>
      <c r="M7" s="19"/>
    </row>
    <row r="8" spans="1:13" ht="114.75" x14ac:dyDescent="0.25">
      <c r="A8" s="2">
        <v>4</v>
      </c>
      <c r="B8" s="3" t="s">
        <v>34</v>
      </c>
      <c r="C8" s="11" t="s">
        <v>30</v>
      </c>
      <c r="D8" s="4">
        <v>15109.03</v>
      </c>
      <c r="E8" s="4">
        <f t="shared" si="0"/>
        <v>4532.7089999999998</v>
      </c>
      <c r="F8" s="5">
        <f t="shared" si="1"/>
        <v>10576.321</v>
      </c>
      <c r="G8" s="6" t="s">
        <v>16</v>
      </c>
      <c r="H8" s="7" t="s">
        <v>20</v>
      </c>
      <c r="I8" s="9" t="s">
        <v>35</v>
      </c>
      <c r="J8" s="7" t="s">
        <v>36</v>
      </c>
      <c r="K8" s="8" t="s">
        <v>18</v>
      </c>
      <c r="L8" s="37"/>
      <c r="M8" s="19"/>
    </row>
    <row r="9" spans="1:13" ht="114.75" x14ac:dyDescent="0.25">
      <c r="A9" s="2">
        <v>5</v>
      </c>
      <c r="B9" s="3" t="s">
        <v>37</v>
      </c>
      <c r="C9" s="11" t="s">
        <v>30</v>
      </c>
      <c r="D9" s="4">
        <v>17104.560000000001</v>
      </c>
      <c r="E9" s="4">
        <f t="shared" si="0"/>
        <v>5131.3680000000004</v>
      </c>
      <c r="F9" s="5">
        <f t="shared" si="1"/>
        <v>11973.192000000001</v>
      </c>
      <c r="G9" s="6" t="s">
        <v>16</v>
      </c>
      <c r="H9" s="7" t="s">
        <v>38</v>
      </c>
      <c r="I9" s="9" t="s">
        <v>39</v>
      </c>
      <c r="J9" s="7" t="s">
        <v>40</v>
      </c>
      <c r="K9" s="8" t="s">
        <v>18</v>
      </c>
      <c r="L9" s="37"/>
      <c r="M9" s="19"/>
    </row>
    <row r="10" spans="1:13" ht="114.75" x14ac:dyDescent="0.25">
      <c r="A10" s="2">
        <v>6</v>
      </c>
      <c r="B10" s="3" t="s">
        <v>41</v>
      </c>
      <c r="C10" s="11" t="s">
        <v>42</v>
      </c>
      <c r="D10" s="4">
        <v>5371.19</v>
      </c>
      <c r="E10" s="4">
        <f t="shared" si="0"/>
        <v>1611.3569999999997</v>
      </c>
      <c r="F10" s="5">
        <f t="shared" si="1"/>
        <v>3759.8329999999996</v>
      </c>
      <c r="G10" s="6" t="s">
        <v>16</v>
      </c>
      <c r="H10" s="7" t="s">
        <v>43</v>
      </c>
      <c r="I10" s="9" t="s">
        <v>44</v>
      </c>
      <c r="J10" s="7" t="s">
        <v>45</v>
      </c>
      <c r="K10" s="8" t="s">
        <v>18</v>
      </c>
      <c r="L10" s="37"/>
      <c r="M10" s="19"/>
    </row>
    <row r="11" spans="1:13" ht="114.75" x14ac:dyDescent="0.25">
      <c r="A11" s="2">
        <v>7</v>
      </c>
      <c r="B11" s="3" t="s">
        <v>46</v>
      </c>
      <c r="C11" s="11" t="s">
        <v>42</v>
      </c>
      <c r="D11" s="4">
        <v>3661.46</v>
      </c>
      <c r="E11" s="4">
        <f t="shared" si="0"/>
        <v>1098.4379999999999</v>
      </c>
      <c r="F11" s="5">
        <f t="shared" si="1"/>
        <v>2563.0219999999999</v>
      </c>
      <c r="G11" s="6" t="s">
        <v>16</v>
      </c>
      <c r="H11" s="7" t="s">
        <v>47</v>
      </c>
      <c r="I11" s="9" t="s">
        <v>48</v>
      </c>
      <c r="J11" s="7" t="s">
        <v>49</v>
      </c>
      <c r="K11" s="8" t="s">
        <v>18</v>
      </c>
      <c r="L11" s="37"/>
      <c r="M11" s="19"/>
    </row>
    <row r="12" spans="1:13" ht="114.75" x14ac:dyDescent="0.25">
      <c r="A12" s="2">
        <v>8</v>
      </c>
      <c r="B12" s="3" t="s">
        <v>50</v>
      </c>
      <c r="C12" s="11" t="s">
        <v>30</v>
      </c>
      <c r="D12" s="4">
        <v>9122.43</v>
      </c>
      <c r="E12" s="4">
        <f t="shared" si="0"/>
        <v>2736.7289999999998</v>
      </c>
      <c r="F12" s="5">
        <f t="shared" si="1"/>
        <v>6385.7010000000009</v>
      </c>
      <c r="G12" s="6" t="s">
        <v>16</v>
      </c>
      <c r="H12" s="7" t="s">
        <v>51</v>
      </c>
      <c r="I12" s="9" t="s">
        <v>52</v>
      </c>
      <c r="J12" s="7" t="s">
        <v>53</v>
      </c>
      <c r="K12" s="8" t="s">
        <v>18</v>
      </c>
      <c r="L12" s="37"/>
      <c r="M12" s="19"/>
    </row>
    <row r="13" spans="1:13" ht="114.75" x14ac:dyDescent="0.25">
      <c r="A13" s="2">
        <v>9</v>
      </c>
      <c r="B13" s="3" t="s">
        <v>54</v>
      </c>
      <c r="C13" s="11" t="s">
        <v>42</v>
      </c>
      <c r="D13" s="4">
        <v>3792.14</v>
      </c>
      <c r="E13" s="4">
        <f t="shared" si="0"/>
        <v>1137.6419999999998</v>
      </c>
      <c r="F13" s="5">
        <f t="shared" si="1"/>
        <v>2654.498</v>
      </c>
      <c r="G13" s="6" t="s">
        <v>16</v>
      </c>
      <c r="H13" s="7" t="s">
        <v>55</v>
      </c>
      <c r="I13" s="9" t="s">
        <v>56</v>
      </c>
      <c r="J13" s="7" t="s">
        <v>57</v>
      </c>
      <c r="K13" s="8" t="s">
        <v>18</v>
      </c>
      <c r="L13" s="37"/>
      <c r="M13" s="19"/>
    </row>
    <row r="14" spans="1:13" ht="114.75" x14ac:dyDescent="0.25">
      <c r="A14" s="2">
        <v>10</v>
      </c>
      <c r="B14" s="3" t="s">
        <v>58</v>
      </c>
      <c r="C14" s="11" t="s">
        <v>30</v>
      </c>
      <c r="D14" s="4">
        <v>3420.91</v>
      </c>
      <c r="E14" s="4">
        <f t="shared" si="0"/>
        <v>1026.2729999999999</v>
      </c>
      <c r="F14" s="5">
        <f t="shared" si="1"/>
        <v>2394.6369999999997</v>
      </c>
      <c r="G14" s="6" t="s">
        <v>16</v>
      </c>
      <c r="H14" s="7" t="s">
        <v>59</v>
      </c>
      <c r="I14" s="9" t="s">
        <v>60</v>
      </c>
      <c r="J14" s="7" t="s">
        <v>61</v>
      </c>
      <c r="K14" s="8" t="s">
        <v>18</v>
      </c>
      <c r="L14" s="37"/>
      <c r="M14" s="19"/>
    </row>
    <row r="15" spans="1:13" ht="114.75" x14ac:dyDescent="0.25">
      <c r="A15" s="2">
        <v>11</v>
      </c>
      <c r="B15" s="3" t="s">
        <v>62</v>
      </c>
      <c r="C15" s="11" t="s">
        <v>30</v>
      </c>
      <c r="D15" s="4">
        <v>3420.91</v>
      </c>
      <c r="E15" s="4">
        <f t="shared" si="0"/>
        <v>1026.2729999999999</v>
      </c>
      <c r="F15" s="5">
        <f t="shared" si="1"/>
        <v>2394.6369999999997</v>
      </c>
      <c r="G15" s="6" t="s">
        <v>16</v>
      </c>
      <c r="H15" s="7" t="s">
        <v>63</v>
      </c>
      <c r="I15" s="9" t="s">
        <v>64</v>
      </c>
      <c r="J15" s="7" t="s">
        <v>65</v>
      </c>
      <c r="K15" s="8" t="s">
        <v>18</v>
      </c>
      <c r="L15" s="37"/>
      <c r="M15" s="19"/>
    </row>
    <row r="16" spans="1:13" ht="114.75" x14ac:dyDescent="0.25">
      <c r="A16" s="2">
        <v>12</v>
      </c>
      <c r="B16" s="3" t="s">
        <v>66</v>
      </c>
      <c r="C16" s="11" t="s">
        <v>30</v>
      </c>
      <c r="D16" s="4">
        <v>4561.22</v>
      </c>
      <c r="E16" s="4">
        <f t="shared" si="0"/>
        <v>1368.366</v>
      </c>
      <c r="F16" s="5">
        <f t="shared" si="1"/>
        <v>3192.8540000000003</v>
      </c>
      <c r="G16" s="6" t="s">
        <v>16</v>
      </c>
      <c r="H16" s="7" t="s">
        <v>67</v>
      </c>
      <c r="I16" s="9" t="s">
        <v>68</v>
      </c>
      <c r="J16" s="7" t="s">
        <v>69</v>
      </c>
      <c r="K16" s="8" t="s">
        <v>18</v>
      </c>
      <c r="L16" s="37"/>
      <c r="M16" s="19"/>
    </row>
    <row r="17" spans="1:13" ht="114.75" x14ac:dyDescent="0.25">
      <c r="A17" s="2">
        <v>13</v>
      </c>
      <c r="B17" s="3" t="s">
        <v>70</v>
      </c>
      <c r="C17" s="11" t="s">
        <v>71</v>
      </c>
      <c r="D17" s="4">
        <v>4418.68</v>
      </c>
      <c r="E17" s="4">
        <f t="shared" si="0"/>
        <v>1325.604</v>
      </c>
      <c r="F17" s="5">
        <f t="shared" si="1"/>
        <v>3093.076</v>
      </c>
      <c r="G17" s="6" t="s">
        <v>16</v>
      </c>
      <c r="H17" s="7" t="s">
        <v>20</v>
      </c>
      <c r="I17" s="9" t="s">
        <v>72</v>
      </c>
      <c r="J17" s="7" t="s">
        <v>73</v>
      </c>
      <c r="K17" s="8" t="s">
        <v>18</v>
      </c>
      <c r="L17" s="37"/>
      <c r="M17" s="19"/>
    </row>
    <row r="18" spans="1:13" ht="114.75" x14ac:dyDescent="0.25">
      <c r="A18" s="2">
        <v>14</v>
      </c>
      <c r="B18" s="3" t="s">
        <v>74</v>
      </c>
      <c r="C18" s="11" t="s">
        <v>71</v>
      </c>
      <c r="D18" s="4">
        <v>4276.1400000000003</v>
      </c>
      <c r="E18" s="4">
        <f t="shared" si="0"/>
        <v>1282.8420000000001</v>
      </c>
      <c r="F18" s="5">
        <f t="shared" si="1"/>
        <v>2993.2980000000002</v>
      </c>
      <c r="G18" s="6" t="s">
        <v>16</v>
      </c>
      <c r="H18" s="7" t="s">
        <v>23</v>
      </c>
      <c r="I18" s="9" t="s">
        <v>75</v>
      </c>
      <c r="J18" s="7" t="s">
        <v>76</v>
      </c>
      <c r="K18" s="8" t="s">
        <v>18</v>
      </c>
      <c r="L18" s="37"/>
      <c r="M18" s="19"/>
    </row>
    <row r="19" spans="1:13" ht="114.75" x14ac:dyDescent="0.25">
      <c r="A19" s="2">
        <v>15</v>
      </c>
      <c r="B19" s="3" t="s">
        <v>77</v>
      </c>
      <c r="C19" s="11" t="s">
        <v>78</v>
      </c>
      <c r="D19" s="4">
        <v>10932.11</v>
      </c>
      <c r="E19" s="4">
        <f t="shared" si="0"/>
        <v>3279.6330000000003</v>
      </c>
      <c r="F19" s="5">
        <f t="shared" si="1"/>
        <v>7652.4770000000008</v>
      </c>
      <c r="G19" s="6" t="s">
        <v>16</v>
      </c>
      <c r="H19" s="7" t="s">
        <v>26</v>
      </c>
      <c r="I19" s="9" t="s">
        <v>79</v>
      </c>
      <c r="J19" s="7" t="s">
        <v>80</v>
      </c>
      <c r="K19" s="8" t="s">
        <v>18</v>
      </c>
      <c r="L19" s="37"/>
      <c r="M19" s="19"/>
    </row>
    <row r="20" spans="1:13" ht="114.75" x14ac:dyDescent="0.25">
      <c r="A20" s="2">
        <v>16</v>
      </c>
      <c r="B20" s="3" t="s">
        <v>81</v>
      </c>
      <c r="C20" s="11" t="s">
        <v>82</v>
      </c>
      <c r="D20" s="4">
        <v>15679.18</v>
      </c>
      <c r="E20" s="4">
        <f t="shared" si="0"/>
        <v>4703.7539999999999</v>
      </c>
      <c r="F20" s="5">
        <f t="shared" si="1"/>
        <v>10975.425999999999</v>
      </c>
      <c r="G20" s="6" t="s">
        <v>16</v>
      </c>
      <c r="H20" s="7" t="s">
        <v>83</v>
      </c>
      <c r="I20" s="9" t="s">
        <v>84</v>
      </c>
      <c r="J20" s="7" t="s">
        <v>85</v>
      </c>
      <c r="K20" s="8" t="s">
        <v>18</v>
      </c>
      <c r="L20" s="37"/>
      <c r="M20" s="19"/>
    </row>
    <row r="21" spans="1:13" ht="114.75" x14ac:dyDescent="0.25">
      <c r="A21" s="2">
        <v>17</v>
      </c>
      <c r="B21" s="3" t="s">
        <v>86</v>
      </c>
      <c r="C21" s="11" t="s">
        <v>87</v>
      </c>
      <c r="D21" s="4">
        <v>2591.34</v>
      </c>
      <c r="E21" s="4">
        <f t="shared" si="0"/>
        <v>777.40200000000004</v>
      </c>
      <c r="F21" s="5">
        <f t="shared" si="1"/>
        <v>1813.9380000000001</v>
      </c>
      <c r="G21" s="6" t="s">
        <v>16</v>
      </c>
      <c r="H21" s="7" t="s">
        <v>20</v>
      </c>
      <c r="I21" s="9" t="s">
        <v>88</v>
      </c>
      <c r="J21" s="7" t="s">
        <v>89</v>
      </c>
      <c r="K21" s="8" t="s">
        <v>18</v>
      </c>
      <c r="L21" s="37"/>
      <c r="M21" s="19"/>
    </row>
    <row r="22" spans="1:13" ht="114.75" x14ac:dyDescent="0.25">
      <c r="A22" s="2">
        <v>18</v>
      </c>
      <c r="B22" s="3" t="s">
        <v>90</v>
      </c>
      <c r="C22" s="11" t="s">
        <v>91</v>
      </c>
      <c r="D22" s="4">
        <v>3039.52</v>
      </c>
      <c r="E22" s="4">
        <f t="shared" si="0"/>
        <v>911.85599999999999</v>
      </c>
      <c r="F22" s="5">
        <f t="shared" si="1"/>
        <v>2127.6639999999998</v>
      </c>
      <c r="G22" s="6" t="s">
        <v>16</v>
      </c>
      <c r="H22" s="7" t="s">
        <v>17</v>
      </c>
      <c r="I22" s="9" t="s">
        <v>92</v>
      </c>
      <c r="J22" s="7" t="s">
        <v>93</v>
      </c>
      <c r="K22" s="8" t="s">
        <v>18</v>
      </c>
      <c r="L22" s="37"/>
      <c r="M22" s="19"/>
    </row>
    <row r="23" spans="1:13" ht="114.75" x14ac:dyDescent="0.25">
      <c r="A23" s="2">
        <v>19</v>
      </c>
      <c r="B23" s="3" t="s">
        <v>94</v>
      </c>
      <c r="C23" s="11" t="s">
        <v>95</v>
      </c>
      <c r="D23" s="4">
        <v>4627.67</v>
      </c>
      <c r="E23" s="4">
        <f t="shared" si="0"/>
        <v>1388.3009999999999</v>
      </c>
      <c r="F23" s="5">
        <f t="shared" si="1"/>
        <v>3239.3690000000001</v>
      </c>
      <c r="G23" s="6" t="s">
        <v>16</v>
      </c>
      <c r="H23" s="7" t="s">
        <v>96</v>
      </c>
      <c r="I23" s="9" t="s">
        <v>97</v>
      </c>
      <c r="J23" s="7" t="s">
        <v>98</v>
      </c>
      <c r="K23" s="8" t="s">
        <v>18</v>
      </c>
      <c r="L23" s="37"/>
      <c r="M23" s="19"/>
    </row>
    <row r="24" spans="1:13" ht="114.75" x14ac:dyDescent="0.25">
      <c r="A24" s="2">
        <v>20</v>
      </c>
      <c r="B24" s="3" t="s">
        <v>99</v>
      </c>
      <c r="C24" s="11" t="s">
        <v>91</v>
      </c>
      <c r="D24" s="4">
        <v>2960.68</v>
      </c>
      <c r="E24" s="4">
        <f t="shared" si="0"/>
        <v>888.20399999999995</v>
      </c>
      <c r="F24" s="5">
        <f t="shared" si="1"/>
        <v>2072.4759999999997</v>
      </c>
      <c r="G24" s="6" t="s">
        <v>16</v>
      </c>
      <c r="H24" s="7" t="s">
        <v>23</v>
      </c>
      <c r="I24" s="9" t="s">
        <v>100</v>
      </c>
      <c r="J24" s="7" t="s">
        <v>101</v>
      </c>
      <c r="K24" s="8" t="s">
        <v>18</v>
      </c>
      <c r="L24" s="37"/>
      <c r="M24" s="19"/>
    </row>
    <row r="25" spans="1:13" ht="114.75" x14ac:dyDescent="0.25">
      <c r="A25" s="2">
        <v>21</v>
      </c>
      <c r="B25" s="3" t="s">
        <v>102</v>
      </c>
      <c r="C25" s="11" t="s">
        <v>91</v>
      </c>
      <c r="D25" s="4">
        <v>14161.31</v>
      </c>
      <c r="E25" s="4">
        <f t="shared" si="0"/>
        <v>4248.393</v>
      </c>
      <c r="F25" s="5">
        <f t="shared" si="1"/>
        <v>9912.9169999999995</v>
      </c>
      <c r="G25" s="6" t="s">
        <v>16</v>
      </c>
      <c r="H25" s="7" t="s">
        <v>26</v>
      </c>
      <c r="I25" s="9" t="s">
        <v>103</v>
      </c>
      <c r="J25" s="7" t="s">
        <v>104</v>
      </c>
      <c r="K25" s="8" t="s">
        <v>18</v>
      </c>
      <c r="L25" s="37"/>
      <c r="M25" s="19"/>
    </row>
    <row r="26" spans="1:13" ht="114.75" x14ac:dyDescent="0.25">
      <c r="A26" s="2">
        <v>22</v>
      </c>
      <c r="B26" s="16" t="s">
        <v>105</v>
      </c>
      <c r="C26" s="11" t="s">
        <v>91</v>
      </c>
      <c r="D26" s="4">
        <v>3888.12</v>
      </c>
      <c r="E26" s="4">
        <f t="shared" si="0"/>
        <v>1166.4359999999999</v>
      </c>
      <c r="F26" s="5">
        <f t="shared" si="1"/>
        <v>2721.6840000000002</v>
      </c>
      <c r="G26" s="6" t="s">
        <v>16</v>
      </c>
      <c r="H26" s="7" t="s">
        <v>83</v>
      </c>
      <c r="I26" s="9" t="s">
        <v>106</v>
      </c>
      <c r="J26" s="7" t="s">
        <v>107</v>
      </c>
      <c r="K26" s="8" t="s">
        <v>18</v>
      </c>
      <c r="L26" s="37"/>
      <c r="M26" s="19"/>
    </row>
    <row r="27" spans="1:13" ht="114.75" x14ac:dyDescent="0.25">
      <c r="A27" s="2">
        <v>23</v>
      </c>
      <c r="B27" s="3" t="s">
        <v>108</v>
      </c>
      <c r="C27" s="11" t="s">
        <v>91</v>
      </c>
      <c r="D27" s="4">
        <v>1819.21</v>
      </c>
      <c r="E27" s="4">
        <f t="shared" si="0"/>
        <v>545.76300000000003</v>
      </c>
      <c r="F27" s="5">
        <f t="shared" si="1"/>
        <v>1273.4470000000001</v>
      </c>
      <c r="G27" s="6" t="s">
        <v>16</v>
      </c>
      <c r="H27" s="7" t="s">
        <v>109</v>
      </c>
      <c r="I27" s="9" t="s">
        <v>110</v>
      </c>
      <c r="J27" s="7" t="s">
        <v>111</v>
      </c>
      <c r="K27" s="8" t="s">
        <v>18</v>
      </c>
      <c r="L27" s="37"/>
      <c r="M27" s="19"/>
    </row>
    <row r="28" spans="1:13" ht="114.75" x14ac:dyDescent="0.25">
      <c r="A28" s="2">
        <v>24</v>
      </c>
      <c r="B28" s="3" t="s">
        <v>112</v>
      </c>
      <c r="C28" s="11" t="s">
        <v>113</v>
      </c>
      <c r="D28" s="4">
        <v>2285.4499999999998</v>
      </c>
      <c r="E28" s="4">
        <f t="shared" si="0"/>
        <v>685.63499999999988</v>
      </c>
      <c r="F28" s="5">
        <f t="shared" si="1"/>
        <v>1599.8150000000001</v>
      </c>
      <c r="G28" s="6" t="s">
        <v>16</v>
      </c>
      <c r="H28" s="7" t="s">
        <v>114</v>
      </c>
      <c r="I28" s="9" t="s">
        <v>115</v>
      </c>
      <c r="J28" s="7" t="s">
        <v>116</v>
      </c>
      <c r="K28" s="8" t="s">
        <v>18</v>
      </c>
      <c r="L28" s="37"/>
      <c r="M28" s="19"/>
    </row>
    <row r="29" spans="1:13" ht="114.75" x14ac:dyDescent="0.25">
      <c r="A29" s="2">
        <v>25</v>
      </c>
      <c r="B29" s="3" t="s">
        <v>118</v>
      </c>
      <c r="C29" s="11" t="s">
        <v>119</v>
      </c>
      <c r="D29" s="4">
        <v>6047.68</v>
      </c>
      <c r="E29" s="4">
        <f t="shared" si="0"/>
        <v>1814.3040000000001</v>
      </c>
      <c r="F29" s="5">
        <f t="shared" si="1"/>
        <v>4233.3760000000002</v>
      </c>
      <c r="G29" s="6" t="s">
        <v>16</v>
      </c>
      <c r="H29" s="7" t="s">
        <v>20</v>
      </c>
      <c r="I29" s="9" t="s">
        <v>120</v>
      </c>
      <c r="J29" s="7" t="s">
        <v>121</v>
      </c>
      <c r="K29" s="8" t="s">
        <v>18</v>
      </c>
      <c r="L29" s="37"/>
      <c r="M29" s="19"/>
    </row>
    <row r="30" spans="1:13" ht="114.75" x14ac:dyDescent="0.25">
      <c r="A30" s="2">
        <v>26</v>
      </c>
      <c r="B30" s="3" t="s">
        <v>122</v>
      </c>
      <c r="C30" s="11" t="s">
        <v>123</v>
      </c>
      <c r="D30" s="4">
        <v>5699.1</v>
      </c>
      <c r="E30" s="4">
        <f t="shared" si="0"/>
        <v>1709.73</v>
      </c>
      <c r="F30" s="5">
        <f t="shared" si="1"/>
        <v>3989.3700000000003</v>
      </c>
      <c r="G30" s="6" t="s">
        <v>16</v>
      </c>
      <c r="H30" s="7" t="s">
        <v>17</v>
      </c>
      <c r="I30" s="9" t="s">
        <v>124</v>
      </c>
      <c r="J30" s="7" t="s">
        <v>125</v>
      </c>
      <c r="K30" s="8" t="s">
        <v>18</v>
      </c>
      <c r="L30" s="37"/>
      <c r="M30" s="19"/>
    </row>
    <row r="31" spans="1:13" ht="114.75" x14ac:dyDescent="0.25">
      <c r="A31" s="2">
        <v>27</v>
      </c>
      <c r="B31" s="3" t="s">
        <v>126</v>
      </c>
      <c r="C31" s="11" t="s">
        <v>127</v>
      </c>
      <c r="D31" s="4">
        <v>10247.780000000001</v>
      </c>
      <c r="E31" s="4">
        <f t="shared" si="0"/>
        <v>3074.3340000000003</v>
      </c>
      <c r="F31" s="5">
        <f t="shared" si="1"/>
        <v>7173.4459999999999</v>
      </c>
      <c r="G31" s="6" t="s">
        <v>16</v>
      </c>
      <c r="H31" s="7" t="s">
        <v>17</v>
      </c>
      <c r="I31" s="9" t="s">
        <v>128</v>
      </c>
      <c r="J31" s="7" t="s">
        <v>129</v>
      </c>
      <c r="K31" s="8" t="s">
        <v>18</v>
      </c>
      <c r="L31" s="37"/>
      <c r="M31" s="19"/>
    </row>
    <row r="32" spans="1:13" ht="114.75" x14ac:dyDescent="0.25">
      <c r="A32" s="2">
        <v>28</v>
      </c>
      <c r="B32" s="3" t="s">
        <v>130</v>
      </c>
      <c r="C32" s="11" t="s">
        <v>131</v>
      </c>
      <c r="D32" s="4">
        <v>16715.91</v>
      </c>
      <c r="E32" s="4">
        <f t="shared" si="0"/>
        <v>5014.7730000000001</v>
      </c>
      <c r="F32" s="5">
        <f t="shared" si="1"/>
        <v>11701.136999999999</v>
      </c>
      <c r="G32" s="6" t="s">
        <v>16</v>
      </c>
      <c r="H32" s="7" t="s">
        <v>20</v>
      </c>
      <c r="I32" s="9" t="s">
        <v>132</v>
      </c>
      <c r="J32" s="7" t="s">
        <v>133</v>
      </c>
      <c r="K32" s="8" t="s">
        <v>18</v>
      </c>
      <c r="L32" s="37"/>
      <c r="M32" s="19"/>
    </row>
    <row r="33" spans="1:13" ht="114.75" x14ac:dyDescent="0.25">
      <c r="A33" s="2">
        <v>29</v>
      </c>
      <c r="B33" s="21" t="s">
        <v>134</v>
      </c>
      <c r="C33" s="11" t="s">
        <v>135</v>
      </c>
      <c r="D33" s="4">
        <v>3424.4</v>
      </c>
      <c r="E33" s="4">
        <f t="shared" si="0"/>
        <v>1027.32</v>
      </c>
      <c r="F33" s="5">
        <f t="shared" si="1"/>
        <v>2397.08</v>
      </c>
      <c r="G33" s="6" t="s">
        <v>16</v>
      </c>
      <c r="H33" s="7" t="s">
        <v>136</v>
      </c>
      <c r="I33" s="9" t="s">
        <v>137</v>
      </c>
      <c r="J33" s="7" t="s">
        <v>138</v>
      </c>
      <c r="K33" s="8" t="s">
        <v>18</v>
      </c>
      <c r="L33" s="37"/>
      <c r="M33" s="19"/>
    </row>
    <row r="34" spans="1:13" ht="114.75" x14ac:dyDescent="0.25">
      <c r="A34" s="2">
        <v>30</v>
      </c>
      <c r="B34" s="21" t="s">
        <v>139</v>
      </c>
      <c r="C34" s="11" t="s">
        <v>140</v>
      </c>
      <c r="D34" s="4">
        <v>18810.849999999999</v>
      </c>
      <c r="E34" s="4">
        <f t="shared" si="0"/>
        <v>5643.2549999999992</v>
      </c>
      <c r="F34" s="5">
        <f t="shared" si="1"/>
        <v>13167.594999999999</v>
      </c>
      <c r="G34" s="6" t="s">
        <v>16</v>
      </c>
      <c r="H34" s="7" t="s">
        <v>141</v>
      </c>
      <c r="I34" s="9" t="s">
        <v>142</v>
      </c>
      <c r="J34" s="7" t="s">
        <v>143</v>
      </c>
      <c r="K34" s="8" t="s">
        <v>18</v>
      </c>
      <c r="L34" s="37"/>
      <c r="M34" s="19"/>
    </row>
    <row r="35" spans="1:13" ht="114.75" x14ac:dyDescent="0.25">
      <c r="A35" s="2">
        <v>31</v>
      </c>
      <c r="B35" s="3" t="s">
        <v>144</v>
      </c>
      <c r="C35" s="11" t="s">
        <v>135</v>
      </c>
      <c r="D35" s="4">
        <v>7295.82</v>
      </c>
      <c r="E35" s="4">
        <f t="shared" si="0"/>
        <v>2188.7459999999996</v>
      </c>
      <c r="F35" s="5">
        <f t="shared" si="1"/>
        <v>5107.0740000000005</v>
      </c>
      <c r="G35" s="6" t="s">
        <v>16</v>
      </c>
      <c r="H35" s="7" t="s">
        <v>141</v>
      </c>
      <c r="I35" s="9" t="s">
        <v>145</v>
      </c>
      <c r="J35" s="7" t="s">
        <v>146</v>
      </c>
      <c r="K35" s="8" t="s">
        <v>18</v>
      </c>
      <c r="L35" s="37"/>
      <c r="M35" s="19"/>
    </row>
    <row r="36" spans="1:13" ht="114.75" x14ac:dyDescent="0.25">
      <c r="A36" s="2">
        <v>32</v>
      </c>
      <c r="B36" s="3" t="s">
        <v>147</v>
      </c>
      <c r="C36" s="11" t="s">
        <v>135</v>
      </c>
      <c r="D36" s="4">
        <v>5493.3</v>
      </c>
      <c r="E36" s="4">
        <f t="shared" si="0"/>
        <v>1647.99</v>
      </c>
      <c r="F36" s="5">
        <f t="shared" si="1"/>
        <v>3845.3100000000004</v>
      </c>
      <c r="G36" s="6" t="s">
        <v>16</v>
      </c>
      <c r="H36" s="7" t="s">
        <v>96</v>
      </c>
      <c r="I36" s="9" t="s">
        <v>148</v>
      </c>
      <c r="J36" s="7" t="s">
        <v>149</v>
      </c>
      <c r="K36" s="8" t="s">
        <v>18</v>
      </c>
      <c r="L36" s="37"/>
      <c r="M36" s="19"/>
    </row>
    <row r="37" spans="1:13" ht="114.75" x14ac:dyDescent="0.25">
      <c r="A37" s="2">
        <v>33</v>
      </c>
      <c r="B37" s="3" t="s">
        <v>150</v>
      </c>
      <c r="C37" s="11" t="s">
        <v>135</v>
      </c>
      <c r="D37" s="4">
        <v>5136.6000000000004</v>
      </c>
      <c r="E37" s="4">
        <f t="shared" si="0"/>
        <v>1540.98</v>
      </c>
      <c r="F37" s="5">
        <f t="shared" si="1"/>
        <v>3595.6200000000003</v>
      </c>
      <c r="G37" s="6" t="s">
        <v>16</v>
      </c>
      <c r="H37" s="7" t="s">
        <v>117</v>
      </c>
      <c r="I37" s="9" t="s">
        <v>151</v>
      </c>
      <c r="J37" s="7" t="s">
        <v>152</v>
      </c>
      <c r="K37" s="8" t="s">
        <v>18</v>
      </c>
      <c r="L37" s="37"/>
      <c r="M37" s="19"/>
    </row>
    <row r="38" spans="1:13" ht="114.75" x14ac:dyDescent="0.25">
      <c r="A38" s="2">
        <v>34</v>
      </c>
      <c r="B38" s="3" t="s">
        <v>153</v>
      </c>
      <c r="C38" s="11" t="s">
        <v>135</v>
      </c>
      <c r="D38" s="4">
        <v>6848.79</v>
      </c>
      <c r="E38" s="4">
        <f t="shared" si="0"/>
        <v>2054.6369999999997</v>
      </c>
      <c r="F38" s="5">
        <f t="shared" si="1"/>
        <v>4794.1530000000002</v>
      </c>
      <c r="G38" s="6" t="s">
        <v>16</v>
      </c>
      <c r="H38" s="7" t="s">
        <v>136</v>
      </c>
      <c r="I38" s="9" t="s">
        <v>154</v>
      </c>
      <c r="J38" s="7" t="s">
        <v>155</v>
      </c>
      <c r="K38" s="8" t="s">
        <v>18</v>
      </c>
      <c r="L38" s="37"/>
      <c r="M38" s="19"/>
    </row>
    <row r="39" spans="1:13" ht="114.75" x14ac:dyDescent="0.25">
      <c r="A39" s="2">
        <v>35</v>
      </c>
      <c r="B39" s="3" t="s">
        <v>156</v>
      </c>
      <c r="C39" s="11" t="s">
        <v>135</v>
      </c>
      <c r="D39" s="4">
        <v>5136.6000000000004</v>
      </c>
      <c r="E39" s="4">
        <f t="shared" si="0"/>
        <v>1540.98</v>
      </c>
      <c r="F39" s="5">
        <f t="shared" si="1"/>
        <v>3595.6200000000003</v>
      </c>
      <c r="G39" s="6" t="s">
        <v>16</v>
      </c>
      <c r="H39" s="7" t="s">
        <v>157</v>
      </c>
      <c r="I39" s="9" t="s">
        <v>158</v>
      </c>
      <c r="J39" s="7" t="s">
        <v>159</v>
      </c>
      <c r="K39" s="8" t="s">
        <v>18</v>
      </c>
      <c r="L39" s="37"/>
      <c r="M39" s="19"/>
    </row>
    <row r="40" spans="1:13" ht="114.75" x14ac:dyDescent="0.25">
      <c r="A40" s="2">
        <v>36</v>
      </c>
      <c r="B40" s="3" t="s">
        <v>160</v>
      </c>
      <c r="C40" s="11" t="s">
        <v>135</v>
      </c>
      <c r="D40" s="4">
        <v>3424.4</v>
      </c>
      <c r="E40" s="4">
        <f t="shared" si="0"/>
        <v>1027.32</v>
      </c>
      <c r="F40" s="5">
        <f t="shared" si="1"/>
        <v>2397.08</v>
      </c>
      <c r="G40" s="6" t="s">
        <v>16</v>
      </c>
      <c r="H40" s="7" t="s">
        <v>141</v>
      </c>
      <c r="I40" s="9" t="s">
        <v>161</v>
      </c>
      <c r="J40" s="7" t="s">
        <v>162</v>
      </c>
      <c r="K40" s="8" t="s">
        <v>18</v>
      </c>
      <c r="L40" s="37"/>
      <c r="M40" s="19"/>
    </row>
    <row r="41" spans="1:13" ht="114.75" x14ac:dyDescent="0.25">
      <c r="A41" s="2">
        <v>37</v>
      </c>
      <c r="B41" s="3" t="s">
        <v>163</v>
      </c>
      <c r="C41" s="11" t="s">
        <v>135</v>
      </c>
      <c r="D41" s="4">
        <v>9987.82</v>
      </c>
      <c r="E41" s="4">
        <f t="shared" si="0"/>
        <v>2996.346</v>
      </c>
      <c r="F41" s="5">
        <f t="shared" si="1"/>
        <v>6991.4740000000002</v>
      </c>
      <c r="G41" s="6" t="s">
        <v>16</v>
      </c>
      <c r="H41" s="7" t="s">
        <v>47</v>
      </c>
      <c r="I41" s="9" t="s">
        <v>164</v>
      </c>
      <c r="J41" s="7" t="s">
        <v>165</v>
      </c>
      <c r="K41" s="8" t="s">
        <v>18</v>
      </c>
      <c r="L41" s="37"/>
      <c r="M41" s="19"/>
    </row>
    <row r="42" spans="1:13" ht="114.75" x14ac:dyDescent="0.25">
      <c r="A42" s="2">
        <v>38</v>
      </c>
      <c r="B42" s="3" t="s">
        <v>166</v>
      </c>
      <c r="C42" s="11" t="s">
        <v>135</v>
      </c>
      <c r="D42" s="4">
        <v>8560.99</v>
      </c>
      <c r="E42" s="4">
        <f t="shared" si="0"/>
        <v>2568.297</v>
      </c>
      <c r="F42" s="5">
        <f t="shared" si="1"/>
        <v>5992.6929999999993</v>
      </c>
      <c r="G42" s="6" t="s">
        <v>16</v>
      </c>
      <c r="H42" s="7" t="s">
        <v>17</v>
      </c>
      <c r="I42" s="9" t="s">
        <v>167</v>
      </c>
      <c r="J42" s="7" t="s">
        <v>168</v>
      </c>
      <c r="K42" s="8" t="s">
        <v>18</v>
      </c>
      <c r="L42" s="37"/>
      <c r="M42" s="19"/>
    </row>
    <row r="43" spans="1:13" ht="114.75" x14ac:dyDescent="0.25">
      <c r="A43" s="2">
        <v>39</v>
      </c>
      <c r="B43" s="3" t="s">
        <v>169</v>
      </c>
      <c r="C43" s="11" t="s">
        <v>135</v>
      </c>
      <c r="D43" s="4">
        <v>11985.39</v>
      </c>
      <c r="E43" s="4">
        <f t="shared" ref="E43:E45" si="2">D43*30%</f>
        <v>3595.6169999999997</v>
      </c>
      <c r="F43" s="5">
        <f t="shared" ref="F43:F45" si="3">D43-E43</f>
        <v>8389.7729999999992</v>
      </c>
      <c r="G43" s="6" t="s">
        <v>16</v>
      </c>
      <c r="H43" s="7" t="s">
        <v>23</v>
      </c>
      <c r="I43" s="9" t="s">
        <v>170</v>
      </c>
      <c r="J43" s="7" t="s">
        <v>171</v>
      </c>
      <c r="K43" s="8" t="s">
        <v>18</v>
      </c>
      <c r="L43" s="37"/>
      <c r="M43" s="19"/>
    </row>
    <row r="44" spans="1:13" ht="114.75" x14ac:dyDescent="0.25">
      <c r="A44" s="2">
        <v>40</v>
      </c>
      <c r="B44" s="3" t="s">
        <v>172</v>
      </c>
      <c r="C44" s="11" t="s">
        <v>135</v>
      </c>
      <c r="D44" s="4">
        <v>3424.4</v>
      </c>
      <c r="E44" s="4">
        <f t="shared" si="2"/>
        <v>1027.32</v>
      </c>
      <c r="F44" s="5">
        <f t="shared" si="3"/>
        <v>2397.08</v>
      </c>
      <c r="G44" s="6" t="s">
        <v>16</v>
      </c>
      <c r="H44" s="7" t="s">
        <v>24</v>
      </c>
      <c r="I44" s="9" t="s">
        <v>173</v>
      </c>
      <c r="J44" s="7" t="s">
        <v>174</v>
      </c>
      <c r="K44" s="8" t="s">
        <v>18</v>
      </c>
      <c r="L44" s="37"/>
      <c r="M44" s="19"/>
    </row>
    <row r="45" spans="1:13" ht="114.75" x14ac:dyDescent="0.25">
      <c r="A45" s="2">
        <v>41</v>
      </c>
      <c r="B45" s="3" t="s">
        <v>175</v>
      </c>
      <c r="C45" s="11" t="s">
        <v>135</v>
      </c>
      <c r="D45" s="4">
        <v>2853.66</v>
      </c>
      <c r="E45" s="4">
        <f t="shared" si="2"/>
        <v>856.09799999999996</v>
      </c>
      <c r="F45" s="5">
        <f t="shared" si="3"/>
        <v>1997.5619999999999</v>
      </c>
      <c r="G45" s="6" t="s">
        <v>16</v>
      </c>
      <c r="H45" s="7" t="s">
        <v>51</v>
      </c>
      <c r="I45" s="9" t="s">
        <v>176</v>
      </c>
      <c r="J45" s="7" t="s">
        <v>177</v>
      </c>
      <c r="K45" s="8" t="s">
        <v>18</v>
      </c>
      <c r="L45" s="37"/>
      <c r="M45" s="19"/>
    </row>
    <row r="46" spans="1:13" ht="114.75" x14ac:dyDescent="0.25">
      <c r="A46" s="2">
        <v>42</v>
      </c>
      <c r="B46" s="3" t="s">
        <v>178</v>
      </c>
      <c r="C46" s="11" t="s">
        <v>179</v>
      </c>
      <c r="D46" s="4">
        <v>8816.06</v>
      </c>
      <c r="E46" s="4">
        <f t="shared" ref="E46:E57" si="4">D46*30%</f>
        <v>2644.8179999999998</v>
      </c>
      <c r="F46" s="5">
        <f t="shared" ref="F46:F57" si="5">D46-E46</f>
        <v>6171.2420000000002</v>
      </c>
      <c r="G46" s="6" t="s">
        <v>16</v>
      </c>
      <c r="H46" s="7" t="s">
        <v>17</v>
      </c>
      <c r="I46" s="9" t="s">
        <v>180</v>
      </c>
      <c r="J46" s="7" t="s">
        <v>181</v>
      </c>
      <c r="K46" s="8" t="s">
        <v>18</v>
      </c>
      <c r="L46" s="37"/>
      <c r="M46" s="19"/>
    </row>
    <row r="47" spans="1:13" ht="114.75" x14ac:dyDescent="0.25">
      <c r="A47" s="2">
        <v>43</v>
      </c>
      <c r="B47" s="3" t="s">
        <v>182</v>
      </c>
      <c r="C47" s="11" t="s">
        <v>135</v>
      </c>
      <c r="D47" s="4">
        <v>3991.06</v>
      </c>
      <c r="E47" s="4">
        <f t="shared" si="4"/>
        <v>1197.318</v>
      </c>
      <c r="F47" s="5">
        <f t="shared" si="5"/>
        <v>2793.7420000000002</v>
      </c>
      <c r="G47" s="6" t="s">
        <v>16</v>
      </c>
      <c r="H47" s="7" t="s">
        <v>20</v>
      </c>
      <c r="I47" s="9" t="s">
        <v>183</v>
      </c>
      <c r="J47" s="7" t="s">
        <v>184</v>
      </c>
      <c r="K47" s="8" t="s">
        <v>18</v>
      </c>
      <c r="L47" s="37"/>
      <c r="M47" s="19"/>
    </row>
    <row r="48" spans="1:13" ht="114.75" x14ac:dyDescent="0.25">
      <c r="A48" s="2">
        <v>44</v>
      </c>
      <c r="B48" s="3" t="s">
        <v>185</v>
      </c>
      <c r="C48" s="11" t="s">
        <v>186</v>
      </c>
      <c r="D48" s="4">
        <v>2030.38</v>
      </c>
      <c r="E48" s="4">
        <f t="shared" si="4"/>
        <v>609.11400000000003</v>
      </c>
      <c r="F48" s="5">
        <f t="shared" si="5"/>
        <v>1421.2660000000001</v>
      </c>
      <c r="G48" s="6" t="s">
        <v>16</v>
      </c>
      <c r="H48" s="7" t="s">
        <v>23</v>
      </c>
      <c r="I48" s="9" t="s">
        <v>187</v>
      </c>
      <c r="J48" s="7" t="s">
        <v>188</v>
      </c>
      <c r="K48" s="8" t="s">
        <v>18</v>
      </c>
      <c r="L48" s="37"/>
      <c r="M48" s="19"/>
    </row>
    <row r="49" spans="1:13" ht="114.75" x14ac:dyDescent="0.25">
      <c r="A49" s="2">
        <v>45</v>
      </c>
      <c r="B49" s="3" t="s">
        <v>189</v>
      </c>
      <c r="C49" s="11" t="s">
        <v>135</v>
      </c>
      <c r="D49" s="4">
        <v>2850.76</v>
      </c>
      <c r="E49" s="4">
        <f t="shared" si="4"/>
        <v>855.22800000000007</v>
      </c>
      <c r="F49" s="5">
        <f t="shared" si="5"/>
        <v>1995.5320000000002</v>
      </c>
      <c r="G49" s="6" t="s">
        <v>16</v>
      </c>
      <c r="H49" s="7" t="s">
        <v>24</v>
      </c>
      <c r="I49" s="9" t="s">
        <v>190</v>
      </c>
      <c r="J49" s="7" t="s">
        <v>191</v>
      </c>
      <c r="K49" s="8" t="s">
        <v>18</v>
      </c>
      <c r="L49" s="37"/>
      <c r="M49" s="19"/>
    </row>
    <row r="50" spans="1:13" ht="114.75" x14ac:dyDescent="0.25">
      <c r="A50" s="2">
        <v>46</v>
      </c>
      <c r="B50" s="3" t="s">
        <v>192</v>
      </c>
      <c r="C50" s="11" t="s">
        <v>193</v>
      </c>
      <c r="D50" s="4">
        <v>6339.19</v>
      </c>
      <c r="E50" s="4">
        <f t="shared" si="4"/>
        <v>1901.7569999999998</v>
      </c>
      <c r="F50" s="5">
        <f t="shared" si="5"/>
        <v>4437.433</v>
      </c>
      <c r="G50" s="6" t="s">
        <v>16</v>
      </c>
      <c r="H50" s="7" t="s">
        <v>26</v>
      </c>
      <c r="I50" s="9" t="s">
        <v>194</v>
      </c>
      <c r="J50" s="7" t="s">
        <v>195</v>
      </c>
      <c r="K50" s="8" t="s">
        <v>18</v>
      </c>
      <c r="L50" s="37"/>
      <c r="M50" s="19"/>
    </row>
    <row r="51" spans="1:13" ht="114.75" x14ac:dyDescent="0.25">
      <c r="A51" s="2">
        <v>47</v>
      </c>
      <c r="B51" s="3" t="s">
        <v>196</v>
      </c>
      <c r="C51" s="11" t="s">
        <v>135</v>
      </c>
      <c r="D51" s="4">
        <v>4276.1400000000003</v>
      </c>
      <c r="E51" s="4">
        <f t="shared" si="4"/>
        <v>1282.8420000000001</v>
      </c>
      <c r="F51" s="5">
        <f t="shared" si="5"/>
        <v>2993.2980000000002</v>
      </c>
      <c r="G51" s="6" t="s">
        <v>16</v>
      </c>
      <c r="H51" s="7" t="s">
        <v>117</v>
      </c>
      <c r="I51" s="9" t="s">
        <v>197</v>
      </c>
      <c r="J51" s="7" t="s">
        <v>198</v>
      </c>
      <c r="K51" s="8" t="s">
        <v>18</v>
      </c>
      <c r="L51" s="37"/>
      <c r="M51" s="19"/>
    </row>
    <row r="52" spans="1:13" ht="114.75" x14ac:dyDescent="0.25">
      <c r="A52" s="2">
        <v>48</v>
      </c>
      <c r="B52" s="3" t="s">
        <v>199</v>
      </c>
      <c r="C52" s="11" t="s">
        <v>135</v>
      </c>
      <c r="D52" s="4">
        <v>4276.1400000000003</v>
      </c>
      <c r="E52" s="4">
        <f t="shared" si="4"/>
        <v>1282.8420000000001</v>
      </c>
      <c r="F52" s="5">
        <f t="shared" si="5"/>
        <v>2993.2980000000002</v>
      </c>
      <c r="G52" s="6" t="s">
        <v>16</v>
      </c>
      <c r="H52" s="7" t="s">
        <v>23</v>
      </c>
      <c r="I52" s="9" t="s">
        <v>200</v>
      </c>
      <c r="J52" s="7" t="s">
        <v>201</v>
      </c>
      <c r="K52" s="8" t="s">
        <v>18</v>
      </c>
      <c r="L52" s="37"/>
      <c r="M52" s="19"/>
    </row>
    <row r="53" spans="1:13" ht="114.75" x14ac:dyDescent="0.25">
      <c r="A53" s="2">
        <v>49</v>
      </c>
      <c r="B53" s="3" t="s">
        <v>202</v>
      </c>
      <c r="C53" s="11" t="s">
        <v>135</v>
      </c>
      <c r="D53" s="4">
        <v>5701.52</v>
      </c>
      <c r="E53" s="4">
        <f t="shared" si="4"/>
        <v>1710.4560000000001</v>
      </c>
      <c r="F53" s="5">
        <f t="shared" si="5"/>
        <v>3991.0640000000003</v>
      </c>
      <c r="G53" s="6" t="s">
        <v>16</v>
      </c>
      <c r="H53" s="7" t="s">
        <v>24</v>
      </c>
      <c r="I53" s="9" t="s">
        <v>203</v>
      </c>
      <c r="J53" s="7" t="s">
        <v>204</v>
      </c>
      <c r="K53" s="8" t="s">
        <v>18</v>
      </c>
      <c r="L53" s="37"/>
      <c r="M53" s="19"/>
    </row>
    <row r="54" spans="1:13" ht="114.75" x14ac:dyDescent="0.25">
      <c r="A54" s="2">
        <v>50</v>
      </c>
      <c r="B54" s="16" t="s">
        <v>205</v>
      </c>
      <c r="C54" s="11" t="s">
        <v>135</v>
      </c>
      <c r="D54" s="4">
        <v>4561.22</v>
      </c>
      <c r="E54" s="4">
        <f t="shared" si="4"/>
        <v>1368.366</v>
      </c>
      <c r="F54" s="5">
        <f t="shared" si="5"/>
        <v>3192.8540000000003</v>
      </c>
      <c r="G54" s="6" t="s">
        <v>16</v>
      </c>
      <c r="H54" s="7" t="s">
        <v>83</v>
      </c>
      <c r="I54" s="9" t="s">
        <v>206</v>
      </c>
      <c r="J54" s="7" t="s">
        <v>207</v>
      </c>
      <c r="K54" s="8" t="s">
        <v>18</v>
      </c>
      <c r="L54" s="37"/>
      <c r="M54" s="19"/>
    </row>
    <row r="55" spans="1:13" ht="114.75" x14ac:dyDescent="0.25">
      <c r="A55" s="2">
        <v>51</v>
      </c>
      <c r="B55" s="3" t="s">
        <v>208</v>
      </c>
      <c r="C55" s="11" t="s">
        <v>135</v>
      </c>
      <c r="D55" s="4">
        <v>5701.52</v>
      </c>
      <c r="E55" s="4">
        <f t="shared" si="4"/>
        <v>1710.4560000000001</v>
      </c>
      <c r="F55" s="5">
        <f t="shared" si="5"/>
        <v>3991.0640000000003</v>
      </c>
      <c r="G55" s="6" t="s">
        <v>16</v>
      </c>
      <c r="H55" s="7" t="s">
        <v>51</v>
      </c>
      <c r="I55" s="9" t="s">
        <v>209</v>
      </c>
      <c r="J55" s="7" t="s">
        <v>210</v>
      </c>
      <c r="K55" s="8" t="s">
        <v>18</v>
      </c>
      <c r="L55" s="37"/>
      <c r="M55" s="19"/>
    </row>
    <row r="56" spans="1:13" ht="114.75" x14ac:dyDescent="0.25">
      <c r="A56" s="2">
        <v>52</v>
      </c>
      <c r="B56" s="3" t="s">
        <v>211</v>
      </c>
      <c r="C56" s="11" t="s">
        <v>135</v>
      </c>
      <c r="D56" s="4">
        <v>5701.52</v>
      </c>
      <c r="E56" s="4">
        <f t="shared" si="4"/>
        <v>1710.4560000000001</v>
      </c>
      <c r="F56" s="5">
        <f t="shared" si="5"/>
        <v>3991.0640000000003</v>
      </c>
      <c r="G56" s="6" t="s">
        <v>16</v>
      </c>
      <c r="H56" s="7" t="s">
        <v>17</v>
      </c>
      <c r="I56" s="9" t="s">
        <v>212</v>
      </c>
      <c r="J56" s="7" t="s">
        <v>213</v>
      </c>
      <c r="K56" s="8" t="s">
        <v>18</v>
      </c>
      <c r="L56" s="37"/>
      <c r="M56" s="19"/>
    </row>
    <row r="57" spans="1:13" ht="114.75" x14ac:dyDescent="0.25">
      <c r="A57" s="2">
        <v>53</v>
      </c>
      <c r="B57" s="16" t="s">
        <v>214</v>
      </c>
      <c r="C57" s="11" t="s">
        <v>215</v>
      </c>
      <c r="D57" s="4">
        <v>1917.85</v>
      </c>
      <c r="E57" s="4">
        <f t="shared" si="4"/>
        <v>575.3549999999999</v>
      </c>
      <c r="F57" s="5">
        <f t="shared" si="5"/>
        <v>1342.4949999999999</v>
      </c>
      <c r="G57" s="6" t="s">
        <v>16</v>
      </c>
      <c r="H57" s="7" t="s">
        <v>17</v>
      </c>
      <c r="I57" s="9" t="s">
        <v>216</v>
      </c>
      <c r="J57" s="7" t="s">
        <v>217</v>
      </c>
      <c r="K57" s="8" t="s">
        <v>18</v>
      </c>
      <c r="L57" s="38"/>
      <c r="M57" s="20" t="s">
        <v>218</v>
      </c>
    </row>
    <row r="58" spans="1:13" ht="103.5" customHeight="1" x14ac:dyDescent="0.25">
      <c r="A58" s="2"/>
      <c r="B58" s="35" t="s">
        <v>219</v>
      </c>
      <c r="C58" s="36"/>
      <c r="D58" s="4">
        <v>1197.9000000000001</v>
      </c>
      <c r="E58" s="4">
        <f t="shared" ref="E58" si="6">D58*30%</f>
        <v>359.37</v>
      </c>
      <c r="F58" s="5">
        <f t="shared" ref="F58" si="7">D58-E58</f>
        <v>838.53000000000009</v>
      </c>
      <c r="G58" s="6"/>
      <c r="H58" s="7"/>
      <c r="I58" s="9"/>
      <c r="J58" s="7"/>
      <c r="K58" s="8" t="s">
        <v>18</v>
      </c>
      <c r="L58" s="18"/>
      <c r="M58" s="19"/>
    </row>
    <row r="59" spans="1:13" ht="18.75" x14ac:dyDescent="0.25">
      <c r="C59" s="12" t="s">
        <v>220</v>
      </c>
      <c r="D59" s="13">
        <f>SUM(D5:D58)</f>
        <v>359120.94000000012</v>
      </c>
      <c r="E59" s="13">
        <f>SUM(E5:E58)</f>
        <v>107736.28200000005</v>
      </c>
      <c r="F59" s="14">
        <f>SUM(F5:F58)</f>
        <v>251384.65799999997</v>
      </c>
    </row>
    <row r="61" spans="1:13" x14ac:dyDescent="0.25">
      <c r="D61" s="15"/>
    </row>
    <row r="62" spans="1:13" x14ac:dyDescent="0.25">
      <c r="D62" s="22"/>
      <c r="E62" s="22"/>
      <c r="F62" s="22"/>
    </row>
  </sheetData>
  <mergeCells count="11">
    <mergeCell ref="B58:C58"/>
    <mergeCell ref="L5:L57"/>
    <mergeCell ref="M3:M4"/>
    <mergeCell ref="A2:L2"/>
    <mergeCell ref="A3:A4"/>
    <mergeCell ref="B3:B4"/>
    <mergeCell ref="C3:C4"/>
    <mergeCell ref="D3:D4"/>
    <mergeCell ref="E3:E4"/>
    <mergeCell ref="F3:F4"/>
    <mergeCell ref="G3:L3"/>
  </mergeCells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2C133-EB8A-46F1-B3B0-A19866E01118}">
  <dimension ref="A2:M9"/>
  <sheetViews>
    <sheetView zoomScaleNormal="100" workbookViewId="0">
      <selection activeCell="C19" sqref="C19"/>
    </sheetView>
  </sheetViews>
  <sheetFormatPr defaultRowHeight="15" x14ac:dyDescent="0.25"/>
  <cols>
    <col min="2" max="2" width="51" customWidth="1"/>
    <col min="3" max="3" width="23.5703125" customWidth="1"/>
    <col min="4" max="4" width="17.42578125" customWidth="1"/>
    <col min="5" max="5" width="21.42578125" customWidth="1"/>
    <col min="6" max="6" width="24.5703125" customWidth="1"/>
    <col min="7" max="10" width="16.5703125" customWidth="1"/>
    <col min="11" max="12" width="20.140625" customWidth="1"/>
    <col min="13" max="13" width="27.28515625" customWidth="1"/>
  </cols>
  <sheetData>
    <row r="2" spans="1:13" ht="22.5" x14ac:dyDescent="0.3">
      <c r="A2" s="40" t="s">
        <v>222</v>
      </c>
      <c r="B2" s="41"/>
      <c r="C2" s="41"/>
      <c r="D2" s="41"/>
      <c r="E2" s="41"/>
      <c r="F2" s="41"/>
      <c r="G2" s="51"/>
      <c r="H2" s="51"/>
      <c r="I2" s="51"/>
      <c r="J2" s="51"/>
      <c r="K2" s="51"/>
      <c r="L2" s="51"/>
    </row>
    <row r="3" spans="1:13" x14ac:dyDescent="0.25">
      <c r="A3" s="42" t="s">
        <v>1</v>
      </c>
      <c r="B3" s="44" t="s">
        <v>2</v>
      </c>
      <c r="C3" s="42" t="s">
        <v>3</v>
      </c>
      <c r="D3" s="42" t="s">
        <v>4</v>
      </c>
      <c r="E3" s="42" t="s">
        <v>5</v>
      </c>
      <c r="F3" s="52" t="s">
        <v>6</v>
      </c>
      <c r="G3" s="54" t="s">
        <v>7</v>
      </c>
      <c r="H3" s="55"/>
      <c r="I3" s="55"/>
      <c r="J3" s="55"/>
      <c r="K3" s="55"/>
      <c r="L3" s="55"/>
      <c r="M3" s="50" t="s">
        <v>8</v>
      </c>
    </row>
    <row r="4" spans="1:13" ht="114.75" customHeight="1" x14ac:dyDescent="0.25">
      <c r="A4" s="43"/>
      <c r="B4" s="45"/>
      <c r="C4" s="43"/>
      <c r="D4" s="43"/>
      <c r="E4" s="43"/>
      <c r="F4" s="53"/>
      <c r="G4" s="25" t="s">
        <v>9</v>
      </c>
      <c r="H4" s="25" t="s">
        <v>10</v>
      </c>
      <c r="I4" s="25" t="s">
        <v>11</v>
      </c>
      <c r="J4" s="25" t="s">
        <v>12</v>
      </c>
      <c r="K4" s="25" t="s">
        <v>13</v>
      </c>
      <c r="L4" s="25" t="s">
        <v>14</v>
      </c>
      <c r="M4" s="50"/>
    </row>
    <row r="5" spans="1:13" ht="114.75" x14ac:dyDescent="0.25">
      <c r="A5" s="2">
        <v>1</v>
      </c>
      <c r="B5" s="3" t="s">
        <v>227</v>
      </c>
      <c r="C5" s="11" t="s">
        <v>223</v>
      </c>
      <c r="D5" s="4">
        <v>15187.79</v>
      </c>
      <c r="E5" s="4">
        <f t="shared" ref="E5:E6" si="0">D5*30%</f>
        <v>4556.3370000000004</v>
      </c>
      <c r="F5" s="5">
        <f t="shared" ref="F5:F6" si="1">D5-E5</f>
        <v>10631.453000000001</v>
      </c>
      <c r="G5" s="6" t="s">
        <v>16</v>
      </c>
      <c r="H5" s="7" t="s">
        <v>224</v>
      </c>
      <c r="I5" s="9" t="s">
        <v>228</v>
      </c>
      <c r="J5" s="7" t="s">
        <v>229</v>
      </c>
      <c r="K5" s="8" t="s">
        <v>225</v>
      </c>
      <c r="L5" s="23" t="s">
        <v>226</v>
      </c>
      <c r="M5" s="24"/>
    </row>
    <row r="6" spans="1:13" ht="114.75" x14ac:dyDescent="0.25">
      <c r="A6" s="2">
        <v>2</v>
      </c>
      <c r="B6" s="3" t="s">
        <v>230</v>
      </c>
      <c r="C6" s="11" t="s">
        <v>231</v>
      </c>
      <c r="D6" s="4">
        <v>12975.37</v>
      </c>
      <c r="E6" s="4">
        <f t="shared" si="0"/>
        <v>3892.6109999999999</v>
      </c>
      <c r="F6" s="5">
        <f t="shared" si="1"/>
        <v>9082.7590000000018</v>
      </c>
      <c r="G6" s="6" t="s">
        <v>16</v>
      </c>
      <c r="H6" s="7" t="s">
        <v>224</v>
      </c>
      <c r="I6" s="9" t="s">
        <v>232</v>
      </c>
      <c r="J6" s="7" t="s">
        <v>233</v>
      </c>
      <c r="K6" s="8" t="s">
        <v>225</v>
      </c>
      <c r="L6" s="23" t="s">
        <v>226</v>
      </c>
      <c r="M6" s="24"/>
    </row>
    <row r="7" spans="1:13" ht="26.25" customHeight="1" x14ac:dyDescent="0.25">
      <c r="C7" s="12" t="s">
        <v>220</v>
      </c>
      <c r="D7" s="13">
        <f>SUM(D5:D6)</f>
        <v>28163.160000000003</v>
      </c>
      <c r="E7" s="13">
        <f>SUM(E5:E6)</f>
        <v>8448.9480000000003</v>
      </c>
      <c r="F7" s="14">
        <f>SUM(F5:F6)</f>
        <v>19714.212000000003</v>
      </c>
    </row>
    <row r="9" spans="1:13" x14ac:dyDescent="0.25">
      <c r="D9" s="22"/>
      <c r="E9" s="22"/>
      <c r="F9" s="22"/>
    </row>
  </sheetData>
  <mergeCells count="9">
    <mergeCell ref="M3:M4"/>
    <mergeCell ref="A2:L2"/>
    <mergeCell ref="A3:A4"/>
    <mergeCell ref="B3:B4"/>
    <mergeCell ref="C3:C4"/>
    <mergeCell ref="D3:D4"/>
    <mergeCell ref="E3:E4"/>
    <mergeCell ref="F3:F4"/>
    <mergeCell ref="G3:L3"/>
  </mergeCells>
  <phoneticPr fontId="13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549B2-2AE9-4C69-8389-B1441B11AACB}">
  <dimension ref="A2:M21"/>
  <sheetViews>
    <sheetView topLeftCell="A20" workbookViewId="0">
      <selection sqref="A1:XFD1"/>
    </sheetView>
  </sheetViews>
  <sheetFormatPr defaultRowHeight="15" x14ac:dyDescent="0.25"/>
  <cols>
    <col min="2" max="2" width="51" customWidth="1"/>
    <col min="3" max="3" width="23.5703125" customWidth="1"/>
    <col min="4" max="4" width="17.42578125" customWidth="1"/>
    <col min="5" max="5" width="21.42578125" customWidth="1"/>
    <col min="6" max="6" width="24.5703125" customWidth="1"/>
    <col min="7" max="12" width="16.5703125" customWidth="1"/>
  </cols>
  <sheetData>
    <row r="2" spans="1:13" ht="22.5" x14ac:dyDescent="0.3">
      <c r="A2" s="40" t="s">
        <v>234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3" x14ac:dyDescent="0.25">
      <c r="A3" s="42" t="s">
        <v>1</v>
      </c>
      <c r="B3" s="44" t="s">
        <v>2</v>
      </c>
      <c r="C3" s="42" t="s">
        <v>3</v>
      </c>
      <c r="D3" s="42" t="s">
        <v>4</v>
      </c>
      <c r="E3" s="42" t="s">
        <v>5</v>
      </c>
      <c r="F3" s="46" t="s">
        <v>6</v>
      </c>
      <c r="G3" s="48" t="s">
        <v>7</v>
      </c>
      <c r="H3" s="49"/>
      <c r="I3" s="49"/>
      <c r="J3" s="49"/>
      <c r="K3" s="49"/>
      <c r="L3" s="49"/>
      <c r="M3" s="10"/>
    </row>
    <row r="4" spans="1:13" ht="114.75" customHeight="1" x14ac:dyDescent="0.25">
      <c r="A4" s="43"/>
      <c r="B4" s="45"/>
      <c r="C4" s="43"/>
      <c r="D4" s="43"/>
      <c r="E4" s="43"/>
      <c r="F4" s="47"/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 spans="1:13" ht="168.75" customHeight="1" x14ac:dyDescent="0.25">
      <c r="A5" s="2">
        <v>1</v>
      </c>
      <c r="B5" s="3" t="s">
        <v>235</v>
      </c>
      <c r="C5" s="11" t="s">
        <v>236</v>
      </c>
      <c r="D5" s="4">
        <v>3954.97</v>
      </c>
      <c r="E5" s="4">
        <f>D5*30%</f>
        <v>1186.491</v>
      </c>
      <c r="F5" s="5">
        <f>D5-E5</f>
        <v>2768.4789999999998</v>
      </c>
      <c r="G5" s="6" t="s">
        <v>16</v>
      </c>
      <c r="H5" s="7" t="s">
        <v>237</v>
      </c>
      <c r="I5" s="9" t="s">
        <v>238</v>
      </c>
      <c r="J5" s="7" t="s">
        <v>239</v>
      </c>
      <c r="K5" s="8" t="s">
        <v>240</v>
      </c>
      <c r="L5" s="7" t="s">
        <v>241</v>
      </c>
    </row>
    <row r="6" spans="1:13" ht="178.5" x14ac:dyDescent="0.25">
      <c r="A6" s="2">
        <v>2</v>
      </c>
      <c r="B6" s="3" t="s">
        <v>242</v>
      </c>
      <c r="C6" s="11" t="s">
        <v>243</v>
      </c>
      <c r="D6" s="4">
        <v>1938.9</v>
      </c>
      <c r="E6" s="4">
        <f t="shared" ref="E6:E20" si="0">D6*30%</f>
        <v>581.66999999999996</v>
      </c>
      <c r="F6" s="5">
        <f t="shared" ref="F6:F20" si="1">D6-E6</f>
        <v>1357.23</v>
      </c>
      <c r="G6" s="6" t="s">
        <v>16</v>
      </c>
      <c r="H6" s="7" t="s">
        <v>237</v>
      </c>
      <c r="I6" s="9" t="s">
        <v>244</v>
      </c>
      <c r="J6" s="7" t="s">
        <v>245</v>
      </c>
      <c r="K6" s="8" t="s">
        <v>240</v>
      </c>
      <c r="L6" s="7" t="s">
        <v>241</v>
      </c>
    </row>
    <row r="7" spans="1:13" ht="178.5" x14ac:dyDescent="0.25">
      <c r="A7" s="2">
        <v>3</v>
      </c>
      <c r="B7" s="3" t="s">
        <v>246</v>
      </c>
      <c r="C7" s="11" t="s">
        <v>247</v>
      </c>
      <c r="D7" s="4">
        <v>3402.73</v>
      </c>
      <c r="E7" s="4">
        <f t="shared" si="0"/>
        <v>1020.819</v>
      </c>
      <c r="F7" s="5">
        <f t="shared" si="1"/>
        <v>2381.9110000000001</v>
      </c>
      <c r="G7" s="6" t="s">
        <v>16</v>
      </c>
      <c r="H7" s="7" t="s">
        <v>237</v>
      </c>
      <c r="I7" s="9" t="s">
        <v>248</v>
      </c>
      <c r="J7" s="7" t="s">
        <v>249</v>
      </c>
      <c r="K7" s="8" t="s">
        <v>240</v>
      </c>
      <c r="L7" s="7" t="s">
        <v>241</v>
      </c>
    </row>
    <row r="8" spans="1:13" ht="178.5" x14ac:dyDescent="0.25">
      <c r="A8" s="2">
        <v>4</v>
      </c>
      <c r="B8" s="3" t="s">
        <v>250</v>
      </c>
      <c r="C8" s="11" t="s">
        <v>251</v>
      </c>
      <c r="D8" s="4">
        <v>1810.53</v>
      </c>
      <c r="E8" s="4">
        <f t="shared" si="0"/>
        <v>543.15899999999999</v>
      </c>
      <c r="F8" s="5">
        <f t="shared" si="1"/>
        <v>1267.3710000000001</v>
      </c>
      <c r="G8" s="6" t="s">
        <v>16</v>
      </c>
      <c r="H8" s="7" t="s">
        <v>237</v>
      </c>
      <c r="I8" s="9" t="s">
        <v>252</v>
      </c>
      <c r="J8" s="7" t="s">
        <v>253</v>
      </c>
      <c r="K8" s="8" t="s">
        <v>240</v>
      </c>
      <c r="L8" s="7" t="s">
        <v>241</v>
      </c>
    </row>
    <row r="9" spans="1:13" ht="178.5" x14ac:dyDescent="0.25">
      <c r="A9" s="2">
        <v>5</v>
      </c>
      <c r="B9" s="3" t="s">
        <v>254</v>
      </c>
      <c r="C9" s="11" t="s">
        <v>255</v>
      </c>
      <c r="D9" s="4">
        <v>11235.1</v>
      </c>
      <c r="E9" s="4">
        <f t="shared" si="0"/>
        <v>3370.53</v>
      </c>
      <c r="F9" s="5">
        <f t="shared" si="1"/>
        <v>7864.57</v>
      </c>
      <c r="G9" s="6" t="s">
        <v>16</v>
      </c>
      <c r="H9" s="7" t="s">
        <v>237</v>
      </c>
      <c r="I9" s="9" t="s">
        <v>256</v>
      </c>
      <c r="J9" s="7" t="s">
        <v>257</v>
      </c>
      <c r="K9" s="8" t="s">
        <v>240</v>
      </c>
      <c r="L9" s="7" t="s">
        <v>241</v>
      </c>
    </row>
    <row r="10" spans="1:13" ht="178.5" x14ac:dyDescent="0.25">
      <c r="A10" s="2">
        <v>6</v>
      </c>
      <c r="B10" s="3" t="s">
        <v>258</v>
      </c>
      <c r="C10" s="11" t="s">
        <v>259</v>
      </c>
      <c r="D10" s="4">
        <v>3723.78</v>
      </c>
      <c r="E10" s="4">
        <f t="shared" si="0"/>
        <v>1117.134</v>
      </c>
      <c r="F10" s="5">
        <f t="shared" si="1"/>
        <v>2606.6460000000002</v>
      </c>
      <c r="G10" s="6" t="s">
        <v>16</v>
      </c>
      <c r="H10" s="7" t="s">
        <v>237</v>
      </c>
      <c r="I10" s="9" t="s">
        <v>260</v>
      </c>
      <c r="J10" s="7" t="s">
        <v>261</v>
      </c>
      <c r="K10" s="8" t="s">
        <v>240</v>
      </c>
      <c r="L10" s="7" t="s">
        <v>241</v>
      </c>
    </row>
    <row r="11" spans="1:13" ht="178.5" x14ac:dyDescent="0.25">
      <c r="A11" s="2">
        <v>7</v>
      </c>
      <c r="B11" s="3" t="s">
        <v>262</v>
      </c>
      <c r="C11" s="11" t="s">
        <v>263</v>
      </c>
      <c r="D11" s="4">
        <v>963.02</v>
      </c>
      <c r="E11" s="4">
        <f t="shared" si="0"/>
        <v>288.90600000000001</v>
      </c>
      <c r="F11" s="5">
        <f t="shared" si="1"/>
        <v>674.11400000000003</v>
      </c>
      <c r="G11" s="6" t="s">
        <v>16</v>
      </c>
      <c r="H11" s="7" t="s">
        <v>237</v>
      </c>
      <c r="I11" s="9" t="s">
        <v>264</v>
      </c>
      <c r="J11" s="7" t="s">
        <v>265</v>
      </c>
      <c r="K11" s="8" t="s">
        <v>240</v>
      </c>
      <c r="L11" s="7" t="s">
        <v>241</v>
      </c>
    </row>
    <row r="12" spans="1:13" ht="178.5" x14ac:dyDescent="0.25">
      <c r="A12" s="2">
        <v>8</v>
      </c>
      <c r="B12" s="3" t="s">
        <v>266</v>
      </c>
      <c r="C12" s="11" t="s">
        <v>267</v>
      </c>
      <c r="D12" s="4">
        <v>19388.87</v>
      </c>
      <c r="E12" s="4">
        <f t="shared" si="0"/>
        <v>5816.6609999999991</v>
      </c>
      <c r="F12" s="5">
        <f t="shared" si="1"/>
        <v>13572.208999999999</v>
      </c>
      <c r="G12" s="6" t="s">
        <v>16</v>
      </c>
      <c r="H12" s="7" t="s">
        <v>237</v>
      </c>
      <c r="I12" s="9" t="s">
        <v>268</v>
      </c>
      <c r="J12" s="7" t="s">
        <v>269</v>
      </c>
      <c r="K12" s="8" t="s">
        <v>240</v>
      </c>
      <c r="L12" s="7" t="s">
        <v>241</v>
      </c>
    </row>
    <row r="13" spans="1:13" ht="178.5" x14ac:dyDescent="0.25">
      <c r="A13" s="2">
        <v>9</v>
      </c>
      <c r="B13" s="3" t="s">
        <v>270</v>
      </c>
      <c r="C13" s="11" t="s">
        <v>271</v>
      </c>
      <c r="D13" s="4">
        <v>1091.46</v>
      </c>
      <c r="E13" s="4">
        <f t="shared" si="0"/>
        <v>327.43799999999999</v>
      </c>
      <c r="F13" s="5">
        <f t="shared" si="1"/>
        <v>764.02200000000005</v>
      </c>
      <c r="G13" s="6" t="s">
        <v>16</v>
      </c>
      <c r="H13" s="7" t="s">
        <v>237</v>
      </c>
      <c r="I13" s="9" t="s">
        <v>272</v>
      </c>
      <c r="J13" s="7" t="s">
        <v>273</v>
      </c>
      <c r="K13" s="8" t="s">
        <v>240</v>
      </c>
      <c r="L13" s="7" t="s">
        <v>241</v>
      </c>
    </row>
    <row r="14" spans="1:13" ht="178.5" x14ac:dyDescent="0.25">
      <c r="A14" s="2">
        <v>10</v>
      </c>
      <c r="B14" s="3" t="s">
        <v>274</v>
      </c>
      <c r="C14" s="11" t="s">
        <v>275</v>
      </c>
      <c r="D14" s="4">
        <v>1476.63</v>
      </c>
      <c r="E14" s="4">
        <f t="shared" si="0"/>
        <v>442.98900000000003</v>
      </c>
      <c r="F14" s="5">
        <f t="shared" si="1"/>
        <v>1033.6410000000001</v>
      </c>
      <c r="G14" s="6" t="s">
        <v>16</v>
      </c>
      <c r="H14" s="7" t="s">
        <v>237</v>
      </c>
      <c r="I14" s="9" t="s">
        <v>276</v>
      </c>
      <c r="J14" s="7" t="s">
        <v>277</v>
      </c>
      <c r="K14" s="8" t="s">
        <v>240</v>
      </c>
      <c r="L14" s="7" t="s">
        <v>241</v>
      </c>
    </row>
    <row r="15" spans="1:13" ht="178.5" x14ac:dyDescent="0.25">
      <c r="A15" s="2">
        <v>11</v>
      </c>
      <c r="B15" s="3" t="s">
        <v>278</v>
      </c>
      <c r="C15" s="11" t="s">
        <v>275</v>
      </c>
      <c r="D15" s="4">
        <v>2247.04</v>
      </c>
      <c r="E15" s="4">
        <f t="shared" si="0"/>
        <v>674.11199999999997</v>
      </c>
      <c r="F15" s="5">
        <f t="shared" si="1"/>
        <v>1572.9279999999999</v>
      </c>
      <c r="G15" s="6" t="s">
        <v>16</v>
      </c>
      <c r="H15" s="7" t="s">
        <v>237</v>
      </c>
      <c r="I15" s="9" t="s">
        <v>279</v>
      </c>
      <c r="J15" s="7" t="s">
        <v>280</v>
      </c>
      <c r="K15" s="8" t="s">
        <v>240</v>
      </c>
      <c r="L15" s="7" t="s">
        <v>241</v>
      </c>
    </row>
    <row r="16" spans="1:13" ht="178.5" x14ac:dyDescent="0.25">
      <c r="A16" s="2">
        <v>12</v>
      </c>
      <c r="B16" s="3" t="s">
        <v>281</v>
      </c>
      <c r="C16" s="11" t="s">
        <v>275</v>
      </c>
      <c r="D16" s="4">
        <v>963.02</v>
      </c>
      <c r="E16" s="4">
        <f t="shared" si="0"/>
        <v>288.90600000000001</v>
      </c>
      <c r="F16" s="5">
        <f t="shared" si="1"/>
        <v>674.11400000000003</v>
      </c>
      <c r="G16" s="6" t="s">
        <v>16</v>
      </c>
      <c r="H16" s="7" t="s">
        <v>237</v>
      </c>
      <c r="I16" s="9" t="s">
        <v>282</v>
      </c>
      <c r="J16" s="7" t="s">
        <v>283</v>
      </c>
      <c r="K16" s="8" t="s">
        <v>240</v>
      </c>
      <c r="L16" s="7" t="s">
        <v>241</v>
      </c>
    </row>
    <row r="17" spans="1:12" ht="178.5" x14ac:dyDescent="0.25">
      <c r="A17" s="2">
        <v>13</v>
      </c>
      <c r="B17" s="3" t="s">
        <v>284</v>
      </c>
      <c r="C17" s="11" t="s">
        <v>285</v>
      </c>
      <c r="D17" s="4">
        <v>10785.71</v>
      </c>
      <c r="E17" s="4">
        <f t="shared" si="0"/>
        <v>3235.7129999999997</v>
      </c>
      <c r="F17" s="5">
        <f t="shared" si="1"/>
        <v>7549.9969999999994</v>
      </c>
      <c r="G17" s="6" t="s">
        <v>16</v>
      </c>
      <c r="H17" s="7" t="s">
        <v>237</v>
      </c>
      <c r="I17" s="9" t="s">
        <v>286</v>
      </c>
      <c r="J17" s="7" t="s">
        <v>287</v>
      </c>
      <c r="K17" s="8" t="s">
        <v>240</v>
      </c>
      <c r="L17" s="7" t="s">
        <v>241</v>
      </c>
    </row>
    <row r="18" spans="1:12" ht="178.5" x14ac:dyDescent="0.25">
      <c r="A18" s="2">
        <v>14</v>
      </c>
      <c r="B18" s="3" t="s">
        <v>288</v>
      </c>
      <c r="C18" s="11" t="s">
        <v>289</v>
      </c>
      <c r="D18" s="4">
        <v>1605.07</v>
      </c>
      <c r="E18" s="4">
        <f t="shared" si="0"/>
        <v>481.52099999999996</v>
      </c>
      <c r="F18" s="5">
        <f t="shared" si="1"/>
        <v>1123.549</v>
      </c>
      <c r="G18" s="6" t="s">
        <v>16</v>
      </c>
      <c r="H18" s="7" t="s">
        <v>237</v>
      </c>
      <c r="I18" s="9" t="s">
        <v>290</v>
      </c>
      <c r="J18" s="7" t="s">
        <v>291</v>
      </c>
      <c r="K18" s="8" t="s">
        <v>240</v>
      </c>
      <c r="L18" s="7" t="s">
        <v>241</v>
      </c>
    </row>
    <row r="19" spans="1:12" ht="178.5" x14ac:dyDescent="0.25">
      <c r="A19" s="2">
        <v>15</v>
      </c>
      <c r="B19" s="3" t="s">
        <v>292</v>
      </c>
      <c r="C19" s="11" t="s">
        <v>293</v>
      </c>
      <c r="D19" s="4">
        <v>10207.879999999999</v>
      </c>
      <c r="E19" s="4">
        <f t="shared" si="0"/>
        <v>3062.3639999999996</v>
      </c>
      <c r="F19" s="5">
        <f t="shared" si="1"/>
        <v>7145.5159999999996</v>
      </c>
      <c r="G19" s="6" t="s">
        <v>16</v>
      </c>
      <c r="H19" s="7" t="s">
        <v>237</v>
      </c>
      <c r="I19" s="9" t="s">
        <v>294</v>
      </c>
      <c r="J19" s="7" t="s">
        <v>295</v>
      </c>
      <c r="K19" s="8" t="s">
        <v>240</v>
      </c>
      <c r="L19" s="7" t="s">
        <v>241</v>
      </c>
    </row>
    <row r="20" spans="1:12" ht="178.5" x14ac:dyDescent="0.25">
      <c r="A20" s="2">
        <v>16</v>
      </c>
      <c r="B20" s="3" t="s">
        <v>296</v>
      </c>
      <c r="C20" s="11" t="s">
        <v>297</v>
      </c>
      <c r="D20" s="4">
        <v>930.92</v>
      </c>
      <c r="E20" s="4">
        <f t="shared" si="0"/>
        <v>279.27599999999995</v>
      </c>
      <c r="F20" s="5">
        <f t="shared" si="1"/>
        <v>651.64400000000001</v>
      </c>
      <c r="G20" s="6" t="s">
        <v>16</v>
      </c>
      <c r="H20" s="7" t="s">
        <v>237</v>
      </c>
      <c r="I20" s="9" t="s">
        <v>298</v>
      </c>
      <c r="J20" s="7" t="s">
        <v>299</v>
      </c>
      <c r="K20" s="8" t="s">
        <v>240</v>
      </c>
      <c r="L20" s="7" t="s">
        <v>241</v>
      </c>
    </row>
    <row r="21" spans="1:12" ht="26.25" customHeight="1" x14ac:dyDescent="0.25">
      <c r="C21" s="12" t="s">
        <v>220</v>
      </c>
      <c r="D21" s="13">
        <f>SUM(D5:D20)</f>
        <v>75725.62999999999</v>
      </c>
      <c r="E21" s="13">
        <f t="shared" ref="E21:F21" si="2">SUM(E5:E20)</f>
        <v>22717.689000000002</v>
      </c>
      <c r="F21" s="14">
        <f t="shared" si="2"/>
        <v>53007.941000000006</v>
      </c>
    </row>
  </sheetData>
  <mergeCells count="8">
    <mergeCell ref="G3:L3"/>
    <mergeCell ref="A2:L2"/>
    <mergeCell ref="A3:A4"/>
    <mergeCell ref="B3:B4"/>
    <mergeCell ref="C3:C4"/>
    <mergeCell ref="D3:D4"/>
    <mergeCell ref="E3:E4"/>
    <mergeCell ref="F3:F4"/>
  </mergeCells>
  <phoneticPr fontId="13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E7B3A-7073-4C84-ADAE-87FD26E56E34}">
  <dimension ref="A2:D6"/>
  <sheetViews>
    <sheetView tabSelected="1" workbookViewId="0">
      <selection activeCell="D11" sqref="D11"/>
    </sheetView>
  </sheetViews>
  <sheetFormatPr defaultRowHeight="15.75" x14ac:dyDescent="0.25"/>
  <cols>
    <col min="1" max="1" width="36.85546875" style="27" customWidth="1"/>
    <col min="2" max="2" width="12.42578125" style="27" customWidth="1"/>
    <col min="3" max="3" width="15.7109375" style="27" customWidth="1"/>
    <col min="4" max="4" width="13.85546875" style="27" customWidth="1"/>
    <col min="5" max="16384" width="9.140625" style="27"/>
  </cols>
  <sheetData>
    <row r="2" spans="1:4" ht="47.25" x14ac:dyDescent="0.25">
      <c r="A2" s="26" t="s">
        <v>300</v>
      </c>
      <c r="B2" s="26" t="s">
        <v>301</v>
      </c>
      <c r="C2" s="26" t="s">
        <v>221</v>
      </c>
      <c r="D2" s="32" t="s">
        <v>302</v>
      </c>
    </row>
    <row r="3" spans="1:4" x14ac:dyDescent="0.25">
      <c r="A3" s="28" t="s">
        <v>303</v>
      </c>
      <c r="B3" s="29">
        <f>'Augšdaugavas novads'!D59</f>
        <v>359120.94000000012</v>
      </c>
      <c r="C3" s="29">
        <f>'Augšdaugavas novads'!E59</f>
        <v>107736.28200000005</v>
      </c>
      <c r="D3" s="33">
        <f>B3-C3</f>
        <v>251384.65800000005</v>
      </c>
    </row>
    <row r="4" spans="1:4" x14ac:dyDescent="0.25">
      <c r="A4" s="28" t="s">
        <v>304</v>
      </c>
      <c r="B4" s="29">
        <f>'Ludzas novads'!D7</f>
        <v>28163.160000000003</v>
      </c>
      <c r="C4" s="29">
        <f>'Ludzas novads'!E7</f>
        <v>8448.9480000000003</v>
      </c>
      <c r="D4" s="33">
        <f t="shared" ref="D4:D5" si="0">B4-C4</f>
        <v>19714.212000000003</v>
      </c>
    </row>
    <row r="5" spans="1:4" x14ac:dyDescent="0.25">
      <c r="A5" s="28" t="s">
        <v>305</v>
      </c>
      <c r="B5" s="29">
        <f>'Preiļu novads'!D21</f>
        <v>75725.62999999999</v>
      </c>
      <c r="C5" s="29">
        <f>'Preiļu novads'!E21</f>
        <v>22717.689000000002</v>
      </c>
      <c r="D5" s="33">
        <f t="shared" si="0"/>
        <v>53007.940999999992</v>
      </c>
    </row>
    <row r="6" spans="1:4" x14ac:dyDescent="0.25">
      <c r="A6" s="30" t="s">
        <v>306</v>
      </c>
      <c r="B6" s="31">
        <f>SUM(B3:B5)</f>
        <v>463009.7300000001</v>
      </c>
      <c r="C6" s="31">
        <f t="shared" ref="C6:D6" si="1">SUM(C3:C5)</f>
        <v>138902.91900000005</v>
      </c>
      <c r="D6" s="34">
        <f t="shared" si="1"/>
        <v>324106.81100000005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67AD451B437284393D39498E788D012" ma:contentTypeVersion="16" ma:contentTypeDescription="Izveidot jaunu dokumentu." ma:contentTypeScope="" ma:versionID="eb118a2c589208f0e20fd95cd73f1a77">
  <xsd:schema xmlns:xsd="http://www.w3.org/2001/XMLSchema" xmlns:xs="http://www.w3.org/2001/XMLSchema" xmlns:p="http://schemas.microsoft.com/office/2006/metadata/properties" xmlns:ns2="2048be11-5002-450c-8e3b-782732941017" xmlns:ns3="f7e7d789-9268-4b55-8873-a73e5b415d66" targetNamespace="http://schemas.microsoft.com/office/2006/metadata/properties" ma:root="true" ma:fieldsID="9e5dcbc519a2436c3eae95d94feb4bd8" ns2:_="" ns3:_="">
    <xsd:import namespace="2048be11-5002-450c-8e3b-782732941017"/>
    <xsd:import namespace="f7e7d789-9268-4b55-8873-a73e5b415d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48be11-5002-450c-8e3b-7827329410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Attēlu atzīmes" ma:readOnly="false" ma:fieldId="{5cf76f15-5ced-4ddc-b409-7134ff3c332f}" ma:taxonomyMulti="true" ma:sspId="550e1e53-5410-4bdb-8c8a-c3d0be1f470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e7d789-9268-4b55-8873-a73e5b415d6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c648655c-5c52-4057-8b3e-ccfd248cba54}" ma:internalName="TaxCatchAll" ma:showField="CatchAllData" ma:web="f7e7d789-9268-4b55-8873-a73e5b415d6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048be11-5002-450c-8e3b-782732941017">
      <Terms xmlns="http://schemas.microsoft.com/office/infopath/2007/PartnerControls"/>
    </lcf76f155ced4ddcb4097134ff3c332f>
    <TaxCatchAll xmlns="f7e7d789-9268-4b55-8873-a73e5b415d6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FD5DB5-9B2E-47FD-BF27-946BF31BC6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048be11-5002-450c-8e3b-782732941017"/>
    <ds:schemaRef ds:uri="f7e7d789-9268-4b55-8873-a73e5b415d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6FA1D1-F38D-44D2-8AFB-99B1231A1884}">
  <ds:schemaRefs>
    <ds:schemaRef ds:uri="http://purl.org/dc/elements/1.1/"/>
    <ds:schemaRef ds:uri="http://schemas.microsoft.com/office/2006/documentManagement/types"/>
    <ds:schemaRef ds:uri="http://purl.org/dc/terms/"/>
    <ds:schemaRef ds:uri="f7e7d789-9268-4b55-8873-a73e5b415d66"/>
    <ds:schemaRef ds:uri="http://schemas.microsoft.com/office/infopath/2007/PartnerControls"/>
    <ds:schemaRef ds:uri="http://schemas.microsoft.com/office/2006/metadata/properties"/>
    <ds:schemaRef ds:uri="http://purl.org/dc/dcmitype/"/>
    <ds:schemaRef ds:uri="2048be11-5002-450c-8e3b-782732941017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0800797-F086-4333-A769-13409FECE0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Augšdaugavas novads</vt:lpstr>
      <vt:lpstr>Ludzas novads</vt:lpstr>
      <vt:lpstr>Preiļu novads</vt:lpstr>
      <vt:lpstr>Kopā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Solvita Vaivode</dc:creator>
  <cp:keywords/>
  <dc:description/>
  <cp:lastModifiedBy>Solvita Vaivode</cp:lastModifiedBy>
  <cp:revision/>
  <dcterms:created xsi:type="dcterms:W3CDTF">2023-10-25T06:13:18Z</dcterms:created>
  <dcterms:modified xsi:type="dcterms:W3CDTF">2025-08-15T06:42:32Z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0x010100667AD451B437284393D39498E788D012</vt:lpwstr>
  </property>
  <property fmtid="{D5CDD505-2E9C-101B-9397-08002B2CF9AE}" pid="3" name="MediaServiceImageTags">
    <vt:lpwstr/>
  </property>
</Properties>
</file>