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https://latvijaszinatnespadome-my.sharepoint.com/personal/maija_bundule_lzp_gov_lv/Documents/Dati/LZP/Informatīvais ziņojums/Saskaņošanai/"/>
    </mc:Choice>
  </mc:AlternateContent>
  <xr:revisionPtr revIDLastSave="38" documentId="8_{77F6A628-6B12-46F7-A2E7-D4CFB1620C55}" xr6:coauthVersionLast="47" xr6:coauthVersionMax="47" xr10:uidLastSave="{364D5519-BA54-4FB3-B8AB-D8207375CAF5}"/>
  <bookViews>
    <workbookView xWindow="-110" yWindow="-110" windowWidth="19420" windowHeight="11620" xr2:uid="{00000000-000D-0000-FFFF-FFFF00000000}"/>
  </bookViews>
  <sheets>
    <sheet name="2.pielikums" sheetId="6" r:id="rId1"/>
  </sheets>
  <definedNames>
    <definedName name="_xlnm.Print_Area" localSheetId="0">'2.pielikums'!$A$1:$M$51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6" i="6" l="1"/>
  <c r="G55" i="6"/>
  <c r="G53" i="6"/>
  <c r="G52" i="6"/>
  <c r="H34" i="6" l="1"/>
  <c r="G54" i="6" l="1"/>
  <c r="G60" i="6" s="1"/>
  <c r="G59" i="6" l="1"/>
  <c r="G58" i="6"/>
</calcChain>
</file>

<file path=xl/sharedStrings.xml><?xml version="1.0" encoding="utf-8"?>
<sst xmlns="http://schemas.openxmlformats.org/spreadsheetml/2006/main" count="299" uniqueCount="228">
  <si>
    <t>Nr.</t>
  </si>
  <si>
    <t>Līguma numurs</t>
  </si>
  <si>
    <t>uz 31.12.2021</t>
  </si>
  <si>
    <t>Apvārsnis 2020</t>
  </si>
  <si>
    <t>Latvijas Universitāte</t>
  </si>
  <si>
    <t>EURATOM</t>
  </si>
  <si>
    <t>Rīgas Stradiņa universitāte</t>
  </si>
  <si>
    <t>ERA-NET Cofund QuantERA</t>
  </si>
  <si>
    <t>ERA-NET Cofund EuroNanoMed III</t>
  </si>
  <si>
    <t>Rīgas Tehniskā universitāte</t>
  </si>
  <si>
    <t>ERA-NET NEURON Cofund</t>
  </si>
  <si>
    <t xml:space="preserve">Tilde, SIA </t>
  </si>
  <si>
    <t>ECSEL kopuzņēmums</t>
  </si>
  <si>
    <t>Elektronikas un datorzinātņu institūts</t>
  </si>
  <si>
    <t>ES RTD/2020/3</t>
  </si>
  <si>
    <t>Daugavpils Universitāte</t>
  </si>
  <si>
    <t>Latvijas Mobilais Telefons, SIA</t>
  </si>
  <si>
    <t>ERA-NET Cofund Jpco-fuND 2</t>
  </si>
  <si>
    <t>ES RTD/2020/8</t>
  </si>
  <si>
    <t>ERA-NET Cofund M-era.Net 2</t>
  </si>
  <si>
    <t>Latvijas Organiskās sintēzes institūts</t>
  </si>
  <si>
    <t>ES RTD/2020/10</t>
  </si>
  <si>
    <t>Hemp eco systems Latvia, SIA</t>
  </si>
  <si>
    <t>Latvijas Universitātes Cietvielu fizikas institūts</t>
  </si>
  <si>
    <t>ES RTD/2020/18</t>
  </si>
  <si>
    <t>ES RTD/2020/19</t>
  </si>
  <si>
    <t>ES RTD/2020/23</t>
  </si>
  <si>
    <t>ES RTD/2020/24</t>
  </si>
  <si>
    <t>ES RTD/2020/25</t>
  </si>
  <si>
    <t>SAF Tehnika, AS</t>
  </si>
  <si>
    <t>ES RTD/2020/26</t>
  </si>
  <si>
    <t>ES RTD/2021/2</t>
  </si>
  <si>
    <t>ERA-NET Cofund ICRAD</t>
  </si>
  <si>
    <t>ES RTD/2021/3</t>
  </si>
  <si>
    <t>ERA-NET Cofund ERA PerMed</t>
  </si>
  <si>
    <t>ES RTD/2021/5</t>
  </si>
  <si>
    <t>ERA-NET Cofund CHIST-ERA IV</t>
  </si>
  <si>
    <t>Fizikālās enerģētikas institūts</t>
  </si>
  <si>
    <t>ES RTD/2021/6</t>
  </si>
  <si>
    <t>ES RTD/2021/7</t>
  </si>
  <si>
    <t>ES RTD/2021/10</t>
  </si>
  <si>
    <t>ES RTD/2021/11</t>
  </si>
  <si>
    <t>ES RTD/2021/13</t>
  </si>
  <si>
    <t>ES RTD/2021/14</t>
  </si>
  <si>
    <t>ERA-NET Cofund ENUAC</t>
  </si>
  <si>
    <t>ES RTD/2021/15</t>
  </si>
  <si>
    <t>ES RTD/2021/16</t>
  </si>
  <si>
    <t>MADARA Cosmetics, AS</t>
  </si>
  <si>
    <t>ES RTD/2021/17</t>
  </si>
  <si>
    <t>ES RTD/2021/19</t>
  </si>
  <si>
    <t>ES RTD/2021/20</t>
  </si>
  <si>
    <t>ES RTD/2021/21</t>
  </si>
  <si>
    <t>IC3, SIA</t>
  </si>
  <si>
    <t>ES RTD/2021/22</t>
  </si>
  <si>
    <t>ES RTD/2021/24</t>
  </si>
  <si>
    <t>ERA-NET Cofund ForestValue</t>
  </si>
  <si>
    <t>Latvijas Valsts koksnes ķīmijas institūts</t>
  </si>
  <si>
    <t>ES RTD/2022/1</t>
  </si>
  <si>
    <t>ES RTD/2022/2</t>
  </si>
  <si>
    <t xml:space="preserve">ERA-NET Cofund BiodivRestore </t>
  </si>
  <si>
    <t>ES RTD/2022/3</t>
  </si>
  <si>
    <t>ES RTD/2022/4</t>
  </si>
  <si>
    <t>Iecavnieks&amp;Co, SIA</t>
  </si>
  <si>
    <t>ES RTD/2022/5</t>
  </si>
  <si>
    <t>ERA-NET Cofund EnerDigit</t>
  </si>
  <si>
    <t>ES RTD/2022/6</t>
  </si>
  <si>
    <t>ES RTD/2022/7</t>
  </si>
  <si>
    <t xml:space="preserve">ERA-NET Cofund M-era.Net 3 </t>
  </si>
  <si>
    <t>ES RTD/2022/8</t>
  </si>
  <si>
    <t>ES RTD/2022/9</t>
  </si>
  <si>
    <t>ES RTD/2022/10</t>
  </si>
  <si>
    <t>ES RTD/2022/11</t>
  </si>
  <si>
    <t>ES RTD/2022/12</t>
  </si>
  <si>
    <t>ERA-NET Cofund QuantERA II</t>
  </si>
  <si>
    <t>ES RTD/2022/13</t>
  </si>
  <si>
    <t>JLU Technologies, SIA</t>
  </si>
  <si>
    <t>ES RTD/2022/14</t>
  </si>
  <si>
    <t>ES RTD/2022/15</t>
  </si>
  <si>
    <t>ES RTD/2022/16</t>
  </si>
  <si>
    <t>ES RTD/2022/17</t>
  </si>
  <si>
    <t>ES RTD/2022/18</t>
  </si>
  <si>
    <t>Apvārsnis Eiropa Eiropas Partnerība</t>
  </si>
  <si>
    <t>ES RTD/2022/19</t>
  </si>
  <si>
    <t>ES RTD/2022/20</t>
  </si>
  <si>
    <t>ES RTD/2022/21</t>
  </si>
  <si>
    <t>ES RTD/2022/23</t>
  </si>
  <si>
    <t>Apvārsnis Eiropa</t>
  </si>
  <si>
    <t>Finansējuma saņēmējs</t>
  </si>
  <si>
    <t>Eiropas Savienības pētniecības programma</t>
  </si>
  <si>
    <t>Projekta nosaukums, akronīms</t>
  </si>
  <si>
    <t>Projekta īstenošanas laiks</t>
  </si>
  <si>
    <t>Plānotie valsts budžeta izdevumi 2024.gadā</t>
  </si>
  <si>
    <t>Plānotie valsts budžeta izdevumi 2025.gadā</t>
  </si>
  <si>
    <t>Kopā</t>
  </si>
  <si>
    <t>1.</t>
  </si>
  <si>
    <t>2.</t>
  </si>
  <si>
    <t>3.</t>
  </si>
  <si>
    <t>4.</t>
  </si>
  <si>
    <t>5.</t>
  </si>
  <si>
    <t>6.</t>
  </si>
  <si>
    <t>7.</t>
  </si>
  <si>
    <t>8.</t>
  </si>
  <si>
    <t>9.</t>
  </si>
  <si>
    <t>10.</t>
  </si>
  <si>
    <t>11.</t>
  </si>
  <si>
    <t>13.</t>
  </si>
  <si>
    <t>14.</t>
  </si>
  <si>
    <t>15.</t>
  </si>
  <si>
    <t>16.</t>
  </si>
  <si>
    <t>17.</t>
  </si>
  <si>
    <t>18.</t>
  </si>
  <si>
    <t>19.</t>
  </si>
  <si>
    <t>20.</t>
  </si>
  <si>
    <t>21.</t>
  </si>
  <si>
    <t>22.</t>
  </si>
  <si>
    <t>24.</t>
  </si>
  <si>
    <t>25.</t>
  </si>
  <si>
    <t>26.</t>
  </si>
  <si>
    <t>27.</t>
  </si>
  <si>
    <t>28.</t>
  </si>
  <si>
    <t>29.</t>
  </si>
  <si>
    <t>30.</t>
  </si>
  <si>
    <t>31.</t>
  </si>
  <si>
    <t>32.</t>
  </si>
  <si>
    <t>33.</t>
  </si>
  <si>
    <t>34.</t>
  </si>
  <si>
    <t>35.</t>
  </si>
  <si>
    <t>36.</t>
  </si>
  <si>
    <t>37.</t>
  </si>
  <si>
    <t>39.</t>
  </si>
  <si>
    <t>40.</t>
  </si>
  <si>
    <t>41.</t>
  </si>
  <si>
    <t>42.</t>
  </si>
  <si>
    <t>43.</t>
  </si>
  <si>
    <t>44.</t>
  </si>
  <si>
    <t>45.</t>
  </si>
  <si>
    <t>46.</t>
  </si>
  <si>
    <t>47.</t>
  </si>
  <si>
    <t>48.</t>
  </si>
  <si>
    <t xml:space="preserve">  </t>
  </si>
  <si>
    <t>01.02.2020. - 31.01.2025.</t>
  </si>
  <si>
    <t>01.05.2021. - 30.04.2024.</t>
  </si>
  <si>
    <t>01.04.2021. - 31.03.2024.</t>
  </si>
  <si>
    <t>26.04.2021. - 25.04.2024.</t>
  </si>
  <si>
    <t>03.05.2021.-02.05.2024.</t>
  </si>
  <si>
    <t>01.06.2021.-31.05.2024.</t>
  </si>
  <si>
    <t>01.09.2021.-31.08.2024.</t>
  </si>
  <si>
    <t>Latvijas Biozinātņu un tehnoloģiju universitāte</t>
  </si>
  <si>
    <t>01.05.2021.-30.04.2024.</t>
  </si>
  <si>
    <t>01.09.2021. - 31.08.2024.</t>
  </si>
  <si>
    <t>01.10.2021. - 30.09.2025.</t>
  </si>
  <si>
    <t xml:space="preserve">Latvijas Biozinātņu un tehnoloģiju universitāte </t>
  </si>
  <si>
    <t>38.</t>
  </si>
  <si>
    <t xml:space="preserve">01.06.2021.-31.05.2024. </t>
  </si>
  <si>
    <t xml:space="preserve">01.11.2021.-31.10.2024. </t>
  </si>
  <si>
    <t>01.01.2022. - 31.12.2024.</t>
  </si>
  <si>
    <t>01.02.2022. - 31.01.2025.</t>
  </si>
  <si>
    <t>01.05.2022. - 30.04.2025.</t>
  </si>
  <si>
    <t>01.04.2022. - 28.02.2025.</t>
  </si>
  <si>
    <t>01.01.2021. - 31.12.2025.</t>
  </si>
  <si>
    <t>01.06.2022. - 31.05.2025.</t>
  </si>
  <si>
    <t>01.07.2022. - 30.06.2025.</t>
  </si>
  <si>
    <t>01.04.2022. - 31.03.2025.</t>
  </si>
  <si>
    <t>01.08.2022. - 31.07.2025.</t>
  </si>
  <si>
    <t>01.05.2022. - 30.04.2029.</t>
  </si>
  <si>
    <t>01.09.2022. - 31.12.2025.</t>
  </si>
  <si>
    <t xml:space="preserve"> </t>
  </si>
  <si>
    <r>
      <rPr>
        <i/>
        <sz val="11"/>
        <rFont val="Calibri"/>
        <family val="2"/>
        <scheme val="minor"/>
      </rPr>
      <t xml:space="preserve">Quantum Computing Solutions for High-Energy Physics </t>
    </r>
    <r>
      <rPr>
        <sz val="11"/>
        <rFont val="Calibri"/>
        <family val="2"/>
        <scheme val="minor"/>
      </rPr>
      <t>/                               QuantHEP</t>
    </r>
  </si>
  <si>
    <r>
      <t xml:space="preserve"> </t>
    </r>
    <r>
      <rPr>
        <i/>
        <sz val="11"/>
        <rFont val="Calibri"/>
        <family val="2"/>
        <scheme val="minor"/>
      </rPr>
      <t>Manufacturing technology of building products made of ecological high performance fibre composites with encapsulated PCM for the NZEB application/</t>
    </r>
    <r>
      <rPr>
        <sz val="11"/>
        <rFont val="Calibri"/>
        <family val="2"/>
        <scheme val="minor"/>
      </rPr>
      <t xml:space="preserve">                                         HEMP4NZEB</t>
    </r>
  </si>
  <si>
    <r>
      <rPr>
        <i/>
        <sz val="11"/>
        <rFont val="Calibri"/>
        <family val="2"/>
        <scheme val="minor"/>
      </rPr>
      <t>TEmperature-responsive Nanogels for TArgeted delivery of miCroRNAs in wound heaLing andtissue rEgeneration applicationS/</t>
    </r>
    <r>
      <rPr>
        <sz val="11"/>
        <rFont val="Calibri"/>
        <family val="2"/>
        <scheme val="minor"/>
      </rPr>
      <t xml:space="preserve">                                    TENTACLES</t>
    </r>
  </si>
  <si>
    <r>
      <t xml:space="preserve"> </t>
    </r>
    <r>
      <rPr>
        <i/>
        <sz val="11"/>
        <rFont val="Calibri"/>
        <family val="2"/>
        <scheme val="minor"/>
      </rPr>
      <t xml:space="preserve">NANO delivery system for one-shot regenerative therapy of peri-implantitis/                                </t>
    </r>
    <r>
      <rPr>
        <sz val="11"/>
        <rFont val="Calibri"/>
        <family val="2"/>
        <scheme val="minor"/>
      </rPr>
      <t xml:space="preserve">  ImplantNano</t>
    </r>
  </si>
  <si>
    <r>
      <t xml:space="preserve"> </t>
    </r>
    <r>
      <rPr>
        <i/>
        <sz val="11"/>
        <rFont val="Calibri"/>
        <family val="2"/>
        <scheme val="minor"/>
      </rPr>
      <t>Towards climate-smart sustainable management of agricultural soils/</t>
    </r>
    <r>
      <rPr>
        <sz val="11"/>
        <rFont val="Calibri"/>
        <family val="2"/>
        <scheme val="minor"/>
      </rPr>
      <t xml:space="preserve">             EJP SOIL</t>
    </r>
  </si>
  <si>
    <r>
      <rPr>
        <i/>
        <sz val="11"/>
        <rFont val="Calibri"/>
        <family val="2"/>
        <scheme val="minor"/>
      </rPr>
      <t xml:space="preserve">Challenging environments tolerant Smart systems for IoT and AI/  </t>
    </r>
    <r>
      <rPr>
        <sz val="11"/>
        <rFont val="Calibri"/>
        <family val="2"/>
        <scheme val="minor"/>
      </rPr>
      <t xml:space="preserve">                    CHARM</t>
    </r>
  </si>
  <si>
    <r>
      <rPr>
        <i/>
        <sz val="11"/>
        <rFont val="Calibri"/>
        <family val="2"/>
        <scheme val="minor"/>
      </rPr>
      <t xml:space="preserve">Channel-based biosensors to support a precision agriculture approach for improved bovine mastitis management/   </t>
    </r>
    <r>
      <rPr>
        <sz val="11"/>
        <rFont val="Calibri"/>
        <family val="2"/>
        <scheme val="minor"/>
      </rPr>
      <t xml:space="preserve"> Biosens4PrecisionMastitis</t>
    </r>
  </si>
  <si>
    <r>
      <t xml:space="preserve"> </t>
    </r>
    <r>
      <rPr>
        <i/>
        <sz val="11"/>
        <rFont val="Calibri"/>
        <family val="2"/>
        <scheme val="minor"/>
      </rPr>
      <t xml:space="preserve">Supporting Energy Communities- Operational Research and Energy Analytics/ </t>
    </r>
    <r>
      <rPr>
        <sz val="11"/>
        <rFont val="Calibri"/>
        <family val="2"/>
        <scheme val="minor"/>
      </rPr>
      <t xml:space="preserve">                                                    SEC-OREA</t>
    </r>
  </si>
  <si>
    <r>
      <rPr>
        <i/>
        <sz val="11"/>
        <rFont val="Calibri"/>
        <family val="2"/>
        <scheme val="minor"/>
      </rPr>
      <t xml:space="preserve">Multiscale computer modelling, synthesis and rational design of photo(electro)catalysts for efficient visible-light-driven seawater splitting/    </t>
    </r>
    <r>
      <rPr>
        <sz val="11"/>
        <rFont val="Calibri"/>
        <family val="2"/>
        <scheme val="minor"/>
      </rPr>
      <t xml:space="preserve">           CatWatSplit</t>
    </r>
  </si>
  <si>
    <r>
      <rPr>
        <i/>
        <sz val="11"/>
        <rFont val="Calibri"/>
        <family val="2"/>
        <scheme val="minor"/>
      </rPr>
      <t>Automotive Intelligence for Connected Shared Mobility/</t>
    </r>
    <r>
      <rPr>
        <sz val="11"/>
        <rFont val="Calibri"/>
        <family val="2"/>
        <scheme val="minor"/>
      </rPr>
      <t xml:space="preserve">                                           AI4CSM</t>
    </r>
  </si>
  <si>
    <r>
      <rPr>
        <i/>
        <sz val="11"/>
        <rFont val="Calibri"/>
        <family val="2"/>
        <scheme val="minor"/>
      </rPr>
      <t>5th Generation connected and automated mobility cross-border EU trials/</t>
    </r>
    <r>
      <rPr>
        <sz val="11"/>
        <rFont val="Calibri"/>
        <family val="2"/>
        <scheme val="minor"/>
      </rPr>
      <t xml:space="preserve">                                                                      5G-ROUTES</t>
    </r>
  </si>
  <si>
    <r>
      <rPr>
        <i/>
        <sz val="11"/>
        <rFont val="Calibri"/>
        <family val="2"/>
        <scheme val="minor"/>
      </rPr>
      <t>Earth abundant Ca-Fe-oxide-based materials with tailored antimicrobial functionalities for diverse applications on surface, in water and membranes/</t>
    </r>
    <r>
      <rPr>
        <sz val="11"/>
        <rFont val="Calibri"/>
        <family val="2"/>
        <scheme val="minor"/>
      </rPr>
      <t xml:space="preserve">    CaFeOx</t>
    </r>
  </si>
  <si>
    <r>
      <rPr>
        <i/>
        <sz val="11"/>
        <rFont val="Calibri"/>
        <family val="2"/>
        <scheme val="minor"/>
      </rPr>
      <t xml:space="preserve">Intelligent Motion Control under Industry 4.E/ </t>
    </r>
    <r>
      <rPr>
        <sz val="11"/>
        <rFont val="Calibri"/>
        <family val="2"/>
        <scheme val="minor"/>
      </rPr>
      <t xml:space="preserve">                                               IMOCO4.E</t>
    </r>
  </si>
  <si>
    <r>
      <rPr>
        <i/>
        <sz val="11"/>
        <rFont val="Calibri"/>
        <family val="2"/>
        <scheme val="minor"/>
      </rPr>
      <t>Individual Mobility Budgets as a Foundation for Social and Ethical Carbon Reduction/</t>
    </r>
    <r>
      <rPr>
        <sz val="11"/>
        <rFont val="Calibri"/>
        <family val="2"/>
        <scheme val="minor"/>
      </rPr>
      <t xml:space="preserve">                                            MyFairShare</t>
    </r>
  </si>
  <si>
    <r>
      <rPr>
        <i/>
        <sz val="11"/>
        <rFont val="Calibri"/>
        <family val="2"/>
        <scheme val="minor"/>
      </rPr>
      <t xml:space="preserve">Intelligent Motion Control under Industry 4.E/    </t>
    </r>
    <r>
      <rPr>
        <sz val="11"/>
        <rFont val="Calibri"/>
        <family val="2"/>
        <scheme val="minor"/>
      </rPr>
      <t xml:space="preserve">                                            IMOCO4.E</t>
    </r>
  </si>
  <si>
    <r>
      <rPr>
        <i/>
        <sz val="11"/>
        <rFont val="Calibri"/>
        <family val="2"/>
        <scheme val="minor"/>
      </rPr>
      <t>Sustainable Autonomy and Resilience for LEAs using AI against High priority Threats/</t>
    </r>
    <r>
      <rPr>
        <sz val="11"/>
        <rFont val="Calibri"/>
        <family val="2"/>
        <scheme val="minor"/>
      </rPr>
      <t xml:space="preserve">                                                      STARLIGHT</t>
    </r>
  </si>
  <si>
    <r>
      <rPr>
        <i/>
        <sz val="11"/>
        <rFont val="Calibri"/>
        <family val="2"/>
        <scheme val="minor"/>
      </rPr>
      <t>Hybrid Biodegradable Coating for One-Wire Peripheral Nitinol Stent for Prevention of Restenosis and Plaque Formation/</t>
    </r>
    <r>
      <rPr>
        <sz val="11"/>
        <rFont val="Calibri"/>
        <family val="2"/>
        <scheme val="minor"/>
      </rPr>
      <t xml:space="preserve">                                                HybbiStent</t>
    </r>
  </si>
  <si>
    <r>
      <rPr>
        <i/>
        <sz val="11"/>
        <rFont val="Calibri"/>
        <family val="2"/>
        <scheme val="minor"/>
      </rPr>
      <t xml:space="preserve">Exploring Multi-Method Analysis of composite structures and joints under consideration of uncertainties during engineering and processing/  </t>
    </r>
    <r>
      <rPr>
        <sz val="11"/>
        <rFont val="Calibri"/>
        <family val="2"/>
        <scheme val="minor"/>
      </rPr>
      <t xml:space="preserve">           EMMA</t>
    </r>
  </si>
  <si>
    <r>
      <rPr>
        <i/>
        <sz val="11"/>
        <rFont val="Calibri"/>
        <family val="2"/>
        <scheme val="minor"/>
      </rPr>
      <t xml:space="preserve">Promoting safe and extended use of wood products in health buildings through development of antimicrobial surfaces, hygiene concepts, and guidelines/                                </t>
    </r>
    <r>
      <rPr>
        <sz val="11"/>
        <rFont val="Calibri"/>
        <family val="2"/>
        <scheme val="minor"/>
      </rPr>
      <t xml:space="preserve">  WOODforHEALTH</t>
    </r>
  </si>
  <si>
    <r>
      <rPr>
        <i/>
        <sz val="11"/>
        <rFont val="Calibri"/>
        <family val="2"/>
        <scheme val="minor"/>
      </rPr>
      <t>A socio-ecological evaluation of wetlands restoration and reintroduction programs in favor of the emblematic European pond turtle and associated biodiversity: a pan-European approach/</t>
    </r>
    <r>
      <rPr>
        <sz val="11"/>
        <rFont val="Calibri"/>
        <family val="2"/>
        <scheme val="minor"/>
      </rPr>
      <t xml:space="preserve">                                         EMYS-R</t>
    </r>
  </si>
  <si>
    <r>
      <rPr>
        <i/>
        <sz val="11"/>
        <rFont val="Calibri"/>
        <family val="2"/>
        <scheme val="minor"/>
      </rPr>
      <t>Quantitative and storage-stable point-of-care diagnostic device/</t>
    </r>
    <r>
      <rPr>
        <sz val="11"/>
        <rFont val="Calibri"/>
        <family val="2"/>
        <scheme val="minor"/>
      </rPr>
      <t xml:space="preserve">                             QUPID</t>
    </r>
  </si>
  <si>
    <r>
      <rPr>
        <i/>
        <sz val="11"/>
        <rFont val="Calibri"/>
        <family val="2"/>
        <scheme val="minor"/>
      </rPr>
      <t xml:space="preserve">Promoting safe and extended use of wood products in health buildings through development of antimicrobial surfaces, hygiene concepts, and guidelines/                                      </t>
    </r>
    <r>
      <rPr>
        <sz val="11"/>
        <rFont val="Calibri"/>
        <family val="2"/>
        <scheme val="minor"/>
      </rPr>
      <t xml:space="preserve">  WOODforHEALTH</t>
    </r>
  </si>
  <si>
    <r>
      <rPr>
        <i/>
        <sz val="11"/>
        <rFont val="Calibri"/>
        <family val="2"/>
        <scheme val="minor"/>
      </rPr>
      <t xml:space="preserve">Implementation of activities described in the Roadmap to Fusion during Horizon Europe through a joint programme of the members of the EUROfusion consortium/   </t>
    </r>
    <r>
      <rPr>
        <sz val="11"/>
        <rFont val="Calibri"/>
        <family val="2"/>
        <scheme val="minor"/>
      </rPr>
      <t xml:space="preserve"> EUROfusion</t>
    </r>
  </si>
  <si>
    <r>
      <t xml:space="preserve"> </t>
    </r>
    <r>
      <rPr>
        <i/>
        <sz val="11"/>
        <rFont val="Calibri"/>
        <family val="2"/>
        <scheme val="minor"/>
      </rPr>
      <t>Durable bio-based polymer composites reinforced with natural waste fillers with antibacterial properties/</t>
    </r>
    <r>
      <rPr>
        <sz val="11"/>
        <rFont val="Calibri"/>
        <family val="2"/>
        <scheme val="minor"/>
      </rPr>
      <t xml:space="preserve">                                                      EkoMat</t>
    </r>
  </si>
  <si>
    <r>
      <rPr>
        <i/>
        <sz val="11"/>
        <rFont val="Calibri"/>
        <family val="2"/>
        <scheme val="minor"/>
      </rPr>
      <t xml:space="preserve">New technology to produce hydrogen from Renewable Energy Sources based on AI with optimized costs for environmental applications/  </t>
    </r>
    <r>
      <rPr>
        <sz val="11"/>
        <rFont val="Calibri"/>
        <family val="2"/>
        <scheme val="minor"/>
      </rPr>
      <t xml:space="preserve">  HydroG(re)EnergY-Env </t>
    </r>
  </si>
  <si>
    <r>
      <rPr>
        <i/>
        <sz val="11"/>
        <rFont val="Calibri"/>
        <family val="2"/>
        <scheme val="minor"/>
      </rPr>
      <t>LEvitated MAgnets for QUantum Metrology/</t>
    </r>
    <r>
      <rPr>
        <sz val="11"/>
        <rFont val="Calibri"/>
        <family val="2"/>
        <scheme val="minor"/>
      </rPr>
      <t xml:space="preserve">                                           LEMAQUME  </t>
    </r>
  </si>
  <si>
    <r>
      <rPr>
        <i/>
        <sz val="11"/>
        <rFont val="Calibri"/>
        <family val="2"/>
        <scheme val="minor"/>
      </rPr>
      <t>Multi-scale laser surface texturing for low ice-friction contacts/</t>
    </r>
    <r>
      <rPr>
        <sz val="11"/>
        <rFont val="Calibri"/>
        <family val="2"/>
        <scheme val="minor"/>
      </rPr>
      <t xml:space="preserve">                                            M-LUGE</t>
    </r>
  </si>
  <si>
    <r>
      <rPr>
        <i/>
        <sz val="11"/>
        <rFont val="Calibri"/>
        <family val="2"/>
        <scheme val="minor"/>
      </rPr>
      <t xml:space="preserve">Subpopulation heterogeneitY and MicroenvironMental Engagement as predictors for Treatment Resistance in lYmphoma/                                              </t>
    </r>
    <r>
      <rPr>
        <sz val="11"/>
        <rFont val="Calibri"/>
        <family val="2"/>
        <scheme val="minor"/>
      </rPr>
      <t xml:space="preserve">  SYMMETRY</t>
    </r>
  </si>
  <si>
    <r>
      <t xml:space="preserve"> </t>
    </r>
    <r>
      <rPr>
        <i/>
        <sz val="11"/>
        <rFont val="Calibri"/>
        <family val="2"/>
        <scheme val="minor"/>
      </rPr>
      <t xml:space="preserve">Affordable and Sustainable Multi-Material Lightweight Design and Manufacturing/ </t>
    </r>
    <r>
      <rPr>
        <sz val="11"/>
        <rFont val="Calibri"/>
        <family val="2"/>
        <scheme val="minor"/>
      </rPr>
      <t xml:space="preserve">                                              MatDeMa</t>
    </r>
  </si>
  <si>
    <r>
      <rPr>
        <i/>
        <sz val="11"/>
        <rFont val="Calibri"/>
        <family val="2"/>
        <scheme val="minor"/>
      </rPr>
      <t>Augmenting and Evaluating the Physical and Digital Infrastructure for CCAM deployment/</t>
    </r>
    <r>
      <rPr>
        <sz val="11"/>
        <rFont val="Calibri"/>
        <family val="2"/>
        <scheme val="minor"/>
      </rPr>
      <t xml:space="preserve">                               AUGMENTED CCAM</t>
    </r>
  </si>
  <si>
    <r>
      <t xml:space="preserve"> </t>
    </r>
    <r>
      <rPr>
        <i/>
        <sz val="11"/>
        <rFont val="Calibri"/>
        <family val="2"/>
        <scheme val="minor"/>
      </rPr>
      <t>PET analyses of ABC transporter function for diagnostics and stratification of dementia patients/</t>
    </r>
    <r>
      <rPr>
        <sz val="11"/>
        <rFont val="Calibri"/>
        <family val="2"/>
        <scheme val="minor"/>
      </rPr>
      <t xml:space="preserve">                                            PETABC</t>
    </r>
  </si>
  <si>
    <r>
      <rPr>
        <i/>
        <sz val="11"/>
        <rFont val="Calibri"/>
        <family val="2"/>
        <scheme val="minor"/>
      </rPr>
      <t xml:space="preserve">Targeting Sensory Dysfunctions in Autism Spectrum Disorders/                                 </t>
    </r>
    <r>
      <rPr>
        <sz val="11"/>
        <rFont val="Calibri"/>
        <family val="2"/>
        <scheme val="minor"/>
      </rPr>
      <t xml:space="preserve"> SensingASD</t>
    </r>
  </si>
  <si>
    <r>
      <rPr>
        <i/>
        <sz val="11"/>
        <rFont val="Calibri"/>
        <family val="2"/>
        <scheme val="minor"/>
      </rPr>
      <t>Towards an ecologically valid symbiosis of BCI and head-mounted VR displays: focus on collaborative post-stroke neurorehabilitation/</t>
    </r>
    <r>
      <rPr>
        <sz val="11"/>
        <rFont val="Calibri"/>
        <family val="2"/>
        <scheme val="minor"/>
      </rPr>
      <t xml:space="preserve">                                           ReHaB</t>
    </r>
  </si>
  <si>
    <r>
      <rPr>
        <i/>
        <sz val="11"/>
        <rFont val="Calibri"/>
        <family val="2"/>
        <scheme val="minor"/>
      </rPr>
      <t>Deployment of Smart Renewable Energy Communities/</t>
    </r>
    <r>
      <rPr>
        <sz val="11"/>
        <rFont val="Calibri"/>
        <family val="2"/>
        <scheme val="minor"/>
      </rPr>
      <t xml:space="preserve">                                                     DoRES</t>
    </r>
  </si>
  <si>
    <r>
      <rPr>
        <i/>
        <sz val="11"/>
        <rFont val="Calibri"/>
        <family val="2"/>
        <scheme val="minor"/>
      </rPr>
      <t xml:space="preserve">3D Biotextile with Technological Composition of nano particles to enhance the protecting properties/                           </t>
    </r>
    <r>
      <rPr>
        <sz val="11"/>
        <rFont val="Calibri"/>
        <family val="2"/>
        <scheme val="minor"/>
      </rPr>
      <t xml:space="preserve">  3DNano-HPC</t>
    </r>
  </si>
  <si>
    <r>
      <rPr>
        <i/>
        <sz val="11"/>
        <rFont val="Calibri"/>
        <family val="2"/>
        <scheme val="minor"/>
      </rPr>
      <t>Foamed Geopolymer Made by Additive Manufacturing for the Construction Technology Applications/</t>
    </r>
    <r>
      <rPr>
        <sz val="11"/>
        <rFont val="Calibri"/>
        <family val="2"/>
        <scheme val="minor"/>
      </rPr>
      <t xml:space="preserve">                                      3D-FOAM</t>
    </r>
  </si>
  <si>
    <r>
      <rPr>
        <i/>
        <sz val="11"/>
        <rFont val="Calibri"/>
        <family val="2"/>
        <scheme val="minor"/>
      </rPr>
      <t>3D Biotextile with Technological Composition of nano particles to enhance the protecting properties/</t>
    </r>
    <r>
      <rPr>
        <sz val="11"/>
        <rFont val="Calibri"/>
        <family val="2"/>
        <scheme val="minor"/>
      </rPr>
      <t xml:space="preserve">                               3DNano-HPC</t>
    </r>
  </si>
  <si>
    <r>
      <t>T</t>
    </r>
    <r>
      <rPr>
        <i/>
        <sz val="11"/>
        <rFont val="Calibri"/>
        <family val="2"/>
        <scheme val="minor"/>
      </rPr>
      <t xml:space="preserve">ree bark as a renewable source of wood protection materials for building applications/  </t>
    </r>
    <r>
      <rPr>
        <sz val="11"/>
        <rFont val="Calibri"/>
        <family val="2"/>
        <scheme val="minor"/>
      </rPr>
      <t xml:space="preserve">                                               BarkBuild</t>
    </r>
  </si>
  <si>
    <r>
      <rPr>
        <i/>
        <sz val="11"/>
        <rFont val="Calibri"/>
        <family val="2"/>
        <scheme val="minor"/>
      </rPr>
      <t xml:space="preserve">Graded interphases for enhanced dielectric and mechanical strength of fiber-reinforced composites/ </t>
    </r>
    <r>
      <rPr>
        <sz val="11"/>
        <rFont val="Calibri"/>
        <family val="2"/>
        <scheme val="minor"/>
      </rPr>
      <t xml:space="preserve">                        GRADIENT</t>
    </r>
  </si>
  <si>
    <r>
      <rPr>
        <i/>
        <sz val="11"/>
        <rFont val="Calibri"/>
        <family val="2"/>
        <scheme val="minor"/>
      </rPr>
      <t xml:space="preserve">Raman analysis of saliva from COPD patients as new biomarker: AI-based point-of-care for the disease monitoring and management/ </t>
    </r>
    <r>
      <rPr>
        <sz val="11"/>
        <rFont val="Calibri"/>
        <family val="2"/>
        <scheme val="minor"/>
      </rPr>
      <t xml:space="preserve">                                            CORSAI</t>
    </r>
  </si>
  <si>
    <r>
      <rPr>
        <i/>
        <sz val="11"/>
        <rFont val="Calibri"/>
        <family val="2"/>
        <scheme val="minor"/>
      </rPr>
      <t>Anti-calcification treatment of elastin-rich bioprosthetic materials using Fetuin A for aortic valved conduits/</t>
    </r>
    <r>
      <rPr>
        <sz val="11"/>
        <rFont val="Calibri"/>
        <family val="2"/>
        <scheme val="minor"/>
      </rPr>
      <t xml:space="preserve">                                      VENUS</t>
    </r>
  </si>
  <si>
    <t>Plānotie valsts budžeta izdevumi 2026.gadā</t>
  </si>
  <si>
    <t>Plānotie valsts budžeta izdevumi 2027.gadā</t>
  </si>
  <si>
    <t>Plānotie valsts budžeta izdevumi 2028.gadā</t>
  </si>
  <si>
    <t>2. pielikums informatīvajam ziņojumam "Par atļauju Izglītības un zinātnes ministrijai  uzņemties papildu valsts budžeta ilgtermiņa saistības Izglītības un zinātnes ministrijas valsts budžeta programmas 70.00.00 "Citu Eiropas Savienības politiku instrumentu projektu un pasākumu īstenošana" apakšprogrammu 70.06.00 “Dalība Eiropas Savienības pētniecības un tehnoloģiju attīstības programmās” Eiropas Savienības politiku instrumentam “Atbalsts Eiropas Savienības pētniecības un tehnoloģiju attīstības projektu īstenošanai””</t>
  </si>
  <si>
    <t>01.03.2022. - 28.02.2025.</t>
  </si>
  <si>
    <t>Plānotie budžeta izdevumi 2029.gadā</t>
  </si>
  <si>
    <t>01.07.2020. - 31.12.2023.</t>
  </si>
  <si>
    <t>01.02.2020. - 31.01.2024.</t>
  </si>
  <si>
    <t>01.09.2020. - 28.02.2024.</t>
  </si>
  <si>
    <t>01.06.2020. - 29.02.2024.</t>
  </si>
  <si>
    <t>01.10.2021. - 30.09.2024.</t>
  </si>
  <si>
    <t>01.09.2020. - 31.08.2024.</t>
  </si>
  <si>
    <t xml:space="preserve">01.12.2021.-30.11.2024. </t>
  </si>
  <si>
    <t>01.05.2022. - 30.04.2024.</t>
  </si>
  <si>
    <t>01.11.2022. - 31.10.2025.</t>
  </si>
  <si>
    <t>01.03.2020. - 31.12.2023.</t>
  </si>
  <si>
    <r>
      <rPr>
        <i/>
        <sz val="11"/>
        <rFont val="Calibri"/>
        <family val="2"/>
        <scheme val="minor"/>
      </rPr>
      <t>PRecisiOn medicine in CAD patients: artificial intelliGence for integRated gEnomic, functional and anatomical aSSessment of the coronary collateral circulation/</t>
    </r>
    <r>
      <rPr>
        <sz val="11"/>
        <rFont val="Calibri"/>
        <family val="2"/>
        <scheme val="minor"/>
      </rPr>
      <t xml:space="preserve">                                                  PROGRESS</t>
    </r>
  </si>
  <si>
    <r>
      <rPr>
        <i/>
        <sz val="11"/>
        <rFont val="Calibri"/>
        <family val="2"/>
        <scheme val="minor"/>
      </rPr>
      <t>European Partnership for the Assessment of Risks from Chemicals/</t>
    </r>
    <r>
      <rPr>
        <sz val="11"/>
        <rFont val="Calibri"/>
        <family val="2"/>
        <scheme val="minor"/>
      </rPr>
      <t xml:space="preserve">                                        PARC</t>
    </r>
  </si>
  <si>
    <t>12.</t>
  </si>
  <si>
    <t>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</si>
</sst>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charset val="186"/>
      <scheme val="minor"/>
    </font>
    <font>
      <sz val="10"/>
      <name val="Arial"/>
      <family val="2"/>
      <charset val="186"/>
    </font>
    <font>
      <sz val="11"/>
      <color theme="1"/>
      <name val="Calibri"/>
      <family val="2"/>
      <charset val="186"/>
      <scheme val="minor"/>
    </font>
    <font>
      <b/>
      <sz val="12"/>
      <color rgb="FFFF0000"/>
      <name val="Calibri"/>
      <family val="2"/>
      <charset val="186"/>
      <scheme val="minor"/>
    </font>
    <font>
      <b/>
      <sz val="12"/>
      <color theme="1"/>
      <name val="Calibri"/>
      <family val="2"/>
      <charset val="186"/>
      <scheme val="minor"/>
    </font>
    <font>
      <sz val="12"/>
      <color theme="1"/>
      <name val="Calibri"/>
      <family val="2"/>
      <charset val="186"/>
      <scheme val="minor"/>
    </font>
    <font>
      <sz val="12"/>
      <name val="Calibri"/>
      <family val="2"/>
      <charset val="186"/>
      <scheme val="minor"/>
    </font>
    <font>
      <b/>
      <sz val="12"/>
      <name val="Calibri"/>
      <family val="2"/>
      <charset val="186"/>
      <scheme val="minor"/>
    </font>
    <font>
      <sz val="14"/>
      <color theme="1"/>
      <name val="Calibri"/>
      <family val="2"/>
      <charset val="186"/>
      <scheme val="minor"/>
    </font>
    <font>
      <b/>
      <sz val="11"/>
      <color theme="1"/>
      <name val="Calibri"/>
      <family val="2"/>
      <scheme val="minor"/>
    </font>
    <font>
      <sz val="11"/>
      <color theme="1"/>
      <name val="Calibri"/>
      <family val="2"/>
      <scheme val="minor"/>
    </font>
    <font>
      <sz val="11"/>
      <name val="Calibri"/>
      <family val="2"/>
      <scheme val="minor"/>
    </font>
    <font>
      <i/>
      <sz val="11"/>
      <name val="Calibri"/>
      <family val="2"/>
      <scheme val="minor"/>
    </font>
    <font>
      <sz val="10"/>
      <color rgb="FF000000"/>
      <name val="Calibri"/>
      <family val="2"/>
      <scheme val="minor"/>
    </font>
    <font>
      <b/>
      <sz val="11"/>
      <name val="Calibri"/>
      <family val="2"/>
      <scheme val="minor"/>
    </font>
    <font>
      <sz val="12"/>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3">
    <xf numFmtId="0" fontId="0" fillId="0" borderId="0"/>
    <xf numFmtId="0" fontId="1" fillId="0" borderId="0"/>
    <xf numFmtId="43" fontId="2" fillId="0" borderId="0" applyFont="0" applyFill="0" applyBorder="0" applyAlignment="0" applyProtection="0"/>
  </cellStyleXfs>
  <cellXfs count="56">
    <xf numFmtId="0" fontId="0" fillId="0" borderId="0" xfId="0"/>
    <xf numFmtId="0" fontId="3" fillId="0" borderId="0" xfId="0" applyFont="1" applyAlignment="1">
      <alignment horizontal="center"/>
    </xf>
    <xf numFmtId="0" fontId="5" fillId="0" borderId="0" xfId="0" applyFont="1"/>
    <xf numFmtId="0" fontId="5" fillId="0" borderId="0" xfId="0" applyFont="1" applyAlignment="1">
      <alignment wrapText="1"/>
    </xf>
    <xf numFmtId="43" fontId="6" fillId="0" borderId="0" xfId="2" applyFont="1" applyAlignment="1">
      <alignment horizontal="left"/>
    </xf>
    <xf numFmtId="43" fontId="7" fillId="0" borderId="0" xfId="2" applyFont="1" applyAlignment="1">
      <alignment horizontal="center"/>
    </xf>
    <xf numFmtId="43" fontId="6" fillId="0" borderId="0" xfId="2" applyFont="1" applyAlignment="1">
      <alignment horizontal="center"/>
    </xf>
    <xf numFmtId="0" fontId="6" fillId="0" borderId="0" xfId="0" applyFont="1" applyAlignment="1">
      <alignment horizontal="center"/>
    </xf>
    <xf numFmtId="43" fontId="3" fillId="0" borderId="0" xfId="2" applyFont="1" applyAlignment="1">
      <alignment horizontal="center"/>
    </xf>
    <xf numFmtId="43" fontId="5" fillId="0" borderId="0" xfId="2" applyFont="1"/>
    <xf numFmtId="43" fontId="5" fillId="0" borderId="0" xfId="0" applyNumberFormat="1" applyFont="1"/>
    <xf numFmtId="43" fontId="5" fillId="0" borderId="0" xfId="2" applyFont="1" applyFill="1" applyBorder="1"/>
    <xf numFmtId="0" fontId="4" fillId="0" borderId="0" xfId="0" applyFont="1"/>
    <xf numFmtId="43" fontId="3" fillId="0" borderId="0" xfId="2" applyFont="1" applyFill="1" applyBorder="1"/>
    <xf numFmtId="0" fontId="8" fillId="0" borderId="0" xfId="0" applyFont="1"/>
    <xf numFmtId="0" fontId="0" fillId="0" borderId="0" xfId="0" applyAlignment="1">
      <alignment vertical="center"/>
    </xf>
    <xf numFmtId="0" fontId="5" fillId="0" borderId="0" xfId="0" applyFont="1" applyAlignment="1">
      <alignment vertical="top"/>
    </xf>
    <xf numFmtId="0" fontId="8" fillId="0" borderId="0" xfId="0" applyFont="1" applyAlignment="1">
      <alignment vertical="top"/>
    </xf>
    <xf numFmtId="0" fontId="0" fillId="0" borderId="0" xfId="0" applyAlignment="1">
      <alignment vertical="top"/>
    </xf>
    <xf numFmtId="0" fontId="9" fillId="0" borderId="2" xfId="0" applyFont="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2" xfId="0" applyFont="1" applyBorder="1" applyAlignment="1">
      <alignment vertical="top"/>
    </xf>
    <xf numFmtId="0" fontId="10" fillId="0" borderId="5" xfId="0" applyFont="1" applyBorder="1" applyAlignment="1">
      <alignment vertical="top"/>
    </xf>
    <xf numFmtId="43" fontId="11" fillId="0" borderId="2" xfId="2" applyFont="1" applyFill="1" applyBorder="1" applyAlignment="1">
      <alignment vertical="center" wrapText="1"/>
    </xf>
    <xf numFmtId="0" fontId="9" fillId="0" borderId="2" xfId="0" applyFont="1" applyBorder="1" applyAlignment="1">
      <alignment horizontal="center"/>
    </xf>
    <xf numFmtId="0" fontId="13" fillId="0" borderId="0" xfId="0" applyFont="1" applyAlignment="1">
      <alignment horizontal="right" vertical="top" wrapText="1"/>
    </xf>
    <xf numFmtId="0" fontId="13" fillId="0" borderId="7" xfId="0" applyFont="1" applyBorder="1" applyAlignment="1">
      <alignment horizontal="right" vertical="top" wrapText="1"/>
    </xf>
    <xf numFmtId="0" fontId="13" fillId="0" borderId="7" xfId="0" applyFont="1" applyBorder="1" applyAlignment="1">
      <alignment horizontal="right" vertical="top"/>
    </xf>
    <xf numFmtId="3" fontId="0" fillId="0" borderId="2" xfId="0" applyNumberFormat="1" applyBorder="1"/>
    <xf numFmtId="3" fontId="0" fillId="0" borderId="0" xfId="0" applyNumberFormat="1"/>
    <xf numFmtId="3" fontId="9" fillId="0" borderId="2" xfId="0" applyNumberFormat="1" applyFont="1" applyBorder="1"/>
    <xf numFmtId="3" fontId="9" fillId="0" borderId="2" xfId="0" applyNumberFormat="1" applyFont="1" applyBorder="1" applyAlignment="1">
      <alignment horizontal="right"/>
    </xf>
    <xf numFmtId="3" fontId="0" fillId="0" borderId="2" xfId="0" applyNumberFormat="1" applyBorder="1" applyAlignment="1">
      <alignment horizontal="right" vertical="center"/>
    </xf>
    <xf numFmtId="0" fontId="11" fillId="0" borderId="2" xfId="0" applyFont="1" applyBorder="1" applyAlignment="1">
      <alignment vertical="top" wrapText="1"/>
    </xf>
    <xf numFmtId="0" fontId="11" fillId="0" borderId="2" xfId="0" applyFont="1" applyBorder="1" applyAlignment="1">
      <alignment horizontal="center"/>
    </xf>
    <xf numFmtId="0" fontId="11" fillId="0" borderId="5" xfId="0" applyFont="1" applyBorder="1" applyAlignment="1">
      <alignment horizontal="left" vertical="top" wrapText="1"/>
    </xf>
    <xf numFmtId="2" fontId="11" fillId="0" borderId="2" xfId="0" applyNumberFormat="1" applyFont="1" applyBorder="1" applyAlignment="1">
      <alignment horizontal="center"/>
    </xf>
    <xf numFmtId="0" fontId="11" fillId="0" borderId="2" xfId="0" applyFont="1" applyBorder="1" applyAlignment="1">
      <alignment horizontal="left" vertical="top" wrapText="1"/>
    </xf>
    <xf numFmtId="3" fontId="11" fillId="0" borderId="2" xfId="0" applyNumberFormat="1" applyFont="1" applyBorder="1" applyAlignment="1">
      <alignment vertical="center"/>
    </xf>
    <xf numFmtId="0" fontId="11" fillId="0" borderId="2" xfId="0" applyFont="1" applyBorder="1" applyAlignment="1">
      <alignment vertical="top"/>
    </xf>
    <xf numFmtId="3" fontId="14" fillId="0" borderId="2" xfId="0" applyNumberFormat="1" applyFont="1" applyBorder="1"/>
    <xf numFmtId="3" fontId="15" fillId="0" borderId="2" xfId="0" applyNumberFormat="1" applyFont="1" applyBorder="1"/>
    <xf numFmtId="3" fontId="11" fillId="0" borderId="2" xfId="0" applyNumberFormat="1" applyFont="1" applyBorder="1" applyAlignment="1">
      <alignment horizontal="right" vertical="top"/>
    </xf>
    <xf numFmtId="3" fontId="11" fillId="0" borderId="2" xfId="0" applyNumberFormat="1" applyFont="1" applyBorder="1"/>
    <xf numFmtId="43" fontId="11" fillId="0" borderId="2" xfId="2" quotePrefix="1" applyFont="1" applyFill="1" applyBorder="1" applyAlignment="1">
      <alignment vertical="center" wrapText="1"/>
    </xf>
    <xf numFmtId="3" fontId="11" fillId="0" borderId="2" xfId="0" applyNumberFormat="1" applyFont="1" applyBorder="1" applyAlignment="1">
      <alignment horizontal="right" vertical="center"/>
    </xf>
    <xf numFmtId="0" fontId="13" fillId="0" borderId="7" xfId="0" applyFont="1" applyBorder="1" applyAlignment="1">
      <alignment horizontal="right" vertical="top" wrapText="1"/>
    </xf>
    <xf numFmtId="0" fontId="9" fillId="0" borderId="3" xfId="0" applyFont="1" applyBorder="1" applyAlignment="1">
      <alignment horizontal="right"/>
    </xf>
    <xf numFmtId="0" fontId="9" fillId="0" borderId="6" xfId="0" applyFont="1" applyBorder="1" applyAlignment="1">
      <alignment horizontal="right"/>
    </xf>
    <xf numFmtId="0" fontId="9" fillId="0" borderId="4" xfId="0" applyFont="1" applyBorder="1" applyAlignment="1">
      <alignment horizontal="right"/>
    </xf>
    <xf numFmtId="0" fontId="11" fillId="0" borderId="1" xfId="0" applyFont="1" applyBorder="1" applyAlignment="1">
      <alignment vertical="top" wrapText="1"/>
    </xf>
    <xf numFmtId="0" fontId="11" fillId="0" borderId="5" xfId="0" applyFont="1" applyBorder="1" applyAlignment="1">
      <alignment vertical="top" wrapText="1"/>
    </xf>
    <xf numFmtId="0" fontId="11" fillId="0" borderId="1" xfId="0" applyFont="1" applyBorder="1" applyAlignment="1">
      <alignment horizontal="left" vertical="top" wrapText="1"/>
    </xf>
    <xf numFmtId="0" fontId="11" fillId="0" borderId="5" xfId="0" applyFont="1" applyBorder="1" applyAlignment="1">
      <alignment horizontal="left" vertical="top" wrapText="1"/>
    </xf>
  </cellXfs>
  <cellStyles count="3">
    <cellStyle name="Comma" xfId="2" builtinId="3"/>
    <cellStyle name="Normal" xfId="0" builtinId="0"/>
    <cellStyle name="Normal 2" xfId="1" xr:uid="{00000000-0005-0000-0000-000002000000}"/>
  </cellStyles>
  <dxfs count="0"/>
  <tableStyles count="0" defaultTableStyle="TableStyleMedium2" defaultPivotStyle="PivotStyleLight16"/>
  <colors>
    <mruColors>
      <color rgb="FF66FFFF"/>
      <color rgb="FFFF66CC"/>
      <color rgb="FFFF0066"/>
      <color rgb="FFFFCC66"/>
      <color rgb="FFFF6699"/>
      <color rgb="FF99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68"/>
  <sheetViews>
    <sheetView tabSelected="1" workbookViewId="0">
      <pane ySplit="2" topLeftCell="A49" activePane="bottomLeft" state="frozen"/>
      <selection pane="bottomLeft" activeCell="H51" sqref="H51"/>
    </sheetView>
  </sheetViews>
  <sheetFormatPr defaultRowHeight="14.5" x14ac:dyDescent="0.35"/>
  <cols>
    <col min="1" max="1" width="4.453125" style="18" customWidth="1"/>
    <col min="2" max="3" width="16.453125" customWidth="1"/>
    <col min="4" max="4" width="34.54296875" customWidth="1"/>
    <col min="5" max="5" width="20.81640625" customWidth="1"/>
    <col min="6" max="6" width="13.453125" customWidth="1"/>
    <col min="7" max="7" width="16.54296875" hidden="1" customWidth="1"/>
    <col min="8" max="8" width="14.54296875" customWidth="1"/>
    <col min="9" max="9" width="14.453125" customWidth="1"/>
    <col min="10" max="10" width="13.26953125" customWidth="1"/>
    <col min="11" max="11" width="13.1796875" customWidth="1"/>
    <col min="12" max="12" width="13.81640625" customWidth="1"/>
    <col min="13" max="13" width="15.7265625" customWidth="1"/>
  </cols>
  <sheetData>
    <row r="1" spans="1:15" ht="77.25" customHeight="1" x14ac:dyDescent="0.35">
      <c r="A1" s="28"/>
      <c r="B1" s="29"/>
      <c r="C1" s="29"/>
      <c r="D1" s="29"/>
      <c r="E1" s="29"/>
      <c r="F1" s="48" t="s">
        <v>211</v>
      </c>
      <c r="G1" s="48"/>
      <c r="H1" s="48"/>
      <c r="I1" s="48"/>
      <c r="J1" s="48"/>
      <c r="K1" s="48"/>
      <c r="L1" s="48"/>
      <c r="M1" s="48"/>
      <c r="N1" s="27"/>
      <c r="O1" s="27"/>
    </row>
    <row r="2" spans="1:15" s="15" customFormat="1" ht="80.25" customHeight="1" x14ac:dyDescent="0.35">
      <c r="A2" s="19" t="s">
        <v>0</v>
      </c>
      <c r="B2" s="19" t="s">
        <v>1</v>
      </c>
      <c r="C2" s="20" t="s">
        <v>88</v>
      </c>
      <c r="D2" s="21" t="s">
        <v>89</v>
      </c>
      <c r="E2" s="21" t="s">
        <v>87</v>
      </c>
      <c r="F2" s="20" t="s">
        <v>90</v>
      </c>
      <c r="G2" s="21" t="s">
        <v>2</v>
      </c>
      <c r="H2" s="22" t="s">
        <v>91</v>
      </c>
      <c r="I2" s="22" t="s">
        <v>92</v>
      </c>
      <c r="J2" s="21" t="s">
        <v>208</v>
      </c>
      <c r="K2" s="21" t="s">
        <v>209</v>
      </c>
      <c r="L2" s="21" t="s">
        <v>210</v>
      </c>
      <c r="M2" s="21" t="s">
        <v>213</v>
      </c>
    </row>
    <row r="3" spans="1:15" ht="46.5" customHeight="1" x14ac:dyDescent="0.35">
      <c r="A3" s="23" t="s">
        <v>94</v>
      </c>
      <c r="B3" s="41" t="s">
        <v>14</v>
      </c>
      <c r="C3" s="35" t="s">
        <v>7</v>
      </c>
      <c r="D3" s="35" t="s">
        <v>167</v>
      </c>
      <c r="E3" s="39" t="s">
        <v>4</v>
      </c>
      <c r="F3" s="25" t="s">
        <v>223</v>
      </c>
      <c r="G3" s="36">
        <v>123392.19</v>
      </c>
      <c r="H3" s="40">
        <v>7581.54</v>
      </c>
      <c r="I3" s="40">
        <v>0</v>
      </c>
      <c r="J3" s="42"/>
      <c r="K3" s="43"/>
      <c r="L3" s="30"/>
      <c r="M3" s="30"/>
    </row>
    <row r="4" spans="1:15" ht="55" customHeight="1" x14ac:dyDescent="0.35">
      <c r="A4" s="23" t="s">
        <v>95</v>
      </c>
      <c r="B4" s="41" t="s">
        <v>18</v>
      </c>
      <c r="C4" s="52" t="s">
        <v>19</v>
      </c>
      <c r="D4" s="52" t="s">
        <v>168</v>
      </c>
      <c r="E4" s="39" t="s">
        <v>9</v>
      </c>
      <c r="F4" s="25" t="s">
        <v>214</v>
      </c>
      <c r="G4" s="36">
        <v>127462.87</v>
      </c>
      <c r="H4" s="40">
        <v>14342.33</v>
      </c>
      <c r="I4" s="40">
        <v>0</v>
      </c>
      <c r="J4" s="44"/>
      <c r="K4" s="45"/>
      <c r="L4" s="30"/>
      <c r="M4" s="30"/>
    </row>
    <row r="5" spans="1:15" ht="35.25" customHeight="1" x14ac:dyDescent="0.35">
      <c r="A5" s="23" t="s">
        <v>96</v>
      </c>
      <c r="B5" s="41" t="s">
        <v>21</v>
      </c>
      <c r="C5" s="53"/>
      <c r="D5" s="53"/>
      <c r="E5" s="39" t="s">
        <v>22</v>
      </c>
      <c r="F5" s="25" t="s">
        <v>214</v>
      </c>
      <c r="G5" s="36">
        <v>39183.17</v>
      </c>
      <c r="H5" s="40">
        <v>4911.93</v>
      </c>
      <c r="I5" s="40">
        <v>0</v>
      </c>
      <c r="J5" s="45"/>
      <c r="K5" s="45" t="s">
        <v>139</v>
      </c>
      <c r="L5" s="30"/>
      <c r="M5" s="30"/>
    </row>
    <row r="6" spans="1:15" ht="74.5" customHeight="1" x14ac:dyDescent="0.35">
      <c r="A6" s="24" t="s">
        <v>97</v>
      </c>
      <c r="B6" s="41" t="s">
        <v>24</v>
      </c>
      <c r="C6" s="35" t="s">
        <v>8</v>
      </c>
      <c r="D6" s="37" t="s">
        <v>169</v>
      </c>
      <c r="E6" s="37" t="s">
        <v>20</v>
      </c>
      <c r="F6" s="46" t="s">
        <v>215</v>
      </c>
      <c r="G6" s="38">
        <v>56000</v>
      </c>
      <c r="H6" s="40">
        <v>20689.72</v>
      </c>
      <c r="I6" s="40">
        <v>0</v>
      </c>
      <c r="J6" s="45"/>
      <c r="K6" s="45"/>
      <c r="L6" s="30"/>
      <c r="M6" s="30"/>
    </row>
    <row r="7" spans="1:15" ht="45" customHeight="1" x14ac:dyDescent="0.35">
      <c r="A7" s="24" t="s">
        <v>98</v>
      </c>
      <c r="B7" s="41" t="s">
        <v>25</v>
      </c>
      <c r="C7" s="35" t="s">
        <v>8</v>
      </c>
      <c r="D7" s="37" t="s">
        <v>170</v>
      </c>
      <c r="E7" s="39" t="s">
        <v>9</v>
      </c>
      <c r="F7" s="25" t="s">
        <v>216</v>
      </c>
      <c r="G7" s="38">
        <v>112021.9</v>
      </c>
      <c r="H7" s="40">
        <v>19827.919999999998</v>
      </c>
      <c r="I7" s="40">
        <v>0</v>
      </c>
      <c r="J7" s="45"/>
      <c r="K7" s="45"/>
      <c r="L7" s="30"/>
      <c r="M7" s="30"/>
    </row>
    <row r="8" spans="1:15" ht="44.5" customHeight="1" x14ac:dyDescent="0.35">
      <c r="A8" s="24" t="s">
        <v>99</v>
      </c>
      <c r="B8" s="41" t="s">
        <v>26</v>
      </c>
      <c r="C8" s="37" t="s">
        <v>3</v>
      </c>
      <c r="D8" s="37" t="s">
        <v>171</v>
      </c>
      <c r="E8" s="37" t="s">
        <v>4</v>
      </c>
      <c r="F8" s="25" t="s">
        <v>140</v>
      </c>
      <c r="G8" s="38">
        <v>110684.5</v>
      </c>
      <c r="H8" s="40">
        <v>142071.65</v>
      </c>
      <c r="I8" s="40">
        <v>31810.06</v>
      </c>
      <c r="J8" s="45"/>
      <c r="K8" s="45"/>
      <c r="L8" s="30"/>
      <c r="M8" s="30"/>
    </row>
    <row r="9" spans="1:15" ht="32" customHeight="1" x14ac:dyDescent="0.35">
      <c r="A9" s="24" t="s">
        <v>100</v>
      </c>
      <c r="B9" s="41" t="s">
        <v>27</v>
      </c>
      <c r="C9" s="52" t="s">
        <v>12</v>
      </c>
      <c r="D9" s="54" t="s">
        <v>172</v>
      </c>
      <c r="E9" s="39" t="s">
        <v>9</v>
      </c>
      <c r="F9" s="25" t="s">
        <v>217</v>
      </c>
      <c r="G9" s="36">
        <v>118864.21</v>
      </c>
      <c r="H9" s="40">
        <v>19454.740000000002</v>
      </c>
      <c r="I9" s="40">
        <v>0</v>
      </c>
      <c r="J9" s="45"/>
      <c r="K9" s="45"/>
      <c r="L9" s="30"/>
      <c r="M9" s="30"/>
    </row>
    <row r="10" spans="1:15" ht="28.5" customHeight="1" x14ac:dyDescent="0.35">
      <c r="A10" s="24" t="s">
        <v>101</v>
      </c>
      <c r="B10" s="41" t="s">
        <v>28</v>
      </c>
      <c r="C10" s="53"/>
      <c r="D10" s="55"/>
      <c r="E10" s="37" t="s">
        <v>29</v>
      </c>
      <c r="F10" s="25" t="s">
        <v>217</v>
      </c>
      <c r="G10" s="36">
        <v>82635.960000000006</v>
      </c>
      <c r="H10" s="40">
        <v>6533.78</v>
      </c>
      <c r="I10" s="40">
        <v>0</v>
      </c>
      <c r="J10" s="45"/>
      <c r="K10" s="45"/>
      <c r="L10" s="30"/>
      <c r="M10" s="30"/>
    </row>
    <row r="11" spans="1:15" ht="59" customHeight="1" x14ac:dyDescent="0.35">
      <c r="A11" s="23" t="s">
        <v>102</v>
      </c>
      <c r="B11" s="41" t="s">
        <v>30</v>
      </c>
      <c r="C11" s="35" t="s">
        <v>17</v>
      </c>
      <c r="D11" s="39" t="s">
        <v>197</v>
      </c>
      <c r="E11" s="37" t="s">
        <v>4</v>
      </c>
      <c r="F11" s="25" t="s">
        <v>218</v>
      </c>
      <c r="G11" s="36">
        <v>53948.800000000003</v>
      </c>
      <c r="H11" s="40">
        <v>13287.2</v>
      </c>
      <c r="I11" s="40">
        <v>0</v>
      </c>
      <c r="J11" s="45"/>
      <c r="K11" s="45"/>
      <c r="L11" s="30"/>
      <c r="M11" s="30"/>
    </row>
    <row r="12" spans="1:15" ht="60.5" customHeight="1" x14ac:dyDescent="0.35">
      <c r="A12" s="23" t="s">
        <v>103</v>
      </c>
      <c r="B12" s="41" t="s">
        <v>31</v>
      </c>
      <c r="C12" s="35" t="s">
        <v>32</v>
      </c>
      <c r="D12" s="39" t="s">
        <v>173</v>
      </c>
      <c r="E12" s="39" t="s">
        <v>6</v>
      </c>
      <c r="F12" s="25" t="s">
        <v>142</v>
      </c>
      <c r="G12" s="38">
        <v>55200</v>
      </c>
      <c r="H12" s="40">
        <v>10369.469999999999</v>
      </c>
      <c r="I12" s="40">
        <v>0</v>
      </c>
      <c r="J12" s="45"/>
      <c r="K12" s="45"/>
      <c r="L12" s="30"/>
      <c r="M12" s="30"/>
    </row>
    <row r="13" spans="1:15" ht="86.5" customHeight="1" x14ac:dyDescent="0.35">
      <c r="A13" s="23" t="s">
        <v>104</v>
      </c>
      <c r="B13" s="41" t="s">
        <v>33</v>
      </c>
      <c r="C13" s="35" t="s">
        <v>34</v>
      </c>
      <c r="D13" s="39" t="s">
        <v>224</v>
      </c>
      <c r="E13" s="39" t="s">
        <v>6</v>
      </c>
      <c r="F13" s="25" t="s">
        <v>141</v>
      </c>
      <c r="G13" s="38">
        <v>55736</v>
      </c>
      <c r="H13" s="40">
        <v>16149.93</v>
      </c>
      <c r="I13" s="40">
        <v>0</v>
      </c>
      <c r="J13" s="45"/>
      <c r="K13" s="45"/>
      <c r="L13" s="30"/>
      <c r="M13" s="30"/>
    </row>
    <row r="14" spans="1:15" ht="59" customHeight="1" x14ac:dyDescent="0.35">
      <c r="A14" s="23" t="s">
        <v>226</v>
      </c>
      <c r="B14" s="41" t="s">
        <v>35</v>
      </c>
      <c r="C14" s="35" t="s">
        <v>36</v>
      </c>
      <c r="D14" s="39" t="s">
        <v>174</v>
      </c>
      <c r="E14" s="39" t="s">
        <v>37</v>
      </c>
      <c r="F14" s="25" t="s">
        <v>143</v>
      </c>
      <c r="G14" s="38">
        <v>56000</v>
      </c>
      <c r="H14" s="40">
        <v>15136.23</v>
      </c>
      <c r="I14" s="40">
        <v>0</v>
      </c>
      <c r="J14" s="45"/>
      <c r="K14" s="45"/>
      <c r="L14" s="30"/>
      <c r="M14" s="30"/>
    </row>
    <row r="15" spans="1:15" ht="73.5" customHeight="1" x14ac:dyDescent="0.35">
      <c r="A15" s="23" t="s">
        <v>105</v>
      </c>
      <c r="B15" s="41" t="s">
        <v>38</v>
      </c>
      <c r="C15" s="35" t="s">
        <v>19</v>
      </c>
      <c r="D15" s="39" t="s">
        <v>175</v>
      </c>
      <c r="E15" s="39" t="s">
        <v>23</v>
      </c>
      <c r="F15" s="25" t="s">
        <v>144</v>
      </c>
      <c r="G15" s="38">
        <v>56000</v>
      </c>
      <c r="H15" s="40">
        <v>14013.75</v>
      </c>
      <c r="I15" s="40">
        <v>0</v>
      </c>
      <c r="J15" s="45"/>
      <c r="K15" s="45"/>
      <c r="L15" s="30"/>
      <c r="M15" s="30"/>
    </row>
    <row r="16" spans="1:15" ht="44.5" customHeight="1" x14ac:dyDescent="0.35">
      <c r="A16" s="23" t="s">
        <v>106</v>
      </c>
      <c r="B16" s="41" t="s">
        <v>39</v>
      </c>
      <c r="C16" s="35" t="s">
        <v>12</v>
      </c>
      <c r="D16" s="39" t="s">
        <v>176</v>
      </c>
      <c r="E16" s="35" t="s">
        <v>13</v>
      </c>
      <c r="F16" s="25" t="s">
        <v>141</v>
      </c>
      <c r="G16" s="36">
        <v>55986.66</v>
      </c>
      <c r="H16" s="40">
        <v>16301.09</v>
      </c>
      <c r="I16" s="40">
        <v>0</v>
      </c>
      <c r="J16" s="45"/>
      <c r="K16" s="45"/>
      <c r="L16" s="30"/>
      <c r="M16" s="30"/>
    </row>
    <row r="17" spans="1:13" ht="58.5" customHeight="1" x14ac:dyDescent="0.35">
      <c r="A17" s="23" t="s">
        <v>107</v>
      </c>
      <c r="B17" s="41" t="s">
        <v>40</v>
      </c>
      <c r="C17" s="35" t="s">
        <v>3</v>
      </c>
      <c r="D17" s="39" t="s">
        <v>177</v>
      </c>
      <c r="E17" s="39" t="s">
        <v>16</v>
      </c>
      <c r="F17" s="25" t="s">
        <v>219</v>
      </c>
      <c r="G17" s="36">
        <v>14450.57</v>
      </c>
      <c r="H17" s="47">
        <v>36018.01</v>
      </c>
      <c r="I17" s="40">
        <v>0</v>
      </c>
      <c r="J17" s="45"/>
      <c r="K17" s="45"/>
      <c r="L17" s="30"/>
      <c r="M17" s="30"/>
    </row>
    <row r="18" spans="1:13" ht="73.5" customHeight="1" x14ac:dyDescent="0.35">
      <c r="A18" s="23" t="s">
        <v>108</v>
      </c>
      <c r="B18" s="41" t="s">
        <v>41</v>
      </c>
      <c r="C18" s="35" t="s">
        <v>19</v>
      </c>
      <c r="D18" s="39" t="s">
        <v>178</v>
      </c>
      <c r="E18" s="39" t="s">
        <v>9</v>
      </c>
      <c r="F18" s="25" t="s">
        <v>145</v>
      </c>
      <c r="G18" s="38">
        <v>53672.800000000003</v>
      </c>
      <c r="H18" s="40">
        <v>15035.73</v>
      </c>
      <c r="I18" s="40">
        <v>0</v>
      </c>
      <c r="J18" s="45"/>
      <c r="K18" s="45"/>
      <c r="L18" s="30"/>
      <c r="M18" s="30"/>
    </row>
    <row r="19" spans="1:13" ht="44" customHeight="1" x14ac:dyDescent="0.35">
      <c r="A19" s="23" t="s">
        <v>109</v>
      </c>
      <c r="B19" s="41" t="s">
        <v>42</v>
      </c>
      <c r="C19" s="35" t="s">
        <v>12</v>
      </c>
      <c r="D19" s="39" t="s">
        <v>179</v>
      </c>
      <c r="E19" s="35" t="s">
        <v>13</v>
      </c>
      <c r="F19" s="25" t="s">
        <v>146</v>
      </c>
      <c r="G19" s="36">
        <v>55986.66</v>
      </c>
      <c r="H19" s="40">
        <v>15514.98</v>
      </c>
      <c r="I19" s="40">
        <v>0</v>
      </c>
      <c r="J19" s="45"/>
      <c r="K19" s="45"/>
      <c r="L19" s="30"/>
      <c r="M19" s="30"/>
    </row>
    <row r="20" spans="1:13" ht="32.5" customHeight="1" x14ac:dyDescent="0.35">
      <c r="A20" s="23" t="s">
        <v>110</v>
      </c>
      <c r="B20" s="41" t="s">
        <v>43</v>
      </c>
      <c r="C20" s="52" t="s">
        <v>44</v>
      </c>
      <c r="D20" s="54" t="s">
        <v>180</v>
      </c>
      <c r="E20" s="39" t="s">
        <v>147</v>
      </c>
      <c r="F20" s="25" t="s">
        <v>148</v>
      </c>
      <c r="G20" s="36">
        <v>49635.02</v>
      </c>
      <c r="H20" s="40">
        <v>6155.78</v>
      </c>
      <c r="I20" s="40">
        <v>0</v>
      </c>
      <c r="J20" s="45"/>
      <c r="K20" s="45"/>
      <c r="L20" s="30"/>
      <c r="M20" s="30"/>
    </row>
    <row r="21" spans="1:13" ht="30" customHeight="1" x14ac:dyDescent="0.35">
      <c r="A21" s="23" t="s">
        <v>111</v>
      </c>
      <c r="B21" s="41" t="s">
        <v>45</v>
      </c>
      <c r="C21" s="53"/>
      <c r="D21" s="55"/>
      <c r="E21" s="37" t="s">
        <v>4</v>
      </c>
      <c r="F21" s="25" t="s">
        <v>148</v>
      </c>
      <c r="G21" s="36">
        <v>48133.34</v>
      </c>
      <c r="H21" s="40">
        <v>8918.7099999999991</v>
      </c>
      <c r="I21" s="40">
        <v>0</v>
      </c>
      <c r="J21" s="45"/>
      <c r="K21" s="45"/>
      <c r="L21" s="30"/>
      <c r="M21" s="30"/>
    </row>
    <row r="22" spans="1:13" ht="45.5" customHeight="1" x14ac:dyDescent="0.35">
      <c r="A22" s="23" t="s">
        <v>112</v>
      </c>
      <c r="B22" s="41" t="s">
        <v>46</v>
      </c>
      <c r="C22" s="35" t="s">
        <v>12</v>
      </c>
      <c r="D22" s="39" t="s">
        <v>181</v>
      </c>
      <c r="E22" s="37" t="s">
        <v>47</v>
      </c>
      <c r="F22" s="25" t="s">
        <v>149</v>
      </c>
      <c r="G22" s="36"/>
      <c r="H22" s="40">
        <v>35727.26</v>
      </c>
      <c r="I22" s="40">
        <v>0</v>
      </c>
      <c r="J22" s="45"/>
      <c r="K22" s="45"/>
      <c r="L22" s="30"/>
      <c r="M22" s="30"/>
    </row>
    <row r="23" spans="1:13" ht="60" customHeight="1" x14ac:dyDescent="0.35">
      <c r="A23" s="23" t="s">
        <v>113</v>
      </c>
      <c r="B23" s="41" t="s">
        <v>48</v>
      </c>
      <c r="C23" s="35" t="s">
        <v>3</v>
      </c>
      <c r="D23" s="39" t="s">
        <v>182</v>
      </c>
      <c r="E23" s="35" t="s">
        <v>11</v>
      </c>
      <c r="F23" s="25" t="s">
        <v>150</v>
      </c>
      <c r="G23" s="36"/>
      <c r="H23" s="40">
        <v>22302.11</v>
      </c>
      <c r="I23" s="40">
        <v>20174.72</v>
      </c>
      <c r="J23" s="45"/>
      <c r="K23" s="45"/>
      <c r="L23" s="30"/>
      <c r="M23" s="30"/>
    </row>
    <row r="24" spans="1:13" ht="74.5" customHeight="1" x14ac:dyDescent="0.35">
      <c r="A24" s="23" t="s">
        <v>114</v>
      </c>
      <c r="B24" s="41" t="s">
        <v>49</v>
      </c>
      <c r="C24" s="35" t="s">
        <v>19</v>
      </c>
      <c r="D24" s="39" t="s">
        <v>183</v>
      </c>
      <c r="E24" s="37" t="s">
        <v>4</v>
      </c>
      <c r="F24" s="25" t="s">
        <v>153</v>
      </c>
      <c r="G24" s="38">
        <v>40000</v>
      </c>
      <c r="H24" s="40">
        <v>16000</v>
      </c>
      <c r="I24" s="40">
        <v>0</v>
      </c>
      <c r="J24" s="45" t="s">
        <v>166</v>
      </c>
      <c r="K24" s="45"/>
      <c r="L24" s="31"/>
      <c r="M24" s="30"/>
    </row>
    <row r="25" spans="1:13" ht="41.5" customHeight="1" x14ac:dyDescent="0.35">
      <c r="A25" s="23" t="s">
        <v>227</v>
      </c>
      <c r="B25" s="41" t="s">
        <v>50</v>
      </c>
      <c r="C25" s="52" t="s">
        <v>19</v>
      </c>
      <c r="D25" s="54" t="s">
        <v>184</v>
      </c>
      <c r="E25" s="39" t="s">
        <v>9</v>
      </c>
      <c r="F25" s="25" t="s">
        <v>154</v>
      </c>
      <c r="G25" s="38">
        <v>34160</v>
      </c>
      <c r="H25" s="40">
        <v>10571.33</v>
      </c>
      <c r="I25" s="40">
        <v>0</v>
      </c>
      <c r="J25" s="45"/>
      <c r="K25" s="45"/>
      <c r="L25" s="30"/>
      <c r="M25" s="30"/>
    </row>
    <row r="26" spans="1:13" ht="32.5" customHeight="1" x14ac:dyDescent="0.35">
      <c r="A26" s="23" t="s">
        <v>115</v>
      </c>
      <c r="B26" s="41" t="s">
        <v>51</v>
      </c>
      <c r="C26" s="53"/>
      <c r="D26" s="55"/>
      <c r="E26" s="39" t="s">
        <v>52</v>
      </c>
      <c r="F26" s="25" t="s">
        <v>154</v>
      </c>
      <c r="G26" s="36"/>
      <c r="H26" s="40">
        <v>29173.13</v>
      </c>
      <c r="I26" s="40">
        <v>0</v>
      </c>
      <c r="J26" s="45"/>
      <c r="K26" s="45"/>
      <c r="L26" s="30"/>
      <c r="M26" s="30"/>
    </row>
    <row r="27" spans="1:13" ht="46" customHeight="1" x14ac:dyDescent="0.35">
      <c r="A27" s="23" t="s">
        <v>116</v>
      </c>
      <c r="B27" s="41" t="s">
        <v>53</v>
      </c>
      <c r="C27" s="35" t="s">
        <v>10</v>
      </c>
      <c r="D27" s="39" t="s">
        <v>198</v>
      </c>
      <c r="E27" s="39" t="s">
        <v>4</v>
      </c>
      <c r="F27" s="25" t="s">
        <v>220</v>
      </c>
      <c r="G27" s="38">
        <v>52245.599999999999</v>
      </c>
      <c r="H27" s="40">
        <v>66422.080000000002</v>
      </c>
      <c r="I27" s="40">
        <v>12850.8</v>
      </c>
      <c r="J27" s="45"/>
      <c r="K27" s="45"/>
      <c r="L27" s="30"/>
      <c r="M27" s="30"/>
    </row>
    <row r="28" spans="1:13" ht="89.5" customHeight="1" x14ac:dyDescent="0.35">
      <c r="A28" s="23" t="s">
        <v>117</v>
      </c>
      <c r="B28" s="41" t="s">
        <v>54</v>
      </c>
      <c r="C28" s="35" t="s">
        <v>55</v>
      </c>
      <c r="D28" s="39" t="s">
        <v>185</v>
      </c>
      <c r="E28" s="39" t="s">
        <v>56</v>
      </c>
      <c r="F28" s="25" t="s">
        <v>155</v>
      </c>
      <c r="G28" s="36">
        <v>54932.800000000003</v>
      </c>
      <c r="H28" s="40">
        <v>71369.81</v>
      </c>
      <c r="I28" s="40">
        <v>14133.2</v>
      </c>
      <c r="J28" s="45"/>
      <c r="K28" s="45"/>
      <c r="L28" s="30"/>
      <c r="M28" s="30"/>
    </row>
    <row r="29" spans="1:13" ht="75" customHeight="1" x14ac:dyDescent="0.35">
      <c r="A29" s="23" t="s">
        <v>118</v>
      </c>
      <c r="B29" s="41" t="s">
        <v>57</v>
      </c>
      <c r="C29" s="35" t="s">
        <v>36</v>
      </c>
      <c r="D29" s="39" t="s">
        <v>199</v>
      </c>
      <c r="E29" s="39" t="s">
        <v>13</v>
      </c>
      <c r="F29" s="25" t="s">
        <v>155</v>
      </c>
      <c r="G29" s="36"/>
      <c r="H29" s="40">
        <v>72442.41</v>
      </c>
      <c r="I29" s="40">
        <v>14000</v>
      </c>
      <c r="J29" s="45"/>
      <c r="K29" s="45"/>
      <c r="L29" s="30"/>
      <c r="M29" s="30"/>
    </row>
    <row r="30" spans="1:13" ht="86.5" customHeight="1" x14ac:dyDescent="0.35">
      <c r="A30" s="23" t="s">
        <v>119</v>
      </c>
      <c r="B30" s="41" t="s">
        <v>58</v>
      </c>
      <c r="C30" s="35" t="s">
        <v>59</v>
      </c>
      <c r="D30" s="39" t="s">
        <v>186</v>
      </c>
      <c r="E30" s="39" t="s">
        <v>15</v>
      </c>
      <c r="F30" s="25" t="s">
        <v>156</v>
      </c>
      <c r="G30" s="38"/>
      <c r="H30" s="40">
        <v>84427.91</v>
      </c>
      <c r="I30" s="40">
        <v>16936.12</v>
      </c>
      <c r="J30" s="45"/>
      <c r="K30" s="45"/>
      <c r="L30" s="30"/>
      <c r="M30" s="30"/>
    </row>
    <row r="31" spans="1:13" ht="45" customHeight="1" x14ac:dyDescent="0.35">
      <c r="A31" s="23" t="s">
        <v>120</v>
      </c>
      <c r="B31" s="41" t="s">
        <v>60</v>
      </c>
      <c r="C31" s="35" t="s">
        <v>8</v>
      </c>
      <c r="D31" s="39" t="s">
        <v>187</v>
      </c>
      <c r="E31" s="39" t="s">
        <v>4</v>
      </c>
      <c r="F31" s="25" t="s">
        <v>157</v>
      </c>
      <c r="G31" s="36"/>
      <c r="H31" s="40">
        <v>70000</v>
      </c>
      <c r="I31" s="40">
        <v>14000</v>
      </c>
      <c r="J31" s="45"/>
      <c r="K31" s="45"/>
      <c r="L31" s="30"/>
      <c r="M31" s="30"/>
    </row>
    <row r="32" spans="1:13" ht="88.5" customHeight="1" x14ac:dyDescent="0.35">
      <c r="A32" s="23" t="s">
        <v>121</v>
      </c>
      <c r="B32" s="41" t="s">
        <v>61</v>
      </c>
      <c r="C32" s="35" t="s">
        <v>55</v>
      </c>
      <c r="D32" s="39" t="s">
        <v>188</v>
      </c>
      <c r="E32" s="39" t="s">
        <v>62</v>
      </c>
      <c r="F32" s="25" t="s">
        <v>155</v>
      </c>
      <c r="G32" s="36"/>
      <c r="H32" s="40">
        <v>20774.5</v>
      </c>
      <c r="I32" s="40">
        <v>15286</v>
      </c>
      <c r="J32" s="45"/>
      <c r="K32" s="45"/>
      <c r="L32" s="30"/>
      <c r="M32" s="30"/>
    </row>
    <row r="33" spans="1:13" ht="45.5" customHeight="1" x14ac:dyDescent="0.35">
      <c r="A33" s="23" t="s">
        <v>122</v>
      </c>
      <c r="B33" s="41" t="s">
        <v>63</v>
      </c>
      <c r="C33" s="35" t="s">
        <v>64</v>
      </c>
      <c r="D33" s="39" t="s">
        <v>200</v>
      </c>
      <c r="E33" s="39" t="s">
        <v>9</v>
      </c>
      <c r="F33" s="25" t="s">
        <v>158</v>
      </c>
      <c r="G33" s="36"/>
      <c r="H33" s="40">
        <v>72613.899999999994</v>
      </c>
      <c r="I33" s="40">
        <v>14000</v>
      </c>
      <c r="J33" s="45"/>
      <c r="K33" s="45"/>
      <c r="L33" s="30"/>
      <c r="M33" s="30"/>
    </row>
    <row r="34" spans="1:13" ht="75" customHeight="1" x14ac:dyDescent="0.35">
      <c r="A34" s="23" t="s">
        <v>123</v>
      </c>
      <c r="B34" s="41" t="s">
        <v>65</v>
      </c>
      <c r="C34" s="35" t="s">
        <v>5</v>
      </c>
      <c r="D34" s="39" t="s">
        <v>189</v>
      </c>
      <c r="E34" s="39" t="s">
        <v>23</v>
      </c>
      <c r="F34" s="25" t="s">
        <v>159</v>
      </c>
      <c r="G34" s="36"/>
      <c r="H34" s="40">
        <f>68860.47+98946.3</f>
        <v>167806.77000000002</v>
      </c>
      <c r="I34" s="40">
        <v>79011.3</v>
      </c>
      <c r="J34" s="47">
        <v>14016</v>
      </c>
      <c r="K34" s="45"/>
      <c r="L34" s="30"/>
      <c r="M34" s="30"/>
    </row>
    <row r="35" spans="1:13" ht="60" customHeight="1" x14ac:dyDescent="0.35">
      <c r="A35" s="23" t="s">
        <v>124</v>
      </c>
      <c r="B35" s="41" t="s">
        <v>66</v>
      </c>
      <c r="C35" s="35" t="s">
        <v>67</v>
      </c>
      <c r="D35" s="39" t="s">
        <v>201</v>
      </c>
      <c r="E35" s="39" t="s">
        <v>4</v>
      </c>
      <c r="F35" s="25" t="s">
        <v>157</v>
      </c>
      <c r="G35" s="36"/>
      <c r="H35" s="40">
        <v>60000</v>
      </c>
      <c r="I35" s="40">
        <v>12000</v>
      </c>
      <c r="J35" s="45"/>
      <c r="K35" s="45"/>
      <c r="L35" s="30"/>
      <c r="M35" s="30"/>
    </row>
    <row r="36" spans="1:13" ht="58" x14ac:dyDescent="0.35">
      <c r="A36" s="23" t="s">
        <v>125</v>
      </c>
      <c r="B36" s="41" t="s">
        <v>68</v>
      </c>
      <c r="C36" s="35" t="s">
        <v>67</v>
      </c>
      <c r="D36" s="39" t="s">
        <v>202</v>
      </c>
      <c r="E36" s="39" t="s">
        <v>9</v>
      </c>
      <c r="F36" s="25" t="s">
        <v>160</v>
      </c>
      <c r="G36" s="36"/>
      <c r="H36" s="40">
        <v>70000</v>
      </c>
      <c r="I36" s="40">
        <v>14000</v>
      </c>
      <c r="J36" s="45"/>
      <c r="K36" s="45"/>
      <c r="L36" s="30" t="s">
        <v>166</v>
      </c>
      <c r="M36" s="30"/>
    </row>
    <row r="37" spans="1:13" ht="62" customHeight="1" x14ac:dyDescent="0.35">
      <c r="A37" s="23" t="s">
        <v>126</v>
      </c>
      <c r="B37" s="41" t="s">
        <v>69</v>
      </c>
      <c r="C37" s="35" t="s">
        <v>67</v>
      </c>
      <c r="D37" s="39" t="s">
        <v>190</v>
      </c>
      <c r="E37" s="39" t="s">
        <v>4</v>
      </c>
      <c r="F37" s="25" t="s">
        <v>161</v>
      </c>
      <c r="G37" s="36"/>
      <c r="H37" s="40">
        <v>70000</v>
      </c>
      <c r="I37" s="40">
        <v>14000</v>
      </c>
      <c r="J37" s="45"/>
      <c r="K37" s="45" t="s">
        <v>166</v>
      </c>
      <c r="L37" s="30"/>
      <c r="M37" s="30"/>
    </row>
    <row r="38" spans="1:13" ht="37" customHeight="1" x14ac:dyDescent="0.35">
      <c r="A38" s="23" t="s">
        <v>127</v>
      </c>
      <c r="B38" s="41" t="s">
        <v>70</v>
      </c>
      <c r="C38" s="52" t="s">
        <v>64</v>
      </c>
      <c r="D38" s="54" t="s">
        <v>191</v>
      </c>
      <c r="E38" s="35" t="s">
        <v>13</v>
      </c>
      <c r="F38" s="25" t="s">
        <v>221</v>
      </c>
      <c r="G38" s="36"/>
      <c r="H38" s="40">
        <v>15543.99</v>
      </c>
      <c r="I38" s="40">
        <v>0</v>
      </c>
      <c r="J38" s="45"/>
      <c r="K38" s="45"/>
      <c r="L38" s="30"/>
      <c r="M38" s="30"/>
    </row>
    <row r="39" spans="1:13" ht="38" customHeight="1" x14ac:dyDescent="0.35">
      <c r="A39" s="23" t="s">
        <v>128</v>
      </c>
      <c r="B39" s="41" t="s">
        <v>71</v>
      </c>
      <c r="C39" s="53"/>
      <c r="D39" s="55"/>
      <c r="E39" s="39" t="s">
        <v>151</v>
      </c>
      <c r="F39" s="25" t="s">
        <v>221</v>
      </c>
      <c r="G39" s="36"/>
      <c r="H39" s="40">
        <v>15206.02</v>
      </c>
      <c r="I39" s="40">
        <v>0</v>
      </c>
      <c r="J39" s="45"/>
      <c r="K39" s="45"/>
      <c r="L39" s="30"/>
      <c r="M39" s="30"/>
    </row>
    <row r="40" spans="1:13" ht="46" customHeight="1" x14ac:dyDescent="0.35">
      <c r="A40" s="23" t="s">
        <v>152</v>
      </c>
      <c r="B40" s="41" t="s">
        <v>72</v>
      </c>
      <c r="C40" s="35" t="s">
        <v>73</v>
      </c>
      <c r="D40" s="39" t="s">
        <v>192</v>
      </c>
      <c r="E40" s="39" t="s">
        <v>4</v>
      </c>
      <c r="F40" s="25" t="s">
        <v>162</v>
      </c>
      <c r="G40" s="36"/>
      <c r="H40" s="40">
        <v>70000</v>
      </c>
      <c r="I40" s="40">
        <v>14000</v>
      </c>
      <c r="J40" s="45"/>
      <c r="K40" s="45"/>
      <c r="L40" s="30"/>
      <c r="M40" s="30"/>
    </row>
    <row r="41" spans="1:13" ht="57.5" customHeight="1" x14ac:dyDescent="0.35">
      <c r="A41" s="23" t="s">
        <v>129</v>
      </c>
      <c r="B41" s="41" t="s">
        <v>74</v>
      </c>
      <c r="C41" s="35" t="s">
        <v>67</v>
      </c>
      <c r="D41" s="39" t="s">
        <v>203</v>
      </c>
      <c r="E41" s="39" t="s">
        <v>75</v>
      </c>
      <c r="F41" s="25" t="s">
        <v>157</v>
      </c>
      <c r="G41" s="36"/>
      <c r="H41" s="40">
        <v>52000</v>
      </c>
      <c r="I41" s="40">
        <v>52000</v>
      </c>
      <c r="J41" s="45"/>
      <c r="K41" s="45"/>
      <c r="L41" s="30"/>
      <c r="M41" s="30"/>
    </row>
    <row r="42" spans="1:13" ht="57.5" customHeight="1" x14ac:dyDescent="0.35">
      <c r="A42" s="23" t="s">
        <v>130</v>
      </c>
      <c r="B42" s="41" t="s">
        <v>76</v>
      </c>
      <c r="C42" s="35" t="s">
        <v>55</v>
      </c>
      <c r="D42" s="39" t="s">
        <v>204</v>
      </c>
      <c r="E42" s="39" t="s">
        <v>56</v>
      </c>
      <c r="F42" s="25" t="s">
        <v>212</v>
      </c>
      <c r="G42" s="36"/>
      <c r="H42" s="40">
        <v>70163.95</v>
      </c>
      <c r="I42" s="40">
        <v>14000.05</v>
      </c>
      <c r="J42" s="45"/>
      <c r="K42" s="45" t="s">
        <v>166</v>
      </c>
      <c r="L42" s="30"/>
      <c r="M42" s="30"/>
    </row>
    <row r="43" spans="1:13" ht="43" customHeight="1" x14ac:dyDescent="0.35">
      <c r="A43" s="23" t="s">
        <v>131</v>
      </c>
      <c r="B43" s="41" t="s">
        <v>77</v>
      </c>
      <c r="C43" s="35" t="s">
        <v>67</v>
      </c>
      <c r="D43" s="39" t="s">
        <v>193</v>
      </c>
      <c r="E43" s="39" t="s">
        <v>9</v>
      </c>
      <c r="F43" s="25" t="s">
        <v>163</v>
      </c>
      <c r="G43" s="36"/>
      <c r="H43" s="40">
        <v>69333.33</v>
      </c>
      <c r="I43" s="40">
        <v>13866.68</v>
      </c>
      <c r="J43" s="45"/>
      <c r="K43" s="45"/>
      <c r="L43" s="30"/>
      <c r="M43" s="30"/>
    </row>
    <row r="44" spans="1:13" ht="59" customHeight="1" x14ac:dyDescent="0.35">
      <c r="A44" s="23" t="s">
        <v>132</v>
      </c>
      <c r="B44" s="41" t="s">
        <v>78</v>
      </c>
      <c r="C44" s="35" t="s">
        <v>67</v>
      </c>
      <c r="D44" s="39" t="s">
        <v>205</v>
      </c>
      <c r="E44" s="39" t="s">
        <v>4</v>
      </c>
      <c r="F44" s="25" t="s">
        <v>160</v>
      </c>
      <c r="G44" s="36"/>
      <c r="H44" s="40">
        <v>76907.02</v>
      </c>
      <c r="I44" s="40">
        <v>15726.75</v>
      </c>
      <c r="J44" s="45"/>
      <c r="K44" s="45"/>
      <c r="L44" s="30"/>
      <c r="M44" s="30"/>
    </row>
    <row r="45" spans="1:13" ht="72" customHeight="1" x14ac:dyDescent="0.35">
      <c r="A45" s="23" t="s">
        <v>133</v>
      </c>
      <c r="B45" s="41" t="s">
        <v>79</v>
      </c>
      <c r="C45" s="35" t="s">
        <v>34</v>
      </c>
      <c r="D45" s="39" t="s">
        <v>206</v>
      </c>
      <c r="E45" s="39" t="s">
        <v>6</v>
      </c>
      <c r="F45" s="25" t="s">
        <v>156</v>
      </c>
      <c r="G45" s="36"/>
      <c r="H45" s="40">
        <v>57186.99</v>
      </c>
      <c r="I45" s="40">
        <v>10282.4</v>
      </c>
      <c r="J45" s="45"/>
      <c r="K45" s="45"/>
      <c r="L45" s="30"/>
      <c r="M45" s="30"/>
    </row>
    <row r="46" spans="1:13" ht="44.5" customHeight="1" x14ac:dyDescent="0.35">
      <c r="A46" s="23" t="s">
        <v>134</v>
      </c>
      <c r="B46" s="41" t="s">
        <v>80</v>
      </c>
      <c r="C46" s="35" t="s">
        <v>81</v>
      </c>
      <c r="D46" s="39" t="s">
        <v>225</v>
      </c>
      <c r="E46" s="39" t="s">
        <v>6</v>
      </c>
      <c r="F46" s="25" t="s">
        <v>164</v>
      </c>
      <c r="G46" s="36"/>
      <c r="H46" s="40">
        <v>52716.04</v>
      </c>
      <c r="I46" s="40">
        <v>50339.41</v>
      </c>
      <c r="J46" s="47">
        <v>50339.41</v>
      </c>
      <c r="K46" s="47">
        <v>50339.41</v>
      </c>
      <c r="L46" s="34">
        <v>50339.38</v>
      </c>
      <c r="M46" s="34">
        <v>10067.879999999999</v>
      </c>
    </row>
    <row r="47" spans="1:13" ht="73.5" customHeight="1" x14ac:dyDescent="0.35">
      <c r="A47" s="23" t="s">
        <v>135</v>
      </c>
      <c r="B47" s="41" t="s">
        <v>82</v>
      </c>
      <c r="C47" s="35" t="s">
        <v>34</v>
      </c>
      <c r="D47" s="39" t="s">
        <v>194</v>
      </c>
      <c r="E47" s="39" t="s">
        <v>6</v>
      </c>
      <c r="F47" s="25" t="s">
        <v>157</v>
      </c>
      <c r="G47" s="36"/>
      <c r="H47" s="40">
        <v>66662</v>
      </c>
      <c r="I47" s="40">
        <v>13332</v>
      </c>
      <c r="J47" s="45"/>
      <c r="K47" s="45"/>
      <c r="L47" s="30"/>
      <c r="M47" s="30"/>
    </row>
    <row r="48" spans="1:13" ht="59.5" customHeight="1" x14ac:dyDescent="0.35">
      <c r="A48" s="23" t="s">
        <v>136</v>
      </c>
      <c r="B48" s="41" t="s">
        <v>83</v>
      </c>
      <c r="C48" s="35" t="s">
        <v>67</v>
      </c>
      <c r="D48" s="39" t="s">
        <v>195</v>
      </c>
      <c r="E48" s="39" t="s">
        <v>9</v>
      </c>
      <c r="F48" s="25" t="s">
        <v>160</v>
      </c>
      <c r="G48" s="36"/>
      <c r="H48" s="40">
        <v>70000</v>
      </c>
      <c r="I48" s="40">
        <v>14000</v>
      </c>
      <c r="J48" s="45"/>
      <c r="K48" s="45"/>
      <c r="L48" s="30"/>
      <c r="M48" s="30"/>
    </row>
    <row r="49" spans="1:13" ht="58.5" customHeight="1" x14ac:dyDescent="0.35">
      <c r="A49" s="23" t="s">
        <v>137</v>
      </c>
      <c r="B49" s="41" t="s">
        <v>84</v>
      </c>
      <c r="C49" s="35" t="s">
        <v>67</v>
      </c>
      <c r="D49" s="39" t="s">
        <v>207</v>
      </c>
      <c r="E49" s="39" t="s">
        <v>4</v>
      </c>
      <c r="F49" s="25" t="s">
        <v>222</v>
      </c>
      <c r="G49" s="36"/>
      <c r="H49" s="40">
        <v>70000</v>
      </c>
      <c r="I49" s="40">
        <v>14000</v>
      </c>
      <c r="J49" s="45"/>
      <c r="K49" s="45" t="s">
        <v>166</v>
      </c>
      <c r="L49" s="30"/>
      <c r="M49" s="30"/>
    </row>
    <row r="50" spans="1:13" ht="58.5" customHeight="1" x14ac:dyDescent="0.35">
      <c r="A50" s="23" t="s">
        <v>138</v>
      </c>
      <c r="B50" s="41" t="s">
        <v>85</v>
      </c>
      <c r="C50" s="35" t="s">
        <v>86</v>
      </c>
      <c r="D50" s="39" t="s">
        <v>196</v>
      </c>
      <c r="E50" s="39" t="s">
        <v>16</v>
      </c>
      <c r="F50" s="25" t="s">
        <v>165</v>
      </c>
      <c r="G50" s="36"/>
      <c r="H50" s="40">
        <v>26000</v>
      </c>
      <c r="I50" s="40">
        <v>0</v>
      </c>
      <c r="J50" s="40">
        <v>19776</v>
      </c>
      <c r="K50" s="45"/>
      <c r="L50" s="30"/>
      <c r="M50" s="30"/>
    </row>
    <row r="51" spans="1:13" x14ac:dyDescent="0.35">
      <c r="A51" s="49" t="s">
        <v>93</v>
      </c>
      <c r="B51" s="50"/>
      <c r="C51" s="50"/>
      <c r="D51" s="50"/>
      <c r="E51" s="50"/>
      <c r="F51" s="51"/>
      <c r="G51" s="26"/>
      <c r="H51" s="32">
        <v>2053665.57</v>
      </c>
      <c r="I51" s="32">
        <v>483749.49</v>
      </c>
      <c r="J51" s="33">
        <v>84130.77</v>
      </c>
      <c r="K51" s="32">
        <v>50339.41</v>
      </c>
      <c r="L51" s="32">
        <v>50339.38</v>
      </c>
      <c r="M51" s="32">
        <v>10067.879999999999</v>
      </c>
    </row>
    <row r="52" spans="1:13" ht="15.5" x14ac:dyDescent="0.35">
      <c r="A52" s="16"/>
      <c r="B52" s="2"/>
      <c r="C52" s="2"/>
      <c r="D52" s="2"/>
      <c r="E52" s="3"/>
      <c r="F52" s="2"/>
      <c r="G52" s="4" t="e">
        <f>#REF!+#REF!+#REF!+#REF!+#REF!+#REF!+#REF!+#REF!+#REF!+#REF!+#REF!+#REF!+#REF!+#REF!+#REF!+#REF!+#REF!+#REF!+#REF!+#REF!+G3+#REF!+#REF!+G4+#REF!+#REF!+#REF!+#REF!+#REF!+#REF!+#REF!+#REF!+G6+G7+#REF!+#REF!+G8+G9+G11+#REF!+G12+G13+#REF!+G14+G15+G16+#REF!+#REF!+G18+G19+G20+G21+#REF!+G24+G25+G27+#REF!+G28+G29+G30+G31+G33+G34+G35+G36+G37+G38+G39+G40+G42+G43+G44+G45+G46+G47+G48+G49+#REF!+#REF!+#REF!+#REF!+#REF!+#REF!+#REF!+#REF!+#REF!+#REF!+#REF!+#REF!+#REF!+#REF!+#REF!+#REF!+#REF!+#REF!+#REF!+#REF!+#REF!+#REF!+#REF!+#REF!</f>
        <v>#REF!</v>
      </c>
      <c r="H52" s="4"/>
      <c r="I52" s="4"/>
    </row>
    <row r="53" spans="1:13" ht="15.5" x14ac:dyDescent="0.35">
      <c r="A53" s="16"/>
      <c r="B53" s="2"/>
      <c r="C53" s="2"/>
      <c r="D53" s="2"/>
      <c r="E53" s="2"/>
      <c r="F53" s="2"/>
      <c r="G53" s="5" t="e">
        <f>#REF!+#REF!+#REF!+#REF!+#REF!+#REF!+#REF!+#REF!+#REF!+#REF!+#REF!+#REF!+#REF!+#REF!+#REF!+#REF!+G3+#REF!+#REF!+G4+#REF!+#REF!+#REF!+#REF!+#REF!+#REF!+#REF!+G6+G7+#REF!+#REF!+G8+G9+G11+#REF!+G12+G13+#REF!+G14+G15+G16+#REF!+#REF!+G18+G19+G20+G21+#REF!+G24+G25+G27+#REF!+G28+G29+G30+G31+G33+G34+G35+G36+G37+G38+G39+G40+G42+G43+G44+G45+G46+G47+G48+G49+#REF!+#REF!+#REF!+#REF!+#REF!+#REF!+#REF!+#REF!+#REF!+#REF!+#REF!+#REF!+#REF!+#REF!+#REF!+#REF!+#REF!+#REF!+#REF!+#REF!+#REF!+#REF!+#REF!+#REF!</f>
        <v>#REF!</v>
      </c>
      <c r="H53" s="5"/>
      <c r="I53" s="5"/>
    </row>
    <row r="54" spans="1:13" ht="15.5" x14ac:dyDescent="0.35">
      <c r="A54" s="16"/>
      <c r="B54" s="2"/>
      <c r="C54" s="2"/>
      <c r="D54" s="2"/>
      <c r="E54" s="2"/>
      <c r="F54" s="2"/>
      <c r="G54" s="6" t="e">
        <f>#REF!+#REF!+#REF!+#REF!+#REF!</f>
        <v>#REF!</v>
      </c>
      <c r="H54" s="6"/>
      <c r="I54" s="6"/>
    </row>
    <row r="55" spans="1:13" ht="15.5" x14ac:dyDescent="0.35">
      <c r="A55" s="16"/>
      <c r="B55" s="2"/>
      <c r="C55" s="2"/>
      <c r="D55" s="2"/>
      <c r="E55" s="2"/>
      <c r="F55" s="2"/>
      <c r="G55" s="4" t="e">
        <f>#REF!+#REF!+#REF!+G5+#REF!+G10+G17+#REF!+G22+G23+G26+G32+G41+G50+#REF!+#REF!+#REF!+#REF!+#REF!+#REF!</f>
        <v>#REF!</v>
      </c>
      <c r="H55" s="4"/>
      <c r="I55" s="4"/>
    </row>
    <row r="56" spans="1:13" ht="15.5" x14ac:dyDescent="0.35">
      <c r="A56" s="16"/>
      <c r="B56" s="2"/>
      <c r="C56" s="2"/>
      <c r="D56" s="2"/>
      <c r="E56" s="2"/>
      <c r="F56" s="2"/>
      <c r="G56" s="5" t="e">
        <f>#REF!+#REF!+#REF!+G5+#REF!+G10+G17+#REF!+G22+G23+G26+G32+G41+G50+#REF!+#REF!+#REF!+#REF!+#REF!+#REF!</f>
        <v>#REF!</v>
      </c>
      <c r="H56" s="5"/>
      <c r="I56" s="5"/>
    </row>
    <row r="57" spans="1:13" ht="15.5" x14ac:dyDescent="0.35">
      <c r="A57" s="16"/>
      <c r="B57" s="2"/>
      <c r="C57" s="2"/>
      <c r="D57" s="2"/>
      <c r="E57" s="2"/>
      <c r="F57" s="2"/>
      <c r="G57" s="7"/>
      <c r="H57" s="7"/>
      <c r="I57" s="7"/>
    </row>
    <row r="58" spans="1:13" ht="15.5" x14ac:dyDescent="0.35">
      <c r="A58" s="16"/>
      <c r="B58" s="2"/>
      <c r="C58" s="2"/>
      <c r="D58" s="2"/>
      <c r="E58" s="2"/>
      <c r="F58" s="2"/>
      <c r="G58" s="6" t="e">
        <f>G52+G55</f>
        <v>#REF!</v>
      </c>
      <c r="H58" s="6"/>
      <c r="I58" s="6"/>
    </row>
    <row r="59" spans="1:13" ht="15.5" x14ac:dyDescent="0.35">
      <c r="A59" s="16"/>
      <c r="B59" s="2"/>
      <c r="C59" s="2"/>
      <c r="D59" s="2"/>
      <c r="E59" s="2"/>
      <c r="F59" s="2"/>
      <c r="G59" s="8" t="e">
        <f>G53+G56</f>
        <v>#REF!</v>
      </c>
      <c r="H59" s="8"/>
      <c r="I59" s="8"/>
    </row>
    <row r="60" spans="1:13" ht="15.5" x14ac:dyDescent="0.35">
      <c r="A60" s="16"/>
      <c r="B60" s="2"/>
      <c r="C60" s="2"/>
      <c r="D60" s="2"/>
      <c r="E60" s="2"/>
      <c r="F60" s="2"/>
      <c r="G60" s="6" t="e">
        <f>G54+G57</f>
        <v>#REF!</v>
      </c>
      <c r="H60" s="6"/>
      <c r="I60" s="6"/>
    </row>
    <row r="61" spans="1:13" ht="15.5" x14ac:dyDescent="0.35">
      <c r="A61" s="16"/>
      <c r="B61" s="2"/>
      <c r="C61" s="2"/>
      <c r="D61" s="2"/>
      <c r="E61" s="2"/>
      <c r="F61" s="2"/>
      <c r="G61" s="1"/>
      <c r="H61" s="9"/>
      <c r="I61" s="9"/>
    </row>
    <row r="62" spans="1:13" ht="15.5" x14ac:dyDescent="0.35">
      <c r="A62" s="16"/>
      <c r="B62" s="2"/>
      <c r="C62" s="2"/>
      <c r="D62" s="2"/>
      <c r="E62" s="2"/>
      <c r="F62" s="2"/>
      <c r="G62" s="2"/>
      <c r="H62" s="10"/>
      <c r="I62" s="10"/>
    </row>
    <row r="63" spans="1:13" ht="15.5" x14ac:dyDescent="0.35">
      <c r="A63" s="16"/>
      <c r="B63" s="2"/>
      <c r="C63" s="2"/>
      <c r="D63" s="2"/>
      <c r="E63" s="2"/>
      <c r="F63" s="2"/>
      <c r="G63" s="2"/>
      <c r="H63" s="11"/>
      <c r="I63" s="11"/>
    </row>
    <row r="64" spans="1:13" ht="15.5" x14ac:dyDescent="0.35">
      <c r="A64" s="16"/>
      <c r="B64" s="2"/>
      <c r="C64" s="2"/>
      <c r="D64" s="2"/>
      <c r="E64" s="2"/>
      <c r="F64" s="2"/>
      <c r="G64" s="2"/>
      <c r="H64" s="11"/>
      <c r="I64" s="11"/>
    </row>
    <row r="65" spans="1:9" ht="15.5" x14ac:dyDescent="0.35">
      <c r="A65" s="16"/>
      <c r="B65" s="2"/>
      <c r="C65" s="2"/>
      <c r="D65" s="2"/>
      <c r="E65" s="2"/>
      <c r="F65" s="2"/>
      <c r="G65" s="12"/>
      <c r="H65" s="13"/>
      <c r="I65" s="11"/>
    </row>
    <row r="66" spans="1:9" ht="15.5" x14ac:dyDescent="0.35">
      <c r="A66" s="16"/>
      <c r="B66" s="2"/>
      <c r="C66" s="2"/>
      <c r="D66" s="2"/>
      <c r="E66" s="2"/>
      <c r="F66" s="2"/>
      <c r="G66" s="12"/>
      <c r="H66" s="11"/>
      <c r="I66" s="11"/>
    </row>
    <row r="67" spans="1:9" ht="18.5" x14ac:dyDescent="0.45">
      <c r="A67" s="17"/>
      <c r="B67" s="14"/>
      <c r="C67" s="14"/>
      <c r="D67" s="14"/>
      <c r="E67" s="14"/>
      <c r="F67" s="14"/>
      <c r="G67" s="14"/>
      <c r="H67" s="14"/>
      <c r="I67" s="14"/>
    </row>
    <row r="68" spans="1:9" ht="18.5" x14ac:dyDescent="0.45">
      <c r="A68" s="17"/>
      <c r="B68" s="14"/>
      <c r="C68" s="14"/>
      <c r="D68" s="14"/>
      <c r="E68" s="14"/>
      <c r="F68" s="14"/>
      <c r="G68" s="14"/>
      <c r="H68" s="14"/>
      <c r="I68" s="14"/>
    </row>
  </sheetData>
  <mergeCells count="12">
    <mergeCell ref="F1:M1"/>
    <mergeCell ref="A51:F51"/>
    <mergeCell ref="D4:D5"/>
    <mergeCell ref="C4:C5"/>
    <mergeCell ref="C9:C10"/>
    <mergeCell ref="D9:D10"/>
    <mergeCell ref="C20:C21"/>
    <mergeCell ref="D20:D21"/>
    <mergeCell ref="C25:C26"/>
    <mergeCell ref="D25:D26"/>
    <mergeCell ref="C38:C39"/>
    <mergeCell ref="D38:D39"/>
  </mergeCells>
  <pageMargins left="0.70866141732283472" right="0.70866141732283472" top="0.74803149606299213" bottom="0.74803149606299213" header="0.31496062992125984" footer="0.31496062992125984"/>
  <pageSetup paperSize="9" scale="58" fitToHeight="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Evija Vimba</dc:creator>
  <cp:keywords/>
  <dc:description/>
  <cp:lastModifiedBy>Maija Bundule</cp:lastModifiedBy>
  <cp:revision/>
  <cp:lastPrinted>2023-08-13T15:38:59Z</cp:lastPrinted>
  <dcterms:created xsi:type="dcterms:W3CDTF">2015-11-20T08:27:05Z</dcterms:created>
  <dcterms:modified xsi:type="dcterms:W3CDTF">2023-10-30T08:36:24Z</dcterms:modified>
  <cp:category/>
  <cp:contentStatus/>
</cp:coreProperties>
</file>