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ramona_uzulniece_kem_gov_lv/Documents/Desktop/Vētras postījumi/"/>
    </mc:Choice>
  </mc:AlternateContent>
  <xr:revisionPtr revIDLastSave="589" documentId="11_F25DC773A252ABDACC10486649DA43205BDE58F5" xr6:coauthVersionLast="47" xr6:coauthVersionMax="47" xr10:uidLastSave="{9332B511-3CFC-4FE0-A0E8-11B36670E2D0}"/>
  <bookViews>
    <workbookView xWindow="1100" yWindow="1100" windowWidth="14400" windowHeight="7360" activeTab="2" xr2:uid="{00000000-000D-0000-FFFF-FFFF00000000}"/>
  </bookViews>
  <sheets>
    <sheet name="Nebīstamie atkritumi" sheetId="1" r:id="rId1"/>
    <sheet name="Bīstamie atkritumi" sheetId="2" r:id="rId2"/>
    <sheet name="Kopā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3" l="1"/>
  <c r="D5" i="2"/>
  <c r="E6" i="1"/>
  <c r="E9" i="2"/>
  <c r="D16" i="3"/>
  <c r="E16" i="3" s="1"/>
  <c r="D15" i="3"/>
  <c r="E15" i="3" s="1"/>
  <c r="D14" i="3"/>
  <c r="E14" i="3" s="1"/>
  <c r="D13" i="3"/>
  <c r="E13" i="3" s="1"/>
  <c r="D3" i="3"/>
  <c r="D8" i="1"/>
</calcChain>
</file>

<file path=xl/sharedStrings.xml><?xml version="1.0" encoding="utf-8"?>
<sst xmlns="http://schemas.openxmlformats.org/spreadsheetml/2006/main" count="63" uniqueCount="31">
  <si>
    <t>2023. gada 7. augusta dabas stihijas laikā radīto nebīstamo būvniecības atkritumu apjoms</t>
  </si>
  <si>
    <t>N.p.k</t>
  </si>
  <si>
    <t>reģions</t>
  </si>
  <si>
    <t>pašvaldība</t>
  </si>
  <si>
    <t>apglabātais apjoms/D1 (t)</t>
  </si>
  <si>
    <t>Kopējā summa par atkritumu apsaimniekošanu (euro)</t>
  </si>
  <si>
    <t>1.</t>
  </si>
  <si>
    <t>Zemgale</t>
  </si>
  <si>
    <t>Tukuma novads</t>
  </si>
  <si>
    <t>2.</t>
  </si>
  <si>
    <t>Dobeles novads</t>
  </si>
  <si>
    <t>3.</t>
  </si>
  <si>
    <t>Kopsumma</t>
  </si>
  <si>
    <t>2023. gada 7. augusta dabas stihijas laikā radīto bīstamo būvniecības atkritumu apjoms</t>
  </si>
  <si>
    <t xml:space="preserve">reģions </t>
  </si>
  <si>
    <t>No rēķina AAP 013012 jāizņem pozīcijas Bioloģiski noārdāmo atkritumu 
ievešana- 3654,00+PVN, Nešķirotu sadzīves atkritumu ievešana 1569,11+PVN, Atkritumu ievešana - 8996,07EUR+PVN; No rēķina AAP 012936 jāizņem pozīcijas Bioloģiski noārdāmo atkritumu ievešana- 887,04EUR+PVN, Nešķirotu sadzīves atkritumu ievešana - 779,53EUR+PVN, Atkritumu ievešana - 5626,37EUR+PVN</t>
  </si>
  <si>
    <t>Jelgavas novads</t>
  </si>
  <si>
    <t>No rēķina Nr.2460633  9339,61EUR tika atmaksāti pēc  2023.gada 8.septembra
 Jelgavas novada pašvaldības finansējuma pieprasījumu Nr. JNP/3-18/23/974. Šis ir atlikušais maksājums pēc informācijas precizēšanas APUS sistēmā</t>
  </si>
  <si>
    <t>4.</t>
  </si>
  <si>
    <t>Latgale</t>
  </si>
  <si>
    <t>Augšdaugavas novads</t>
  </si>
  <si>
    <t>5.</t>
  </si>
  <si>
    <t>6.</t>
  </si>
  <si>
    <t>Izdevumi kopā par 2023. gada 7. augusta dabas stihijas laikā radīto bīstamo un nebīstamo būvniecības atkritumu apsaimniekošanu</t>
  </si>
  <si>
    <t>Summa</t>
  </si>
  <si>
    <t>Līdzfinansējums 30%</t>
  </si>
  <si>
    <t>Izmaksājamā summa</t>
  </si>
  <si>
    <t>Tukums</t>
  </si>
  <si>
    <t>Jelgava</t>
  </si>
  <si>
    <t>Dobele</t>
  </si>
  <si>
    <t>Augšdaugava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</si>
</sst>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\-0.00\ "/>
    <numFmt numFmtId="165" formatCode="0_ ;\-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4" fontId="0" fillId="0" borderId="1" xfId="0" applyNumberFormat="1" applyBorder="1"/>
    <xf numFmtId="4" fontId="2" fillId="0" borderId="8" xfId="0" applyNumberFormat="1" applyFont="1" applyBorder="1"/>
    <xf numFmtId="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top"/>
    </xf>
    <xf numFmtId="0" fontId="3" fillId="0" borderId="0" xfId="0" applyFont="1"/>
    <xf numFmtId="4" fontId="0" fillId="0" borderId="0" xfId="0" applyNumberFormat="1"/>
    <xf numFmtId="2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2" fontId="1" fillId="0" borderId="4" xfId="0" applyNumberFormat="1" applyFont="1" applyBorder="1" applyAlignment="1">
      <alignment wrapText="1"/>
    </xf>
    <xf numFmtId="2" fontId="0" fillId="0" borderId="1" xfId="0" applyNumberFormat="1" applyBorder="1"/>
    <xf numFmtId="2" fontId="0" fillId="0" borderId="1" xfId="0" applyNumberFormat="1" applyBorder="1" applyAlignment="1">
      <alignment horizontal="right" vertical="center" wrapText="1"/>
    </xf>
    <xf numFmtId="2" fontId="0" fillId="0" borderId="4" xfId="0" applyNumberFormat="1" applyBorder="1"/>
    <xf numFmtId="2" fontId="2" fillId="0" borderId="8" xfId="0" applyNumberFormat="1" applyFont="1" applyBorder="1"/>
    <xf numFmtId="165" fontId="0" fillId="0" borderId="0" xfId="0" applyNumberFormat="1"/>
    <xf numFmtId="165" fontId="1" fillId="0" borderId="0" xfId="0" applyNumberFormat="1" applyFont="1" applyAlignment="1">
      <alignment wrapText="1"/>
    </xf>
    <xf numFmtId="2" fontId="2" fillId="0" borderId="0" xfId="0" applyNumberFormat="1" applyFont="1"/>
    <xf numFmtId="0" fontId="0" fillId="0" borderId="10" xfId="0" applyBorder="1"/>
    <xf numFmtId="0" fontId="2" fillId="0" borderId="10" xfId="0" applyFont="1" applyBorder="1"/>
    <xf numFmtId="2" fontId="2" fillId="0" borderId="10" xfId="0" applyNumberFormat="1" applyFont="1" applyBorder="1"/>
    <xf numFmtId="165" fontId="2" fillId="0" borderId="10" xfId="0" applyNumberFormat="1" applyFont="1" applyBorder="1"/>
    <xf numFmtId="2" fontId="0" fillId="0" borderId="10" xfId="0" applyNumberFormat="1" applyBorder="1"/>
    <xf numFmtId="165" fontId="0" fillId="0" borderId="10" xfId="0" applyNumberFormat="1" applyBorder="1"/>
    <xf numFmtId="4" fontId="0" fillId="0" borderId="10" xfId="0" applyNumberFormat="1" applyBorder="1"/>
    <xf numFmtId="4" fontId="0" fillId="0" borderId="4" xfId="0" applyNumberFormat="1" applyBorder="1"/>
    <xf numFmtId="3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workbookViewId="0">
      <selection activeCell="D6" sqref="D6"/>
    </sheetView>
  </sheetViews>
  <sheetFormatPr defaultRowHeight="14.5" x14ac:dyDescent="0.35"/>
  <cols>
    <col min="2" max="2" width="12.81640625" customWidth="1"/>
    <col min="3" max="3" width="20.54296875" customWidth="1"/>
    <col min="4" max="4" width="23.453125" customWidth="1"/>
    <col min="5" max="5" width="28.453125" customWidth="1"/>
    <col min="6" max="6" width="88" customWidth="1"/>
  </cols>
  <sheetData>
    <row r="1" spans="1:6" ht="27.75" customHeight="1" x14ac:dyDescent="0.35">
      <c r="A1" s="3"/>
      <c r="C1" s="1" t="s">
        <v>0</v>
      </c>
      <c r="E1" s="2"/>
    </row>
    <row r="2" spans="1:6" ht="29" x14ac:dyDescent="0.3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</row>
    <row r="3" spans="1:6" x14ac:dyDescent="0.35">
      <c r="A3" s="6" t="s">
        <v>6</v>
      </c>
      <c r="B3" s="6" t="s">
        <v>7</v>
      </c>
      <c r="C3" s="6" t="s">
        <v>8</v>
      </c>
      <c r="D3" s="15">
        <v>7.82</v>
      </c>
      <c r="E3" s="15">
        <v>1608.51</v>
      </c>
    </row>
    <row r="4" spans="1:6" ht="30.75" customHeight="1" x14ac:dyDescent="0.35">
      <c r="A4" s="6" t="s">
        <v>9</v>
      </c>
      <c r="B4" s="6" t="s">
        <v>7</v>
      </c>
      <c r="C4" s="7" t="s">
        <v>10</v>
      </c>
      <c r="D4" s="15">
        <v>80.599999999999994</v>
      </c>
      <c r="E4" s="15">
        <v>46268.28</v>
      </c>
      <c r="F4" s="9"/>
    </row>
    <row r="5" spans="1:6" x14ac:dyDescent="0.35">
      <c r="A5" s="6" t="s">
        <v>11</v>
      </c>
      <c r="B5" s="6"/>
      <c r="C5" s="7"/>
      <c r="D5" s="39"/>
      <c r="E5" s="39"/>
    </row>
    <row r="6" spans="1:6" x14ac:dyDescent="0.35">
      <c r="C6" s="14"/>
      <c r="D6" s="32" t="s">
        <v>12</v>
      </c>
      <c r="E6" s="38">
        <f>SUM(E3+E4)</f>
        <v>47876.79</v>
      </c>
    </row>
    <row r="8" spans="1:6" x14ac:dyDescent="0.35">
      <c r="D8" s="20">
        <f>D3+D4+D5</f>
        <v>88.419999999999987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C83F-AEBD-4118-9910-398C38C9C7A1}">
  <dimension ref="A1:G9"/>
  <sheetViews>
    <sheetView topLeftCell="A3" workbookViewId="0">
      <selection activeCell="F8" sqref="F8"/>
    </sheetView>
  </sheetViews>
  <sheetFormatPr defaultRowHeight="14.5" x14ac:dyDescent="0.35"/>
  <cols>
    <col min="3" max="3" width="21.1796875" customWidth="1"/>
    <col min="4" max="4" width="18.453125" customWidth="1"/>
    <col min="5" max="5" width="36.7265625" customWidth="1"/>
    <col min="6" max="6" width="65" customWidth="1"/>
    <col min="7" max="7" width="32.81640625" customWidth="1"/>
  </cols>
  <sheetData>
    <row r="1" spans="1:7" ht="51" customHeight="1" x14ac:dyDescent="0.35">
      <c r="B1" s="1" t="s">
        <v>13</v>
      </c>
    </row>
    <row r="2" spans="1:7" ht="39" customHeight="1" x14ac:dyDescent="0.35">
      <c r="A2" s="4" t="s">
        <v>1</v>
      </c>
      <c r="B2" s="4" t="s">
        <v>14</v>
      </c>
      <c r="C2" s="4" t="s">
        <v>3</v>
      </c>
      <c r="D2" s="5" t="s">
        <v>4</v>
      </c>
      <c r="E2" s="5" t="s">
        <v>5</v>
      </c>
      <c r="F2" s="8"/>
      <c r="G2" s="8"/>
    </row>
    <row r="3" spans="1:7" ht="87" x14ac:dyDescent="0.35">
      <c r="A3" s="6" t="s">
        <v>6</v>
      </c>
      <c r="B3" s="6" t="s">
        <v>7</v>
      </c>
      <c r="C3" s="6" t="s">
        <v>8</v>
      </c>
      <c r="D3" s="6">
        <v>103.78</v>
      </c>
      <c r="E3" s="15">
        <v>24519.83</v>
      </c>
      <c r="F3" s="9" t="s">
        <v>15</v>
      </c>
    </row>
    <row r="4" spans="1:7" ht="72.5" x14ac:dyDescent="0.35">
      <c r="A4" s="6" t="s">
        <v>9</v>
      </c>
      <c r="B4" s="6" t="s">
        <v>7</v>
      </c>
      <c r="C4" s="7" t="s">
        <v>16</v>
      </c>
      <c r="D4" s="6">
        <v>3.5</v>
      </c>
      <c r="E4" s="15">
        <v>1445.49</v>
      </c>
      <c r="F4" s="9" t="s">
        <v>17</v>
      </c>
    </row>
    <row r="5" spans="1:7" x14ac:dyDescent="0.35">
      <c r="A5" s="6" t="s">
        <v>11</v>
      </c>
      <c r="B5" s="6" t="s">
        <v>7</v>
      </c>
      <c r="C5" s="6" t="s">
        <v>10</v>
      </c>
      <c r="D5" s="6">
        <f>SUM(452.71+57.57)</f>
        <v>510.28</v>
      </c>
      <c r="E5" s="15">
        <v>226335.91</v>
      </c>
    </row>
    <row r="6" spans="1:7" x14ac:dyDescent="0.35">
      <c r="A6" s="6" t="s">
        <v>18</v>
      </c>
      <c r="B6" s="6" t="s">
        <v>19</v>
      </c>
      <c r="C6" s="6" t="s">
        <v>20</v>
      </c>
      <c r="D6" s="6">
        <v>101.7</v>
      </c>
      <c r="E6" s="17">
        <v>20371</v>
      </c>
    </row>
    <row r="7" spans="1:7" x14ac:dyDescent="0.35">
      <c r="A7" s="6" t="s">
        <v>21</v>
      </c>
      <c r="B7" s="6"/>
      <c r="C7" s="7"/>
      <c r="D7" s="6"/>
      <c r="E7" s="15"/>
    </row>
    <row r="8" spans="1:7" x14ac:dyDescent="0.35">
      <c r="A8" s="6" t="s">
        <v>22</v>
      </c>
      <c r="B8" s="6"/>
      <c r="C8" s="6"/>
      <c r="D8" s="6">
        <v>661.69</v>
      </c>
      <c r="E8" s="15"/>
      <c r="F8" s="9"/>
    </row>
    <row r="9" spans="1:7" x14ac:dyDescent="0.35">
      <c r="B9" s="11"/>
      <c r="C9" s="12"/>
      <c r="D9" s="13" t="s">
        <v>12</v>
      </c>
      <c r="E9" s="16">
        <f>SUM(E3+E4+E5+E6)</f>
        <v>272672.23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4A25-E5C7-4FD3-B1F6-18D4CE0C2949}">
  <dimension ref="A1:F19"/>
  <sheetViews>
    <sheetView tabSelected="1" topLeftCell="A12" workbookViewId="0">
      <selection activeCell="E19" sqref="E19"/>
    </sheetView>
  </sheetViews>
  <sheetFormatPr defaultRowHeight="14.5" x14ac:dyDescent="0.35"/>
  <cols>
    <col min="2" max="2" width="13.81640625" customWidth="1"/>
    <col min="3" max="3" width="21.1796875" customWidth="1"/>
    <col min="4" max="4" width="36.7265625" style="21" customWidth="1"/>
    <col min="5" max="5" width="26" style="29" customWidth="1"/>
    <col min="6" max="6" width="32.81640625" customWidth="1"/>
  </cols>
  <sheetData>
    <row r="1" spans="1:6" ht="24" customHeight="1" x14ac:dyDescent="0.35">
      <c r="A1" s="19" t="s">
        <v>23</v>
      </c>
      <c r="B1" s="1"/>
    </row>
    <row r="2" spans="1:6" ht="39" customHeight="1" x14ac:dyDescent="0.35">
      <c r="A2" s="4" t="s">
        <v>1</v>
      </c>
      <c r="B2" s="4" t="s">
        <v>14</v>
      </c>
      <c r="C2" s="4" t="s">
        <v>3</v>
      </c>
      <c r="D2" s="24" t="s">
        <v>5</v>
      </c>
      <c r="E2" s="30"/>
      <c r="F2" s="8"/>
    </row>
    <row r="3" spans="1:6" x14ac:dyDescent="0.35">
      <c r="A3" s="18" t="s">
        <v>6</v>
      </c>
      <c r="B3" s="6" t="s">
        <v>7</v>
      </c>
      <c r="C3" s="6" t="s">
        <v>8</v>
      </c>
      <c r="D3" s="25">
        <f>1608.51+24519.83</f>
        <v>26128.34</v>
      </c>
    </row>
    <row r="4" spans="1:6" x14ac:dyDescent="0.35">
      <c r="A4" s="18" t="s">
        <v>9</v>
      </c>
      <c r="B4" s="6" t="s">
        <v>7</v>
      </c>
      <c r="C4" s="7" t="s">
        <v>16</v>
      </c>
      <c r="D4" s="25">
        <v>1445.49</v>
      </c>
    </row>
    <row r="5" spans="1:6" x14ac:dyDescent="0.35">
      <c r="A5" s="18" t="s">
        <v>11</v>
      </c>
      <c r="B5" s="6" t="s">
        <v>7</v>
      </c>
      <c r="C5" s="6" t="s">
        <v>10</v>
      </c>
      <c r="D5" s="25">
        <v>274212.7</v>
      </c>
    </row>
    <row r="6" spans="1:6" x14ac:dyDescent="0.35">
      <c r="A6" s="18" t="s">
        <v>18</v>
      </c>
      <c r="B6" s="6" t="s">
        <v>19</v>
      </c>
      <c r="C6" s="6" t="s">
        <v>20</v>
      </c>
      <c r="D6" s="26">
        <v>20371</v>
      </c>
    </row>
    <row r="7" spans="1:6" x14ac:dyDescent="0.35">
      <c r="A7" s="18" t="s">
        <v>21</v>
      </c>
      <c r="B7" s="6"/>
      <c r="C7" s="7"/>
      <c r="D7" s="25"/>
    </row>
    <row r="8" spans="1:6" x14ac:dyDescent="0.35">
      <c r="A8" s="18" t="s">
        <v>22</v>
      </c>
      <c r="B8" s="6"/>
      <c r="C8" s="6"/>
      <c r="D8" s="25"/>
    </row>
    <row r="9" spans="1:6" x14ac:dyDescent="0.35">
      <c r="A9" s="10"/>
      <c r="B9" s="10"/>
      <c r="C9" s="10"/>
      <c r="D9" s="27"/>
    </row>
    <row r="10" spans="1:6" x14ac:dyDescent="0.35">
      <c r="B10" s="11"/>
      <c r="C10" s="12"/>
      <c r="D10" s="28">
        <f>SUM(D3:D6)</f>
        <v>322157.53000000003</v>
      </c>
    </row>
    <row r="11" spans="1:6" x14ac:dyDescent="0.35">
      <c r="D11" s="31"/>
    </row>
    <row r="12" spans="1:6" x14ac:dyDescent="0.35">
      <c r="B12" s="32"/>
      <c r="C12" s="33" t="s">
        <v>24</v>
      </c>
      <c r="D12" s="34" t="s">
        <v>25</v>
      </c>
      <c r="E12" s="35" t="s">
        <v>26</v>
      </c>
    </row>
    <row r="13" spans="1:6" x14ac:dyDescent="0.35">
      <c r="B13" s="33" t="s">
        <v>27</v>
      </c>
      <c r="C13" s="32">
        <v>26128.34</v>
      </c>
      <c r="D13" s="36">
        <f>C13*30%</f>
        <v>7838.5019999999995</v>
      </c>
      <c r="E13" s="35">
        <f>C13-D13</f>
        <v>18289.838</v>
      </c>
      <c r="F13" s="23"/>
    </row>
    <row r="14" spans="1:6" x14ac:dyDescent="0.35">
      <c r="B14" s="33" t="s">
        <v>28</v>
      </c>
      <c r="C14" s="32">
        <v>1445.49</v>
      </c>
      <c r="D14" s="36">
        <f>C14*30%</f>
        <v>433.64699999999999</v>
      </c>
      <c r="E14" s="35">
        <f>C14-D14</f>
        <v>1011.8430000000001</v>
      </c>
      <c r="F14" s="23"/>
    </row>
    <row r="15" spans="1:6" x14ac:dyDescent="0.35">
      <c r="B15" s="33" t="s">
        <v>29</v>
      </c>
      <c r="C15" s="40">
        <v>274213</v>
      </c>
      <c r="D15" s="36">
        <f>C15*30%</f>
        <v>82263.899999999994</v>
      </c>
      <c r="E15" s="35">
        <f>C15-D15</f>
        <v>191949.1</v>
      </c>
      <c r="F15" s="23"/>
    </row>
    <row r="16" spans="1:6" x14ac:dyDescent="0.35">
      <c r="B16" s="33" t="s">
        <v>30</v>
      </c>
      <c r="C16" s="32">
        <v>20371</v>
      </c>
      <c r="D16" s="36">
        <f>C16*30%</f>
        <v>6111.3</v>
      </c>
      <c r="E16" s="35">
        <f>C16-D16</f>
        <v>14259.7</v>
      </c>
      <c r="F16" s="23"/>
    </row>
    <row r="17" spans="2:6" x14ac:dyDescent="0.35">
      <c r="B17" s="32"/>
      <c r="C17" s="32"/>
      <c r="D17" s="36"/>
      <c r="E17" s="37"/>
      <c r="F17" s="22"/>
    </row>
    <row r="18" spans="2:6" x14ac:dyDescent="0.35">
      <c r="B18" s="32"/>
      <c r="C18" s="32"/>
      <c r="D18" s="36"/>
      <c r="F18" s="23"/>
    </row>
    <row r="19" spans="2:6" x14ac:dyDescent="0.35">
      <c r="E19" s="35">
        <v>225511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Nebīstamie atkritumi</vt:lpstr>
      <vt:lpstr>Bīstamie atkritumi</vt:lpstr>
      <vt:lpstr>Kopā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Agnita Atinga  Švaža</dc:creator>
  <cp:keywords/>
  <dc:description/>
  <cp:lastModifiedBy>Ramona Uzulniece</cp:lastModifiedBy>
  <cp:revision/>
  <dcterms:created xsi:type="dcterms:W3CDTF">2015-06-05T18:17:20Z</dcterms:created>
  <dcterms:modified xsi:type="dcterms:W3CDTF">2024-07-04T12:22:34Z</dcterms:modified>
  <cp:category/>
  <cp:contentStatus/>
</cp:coreProperties>
</file>