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3/UC atbalstam/2. pieprasijums/Pielikumi anotacijai/"/>
    </mc:Choice>
  </mc:AlternateContent>
  <xr:revisionPtr revIDLastSave="3" documentId="8_{4B790832-7AF4-4DEC-B2BC-CEDAC171FF69}" xr6:coauthVersionLast="47" xr6:coauthVersionMax="47" xr10:uidLastSave="{B238CB63-AFEF-43B3-96CD-7E5902282755}"/>
  <bookViews>
    <workbookView xWindow="-120" yWindow="-120" windowWidth="29040" windowHeight="15840" xr2:uid="{AB2A322F-6D6A-4E79-BA55-54EBDBF3DE8F}"/>
  </bookViews>
  <sheets>
    <sheet name="3.pielikums_IzM"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3" i="1" l="1"/>
  <c r="K13" i="1"/>
  <c r="I13" i="1"/>
  <c r="E13" i="1"/>
  <c r="C13" i="1"/>
  <c r="L12" i="1"/>
  <c r="J12" i="1"/>
  <c r="H12" i="1"/>
  <c r="F12" i="1"/>
  <c r="E12" i="1"/>
  <c r="D12" i="1"/>
  <c r="M11" i="1"/>
  <c r="K11" i="1"/>
  <c r="I11" i="1"/>
  <c r="G11" i="1"/>
  <c r="G13" i="1" s="1"/>
  <c r="L10" i="1"/>
  <c r="J10" i="1"/>
  <c r="H10" i="1"/>
  <c r="F10" i="1"/>
  <c r="E10" i="1"/>
  <c r="D10" i="1"/>
  <c r="L9" i="1"/>
  <c r="J9" i="1"/>
  <c r="H9" i="1"/>
  <c r="F9" i="1"/>
  <c r="E9" i="1"/>
  <c r="D9" i="1"/>
</calcChain>
</file>

<file path=xl/sharedStrings.xml><?xml version="1.0" encoding="utf-8"?>
<sst xmlns="http://schemas.openxmlformats.org/spreadsheetml/2006/main" count="49" uniqueCount="26">
  <si>
    <t>3. pielikums</t>
  </si>
  <si>
    <t>Indikatīvais izdevumu ietekmes aprēķins Izglītības un zinātnes ministrijas atbildības jomā plānotajiem atbalsta pasākumiem</t>
  </si>
  <si>
    <t>Gads</t>
  </si>
  <si>
    <t>2023</t>
  </si>
  <si>
    <t>komentāri</t>
  </si>
  <si>
    <t xml:space="preserve">Pārskata periods </t>
  </si>
  <si>
    <t>Janvāris</t>
  </si>
  <si>
    <t>Februāris</t>
  </si>
  <si>
    <t>Marts</t>
  </si>
  <si>
    <t>Aprīlis</t>
  </si>
  <si>
    <t>Maijs</t>
  </si>
  <si>
    <t>Jūnijs</t>
  </si>
  <si>
    <t>(euro,centi)</t>
  </si>
  <si>
    <t>Rādītāja nosaukums</t>
  </si>
  <si>
    <t>Faktiskais izglītojamo  skaits</t>
  </si>
  <si>
    <t>Faktiskie izdevumi pārskata periodā</t>
  </si>
  <si>
    <t>Plānotais izglītojamo  skaits</t>
  </si>
  <si>
    <t>Plānotie izdevumi pārskata periodā</t>
  </si>
  <si>
    <t>A</t>
  </si>
  <si>
    <r>
      <t>Pedagogu darba samaksa izglītības ieguves nodrošināšanai (UCAL 13</t>
    </r>
    <r>
      <rPr>
        <vertAlign val="superscript"/>
        <sz val="10"/>
        <rFont val="Times New Roman"/>
        <family val="1"/>
      </rPr>
      <t>1</t>
    </r>
    <r>
      <rPr>
        <sz val="10"/>
        <rFont val="Times New Roman"/>
        <family val="1"/>
        <charset val="186"/>
      </rPr>
      <t>.pants)</t>
    </r>
  </si>
  <si>
    <r>
      <t>Vienreizēja palīdzība mācību līdzekļu nodrošināšanai (UCAL 13</t>
    </r>
    <r>
      <rPr>
        <vertAlign val="superscript"/>
        <sz val="10"/>
        <rFont val="Times New Roman"/>
        <family val="1"/>
      </rPr>
      <t>1</t>
    </r>
    <r>
      <rPr>
        <sz val="10"/>
        <rFont val="Times New Roman"/>
        <family val="1"/>
        <charset val="186"/>
      </rPr>
      <t>.pants)</t>
    </r>
  </si>
  <si>
    <r>
      <t>Papildus izmaksas pašvaldību profesionālajām izglītības iestādēm profesionālās izglītības ieguves nodrošināšanai (stipendija, uzturēšanas izmaksas) (UCAL 13</t>
    </r>
    <r>
      <rPr>
        <vertAlign val="superscript"/>
        <sz val="10"/>
        <rFont val="Times New Roman"/>
        <family val="1"/>
      </rPr>
      <t>1</t>
    </r>
    <r>
      <rPr>
        <sz val="10"/>
        <rFont val="Times New Roman"/>
        <family val="1"/>
        <charset val="186"/>
      </rPr>
      <t>.pants)</t>
    </r>
  </si>
  <si>
    <r>
      <t>Nepilngadīgo Ukrainas civiliedzīvotāju, kuri izglītības iestādēs klātienē apgūst pamatizglītības programmas 1., 2., 3. un 4. klasē, ēdināšana. (UCAL 13</t>
    </r>
    <r>
      <rPr>
        <vertAlign val="superscript"/>
        <sz val="10"/>
        <rFont val="Times New Roman"/>
        <family val="1"/>
      </rPr>
      <t>1</t>
    </r>
    <r>
      <rPr>
        <sz val="10"/>
        <rFont val="Times New Roman"/>
        <family val="1"/>
        <charset val="186"/>
      </rPr>
      <t>.pants)</t>
    </r>
  </si>
  <si>
    <t>KOPĀ</t>
  </si>
  <si>
    <t>x</t>
  </si>
  <si>
    <t>Janvāra mēnesī norādītas faktiskās izmaksas atbilstoši iesniegtajam pārskatam par janvāra mēnesi. Izglītojamo skaits ir noradīts atbilstoši Valsts izglītības informācijas sistēmas datiem par izglītojamo skaitu uz 2023.gada 31.janvāri ar atzīmi "Ukrainas civiliedzīvotājs". Februāra un turpmāko mēnešu izglītojamo skaits un plānotie izdevumi pārskata periodā aprēķināti atbilstoši 2023.gada 28.februārī  pieņemtajiem grozījumiem Ministru kabineta 2016. gada 26. jūlija noteikumos Nr. 488 "Kārtība, kādā nepilngadīgam patvēruma meklētājam nodrošina izglītības ieguves iespējas" (23-TA-8).  Noteikumu projekts paredz, ka no 2023. gada 1. janvāra līdz 2023. gada 31. augustam tiek turpināts sniegt atbalstu Ukrainas civiliedzīvotājiem, kuri uz 2022. gada 1. septembri ir reģistrēti Valsts izglītības informācijas sistēmā ar apakšstatusu "Ukrainas civiliedzīvotājs". Janvāra mēnesī, februāra un turpmākajos mēnešos ir noradīts dažāds izglītojamo skaits, jo tas noteikts atbilstoši spēkā esošajam normatīvajam regulējumam un plānotajām izglītojamo skaita izmaiņām konkrētajā mēnesī.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</si>
</sst>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sz val="11"/>
      <color indexed="8"/>
      <name val="Calibri"/>
      <family val="2"/>
      <charset val="186"/>
    </font>
    <font>
      <i/>
      <sz val="10"/>
      <color indexed="8"/>
      <name val="Times New Roman"/>
      <family val="1"/>
      <charset val="186"/>
    </font>
    <font>
      <sz val="11"/>
      <color indexed="8"/>
      <name val="Calibri"/>
      <family val="2"/>
    </font>
    <font>
      <b/>
      <sz val="13"/>
      <color indexed="8"/>
      <name val="Times New Roman"/>
      <family val="1"/>
      <charset val="186"/>
    </font>
    <font>
      <sz val="10"/>
      <name val="Times New Roman"/>
      <family val="1"/>
      <charset val="186"/>
    </font>
    <font>
      <sz val="10"/>
      <color theme="1"/>
      <name val="Times New Roman"/>
      <family val="1"/>
      <charset val="186"/>
    </font>
    <font>
      <i/>
      <sz val="9"/>
      <color indexed="8"/>
      <name val="Calibri"/>
      <family val="2"/>
      <charset val="186"/>
    </font>
    <font>
      <i/>
      <sz val="8"/>
      <name val="Times New Roman"/>
      <family val="1"/>
      <charset val="186"/>
    </font>
    <font>
      <i/>
      <sz val="8"/>
      <color theme="1"/>
      <name val="Times New Roman"/>
      <family val="1"/>
      <charset val="186"/>
    </font>
    <font>
      <i/>
      <sz val="8"/>
      <color indexed="8"/>
      <name val="Calibri"/>
      <family val="2"/>
      <charset val="186"/>
    </font>
    <font>
      <sz val="9"/>
      <name val="Times New Roman"/>
      <family val="1"/>
      <charset val="186"/>
    </font>
    <font>
      <sz val="11"/>
      <name val="Calibri"/>
      <family val="2"/>
      <charset val="186"/>
    </font>
    <font>
      <vertAlign val="superscript"/>
      <sz val="10"/>
      <name val="Times New Roman"/>
      <family val="1"/>
    </font>
    <font>
      <i/>
      <sz val="9"/>
      <name val="Calibri"/>
      <family val="2"/>
      <charset val="186"/>
    </font>
    <font>
      <b/>
      <sz val="10"/>
      <name val="Times New Roman"/>
      <family val="1"/>
      <charset val="186"/>
    </font>
    <font>
      <sz val="11"/>
      <color indexed="8"/>
      <name val="Times New Roman"/>
      <family val="1"/>
      <charset val="186"/>
    </font>
    <font>
      <sz val="11"/>
      <color rgb="FFFF0000"/>
      <name val="Times New Roman"/>
      <family val="1"/>
      <charset val="186"/>
    </font>
  </fonts>
  <fills count="5">
    <fill>
      <patternFill patternType="none"/>
    </fill>
    <fill>
      <patternFill patternType="gray125"/>
    </fill>
    <fill>
      <patternFill patternType="solid">
        <fgColor theme="0" tint="-4.9989318521683403E-2"/>
        <bgColor indexed="64"/>
      </patternFill>
    </fill>
    <fill>
      <patternFill patternType="solid">
        <fgColor indexed="9"/>
        <bgColor indexed="26"/>
      </patternFill>
    </fill>
    <fill>
      <patternFill patternType="solid">
        <fgColor theme="0" tint="-4.9989318521683403E-2"/>
        <bgColor indexed="26"/>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3" fillId="0" borderId="0"/>
    <xf numFmtId="0" fontId="1" fillId="0" borderId="0"/>
  </cellStyleXfs>
  <cellXfs count="36">
    <xf numFmtId="0" fontId="0" fillId="0" borderId="0" xfId="0"/>
    <xf numFmtId="0" fontId="1" fillId="0" borderId="0" xfId="1" applyAlignment="1">
      <alignment vertical="center"/>
    </xf>
    <xf numFmtId="0" fontId="4" fillId="0" borderId="0" xfId="2" applyFont="1" applyAlignment="1">
      <alignment horizontal="center" vertical="center" wrapText="1"/>
    </xf>
    <xf numFmtId="0" fontId="5" fillId="0" borderId="1" xfId="2" applyFont="1" applyBorder="1" applyAlignment="1">
      <alignment horizontal="right" vertical="center" wrapText="1"/>
    </xf>
    <xf numFmtId="0" fontId="8" fillId="3" borderId="1" xfId="2" applyFont="1" applyFill="1" applyBorder="1" applyAlignment="1">
      <alignment horizontal="justify" vertical="center"/>
    </xf>
    <xf numFmtId="0" fontId="9" fillId="4" borderId="1" xfId="2" applyFont="1" applyFill="1" applyBorder="1" applyAlignment="1">
      <alignment horizontal="right" vertical="center"/>
    </xf>
    <xf numFmtId="0" fontId="10" fillId="0" borderId="0" xfId="1" applyFont="1" applyAlignment="1">
      <alignment vertical="center"/>
    </xf>
    <xf numFmtId="49" fontId="5" fillId="3" borderId="1" xfId="2" applyNumberFormat="1" applyFont="1" applyFill="1" applyBorder="1" applyAlignment="1">
      <alignment horizontal="center" vertical="center" wrapText="1"/>
    </xf>
    <xf numFmtId="49" fontId="6" fillId="4" borderId="1" xfId="2" applyNumberFormat="1" applyFont="1" applyFill="1" applyBorder="1" applyAlignment="1">
      <alignment horizontal="center" vertical="center" wrapText="1"/>
    </xf>
    <xf numFmtId="0" fontId="5" fillId="3" borderId="1" xfId="3" applyFont="1" applyFill="1" applyBorder="1" applyAlignment="1">
      <alignment horizontal="center" vertical="center"/>
    </xf>
    <xf numFmtId="0" fontId="6" fillId="4" borderId="1" xfId="3" applyFont="1" applyFill="1" applyBorder="1" applyAlignment="1">
      <alignment horizontal="center" vertical="center"/>
    </xf>
    <xf numFmtId="0" fontId="11" fillId="3" borderId="1" xfId="3" applyFont="1" applyFill="1" applyBorder="1" applyAlignment="1">
      <alignment horizontal="center" vertical="center"/>
    </xf>
    <xf numFmtId="0" fontId="12" fillId="0" borderId="0" xfId="1" applyFont="1" applyAlignment="1">
      <alignment vertical="center"/>
    </xf>
    <xf numFmtId="0" fontId="5" fillId="0" borderId="1" xfId="1" applyFont="1" applyBorder="1" applyAlignment="1">
      <alignment horizontal="left" vertical="center" wrapText="1"/>
    </xf>
    <xf numFmtId="3" fontId="5" fillId="0" borderId="1" xfId="3" applyNumberFormat="1" applyFont="1" applyBorder="1" applyAlignment="1">
      <alignment horizontal="right" vertical="center"/>
    </xf>
    <xf numFmtId="4" fontId="5" fillId="0" borderId="1" xfId="3" applyNumberFormat="1" applyFont="1" applyBorder="1" applyAlignment="1">
      <alignment horizontal="right" vertical="center"/>
    </xf>
    <xf numFmtId="3" fontId="5" fillId="2" borderId="1" xfId="3" applyNumberFormat="1" applyFont="1" applyFill="1" applyBorder="1" applyAlignment="1">
      <alignment horizontal="right" vertical="center"/>
    </xf>
    <xf numFmtId="4" fontId="5" fillId="2" borderId="1" xfId="3" applyNumberFormat="1" applyFont="1" applyFill="1" applyBorder="1" applyAlignment="1">
      <alignment horizontal="right" vertical="center"/>
    </xf>
    <xf numFmtId="0" fontId="15" fillId="0" borderId="1" xfId="3" applyFont="1" applyBorder="1" applyAlignment="1">
      <alignment horizontal="left" vertical="center" wrapText="1"/>
    </xf>
    <xf numFmtId="4" fontId="15" fillId="0" borderId="1" xfId="3" applyNumberFormat="1" applyFont="1" applyBorder="1" applyAlignment="1">
      <alignment horizontal="center" vertical="center"/>
    </xf>
    <xf numFmtId="4" fontId="15" fillId="0" borderId="1" xfId="3" applyNumberFormat="1" applyFont="1" applyBorder="1" applyAlignment="1">
      <alignment horizontal="right" vertical="center"/>
    </xf>
    <xf numFmtId="4" fontId="15" fillId="2" borderId="1" xfId="3" applyNumberFormat="1" applyFont="1" applyFill="1" applyBorder="1" applyAlignment="1">
      <alignment horizontal="center" vertical="center"/>
    </xf>
    <xf numFmtId="4" fontId="15" fillId="2" borderId="1" xfId="3" applyNumberFormat="1" applyFont="1" applyFill="1" applyBorder="1" applyAlignment="1">
      <alignment horizontal="right" vertical="center"/>
    </xf>
    <xf numFmtId="0" fontId="14" fillId="0" borderId="1" xfId="1" applyFont="1" applyBorder="1" applyAlignment="1">
      <alignment horizontal="left" vertical="center" wrapText="1"/>
    </xf>
    <xf numFmtId="0" fontId="16" fillId="0" borderId="0" xfId="3" applyFont="1" applyAlignment="1">
      <alignment vertical="center"/>
    </xf>
    <xf numFmtId="0" fontId="17" fillId="0" borderId="0" xfId="3" applyFont="1" applyAlignment="1">
      <alignment vertical="center"/>
    </xf>
    <xf numFmtId="0" fontId="7" fillId="0" borderId="0" xfId="1" applyFont="1" applyAlignment="1">
      <alignment horizontal="left" vertical="center" wrapText="1"/>
    </xf>
    <xf numFmtId="4" fontId="17" fillId="0" borderId="0" xfId="3" applyNumberFormat="1" applyFont="1" applyAlignment="1">
      <alignment vertical="center"/>
    </xf>
    <xf numFmtId="3" fontId="17" fillId="0" borderId="0" xfId="3" applyNumberFormat="1" applyFont="1" applyAlignment="1">
      <alignment vertical="center"/>
    </xf>
    <xf numFmtId="0" fontId="14" fillId="0" borderId="2" xfId="1" applyFont="1" applyBorder="1" applyAlignment="1">
      <alignment horizontal="center" vertical="center" wrapText="1"/>
    </xf>
    <xf numFmtId="0" fontId="14" fillId="0" borderId="3" xfId="1" applyFont="1" applyBorder="1" applyAlignment="1">
      <alignment horizontal="center" vertical="center" wrapText="1"/>
    </xf>
    <xf numFmtId="0" fontId="14" fillId="0" borderId="4" xfId="1" applyFont="1" applyBorder="1" applyAlignment="1">
      <alignment horizontal="center" vertical="center" wrapText="1"/>
    </xf>
    <xf numFmtId="0" fontId="2" fillId="0" borderId="0" xfId="1" applyFont="1" applyAlignment="1">
      <alignment horizontal="right" vertical="center" wrapText="1"/>
    </xf>
    <xf numFmtId="0" fontId="4" fillId="0" borderId="0" xfId="2" applyFont="1" applyAlignment="1">
      <alignment horizontal="center" vertical="center" wrapText="1"/>
    </xf>
    <xf numFmtId="49" fontId="6" fillId="2" borderId="1" xfId="2" applyNumberFormat="1" applyFont="1" applyFill="1" applyBorder="1" applyAlignment="1">
      <alignment horizontal="center" vertical="center" wrapText="1"/>
    </xf>
    <xf numFmtId="0" fontId="7" fillId="0" borderId="1" xfId="1" applyFont="1" applyBorder="1" applyAlignment="1">
      <alignment horizontal="center" vertical="center" wrapText="1"/>
    </xf>
  </cellXfs>
  <cellStyles count="4">
    <cellStyle name="Excel Built-in Normal" xfId="1" xr:uid="{185151CE-6968-494F-AB43-5518E5BA4CDB}"/>
    <cellStyle name="Excel Built-in Normal 1" xfId="2" xr:uid="{69E51E87-6E94-4339-B795-0A05CD3F93EC}"/>
    <cellStyle name="Excel Built-in Normal 2" xfId="3" xr:uid="{13F2EF17-C1B0-4411-8695-B879DA5061C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C7354-2230-4B06-BFC7-5AFA1E2F60EE}">
  <dimension ref="A1:N20"/>
  <sheetViews>
    <sheetView tabSelected="1" topLeftCell="B1" workbookViewId="0">
      <selection activeCell="L25" sqref="L25"/>
    </sheetView>
  </sheetViews>
  <sheetFormatPr defaultColWidth="9.42578125" defaultRowHeight="15" x14ac:dyDescent="0.25"/>
  <cols>
    <col min="1" max="1" width="32.85546875" style="24" customWidth="1"/>
    <col min="2" max="13" width="16.7109375" style="25" customWidth="1"/>
    <col min="14" max="14" width="51.28515625" style="26" customWidth="1"/>
    <col min="15" max="15" width="6.140625" style="1" customWidth="1"/>
    <col min="16" max="256" width="9.42578125" style="1"/>
    <col min="257" max="257" width="32.85546875" style="1" customWidth="1"/>
    <col min="258" max="269" width="16.7109375" style="1" customWidth="1"/>
    <col min="270" max="270" width="48.5703125" style="1" customWidth="1"/>
    <col min="271" max="271" width="6.140625" style="1" customWidth="1"/>
    <col min="272" max="512" width="9.42578125" style="1"/>
    <col min="513" max="513" width="32.85546875" style="1" customWidth="1"/>
    <col min="514" max="525" width="16.7109375" style="1" customWidth="1"/>
    <col min="526" max="526" width="48.5703125" style="1" customWidth="1"/>
    <col min="527" max="527" width="6.140625" style="1" customWidth="1"/>
    <col min="528" max="768" width="9.42578125" style="1"/>
    <col min="769" max="769" width="32.85546875" style="1" customWidth="1"/>
    <col min="770" max="781" width="16.7109375" style="1" customWidth="1"/>
    <col min="782" max="782" width="48.5703125" style="1" customWidth="1"/>
    <col min="783" max="783" width="6.140625" style="1" customWidth="1"/>
    <col min="784" max="1024" width="9.42578125" style="1"/>
    <col min="1025" max="1025" width="32.85546875" style="1" customWidth="1"/>
    <col min="1026" max="1037" width="16.7109375" style="1" customWidth="1"/>
    <col min="1038" max="1038" width="48.5703125" style="1" customWidth="1"/>
    <col min="1039" max="1039" width="6.140625" style="1" customWidth="1"/>
    <col min="1040" max="1280" width="9.42578125" style="1"/>
    <col min="1281" max="1281" width="32.85546875" style="1" customWidth="1"/>
    <col min="1282" max="1293" width="16.7109375" style="1" customWidth="1"/>
    <col min="1294" max="1294" width="48.5703125" style="1" customWidth="1"/>
    <col min="1295" max="1295" width="6.140625" style="1" customWidth="1"/>
    <col min="1296" max="1536" width="9.42578125" style="1"/>
    <col min="1537" max="1537" width="32.85546875" style="1" customWidth="1"/>
    <col min="1538" max="1549" width="16.7109375" style="1" customWidth="1"/>
    <col min="1550" max="1550" width="48.5703125" style="1" customWidth="1"/>
    <col min="1551" max="1551" width="6.140625" style="1" customWidth="1"/>
    <col min="1552" max="1792" width="9.42578125" style="1"/>
    <col min="1793" max="1793" width="32.85546875" style="1" customWidth="1"/>
    <col min="1794" max="1805" width="16.7109375" style="1" customWidth="1"/>
    <col min="1806" max="1806" width="48.5703125" style="1" customWidth="1"/>
    <col min="1807" max="1807" width="6.140625" style="1" customWidth="1"/>
    <col min="1808" max="2048" width="9.42578125" style="1"/>
    <col min="2049" max="2049" width="32.85546875" style="1" customWidth="1"/>
    <col min="2050" max="2061" width="16.7109375" style="1" customWidth="1"/>
    <col min="2062" max="2062" width="48.5703125" style="1" customWidth="1"/>
    <col min="2063" max="2063" width="6.140625" style="1" customWidth="1"/>
    <col min="2064" max="2304" width="9.42578125" style="1"/>
    <col min="2305" max="2305" width="32.85546875" style="1" customWidth="1"/>
    <col min="2306" max="2317" width="16.7109375" style="1" customWidth="1"/>
    <col min="2318" max="2318" width="48.5703125" style="1" customWidth="1"/>
    <col min="2319" max="2319" width="6.140625" style="1" customWidth="1"/>
    <col min="2320" max="2560" width="9.42578125" style="1"/>
    <col min="2561" max="2561" width="32.85546875" style="1" customWidth="1"/>
    <col min="2562" max="2573" width="16.7109375" style="1" customWidth="1"/>
    <col min="2574" max="2574" width="48.5703125" style="1" customWidth="1"/>
    <col min="2575" max="2575" width="6.140625" style="1" customWidth="1"/>
    <col min="2576" max="2816" width="9.42578125" style="1"/>
    <col min="2817" max="2817" width="32.85546875" style="1" customWidth="1"/>
    <col min="2818" max="2829" width="16.7109375" style="1" customWidth="1"/>
    <col min="2830" max="2830" width="48.5703125" style="1" customWidth="1"/>
    <col min="2831" max="2831" width="6.140625" style="1" customWidth="1"/>
    <col min="2832" max="3072" width="9.42578125" style="1"/>
    <col min="3073" max="3073" width="32.85546875" style="1" customWidth="1"/>
    <col min="3074" max="3085" width="16.7109375" style="1" customWidth="1"/>
    <col min="3086" max="3086" width="48.5703125" style="1" customWidth="1"/>
    <col min="3087" max="3087" width="6.140625" style="1" customWidth="1"/>
    <col min="3088" max="3328" width="9.42578125" style="1"/>
    <col min="3329" max="3329" width="32.85546875" style="1" customWidth="1"/>
    <col min="3330" max="3341" width="16.7109375" style="1" customWidth="1"/>
    <col min="3342" max="3342" width="48.5703125" style="1" customWidth="1"/>
    <col min="3343" max="3343" width="6.140625" style="1" customWidth="1"/>
    <col min="3344" max="3584" width="9.42578125" style="1"/>
    <col min="3585" max="3585" width="32.85546875" style="1" customWidth="1"/>
    <col min="3586" max="3597" width="16.7109375" style="1" customWidth="1"/>
    <col min="3598" max="3598" width="48.5703125" style="1" customWidth="1"/>
    <col min="3599" max="3599" width="6.140625" style="1" customWidth="1"/>
    <col min="3600" max="3840" width="9.42578125" style="1"/>
    <col min="3841" max="3841" width="32.85546875" style="1" customWidth="1"/>
    <col min="3842" max="3853" width="16.7109375" style="1" customWidth="1"/>
    <col min="3854" max="3854" width="48.5703125" style="1" customWidth="1"/>
    <col min="3855" max="3855" width="6.140625" style="1" customWidth="1"/>
    <col min="3856" max="4096" width="9.42578125" style="1"/>
    <col min="4097" max="4097" width="32.85546875" style="1" customWidth="1"/>
    <col min="4098" max="4109" width="16.7109375" style="1" customWidth="1"/>
    <col min="4110" max="4110" width="48.5703125" style="1" customWidth="1"/>
    <col min="4111" max="4111" width="6.140625" style="1" customWidth="1"/>
    <col min="4112" max="4352" width="9.42578125" style="1"/>
    <col min="4353" max="4353" width="32.85546875" style="1" customWidth="1"/>
    <col min="4354" max="4365" width="16.7109375" style="1" customWidth="1"/>
    <col min="4366" max="4366" width="48.5703125" style="1" customWidth="1"/>
    <col min="4367" max="4367" width="6.140625" style="1" customWidth="1"/>
    <col min="4368" max="4608" width="9.42578125" style="1"/>
    <col min="4609" max="4609" width="32.85546875" style="1" customWidth="1"/>
    <col min="4610" max="4621" width="16.7109375" style="1" customWidth="1"/>
    <col min="4622" max="4622" width="48.5703125" style="1" customWidth="1"/>
    <col min="4623" max="4623" width="6.140625" style="1" customWidth="1"/>
    <col min="4624" max="4864" width="9.42578125" style="1"/>
    <col min="4865" max="4865" width="32.85546875" style="1" customWidth="1"/>
    <col min="4866" max="4877" width="16.7109375" style="1" customWidth="1"/>
    <col min="4878" max="4878" width="48.5703125" style="1" customWidth="1"/>
    <col min="4879" max="4879" width="6.140625" style="1" customWidth="1"/>
    <col min="4880" max="5120" width="9.42578125" style="1"/>
    <col min="5121" max="5121" width="32.85546875" style="1" customWidth="1"/>
    <col min="5122" max="5133" width="16.7109375" style="1" customWidth="1"/>
    <col min="5134" max="5134" width="48.5703125" style="1" customWidth="1"/>
    <col min="5135" max="5135" width="6.140625" style="1" customWidth="1"/>
    <col min="5136" max="5376" width="9.42578125" style="1"/>
    <col min="5377" max="5377" width="32.85546875" style="1" customWidth="1"/>
    <col min="5378" max="5389" width="16.7109375" style="1" customWidth="1"/>
    <col min="5390" max="5390" width="48.5703125" style="1" customWidth="1"/>
    <col min="5391" max="5391" width="6.140625" style="1" customWidth="1"/>
    <col min="5392" max="5632" width="9.42578125" style="1"/>
    <col min="5633" max="5633" width="32.85546875" style="1" customWidth="1"/>
    <col min="5634" max="5645" width="16.7109375" style="1" customWidth="1"/>
    <col min="5646" max="5646" width="48.5703125" style="1" customWidth="1"/>
    <col min="5647" max="5647" width="6.140625" style="1" customWidth="1"/>
    <col min="5648" max="5888" width="9.42578125" style="1"/>
    <col min="5889" max="5889" width="32.85546875" style="1" customWidth="1"/>
    <col min="5890" max="5901" width="16.7109375" style="1" customWidth="1"/>
    <col min="5902" max="5902" width="48.5703125" style="1" customWidth="1"/>
    <col min="5903" max="5903" width="6.140625" style="1" customWidth="1"/>
    <col min="5904" max="6144" width="9.42578125" style="1"/>
    <col min="6145" max="6145" width="32.85546875" style="1" customWidth="1"/>
    <col min="6146" max="6157" width="16.7109375" style="1" customWidth="1"/>
    <col min="6158" max="6158" width="48.5703125" style="1" customWidth="1"/>
    <col min="6159" max="6159" width="6.140625" style="1" customWidth="1"/>
    <col min="6160" max="6400" width="9.42578125" style="1"/>
    <col min="6401" max="6401" width="32.85546875" style="1" customWidth="1"/>
    <col min="6402" max="6413" width="16.7109375" style="1" customWidth="1"/>
    <col min="6414" max="6414" width="48.5703125" style="1" customWidth="1"/>
    <col min="6415" max="6415" width="6.140625" style="1" customWidth="1"/>
    <col min="6416" max="6656" width="9.42578125" style="1"/>
    <col min="6657" max="6657" width="32.85546875" style="1" customWidth="1"/>
    <col min="6658" max="6669" width="16.7109375" style="1" customWidth="1"/>
    <col min="6670" max="6670" width="48.5703125" style="1" customWidth="1"/>
    <col min="6671" max="6671" width="6.140625" style="1" customWidth="1"/>
    <col min="6672" max="6912" width="9.42578125" style="1"/>
    <col min="6913" max="6913" width="32.85546875" style="1" customWidth="1"/>
    <col min="6914" max="6925" width="16.7109375" style="1" customWidth="1"/>
    <col min="6926" max="6926" width="48.5703125" style="1" customWidth="1"/>
    <col min="6927" max="6927" width="6.140625" style="1" customWidth="1"/>
    <col min="6928" max="7168" width="9.42578125" style="1"/>
    <col min="7169" max="7169" width="32.85546875" style="1" customWidth="1"/>
    <col min="7170" max="7181" width="16.7109375" style="1" customWidth="1"/>
    <col min="7182" max="7182" width="48.5703125" style="1" customWidth="1"/>
    <col min="7183" max="7183" width="6.140625" style="1" customWidth="1"/>
    <col min="7184" max="7424" width="9.42578125" style="1"/>
    <col min="7425" max="7425" width="32.85546875" style="1" customWidth="1"/>
    <col min="7426" max="7437" width="16.7109375" style="1" customWidth="1"/>
    <col min="7438" max="7438" width="48.5703125" style="1" customWidth="1"/>
    <col min="7439" max="7439" width="6.140625" style="1" customWidth="1"/>
    <col min="7440" max="7680" width="9.42578125" style="1"/>
    <col min="7681" max="7681" width="32.85546875" style="1" customWidth="1"/>
    <col min="7682" max="7693" width="16.7109375" style="1" customWidth="1"/>
    <col min="7694" max="7694" width="48.5703125" style="1" customWidth="1"/>
    <col min="7695" max="7695" width="6.140625" style="1" customWidth="1"/>
    <col min="7696" max="7936" width="9.42578125" style="1"/>
    <col min="7937" max="7937" width="32.85546875" style="1" customWidth="1"/>
    <col min="7938" max="7949" width="16.7109375" style="1" customWidth="1"/>
    <col min="7950" max="7950" width="48.5703125" style="1" customWidth="1"/>
    <col min="7951" max="7951" width="6.140625" style="1" customWidth="1"/>
    <col min="7952" max="8192" width="9.42578125" style="1"/>
    <col min="8193" max="8193" width="32.85546875" style="1" customWidth="1"/>
    <col min="8194" max="8205" width="16.7109375" style="1" customWidth="1"/>
    <col min="8206" max="8206" width="48.5703125" style="1" customWidth="1"/>
    <col min="8207" max="8207" width="6.140625" style="1" customWidth="1"/>
    <col min="8208" max="8448" width="9.42578125" style="1"/>
    <col min="8449" max="8449" width="32.85546875" style="1" customWidth="1"/>
    <col min="8450" max="8461" width="16.7109375" style="1" customWidth="1"/>
    <col min="8462" max="8462" width="48.5703125" style="1" customWidth="1"/>
    <col min="8463" max="8463" width="6.140625" style="1" customWidth="1"/>
    <col min="8464" max="8704" width="9.42578125" style="1"/>
    <col min="8705" max="8705" width="32.85546875" style="1" customWidth="1"/>
    <col min="8706" max="8717" width="16.7109375" style="1" customWidth="1"/>
    <col min="8718" max="8718" width="48.5703125" style="1" customWidth="1"/>
    <col min="8719" max="8719" width="6.140625" style="1" customWidth="1"/>
    <col min="8720" max="8960" width="9.42578125" style="1"/>
    <col min="8961" max="8961" width="32.85546875" style="1" customWidth="1"/>
    <col min="8962" max="8973" width="16.7109375" style="1" customWidth="1"/>
    <col min="8974" max="8974" width="48.5703125" style="1" customWidth="1"/>
    <col min="8975" max="8975" width="6.140625" style="1" customWidth="1"/>
    <col min="8976" max="9216" width="9.42578125" style="1"/>
    <col min="9217" max="9217" width="32.85546875" style="1" customWidth="1"/>
    <col min="9218" max="9229" width="16.7109375" style="1" customWidth="1"/>
    <col min="9230" max="9230" width="48.5703125" style="1" customWidth="1"/>
    <col min="9231" max="9231" width="6.140625" style="1" customWidth="1"/>
    <col min="9232" max="9472" width="9.42578125" style="1"/>
    <col min="9473" max="9473" width="32.85546875" style="1" customWidth="1"/>
    <col min="9474" max="9485" width="16.7109375" style="1" customWidth="1"/>
    <col min="9486" max="9486" width="48.5703125" style="1" customWidth="1"/>
    <col min="9487" max="9487" width="6.140625" style="1" customWidth="1"/>
    <col min="9488" max="9728" width="9.42578125" style="1"/>
    <col min="9729" max="9729" width="32.85546875" style="1" customWidth="1"/>
    <col min="9730" max="9741" width="16.7109375" style="1" customWidth="1"/>
    <col min="9742" max="9742" width="48.5703125" style="1" customWidth="1"/>
    <col min="9743" max="9743" width="6.140625" style="1" customWidth="1"/>
    <col min="9744" max="9984" width="9.42578125" style="1"/>
    <col min="9985" max="9985" width="32.85546875" style="1" customWidth="1"/>
    <col min="9986" max="9997" width="16.7109375" style="1" customWidth="1"/>
    <col min="9998" max="9998" width="48.5703125" style="1" customWidth="1"/>
    <col min="9999" max="9999" width="6.140625" style="1" customWidth="1"/>
    <col min="10000" max="10240" width="9.42578125" style="1"/>
    <col min="10241" max="10241" width="32.85546875" style="1" customWidth="1"/>
    <col min="10242" max="10253" width="16.7109375" style="1" customWidth="1"/>
    <col min="10254" max="10254" width="48.5703125" style="1" customWidth="1"/>
    <col min="10255" max="10255" width="6.140625" style="1" customWidth="1"/>
    <col min="10256" max="10496" width="9.42578125" style="1"/>
    <col min="10497" max="10497" width="32.85546875" style="1" customWidth="1"/>
    <col min="10498" max="10509" width="16.7109375" style="1" customWidth="1"/>
    <col min="10510" max="10510" width="48.5703125" style="1" customWidth="1"/>
    <col min="10511" max="10511" width="6.140625" style="1" customWidth="1"/>
    <col min="10512" max="10752" width="9.42578125" style="1"/>
    <col min="10753" max="10753" width="32.85546875" style="1" customWidth="1"/>
    <col min="10754" max="10765" width="16.7109375" style="1" customWidth="1"/>
    <col min="10766" max="10766" width="48.5703125" style="1" customWidth="1"/>
    <col min="10767" max="10767" width="6.140625" style="1" customWidth="1"/>
    <col min="10768" max="11008" width="9.42578125" style="1"/>
    <col min="11009" max="11009" width="32.85546875" style="1" customWidth="1"/>
    <col min="11010" max="11021" width="16.7109375" style="1" customWidth="1"/>
    <col min="11022" max="11022" width="48.5703125" style="1" customWidth="1"/>
    <col min="11023" max="11023" width="6.140625" style="1" customWidth="1"/>
    <col min="11024" max="11264" width="9.42578125" style="1"/>
    <col min="11265" max="11265" width="32.85546875" style="1" customWidth="1"/>
    <col min="11266" max="11277" width="16.7109375" style="1" customWidth="1"/>
    <col min="11278" max="11278" width="48.5703125" style="1" customWidth="1"/>
    <col min="11279" max="11279" width="6.140625" style="1" customWidth="1"/>
    <col min="11280" max="11520" width="9.42578125" style="1"/>
    <col min="11521" max="11521" width="32.85546875" style="1" customWidth="1"/>
    <col min="11522" max="11533" width="16.7109375" style="1" customWidth="1"/>
    <col min="11534" max="11534" width="48.5703125" style="1" customWidth="1"/>
    <col min="11535" max="11535" width="6.140625" style="1" customWidth="1"/>
    <col min="11536" max="11776" width="9.42578125" style="1"/>
    <col min="11777" max="11777" width="32.85546875" style="1" customWidth="1"/>
    <col min="11778" max="11789" width="16.7109375" style="1" customWidth="1"/>
    <col min="11790" max="11790" width="48.5703125" style="1" customWidth="1"/>
    <col min="11791" max="11791" width="6.140625" style="1" customWidth="1"/>
    <col min="11792" max="12032" width="9.42578125" style="1"/>
    <col min="12033" max="12033" width="32.85546875" style="1" customWidth="1"/>
    <col min="12034" max="12045" width="16.7109375" style="1" customWidth="1"/>
    <col min="12046" max="12046" width="48.5703125" style="1" customWidth="1"/>
    <col min="12047" max="12047" width="6.140625" style="1" customWidth="1"/>
    <col min="12048" max="12288" width="9.42578125" style="1"/>
    <col min="12289" max="12289" width="32.85546875" style="1" customWidth="1"/>
    <col min="12290" max="12301" width="16.7109375" style="1" customWidth="1"/>
    <col min="12302" max="12302" width="48.5703125" style="1" customWidth="1"/>
    <col min="12303" max="12303" width="6.140625" style="1" customWidth="1"/>
    <col min="12304" max="12544" width="9.42578125" style="1"/>
    <col min="12545" max="12545" width="32.85546875" style="1" customWidth="1"/>
    <col min="12546" max="12557" width="16.7109375" style="1" customWidth="1"/>
    <col min="12558" max="12558" width="48.5703125" style="1" customWidth="1"/>
    <col min="12559" max="12559" width="6.140625" style="1" customWidth="1"/>
    <col min="12560" max="12800" width="9.42578125" style="1"/>
    <col min="12801" max="12801" width="32.85546875" style="1" customWidth="1"/>
    <col min="12802" max="12813" width="16.7109375" style="1" customWidth="1"/>
    <col min="12814" max="12814" width="48.5703125" style="1" customWidth="1"/>
    <col min="12815" max="12815" width="6.140625" style="1" customWidth="1"/>
    <col min="12816" max="13056" width="9.42578125" style="1"/>
    <col min="13057" max="13057" width="32.85546875" style="1" customWidth="1"/>
    <col min="13058" max="13069" width="16.7109375" style="1" customWidth="1"/>
    <col min="13070" max="13070" width="48.5703125" style="1" customWidth="1"/>
    <col min="13071" max="13071" width="6.140625" style="1" customWidth="1"/>
    <col min="13072" max="13312" width="9.42578125" style="1"/>
    <col min="13313" max="13313" width="32.85546875" style="1" customWidth="1"/>
    <col min="13314" max="13325" width="16.7109375" style="1" customWidth="1"/>
    <col min="13326" max="13326" width="48.5703125" style="1" customWidth="1"/>
    <col min="13327" max="13327" width="6.140625" style="1" customWidth="1"/>
    <col min="13328" max="13568" width="9.42578125" style="1"/>
    <col min="13569" max="13569" width="32.85546875" style="1" customWidth="1"/>
    <col min="13570" max="13581" width="16.7109375" style="1" customWidth="1"/>
    <col min="13582" max="13582" width="48.5703125" style="1" customWidth="1"/>
    <col min="13583" max="13583" width="6.140625" style="1" customWidth="1"/>
    <col min="13584" max="13824" width="9.42578125" style="1"/>
    <col min="13825" max="13825" width="32.85546875" style="1" customWidth="1"/>
    <col min="13826" max="13837" width="16.7109375" style="1" customWidth="1"/>
    <col min="13838" max="13838" width="48.5703125" style="1" customWidth="1"/>
    <col min="13839" max="13839" width="6.140625" style="1" customWidth="1"/>
    <col min="13840" max="14080" width="9.42578125" style="1"/>
    <col min="14081" max="14081" width="32.85546875" style="1" customWidth="1"/>
    <col min="14082" max="14093" width="16.7109375" style="1" customWidth="1"/>
    <col min="14094" max="14094" width="48.5703125" style="1" customWidth="1"/>
    <col min="14095" max="14095" width="6.140625" style="1" customWidth="1"/>
    <col min="14096" max="14336" width="9.42578125" style="1"/>
    <col min="14337" max="14337" width="32.85546875" style="1" customWidth="1"/>
    <col min="14338" max="14349" width="16.7109375" style="1" customWidth="1"/>
    <col min="14350" max="14350" width="48.5703125" style="1" customWidth="1"/>
    <col min="14351" max="14351" width="6.140625" style="1" customWidth="1"/>
    <col min="14352" max="14592" width="9.42578125" style="1"/>
    <col min="14593" max="14593" width="32.85546875" style="1" customWidth="1"/>
    <col min="14594" max="14605" width="16.7109375" style="1" customWidth="1"/>
    <col min="14606" max="14606" width="48.5703125" style="1" customWidth="1"/>
    <col min="14607" max="14607" width="6.140625" style="1" customWidth="1"/>
    <col min="14608" max="14848" width="9.42578125" style="1"/>
    <col min="14849" max="14849" width="32.85546875" style="1" customWidth="1"/>
    <col min="14850" max="14861" width="16.7109375" style="1" customWidth="1"/>
    <col min="14862" max="14862" width="48.5703125" style="1" customWidth="1"/>
    <col min="14863" max="14863" width="6.140625" style="1" customWidth="1"/>
    <col min="14864" max="15104" width="9.42578125" style="1"/>
    <col min="15105" max="15105" width="32.85546875" style="1" customWidth="1"/>
    <col min="15106" max="15117" width="16.7109375" style="1" customWidth="1"/>
    <col min="15118" max="15118" width="48.5703125" style="1" customWidth="1"/>
    <col min="15119" max="15119" width="6.140625" style="1" customWidth="1"/>
    <col min="15120" max="15360" width="9.42578125" style="1"/>
    <col min="15361" max="15361" width="32.85546875" style="1" customWidth="1"/>
    <col min="15362" max="15373" width="16.7109375" style="1" customWidth="1"/>
    <col min="15374" max="15374" width="48.5703125" style="1" customWidth="1"/>
    <col min="15375" max="15375" width="6.140625" style="1" customWidth="1"/>
    <col min="15376" max="15616" width="9.42578125" style="1"/>
    <col min="15617" max="15617" width="32.85546875" style="1" customWidth="1"/>
    <col min="15618" max="15629" width="16.7109375" style="1" customWidth="1"/>
    <col min="15630" max="15630" width="48.5703125" style="1" customWidth="1"/>
    <col min="15631" max="15631" width="6.140625" style="1" customWidth="1"/>
    <col min="15632" max="15872" width="9.42578125" style="1"/>
    <col min="15873" max="15873" width="32.85546875" style="1" customWidth="1"/>
    <col min="15874" max="15885" width="16.7109375" style="1" customWidth="1"/>
    <col min="15886" max="15886" width="48.5703125" style="1" customWidth="1"/>
    <col min="15887" max="15887" width="6.140625" style="1" customWidth="1"/>
    <col min="15888" max="16128" width="9.42578125" style="1"/>
    <col min="16129" max="16129" width="32.85546875" style="1" customWidth="1"/>
    <col min="16130" max="16141" width="16.7109375" style="1" customWidth="1"/>
    <col min="16142" max="16142" width="48.5703125" style="1" customWidth="1"/>
    <col min="16143" max="16143" width="6.140625" style="1" customWidth="1"/>
    <col min="16144" max="16384" width="9.42578125" style="1"/>
  </cols>
  <sheetData>
    <row r="1" spans="1:14" x14ac:dyDescent="0.25">
      <c r="A1" s="32" t="s">
        <v>0</v>
      </c>
      <c r="B1" s="32"/>
      <c r="C1" s="32"/>
      <c r="D1" s="32"/>
      <c r="E1" s="32"/>
      <c r="F1" s="32"/>
      <c r="G1" s="32"/>
      <c r="H1" s="32"/>
      <c r="I1" s="32"/>
      <c r="J1" s="32"/>
      <c r="K1" s="32"/>
      <c r="L1" s="32"/>
      <c r="M1" s="32"/>
      <c r="N1" s="32"/>
    </row>
    <row r="2" spans="1:14" ht="16.5" x14ac:dyDescent="0.25">
      <c r="A2" s="33" t="s">
        <v>1</v>
      </c>
      <c r="B2" s="33"/>
      <c r="C2" s="33"/>
      <c r="D2" s="33"/>
      <c r="E2" s="33"/>
      <c r="F2" s="33"/>
      <c r="G2" s="33"/>
      <c r="H2" s="33"/>
      <c r="I2" s="33"/>
      <c r="J2" s="33"/>
      <c r="K2" s="33"/>
      <c r="L2" s="33"/>
      <c r="M2" s="33"/>
      <c r="N2" s="33"/>
    </row>
    <row r="3" spans="1:14" ht="16.5" x14ac:dyDescent="0.25">
      <c r="A3" s="2"/>
      <c r="B3" s="2"/>
      <c r="C3" s="2"/>
      <c r="D3" s="2"/>
      <c r="E3" s="2"/>
      <c r="F3" s="2"/>
      <c r="G3" s="2"/>
      <c r="H3" s="2"/>
      <c r="I3" s="2"/>
      <c r="J3" s="2"/>
      <c r="K3" s="2"/>
      <c r="L3" s="2"/>
      <c r="M3" s="2"/>
      <c r="N3" s="2"/>
    </row>
    <row r="4" spans="1:14" x14ac:dyDescent="0.25">
      <c r="A4" s="3" t="s">
        <v>2</v>
      </c>
      <c r="B4" s="34" t="s">
        <v>3</v>
      </c>
      <c r="C4" s="34"/>
      <c r="D4" s="34" t="s">
        <v>3</v>
      </c>
      <c r="E4" s="34"/>
      <c r="F4" s="34" t="s">
        <v>3</v>
      </c>
      <c r="G4" s="34"/>
      <c r="H4" s="34" t="s">
        <v>3</v>
      </c>
      <c r="I4" s="34"/>
      <c r="J4" s="34" t="s">
        <v>3</v>
      </c>
      <c r="K4" s="34"/>
      <c r="L4" s="34" t="s">
        <v>3</v>
      </c>
      <c r="M4" s="34"/>
      <c r="N4" s="35" t="s">
        <v>4</v>
      </c>
    </row>
    <row r="5" spans="1:14" x14ac:dyDescent="0.25">
      <c r="A5" s="3" t="s">
        <v>5</v>
      </c>
      <c r="B5" s="34" t="s">
        <v>6</v>
      </c>
      <c r="C5" s="34"/>
      <c r="D5" s="34" t="s">
        <v>7</v>
      </c>
      <c r="E5" s="34"/>
      <c r="F5" s="34" t="s">
        <v>8</v>
      </c>
      <c r="G5" s="34"/>
      <c r="H5" s="34" t="s">
        <v>9</v>
      </c>
      <c r="I5" s="34"/>
      <c r="J5" s="34" t="s">
        <v>10</v>
      </c>
      <c r="K5" s="34"/>
      <c r="L5" s="34" t="s">
        <v>11</v>
      </c>
      <c r="M5" s="34"/>
      <c r="N5" s="35"/>
    </row>
    <row r="6" spans="1:14" s="6" customFormat="1" ht="11.25" x14ac:dyDescent="0.25">
      <c r="A6" s="4"/>
      <c r="B6" s="5"/>
      <c r="C6" s="5" t="s">
        <v>12</v>
      </c>
      <c r="D6" s="5"/>
      <c r="E6" s="5" t="s">
        <v>12</v>
      </c>
      <c r="F6" s="5"/>
      <c r="G6" s="5" t="s">
        <v>12</v>
      </c>
      <c r="H6" s="5"/>
      <c r="I6" s="5" t="s">
        <v>12</v>
      </c>
      <c r="J6" s="5"/>
      <c r="K6" s="5" t="s">
        <v>12</v>
      </c>
      <c r="L6" s="5"/>
      <c r="M6" s="5" t="s">
        <v>12</v>
      </c>
      <c r="N6" s="35"/>
    </row>
    <row r="7" spans="1:14" ht="25.5" x14ac:dyDescent="0.25">
      <c r="A7" s="7" t="s">
        <v>13</v>
      </c>
      <c r="B7" s="8" t="s">
        <v>14</v>
      </c>
      <c r="C7" s="8" t="s">
        <v>15</v>
      </c>
      <c r="D7" s="8" t="s">
        <v>16</v>
      </c>
      <c r="E7" s="8" t="s">
        <v>17</v>
      </c>
      <c r="F7" s="8" t="s">
        <v>16</v>
      </c>
      <c r="G7" s="8" t="s">
        <v>17</v>
      </c>
      <c r="H7" s="8" t="s">
        <v>16</v>
      </c>
      <c r="I7" s="8" t="s">
        <v>17</v>
      </c>
      <c r="J7" s="8" t="s">
        <v>16</v>
      </c>
      <c r="K7" s="8" t="s">
        <v>17</v>
      </c>
      <c r="L7" s="8" t="s">
        <v>16</v>
      </c>
      <c r="M7" s="8" t="s">
        <v>17</v>
      </c>
      <c r="N7" s="35"/>
    </row>
    <row r="8" spans="1:14" s="12" customFormat="1" x14ac:dyDescent="0.25">
      <c r="A8" s="9" t="s">
        <v>18</v>
      </c>
      <c r="B8" s="10">
        <v>5</v>
      </c>
      <c r="C8" s="10">
        <v>6</v>
      </c>
      <c r="D8" s="10">
        <v>7</v>
      </c>
      <c r="E8" s="10">
        <v>8</v>
      </c>
      <c r="F8" s="10">
        <v>9</v>
      </c>
      <c r="G8" s="10">
        <v>10</v>
      </c>
      <c r="H8" s="10">
        <v>11</v>
      </c>
      <c r="I8" s="10">
        <v>12</v>
      </c>
      <c r="J8" s="10">
        <v>13</v>
      </c>
      <c r="K8" s="10">
        <v>14</v>
      </c>
      <c r="L8" s="10">
        <v>15</v>
      </c>
      <c r="M8" s="10">
        <v>16</v>
      </c>
      <c r="N8" s="11">
        <v>17</v>
      </c>
    </row>
    <row r="9" spans="1:14" s="12" customFormat="1" ht="41.25" x14ac:dyDescent="0.25">
      <c r="A9" s="13" t="s">
        <v>19</v>
      </c>
      <c r="B9" s="14">
        <v>1335</v>
      </c>
      <c r="C9" s="15">
        <v>386792.86</v>
      </c>
      <c r="D9" s="16">
        <f>(3597-3)+(766*1.1)+50</f>
        <v>4486.6000000000004</v>
      </c>
      <c r="E9" s="17">
        <f>555833+758150</f>
        <v>1313983</v>
      </c>
      <c r="F9" s="16">
        <f>(3597-3)+(843*1.1)+50</f>
        <v>4571.3</v>
      </c>
      <c r="G9" s="17">
        <v>779738</v>
      </c>
      <c r="H9" s="16">
        <f>(3597-3)+(927*1.1)+50</f>
        <v>4663.7</v>
      </c>
      <c r="I9" s="17">
        <v>803639</v>
      </c>
      <c r="J9" s="16">
        <f>(3597-3)+(1020*1.1)+50</f>
        <v>4766</v>
      </c>
      <c r="K9" s="17">
        <v>829853</v>
      </c>
      <c r="L9" s="16">
        <f>(3597-3)+(1122*1.1)+50</f>
        <v>4878.2</v>
      </c>
      <c r="M9" s="17">
        <v>858637</v>
      </c>
      <c r="N9" s="29" t="s">
        <v>25</v>
      </c>
    </row>
    <row r="10" spans="1:14" s="12" customFormat="1" ht="28.5" x14ac:dyDescent="0.25">
      <c r="A10" s="13" t="s">
        <v>20</v>
      </c>
      <c r="B10" s="14">
        <v>138</v>
      </c>
      <c r="C10" s="15">
        <v>1743.32</v>
      </c>
      <c r="D10" s="16">
        <f>B10</f>
        <v>138</v>
      </c>
      <c r="E10" s="17">
        <f>11923+700</f>
        <v>12623</v>
      </c>
      <c r="F10" s="16">
        <f>B10</f>
        <v>138</v>
      </c>
      <c r="G10" s="17">
        <v>750</v>
      </c>
      <c r="H10" s="16">
        <f>B10</f>
        <v>138</v>
      </c>
      <c r="I10" s="17">
        <v>800</v>
      </c>
      <c r="J10" s="16">
        <f>B10</f>
        <v>138</v>
      </c>
      <c r="K10" s="17">
        <v>850</v>
      </c>
      <c r="L10" s="16">
        <f>B10</f>
        <v>138</v>
      </c>
      <c r="M10" s="17">
        <v>900</v>
      </c>
      <c r="N10" s="30"/>
    </row>
    <row r="11" spans="1:14" s="12" customFormat="1" ht="66.75" x14ac:dyDescent="0.25">
      <c r="A11" s="13" t="s">
        <v>21</v>
      </c>
      <c r="B11" s="14">
        <v>2</v>
      </c>
      <c r="C11" s="15">
        <v>0</v>
      </c>
      <c r="D11" s="16">
        <v>2</v>
      </c>
      <c r="E11" s="17">
        <v>182</v>
      </c>
      <c r="F11" s="16">
        <v>2</v>
      </c>
      <c r="G11" s="17">
        <f>E11</f>
        <v>182</v>
      </c>
      <c r="H11" s="16">
        <v>2</v>
      </c>
      <c r="I11" s="17">
        <f>E11</f>
        <v>182</v>
      </c>
      <c r="J11" s="16">
        <v>2</v>
      </c>
      <c r="K11" s="17">
        <f>E11</f>
        <v>182</v>
      </c>
      <c r="L11" s="16">
        <v>2</v>
      </c>
      <c r="M11" s="17">
        <f>E11</f>
        <v>182</v>
      </c>
      <c r="N11" s="30"/>
    </row>
    <row r="12" spans="1:14" s="12" customFormat="1" ht="66" customHeight="1" x14ac:dyDescent="0.25">
      <c r="A12" s="13" t="s">
        <v>22</v>
      </c>
      <c r="B12" s="14">
        <v>157</v>
      </c>
      <c r="C12" s="15">
        <v>3201.9</v>
      </c>
      <c r="D12" s="16">
        <f>(148*1.1)+9</f>
        <v>171.8</v>
      </c>
      <c r="E12" s="17">
        <f>4402+7396</f>
        <v>11798</v>
      </c>
      <c r="F12" s="16">
        <f>(163*1.1)+9</f>
        <v>188.3</v>
      </c>
      <c r="G12" s="17">
        <v>7276</v>
      </c>
      <c r="H12" s="16">
        <f>(179*1.1)+9</f>
        <v>205.9</v>
      </c>
      <c r="I12" s="17">
        <v>7972</v>
      </c>
      <c r="J12" s="16">
        <f>(197*1.1)+9</f>
        <v>225.70000000000002</v>
      </c>
      <c r="K12" s="17">
        <v>10204</v>
      </c>
      <c r="L12" s="16">
        <f>(217*1.1)+9</f>
        <v>247.70000000000002</v>
      </c>
      <c r="M12" s="17"/>
      <c r="N12" s="31"/>
    </row>
    <row r="13" spans="1:14" s="12" customFormat="1" x14ac:dyDescent="0.25">
      <c r="A13" s="18" t="s">
        <v>23</v>
      </c>
      <c r="B13" s="19" t="s">
        <v>24</v>
      </c>
      <c r="C13" s="20">
        <f>SUM(C9:C12)</f>
        <v>391738.08</v>
      </c>
      <c r="D13" s="21" t="s">
        <v>24</v>
      </c>
      <c r="E13" s="22">
        <f>SUM(E9:E12)</f>
        <v>1338586</v>
      </c>
      <c r="F13" s="21" t="s">
        <v>24</v>
      </c>
      <c r="G13" s="22">
        <f>SUM(G9:G12)</f>
        <v>787946</v>
      </c>
      <c r="H13" s="21" t="s">
        <v>24</v>
      </c>
      <c r="I13" s="22">
        <f>SUM(I9:I12)</f>
        <v>812593</v>
      </c>
      <c r="J13" s="21" t="s">
        <v>24</v>
      </c>
      <c r="K13" s="22">
        <f>SUM(K9:K12)</f>
        <v>841089</v>
      </c>
      <c r="L13" s="21" t="s">
        <v>24</v>
      </c>
      <c r="M13" s="22">
        <f>SUM(M9:M12)</f>
        <v>859719</v>
      </c>
      <c r="N13" s="23"/>
    </row>
    <row r="15" spans="1:14" x14ac:dyDescent="0.25">
      <c r="B15" s="27"/>
    </row>
    <row r="16" spans="1:14" x14ac:dyDescent="0.25">
      <c r="D16" s="28"/>
      <c r="E16" s="28"/>
      <c r="F16" s="28"/>
      <c r="G16" s="28"/>
      <c r="H16" s="28"/>
      <c r="I16" s="28"/>
      <c r="J16" s="28"/>
      <c r="K16" s="28"/>
      <c r="L16" s="28"/>
    </row>
    <row r="17" spans="4:12" x14ac:dyDescent="0.25">
      <c r="D17" s="28"/>
      <c r="E17" s="28"/>
      <c r="F17" s="28"/>
      <c r="G17" s="28"/>
      <c r="H17" s="28"/>
      <c r="I17" s="28"/>
      <c r="J17" s="28"/>
      <c r="K17" s="28"/>
      <c r="L17" s="28"/>
    </row>
    <row r="18" spans="4:12" x14ac:dyDescent="0.25">
      <c r="D18" s="28"/>
      <c r="E18" s="28"/>
      <c r="F18" s="28"/>
      <c r="G18" s="28"/>
      <c r="H18" s="28"/>
      <c r="I18" s="28"/>
      <c r="J18" s="28"/>
      <c r="K18" s="28"/>
      <c r="L18" s="28"/>
    </row>
    <row r="19" spans="4:12" x14ac:dyDescent="0.25">
      <c r="D19" s="28"/>
      <c r="E19" s="28"/>
      <c r="F19" s="28"/>
      <c r="G19" s="28"/>
      <c r="H19" s="28"/>
      <c r="I19" s="28"/>
      <c r="J19" s="28"/>
      <c r="K19" s="28"/>
      <c r="L19" s="28"/>
    </row>
    <row r="20" spans="4:12" x14ac:dyDescent="0.25">
      <c r="D20" s="28"/>
      <c r="E20" s="28"/>
      <c r="F20" s="28"/>
      <c r="G20" s="28"/>
      <c r="H20" s="28"/>
      <c r="I20" s="28"/>
      <c r="J20" s="28"/>
      <c r="K20" s="28"/>
      <c r="L20" s="28"/>
    </row>
  </sheetData>
  <mergeCells count="16">
    <mergeCell ref="N9:N12"/>
    <mergeCell ref="A1:N1"/>
    <mergeCell ref="A2:N2"/>
    <mergeCell ref="B4:C4"/>
    <mergeCell ref="D4:E4"/>
    <mergeCell ref="F4:G4"/>
    <mergeCell ref="H4:I4"/>
    <mergeCell ref="J4:K4"/>
    <mergeCell ref="L4:M4"/>
    <mergeCell ref="N4:N7"/>
    <mergeCell ref="B5:C5"/>
    <mergeCell ref="D5:E5"/>
    <mergeCell ref="F5:G5"/>
    <mergeCell ref="H5:I5"/>
    <mergeCell ref="J5:K5"/>
    <mergeCell ref="L5:M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3.pielikums_IzM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Solvita Vaivode</dc:creator>
  <cp:lastModifiedBy>Solvita Vaivode</cp:lastModifiedBy>
  <dcterms:created xsi:type="dcterms:W3CDTF">2023-02-26T20:42:37Z</dcterms:created>
  <dcterms:modified xsi:type="dcterms:W3CDTF">2023-03-01T12:40:20Z</dcterms:modified>
</cp:coreProperties>
</file>