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3/UC atbalstam/2. pieprasijums/Pielikumi anotacijai/"/>
    </mc:Choice>
  </mc:AlternateContent>
  <xr:revisionPtr revIDLastSave="0" documentId="8_{E8038979-1D52-4378-A57C-61C970E46D5B}" xr6:coauthVersionLast="47" xr6:coauthVersionMax="47" xr10:uidLastSave="{00000000-0000-0000-0000-000000000000}"/>
  <bookViews>
    <workbookView xWindow="-120" yWindow="-120" windowWidth="29040" windowHeight="15840" xr2:uid="{863FA680-B64F-47D1-A53D-FAFBD230C543}"/>
  </bookViews>
  <sheets>
    <sheet name="2.pielikums_LM"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N9" i="1"/>
  <c r="N10" i="1"/>
  <c r="N11" i="1"/>
  <c r="N12" i="1"/>
  <c r="N13" i="1"/>
  <c r="N14" i="1"/>
  <c r="N15" i="1"/>
  <c r="N16" i="1"/>
  <c r="N17" i="1"/>
  <c r="N18" i="1"/>
  <c r="N19" i="1"/>
  <c r="N20" i="1"/>
  <c r="B28" i="1"/>
  <c r="C28" i="1"/>
  <c r="N21" i="1"/>
  <c r="N22" i="1"/>
  <c r="N23" i="1"/>
  <c r="N24" i="1"/>
  <c r="N25" i="1"/>
  <c r="N26" i="1"/>
  <c r="N27" i="1"/>
  <c r="D28" i="1"/>
  <c r="E28" i="1"/>
  <c r="F28" i="1"/>
  <c r="G28" i="1"/>
  <c r="H28" i="1"/>
  <c r="I28" i="1"/>
  <c r="J28" i="1"/>
  <c r="K28" i="1"/>
  <c r="L28" i="1"/>
  <c r="M28" i="1"/>
  <c r="N28" i="1" l="1"/>
</calcChain>
</file>

<file path=xl/sharedStrings.xml><?xml version="1.0" encoding="utf-8"?>
<sst xmlns="http://schemas.openxmlformats.org/spreadsheetml/2006/main" count="85" uniqueCount="49">
  <si>
    <t>2. pielikums</t>
  </si>
  <si>
    <t>Indikatīvais izdevumu ietekmes aprēķins Labklājības ministrijas atbildības sociālā atbalsta nodrošināšanas jomai</t>
  </si>
  <si>
    <t>Gads</t>
  </si>
  <si>
    <t>2023</t>
  </si>
  <si>
    <t>komentāri</t>
  </si>
  <si>
    <t xml:space="preserve">Pārskata periods </t>
  </si>
  <si>
    <t>Janvāris*</t>
  </si>
  <si>
    <t>Februāris</t>
  </si>
  <si>
    <t>Marts</t>
  </si>
  <si>
    <t>Aprīlis</t>
  </si>
  <si>
    <t>Maijs</t>
  </si>
  <si>
    <t>Jūnijs</t>
  </si>
  <si>
    <t>Janvāris_jūnijs</t>
  </si>
  <si>
    <t>(euro,centi)</t>
  </si>
  <si>
    <t>Rādītāja nosaukums</t>
  </si>
  <si>
    <t>Saņēmēju skaits</t>
  </si>
  <si>
    <t>Faktiskie izdevumi pārskata periodā</t>
  </si>
  <si>
    <t>Plānotais saņēmēju skaits</t>
  </si>
  <si>
    <t>Plānotie izdevumi pārskata periodā</t>
  </si>
  <si>
    <t>A</t>
  </si>
  <si>
    <t>19=Round (8+10+12+14+16+18;2)</t>
  </si>
  <si>
    <t>Atlīdzība par ārkārtas aizbildņa pienākumu pildīšanu (UCAL 19.panta pirmā un otrā daļa)</t>
  </si>
  <si>
    <t>Februāra- jūnija izdevumi plānoti atbilstoši vidējiem faktiskajiem izdevumiem mēnesī periodā 2022. gada oktobris - 2023. gada janvāris.</t>
  </si>
  <si>
    <t>Pabalsts nepavadīta bērna uzturam (UCAL 19.panta pirmā, trešā un septītā daļa)</t>
  </si>
  <si>
    <t>Pabalsts apģērba un mīkstā inventāra iegādei (UCAL 19.panta pirmā un piektā daļa)</t>
  </si>
  <si>
    <t>Garantētā minimālā ienākuma (GMI) pabalsts (UCAL 7.panta trešā daļa un SPSPL 35.panta pirmās daļas 1.punkts un 36.panta ceturtā daļa)</t>
  </si>
  <si>
    <t>Pabalsts krīzes situācijā (UCAL 7.panta trešā daļa un 3 prim daļa un SPSPL 35.panta orās daļas 2.punkts un 36.panta sestā daļa)</t>
  </si>
  <si>
    <t>Mājokļa pabalsts mājsaimniecībai no Ukrainas ar īres līgumu (UCAL 7.panta trešā daļa un SPSPL 35.panta pirmās daļas 2.punkts, 35.panta trešā un ceturtā daļa un SPSPL 36.panta piektā daļa, Covid-19 infekcijas izplatības seku pārvarēšanas likuma 77.pants un Energoresursu cenu ārkārtēja pieauguma samazinājuma pasākumu likuma 13.pants)</t>
  </si>
  <si>
    <t>Februāra- jūnija izdevumos ik mēnesi plānots palielinājums par 5% pakalpojuma saņēmēju skaitam, attiecīgi proporcionāli palielināti arī plānotie izdevumi februārim, martam. Aprīlī izdevumi samazināti par 10%, maijā par 10%, jūnijā par 20%', jo beidzas apkures sezona, kas ir aptuveni 40 % no mājokļa kopējām izmaksām.</t>
  </si>
  <si>
    <t>Pabalsts atsevišķu izdevumu apmaksai (UCAL 7.panta trešā daļa un SPSPL 35.panta otrās daļas 1.punkts, SPSPL 36.panta sestā daļa)</t>
  </si>
  <si>
    <t>Pakalpojums pārvietošanās atbalstam (UCAL 13.panta pirmās daļas 1.punkts)</t>
  </si>
  <si>
    <t>Februāra- jūnija izdevumi plānoti atbilstoši  2023. gada janvāria izdevumiem</t>
  </si>
  <si>
    <t xml:space="preserve">Sociālās rehabilitācijas pakalpojums vardarbībā cietušiem bērniem (UCAL 7.panta pirmā prim un trešā daļa, SPSPL 13.panta pirmā divi prim daļa) </t>
  </si>
  <si>
    <r>
      <t>Sociālās rehabilitācijas pakalpojums vardarbībā cietušām pilngadīgām personām (UCAL 7.panta pirmā prim un 3.daļa, SPSPL 13.panta pirmās daļas 3.</t>
    </r>
    <r>
      <rPr>
        <vertAlign val="superscript"/>
        <sz val="10"/>
        <color theme="1"/>
        <rFont val="Times New Roman"/>
        <family val="1"/>
        <charset val="186"/>
      </rPr>
      <t>1</t>
    </r>
    <r>
      <rPr>
        <sz val="10"/>
        <color theme="1"/>
        <rFont val="Times New Roman"/>
        <family val="1"/>
        <charset val="186"/>
      </rPr>
      <t xml:space="preserve"> punkts) </t>
    </r>
  </si>
  <si>
    <r>
      <t>Ilgstošas sociālās aprūpes un sociālās rehabilitācijas pakalpojumi (UCAL 7.panta pirmā prim un trešā daļa un 18.panta deviņpadsmitā daļa, SPSPL 9.</t>
    </r>
    <r>
      <rPr>
        <vertAlign val="superscript"/>
        <sz val="10"/>
        <color theme="1"/>
        <rFont val="Times New Roman"/>
        <family val="1"/>
        <charset val="186"/>
      </rPr>
      <t xml:space="preserve">1 </t>
    </r>
    <r>
      <rPr>
        <sz val="10"/>
        <color theme="1"/>
        <rFont val="Times New Roman"/>
        <family val="1"/>
        <charset val="186"/>
      </rPr>
      <t>panta pirmā daļa)</t>
    </r>
  </si>
  <si>
    <t>Februāra- jūnija izdevumos ik mēnesi plānots palielinājums par 1 pakalpojuma saņēmēju, attiecīgi proporcionāli palielināti arī plānotie izdevumi.</t>
  </si>
  <si>
    <t>Pašvaldību sociālo dienestu un bāriņtiesu virsstundu darbs, lai nodrošnātu atbalstu Ukrainas civiliedzīvotājiem (UCAL 13. panta pirmā prim un pirmā divi prim daļa)</t>
  </si>
  <si>
    <t>Pašvaldību sociālo dienestu un bāriņtiesu darbinieku piemaksa, lai nodrošnātu atbalstu Ukrainas civiliedzīvotājiem (UCAL 13. panta pirmā prim un pirmā divi prim daļa)</t>
  </si>
  <si>
    <r>
      <t>Citi pašvaldības piešķirtie sociālā atbalsta pasākumi (UCAL 7.panta trešā daļa, un pirmā prim</t>
    </r>
    <r>
      <rPr>
        <vertAlign val="superscript"/>
        <sz val="10"/>
        <color theme="1"/>
        <rFont val="Times New Roman"/>
        <family val="1"/>
        <charset val="186"/>
      </rPr>
      <t xml:space="preserve"> </t>
    </r>
    <r>
      <rPr>
        <sz val="10"/>
        <color theme="1"/>
        <rFont val="Times New Roman"/>
        <family val="1"/>
        <charset val="186"/>
      </rPr>
      <t>daļa un 19.panta sestā daļa):</t>
    </r>
  </si>
  <si>
    <t>Biedrība "Latvijas sarkanais Krusts" pirmās palīdzības sniegšana UCA centrā Kongresa namā un Kaļķu ielā 1</t>
  </si>
  <si>
    <t>Biedrība "Skalbes" psiholoģiskā palīdzības sniegšana ārkārtas situācijā UCA centrā</t>
  </si>
  <si>
    <t>Braukšanas kartes pilsētas sabiedriskajā transportā un pārvietošanās atbalsta pasākumi Ukrainas civiliedzīvotājiem</t>
  </si>
  <si>
    <t>Dienas centru pakalpojums pilngadīgām personām un bērniem</t>
  </si>
  <si>
    <t>Pabalsts zupas virtuves izmantošanai</t>
  </si>
  <si>
    <t>Februāra- jūnija izdevumos ik mēnesi plānots palielinājums par 5% pakalpojuma saņēmēju skaitam, attiecīgi proporcionāli palielināti arī plānotie izdevumi</t>
  </si>
  <si>
    <t>Pārējie pakalpojumi</t>
  </si>
  <si>
    <t>KOPĀ</t>
  </si>
  <si>
    <t>x</t>
  </si>
  <si>
    <t>*Veidlapa Nr. 21_Ukr_18 "Pārskats par finansējuma pieprasījumu  sociālā atbalsta pasākumiem Ukrainas civiliedzīvotājiem". Dati atbilstoši VK iesniegtajiem pārskatiem uz 20.02.2023. Ņemot vērā, ka pašvaldības var precizēt iesniegtos pārskatus, prognozējams, ka varētu būt korekcijas 2023.gada janvāra izpildes datos.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</si>
</sst>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86"/>
      <scheme val="minor"/>
    </font>
    <font>
      <sz val="11"/>
      <color indexed="8"/>
      <name val="Calibri"/>
      <family val="2"/>
      <charset val="186"/>
    </font>
    <font>
      <i/>
      <sz val="10"/>
      <color theme="1"/>
      <name val="Times New Roman"/>
      <family val="1"/>
      <charset val="186"/>
    </font>
    <font>
      <sz val="11"/>
      <color theme="1"/>
      <name val="Calibri"/>
      <family val="2"/>
      <charset val="186"/>
    </font>
    <font>
      <sz val="11"/>
      <color indexed="8"/>
      <name val="Calibri"/>
      <family val="2"/>
    </font>
    <font>
      <b/>
      <sz val="13"/>
      <color theme="1"/>
      <name val="Times New Roman"/>
      <family val="1"/>
      <charset val="186"/>
    </font>
    <font>
      <sz val="10"/>
      <color theme="1"/>
      <name val="Times New Roman"/>
      <family val="1"/>
      <charset val="186"/>
    </font>
    <font>
      <sz val="10"/>
      <name val="Times New Roman"/>
      <family val="1"/>
      <charset val="186"/>
    </font>
    <font>
      <i/>
      <sz val="11"/>
      <color theme="1"/>
      <name val="Calibri"/>
      <family val="2"/>
      <charset val="186"/>
    </font>
    <font>
      <i/>
      <sz val="8"/>
      <color theme="1"/>
      <name val="Times New Roman"/>
      <family val="1"/>
      <charset val="186"/>
    </font>
    <font>
      <i/>
      <sz val="8"/>
      <color theme="1"/>
      <name val="Calibri"/>
      <family val="2"/>
      <charset val="186"/>
    </font>
    <font>
      <sz val="8"/>
      <color theme="1"/>
      <name val="Times New Roman"/>
      <family val="1"/>
      <charset val="186"/>
    </font>
    <font>
      <sz val="9"/>
      <color theme="1"/>
      <name val="Times New Roman"/>
      <family val="1"/>
      <charset val="186"/>
    </font>
    <font>
      <i/>
      <sz val="11"/>
      <name val="Calibri"/>
      <family val="2"/>
      <charset val="186"/>
    </font>
    <font>
      <vertAlign val="superscript"/>
      <sz val="10"/>
      <color theme="1"/>
      <name val="Times New Roman"/>
      <family val="1"/>
      <charset val="186"/>
    </font>
    <font>
      <sz val="11"/>
      <color theme="1"/>
      <name val="Times New Roman"/>
      <family val="1"/>
      <charset val="186"/>
    </font>
    <font>
      <i/>
      <sz val="10"/>
      <name val="Times New Roman"/>
      <family val="1"/>
      <charset val="186"/>
    </font>
    <font>
      <sz val="11"/>
      <name val="Calibri"/>
      <family val="2"/>
      <charset val="186"/>
    </font>
    <font>
      <b/>
      <sz val="10"/>
      <color theme="1"/>
      <name val="Times New Roman"/>
      <family val="1"/>
      <charset val="186"/>
    </font>
    <font>
      <i/>
      <sz val="9"/>
      <color theme="1"/>
      <name val="Calibri"/>
      <family val="2"/>
      <charset val="186"/>
    </font>
  </fonts>
  <fills count="5">
    <fill>
      <patternFill patternType="none"/>
    </fill>
    <fill>
      <patternFill patternType="gray125"/>
    </fill>
    <fill>
      <patternFill patternType="solid">
        <fgColor theme="0" tint="-4.9989318521683403E-2"/>
        <bgColor indexed="64"/>
      </patternFill>
    </fill>
    <fill>
      <patternFill patternType="solid">
        <fgColor indexed="9"/>
        <bgColor indexed="26"/>
      </patternFill>
    </fill>
    <fill>
      <patternFill patternType="solid">
        <fgColor theme="0" tint="-4.9989318521683403E-2"/>
        <bgColor indexed="26"/>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8"/>
      </top>
      <bottom style="thin">
        <color indexed="8"/>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1" fillId="0" borderId="0"/>
    <xf numFmtId="0" fontId="4" fillId="0" borderId="0"/>
    <xf numFmtId="0" fontId="1" fillId="0" borderId="0"/>
  </cellStyleXfs>
  <cellXfs count="55">
    <xf numFmtId="0" fontId="0" fillId="0" borderId="0" xfId="0"/>
    <xf numFmtId="0" fontId="2" fillId="0" borderId="0" xfId="1" applyFont="1" applyAlignment="1">
      <alignment horizontal="right" vertical="center" wrapText="1"/>
    </xf>
    <xf numFmtId="0" fontId="3" fillId="0" borderId="0" xfId="1" applyFont="1" applyAlignment="1">
      <alignment vertical="center"/>
    </xf>
    <xf numFmtId="0" fontId="5" fillId="0" borderId="0" xfId="2" applyFont="1" applyAlignment="1">
      <alignment horizontal="center" vertical="center" wrapText="1"/>
    </xf>
    <xf numFmtId="0" fontId="6" fillId="0" borderId="1" xfId="2" applyFont="1" applyBorder="1" applyAlignment="1">
      <alignment horizontal="right" vertical="center" wrapText="1"/>
    </xf>
    <xf numFmtId="49" fontId="6" fillId="2" borderId="2" xfId="2" applyNumberFormat="1" applyFont="1" applyFill="1" applyBorder="1" applyAlignment="1">
      <alignment horizontal="center" vertical="center" wrapText="1"/>
    </xf>
    <xf numFmtId="49" fontId="6" fillId="2" borderId="2" xfId="2" applyNumberFormat="1" applyFont="1" applyFill="1" applyBorder="1" applyAlignment="1">
      <alignment horizontal="center" vertical="center" wrapText="1"/>
    </xf>
    <xf numFmtId="0" fontId="8" fillId="0" borderId="3" xfId="1" applyFont="1" applyBorder="1" applyAlignment="1">
      <alignment horizontal="center" vertical="center" wrapText="1"/>
    </xf>
    <xf numFmtId="0" fontId="8" fillId="0" borderId="6" xfId="1" applyFont="1" applyBorder="1" applyAlignment="1">
      <alignment horizontal="center" vertical="center" wrapText="1"/>
    </xf>
    <xf numFmtId="0" fontId="9" fillId="3" borderId="1" xfId="2" applyFont="1" applyFill="1" applyBorder="1" applyAlignment="1">
      <alignment horizontal="justify" vertical="center"/>
    </xf>
    <xf numFmtId="0" fontId="9" fillId="4" borderId="2" xfId="2" applyFont="1" applyFill="1" applyBorder="1" applyAlignment="1">
      <alignment horizontal="right" vertical="center"/>
    </xf>
    <xf numFmtId="0" fontId="9" fillId="4" borderId="1" xfId="2" applyFont="1" applyFill="1" applyBorder="1" applyAlignment="1">
      <alignment horizontal="right" vertical="center"/>
    </xf>
    <xf numFmtId="0" fontId="10" fillId="0" borderId="0" xfId="1" applyFont="1" applyAlignment="1">
      <alignment vertical="center"/>
    </xf>
    <xf numFmtId="49" fontId="6" fillId="3" borderId="1" xfId="2" applyNumberFormat="1" applyFont="1" applyFill="1" applyBorder="1" applyAlignment="1">
      <alignment horizontal="center" vertical="center" wrapText="1"/>
    </xf>
    <xf numFmtId="49" fontId="6" fillId="4" borderId="7" xfId="2" applyNumberFormat="1" applyFont="1" applyFill="1" applyBorder="1" applyAlignment="1">
      <alignment horizontal="center" vertical="center" wrapText="1"/>
    </xf>
    <xf numFmtId="49" fontId="6" fillId="4" borderId="3" xfId="2" applyNumberFormat="1" applyFont="1" applyFill="1" applyBorder="1" applyAlignment="1">
      <alignment horizontal="center" vertical="center" wrapText="1"/>
    </xf>
    <xf numFmtId="49" fontId="6" fillId="4" borderId="1" xfId="2" applyNumberFormat="1" applyFont="1" applyFill="1" applyBorder="1" applyAlignment="1">
      <alignment horizontal="center" vertical="center" wrapText="1"/>
    </xf>
    <xf numFmtId="0" fontId="8" fillId="0" borderId="8" xfId="1" applyFont="1" applyBorder="1" applyAlignment="1">
      <alignment horizontal="center" vertical="center" wrapText="1"/>
    </xf>
    <xf numFmtId="0" fontId="6" fillId="3" borderId="1" xfId="3" applyFont="1" applyFill="1" applyBorder="1" applyAlignment="1">
      <alignment horizontal="center" vertical="center"/>
    </xf>
    <xf numFmtId="0" fontId="7" fillId="4" borderId="2" xfId="3" applyFont="1" applyFill="1" applyBorder="1" applyAlignment="1">
      <alignment horizontal="center" vertical="center"/>
    </xf>
    <xf numFmtId="0" fontId="7" fillId="4" borderId="1" xfId="3" applyFont="1" applyFill="1" applyBorder="1" applyAlignment="1">
      <alignment horizontal="center" vertical="center"/>
    </xf>
    <xf numFmtId="0" fontId="7" fillId="4" borderId="9" xfId="3" applyFont="1" applyFill="1" applyBorder="1" applyAlignment="1">
      <alignment horizontal="center" vertical="center"/>
    </xf>
    <xf numFmtId="0" fontId="11" fillId="4" borderId="1" xfId="3" applyFont="1" applyFill="1" applyBorder="1" applyAlignment="1">
      <alignment horizontal="center" vertical="center" wrapText="1"/>
    </xf>
    <xf numFmtId="0" fontId="12" fillId="3" borderId="2" xfId="3" applyFont="1" applyFill="1" applyBorder="1" applyAlignment="1">
      <alignment horizontal="center" vertical="center"/>
    </xf>
    <xf numFmtId="0" fontId="6" fillId="0" borderId="1" xfId="1" applyFont="1" applyBorder="1" applyAlignment="1">
      <alignment horizontal="left" vertical="center" wrapText="1"/>
    </xf>
    <xf numFmtId="3" fontId="7" fillId="0" borderId="10" xfId="3" applyNumberFormat="1" applyFont="1" applyBorder="1" applyAlignment="1">
      <alignment horizontal="center" vertical="center"/>
    </xf>
    <xf numFmtId="4" fontId="7" fillId="0" borderId="8" xfId="3" applyNumberFormat="1" applyFont="1" applyBorder="1" applyAlignment="1">
      <alignment horizontal="right" vertical="center"/>
    </xf>
    <xf numFmtId="3" fontId="7" fillId="2" borderId="8" xfId="3" applyNumberFormat="1" applyFont="1" applyFill="1" applyBorder="1" applyAlignment="1">
      <alignment horizontal="center" vertical="center"/>
    </xf>
    <xf numFmtId="4" fontId="7" fillId="2" borderId="8" xfId="3" applyNumberFormat="1" applyFont="1" applyFill="1" applyBorder="1" applyAlignment="1">
      <alignment horizontal="right" vertical="center"/>
    </xf>
    <xf numFmtId="4" fontId="7" fillId="2" borderId="1" xfId="3" applyNumberFormat="1" applyFont="1" applyFill="1" applyBorder="1" applyAlignment="1">
      <alignment horizontal="right" vertical="center"/>
    </xf>
    <xf numFmtId="0" fontId="8" fillId="0" borderId="5" xfId="1" applyFont="1" applyBorder="1" applyAlignment="1">
      <alignment horizontal="left" vertical="center" wrapText="1"/>
    </xf>
    <xf numFmtId="3" fontId="7" fillId="0" borderId="2" xfId="3" applyNumberFormat="1" applyFont="1" applyBorder="1" applyAlignment="1">
      <alignment horizontal="center" vertical="center"/>
    </xf>
    <xf numFmtId="4" fontId="7" fillId="0" borderId="1" xfId="3" applyNumberFormat="1" applyFont="1" applyBorder="1" applyAlignment="1">
      <alignment horizontal="right" vertical="center"/>
    </xf>
    <xf numFmtId="3" fontId="7" fillId="2" borderId="1" xfId="3" applyNumberFormat="1" applyFont="1" applyFill="1" applyBorder="1" applyAlignment="1">
      <alignment horizontal="center" vertical="center"/>
    </xf>
    <xf numFmtId="0" fontId="13" fillId="0" borderId="5" xfId="1" applyFont="1" applyBorder="1" applyAlignment="1">
      <alignment horizontal="left" vertical="center" wrapText="1"/>
    </xf>
    <xf numFmtId="0" fontId="16" fillId="0" borderId="1" xfId="1" applyFont="1" applyBorder="1" applyAlignment="1">
      <alignment horizontal="left" vertical="center" wrapText="1"/>
    </xf>
    <xf numFmtId="3" fontId="16" fillId="0" borderId="2" xfId="3" applyNumberFormat="1" applyFont="1" applyBorder="1" applyAlignment="1">
      <alignment horizontal="center" vertical="center"/>
    </xf>
    <xf numFmtId="4" fontId="16" fillId="0" borderId="1" xfId="3" applyNumberFormat="1" applyFont="1" applyBorder="1" applyAlignment="1">
      <alignment horizontal="right" vertical="center"/>
    </xf>
    <xf numFmtId="3" fontId="16" fillId="2" borderId="1" xfId="3" applyNumberFormat="1" applyFont="1" applyFill="1" applyBorder="1" applyAlignment="1">
      <alignment horizontal="center" vertical="center"/>
    </xf>
    <xf numFmtId="4" fontId="16" fillId="2" borderId="1" xfId="3" applyNumberFormat="1" applyFont="1" applyFill="1" applyBorder="1" applyAlignment="1">
      <alignment horizontal="right" vertical="center"/>
    </xf>
    <xf numFmtId="0" fontId="17" fillId="0" borderId="0" xfId="1" applyFont="1" applyAlignment="1">
      <alignment vertical="center"/>
    </xf>
    <xf numFmtId="0" fontId="2" fillId="0" borderId="1" xfId="1" applyFont="1" applyBorder="1" applyAlignment="1">
      <alignment horizontal="left" vertical="center" wrapText="1"/>
    </xf>
    <xf numFmtId="0" fontId="18" fillId="0" borderId="1" xfId="3" applyFont="1" applyBorder="1" applyAlignment="1">
      <alignment horizontal="left" vertical="center" wrapText="1"/>
    </xf>
    <xf numFmtId="3" fontId="18" fillId="0" borderId="2" xfId="3" applyNumberFormat="1" applyFont="1" applyBorder="1" applyAlignment="1">
      <alignment horizontal="center" vertical="center"/>
    </xf>
    <xf numFmtId="4" fontId="18" fillId="0" borderId="1" xfId="3" applyNumberFormat="1" applyFont="1" applyBorder="1" applyAlignment="1">
      <alignment horizontal="right" vertical="center"/>
    </xf>
    <xf numFmtId="3" fontId="18" fillId="0" borderId="1" xfId="3" applyNumberFormat="1" applyFont="1" applyBorder="1" applyAlignment="1">
      <alignment horizontal="center" vertical="center"/>
    </xf>
    <xf numFmtId="0" fontId="19" fillId="0" borderId="1" xfId="1" applyFont="1" applyBorder="1" applyAlignment="1">
      <alignment horizontal="center" vertical="center" wrapText="1"/>
    </xf>
    <xf numFmtId="0" fontId="9" fillId="0" borderId="0" xfId="3" applyFont="1" applyAlignment="1">
      <alignment horizontal="left" vertical="center" wrapText="1"/>
    </xf>
    <xf numFmtId="0" fontId="15" fillId="0" borderId="0" xfId="3" applyFont="1" applyAlignment="1">
      <alignment vertical="center"/>
    </xf>
    <xf numFmtId="4" fontId="15" fillId="0" borderId="0" xfId="3" applyNumberFormat="1" applyFont="1" applyAlignment="1">
      <alignment vertical="center"/>
    </xf>
    <xf numFmtId="0" fontId="19" fillId="0" borderId="0" xfId="1" applyFont="1" applyAlignment="1">
      <alignment horizontal="left" vertical="center" wrapText="1"/>
    </xf>
    <xf numFmtId="4" fontId="3" fillId="0" borderId="0" xfId="1" applyNumberFormat="1" applyFont="1" applyAlignment="1">
      <alignment vertical="center"/>
    </xf>
    <xf numFmtId="0" fontId="9" fillId="0" borderId="0" xfId="3" applyFont="1" applyAlignment="1">
      <alignment horizontal="left" vertical="top" wrapText="1"/>
    </xf>
    <xf numFmtId="49" fontId="6" fillId="2" borderId="11" xfId="2" applyNumberFormat="1" applyFont="1" applyFill="1" applyBorder="1" applyAlignment="1">
      <alignment horizontal="center" vertical="center" wrapText="1"/>
    </xf>
    <xf numFmtId="49" fontId="6" fillId="2" borderId="4" xfId="2" applyNumberFormat="1" applyFont="1" applyFill="1" applyBorder="1" applyAlignment="1">
      <alignment horizontal="center" vertical="center" wrapText="1"/>
    </xf>
  </cellXfs>
  <cellStyles count="4">
    <cellStyle name="Excel Built-in Normal" xfId="1" xr:uid="{9FA50370-4B92-490C-8E10-DF1ED265D8D2}"/>
    <cellStyle name="Excel Built-in Normal 1" xfId="2" xr:uid="{00DD0E23-E136-45CF-AA1A-734400A6E892}"/>
    <cellStyle name="Excel Built-in Normal 2" xfId="3" xr:uid="{79414B40-F282-4EFD-BE56-2B1BD5B5D725}"/>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8605E-2B90-475D-8ED3-36A1FC5D1E4E}">
  <dimension ref="A1:O31"/>
  <sheetViews>
    <sheetView tabSelected="1" topLeftCell="A17" zoomScaleNormal="100" workbookViewId="0">
      <selection activeCell="D31" sqref="D31"/>
    </sheetView>
  </sheetViews>
  <sheetFormatPr defaultColWidth="9.42578125" defaultRowHeight="15" x14ac:dyDescent="0.25"/>
  <cols>
    <col min="1" max="1" width="32.85546875" style="48" customWidth="1"/>
    <col min="2" max="2" width="10.85546875" style="48" customWidth="1"/>
    <col min="3" max="3" width="15.140625" style="48" customWidth="1"/>
    <col min="4" max="4" width="10.85546875" style="48" customWidth="1"/>
    <col min="5" max="5" width="15.140625" style="48" customWidth="1"/>
    <col min="6" max="6" width="10.85546875" style="48" customWidth="1"/>
    <col min="7" max="7" width="15.140625" style="48" customWidth="1"/>
    <col min="8" max="8" width="10.85546875" style="50" customWidth="1"/>
    <col min="9" max="9" width="15.140625" style="2" customWidth="1"/>
    <col min="10" max="10" width="10.85546875" style="2" customWidth="1"/>
    <col min="11" max="11" width="15.140625" style="2" customWidth="1"/>
    <col min="12" max="12" width="10.85546875" style="2" customWidth="1"/>
    <col min="13" max="14" width="15.140625" style="2" customWidth="1"/>
    <col min="15" max="15" width="72.140625" style="2" customWidth="1"/>
    <col min="16" max="255" width="9.42578125" style="2"/>
    <col min="256" max="256" width="21.5703125" style="2" customWidth="1"/>
    <col min="257" max="257" width="10.42578125" style="2" customWidth="1"/>
    <col min="258" max="258" width="14.42578125" style="2" customWidth="1"/>
    <col min="259" max="259" width="10.42578125" style="2" customWidth="1"/>
    <col min="260" max="260" width="14.42578125" style="2" customWidth="1"/>
    <col min="261" max="261" width="10.42578125" style="2" customWidth="1"/>
    <col min="262" max="263" width="14.42578125" style="2" customWidth="1"/>
    <col min="264" max="264" width="48.5703125" style="2" customWidth="1"/>
    <col min="265" max="265" width="45.5703125" style="2" customWidth="1"/>
    <col min="266" max="511" width="9.42578125" style="2"/>
    <col min="512" max="512" width="21.5703125" style="2" customWidth="1"/>
    <col min="513" max="513" width="10.42578125" style="2" customWidth="1"/>
    <col min="514" max="514" width="14.42578125" style="2" customWidth="1"/>
    <col min="515" max="515" width="10.42578125" style="2" customWidth="1"/>
    <col min="516" max="516" width="14.42578125" style="2" customWidth="1"/>
    <col min="517" max="517" width="10.42578125" style="2" customWidth="1"/>
    <col min="518" max="519" width="14.42578125" style="2" customWidth="1"/>
    <col min="520" max="520" width="48.5703125" style="2" customWidth="1"/>
    <col min="521" max="521" width="45.5703125" style="2" customWidth="1"/>
    <col min="522" max="767" width="9.42578125" style="2"/>
    <col min="768" max="768" width="21.5703125" style="2" customWidth="1"/>
    <col min="769" max="769" width="10.42578125" style="2" customWidth="1"/>
    <col min="770" max="770" width="14.42578125" style="2" customWidth="1"/>
    <col min="771" max="771" width="10.42578125" style="2" customWidth="1"/>
    <col min="772" max="772" width="14.42578125" style="2" customWidth="1"/>
    <col min="773" max="773" width="10.42578125" style="2" customWidth="1"/>
    <col min="774" max="775" width="14.42578125" style="2" customWidth="1"/>
    <col min="776" max="776" width="48.5703125" style="2" customWidth="1"/>
    <col min="777" max="777" width="45.5703125" style="2" customWidth="1"/>
    <col min="778" max="1023" width="9.42578125" style="2"/>
    <col min="1024" max="1024" width="21.5703125" style="2" customWidth="1"/>
    <col min="1025" max="1025" width="10.42578125" style="2" customWidth="1"/>
    <col min="1026" max="1026" width="14.42578125" style="2" customWidth="1"/>
    <col min="1027" max="1027" width="10.42578125" style="2" customWidth="1"/>
    <col min="1028" max="1028" width="14.42578125" style="2" customWidth="1"/>
    <col min="1029" max="1029" width="10.42578125" style="2" customWidth="1"/>
    <col min="1030" max="1031" width="14.42578125" style="2" customWidth="1"/>
    <col min="1032" max="1032" width="48.5703125" style="2" customWidth="1"/>
    <col min="1033" max="1033" width="45.5703125" style="2" customWidth="1"/>
    <col min="1034" max="1279" width="9.42578125" style="2"/>
    <col min="1280" max="1280" width="21.5703125" style="2" customWidth="1"/>
    <col min="1281" max="1281" width="10.42578125" style="2" customWidth="1"/>
    <col min="1282" max="1282" width="14.42578125" style="2" customWidth="1"/>
    <col min="1283" max="1283" width="10.42578125" style="2" customWidth="1"/>
    <col min="1284" max="1284" width="14.42578125" style="2" customWidth="1"/>
    <col min="1285" max="1285" width="10.42578125" style="2" customWidth="1"/>
    <col min="1286" max="1287" width="14.42578125" style="2" customWidth="1"/>
    <col min="1288" max="1288" width="48.5703125" style="2" customWidth="1"/>
    <col min="1289" max="1289" width="45.5703125" style="2" customWidth="1"/>
    <col min="1290" max="1535" width="9.42578125" style="2"/>
    <col min="1536" max="1536" width="21.5703125" style="2" customWidth="1"/>
    <col min="1537" max="1537" width="10.42578125" style="2" customWidth="1"/>
    <col min="1538" max="1538" width="14.42578125" style="2" customWidth="1"/>
    <col min="1539" max="1539" width="10.42578125" style="2" customWidth="1"/>
    <col min="1540" max="1540" width="14.42578125" style="2" customWidth="1"/>
    <col min="1541" max="1541" width="10.42578125" style="2" customWidth="1"/>
    <col min="1542" max="1543" width="14.42578125" style="2" customWidth="1"/>
    <col min="1544" max="1544" width="48.5703125" style="2" customWidth="1"/>
    <col min="1545" max="1545" width="45.5703125" style="2" customWidth="1"/>
    <col min="1546" max="1791" width="9.42578125" style="2"/>
    <col min="1792" max="1792" width="21.5703125" style="2" customWidth="1"/>
    <col min="1793" max="1793" width="10.42578125" style="2" customWidth="1"/>
    <col min="1794" max="1794" width="14.42578125" style="2" customWidth="1"/>
    <col min="1795" max="1795" width="10.42578125" style="2" customWidth="1"/>
    <col min="1796" max="1796" width="14.42578125" style="2" customWidth="1"/>
    <col min="1797" max="1797" width="10.42578125" style="2" customWidth="1"/>
    <col min="1798" max="1799" width="14.42578125" style="2" customWidth="1"/>
    <col min="1800" max="1800" width="48.5703125" style="2" customWidth="1"/>
    <col min="1801" max="1801" width="45.5703125" style="2" customWidth="1"/>
    <col min="1802" max="2047" width="9.42578125" style="2"/>
    <col min="2048" max="2048" width="21.5703125" style="2" customWidth="1"/>
    <col min="2049" max="2049" width="10.42578125" style="2" customWidth="1"/>
    <col min="2050" max="2050" width="14.42578125" style="2" customWidth="1"/>
    <col min="2051" max="2051" width="10.42578125" style="2" customWidth="1"/>
    <col min="2052" max="2052" width="14.42578125" style="2" customWidth="1"/>
    <col min="2053" max="2053" width="10.42578125" style="2" customWidth="1"/>
    <col min="2054" max="2055" width="14.42578125" style="2" customWidth="1"/>
    <col min="2056" max="2056" width="48.5703125" style="2" customWidth="1"/>
    <col min="2057" max="2057" width="45.5703125" style="2" customWidth="1"/>
    <col min="2058" max="2303" width="9.42578125" style="2"/>
    <col min="2304" max="2304" width="21.5703125" style="2" customWidth="1"/>
    <col min="2305" max="2305" width="10.42578125" style="2" customWidth="1"/>
    <col min="2306" max="2306" width="14.42578125" style="2" customWidth="1"/>
    <col min="2307" max="2307" width="10.42578125" style="2" customWidth="1"/>
    <col min="2308" max="2308" width="14.42578125" style="2" customWidth="1"/>
    <col min="2309" max="2309" width="10.42578125" style="2" customWidth="1"/>
    <col min="2310" max="2311" width="14.42578125" style="2" customWidth="1"/>
    <col min="2312" max="2312" width="48.5703125" style="2" customWidth="1"/>
    <col min="2313" max="2313" width="45.5703125" style="2" customWidth="1"/>
    <col min="2314" max="2559" width="9.42578125" style="2"/>
    <col min="2560" max="2560" width="21.5703125" style="2" customWidth="1"/>
    <col min="2561" max="2561" width="10.42578125" style="2" customWidth="1"/>
    <col min="2562" max="2562" width="14.42578125" style="2" customWidth="1"/>
    <col min="2563" max="2563" width="10.42578125" style="2" customWidth="1"/>
    <col min="2564" max="2564" width="14.42578125" style="2" customWidth="1"/>
    <col min="2565" max="2565" width="10.42578125" style="2" customWidth="1"/>
    <col min="2566" max="2567" width="14.42578125" style="2" customWidth="1"/>
    <col min="2568" max="2568" width="48.5703125" style="2" customWidth="1"/>
    <col min="2569" max="2569" width="45.5703125" style="2" customWidth="1"/>
    <col min="2570" max="2815" width="9.42578125" style="2"/>
    <col min="2816" max="2816" width="21.5703125" style="2" customWidth="1"/>
    <col min="2817" max="2817" width="10.42578125" style="2" customWidth="1"/>
    <col min="2818" max="2818" width="14.42578125" style="2" customWidth="1"/>
    <col min="2819" max="2819" width="10.42578125" style="2" customWidth="1"/>
    <col min="2820" max="2820" width="14.42578125" style="2" customWidth="1"/>
    <col min="2821" max="2821" width="10.42578125" style="2" customWidth="1"/>
    <col min="2822" max="2823" width="14.42578125" style="2" customWidth="1"/>
    <col min="2824" max="2824" width="48.5703125" style="2" customWidth="1"/>
    <col min="2825" max="2825" width="45.5703125" style="2" customWidth="1"/>
    <col min="2826" max="3071" width="9.42578125" style="2"/>
    <col min="3072" max="3072" width="21.5703125" style="2" customWidth="1"/>
    <col min="3073" max="3073" width="10.42578125" style="2" customWidth="1"/>
    <col min="3074" max="3074" width="14.42578125" style="2" customWidth="1"/>
    <col min="3075" max="3075" width="10.42578125" style="2" customWidth="1"/>
    <col min="3076" max="3076" width="14.42578125" style="2" customWidth="1"/>
    <col min="3077" max="3077" width="10.42578125" style="2" customWidth="1"/>
    <col min="3078" max="3079" width="14.42578125" style="2" customWidth="1"/>
    <col min="3080" max="3080" width="48.5703125" style="2" customWidth="1"/>
    <col min="3081" max="3081" width="45.5703125" style="2" customWidth="1"/>
    <col min="3082" max="3327" width="9.42578125" style="2"/>
    <col min="3328" max="3328" width="21.5703125" style="2" customWidth="1"/>
    <col min="3329" max="3329" width="10.42578125" style="2" customWidth="1"/>
    <col min="3330" max="3330" width="14.42578125" style="2" customWidth="1"/>
    <col min="3331" max="3331" width="10.42578125" style="2" customWidth="1"/>
    <col min="3332" max="3332" width="14.42578125" style="2" customWidth="1"/>
    <col min="3333" max="3333" width="10.42578125" style="2" customWidth="1"/>
    <col min="3334" max="3335" width="14.42578125" style="2" customWidth="1"/>
    <col min="3336" max="3336" width="48.5703125" style="2" customWidth="1"/>
    <col min="3337" max="3337" width="45.5703125" style="2" customWidth="1"/>
    <col min="3338" max="3583" width="9.42578125" style="2"/>
    <col min="3584" max="3584" width="21.5703125" style="2" customWidth="1"/>
    <col min="3585" max="3585" width="10.42578125" style="2" customWidth="1"/>
    <col min="3586" max="3586" width="14.42578125" style="2" customWidth="1"/>
    <col min="3587" max="3587" width="10.42578125" style="2" customWidth="1"/>
    <col min="3588" max="3588" width="14.42578125" style="2" customWidth="1"/>
    <col min="3589" max="3589" width="10.42578125" style="2" customWidth="1"/>
    <col min="3590" max="3591" width="14.42578125" style="2" customWidth="1"/>
    <col min="3592" max="3592" width="48.5703125" style="2" customWidth="1"/>
    <col min="3593" max="3593" width="45.5703125" style="2" customWidth="1"/>
    <col min="3594" max="3839" width="9.42578125" style="2"/>
    <col min="3840" max="3840" width="21.5703125" style="2" customWidth="1"/>
    <col min="3841" max="3841" width="10.42578125" style="2" customWidth="1"/>
    <col min="3842" max="3842" width="14.42578125" style="2" customWidth="1"/>
    <col min="3843" max="3843" width="10.42578125" style="2" customWidth="1"/>
    <col min="3844" max="3844" width="14.42578125" style="2" customWidth="1"/>
    <col min="3845" max="3845" width="10.42578125" style="2" customWidth="1"/>
    <col min="3846" max="3847" width="14.42578125" style="2" customWidth="1"/>
    <col min="3848" max="3848" width="48.5703125" style="2" customWidth="1"/>
    <col min="3849" max="3849" width="45.5703125" style="2" customWidth="1"/>
    <col min="3850" max="4095" width="9.42578125" style="2"/>
    <col min="4096" max="4096" width="21.5703125" style="2" customWidth="1"/>
    <col min="4097" max="4097" width="10.42578125" style="2" customWidth="1"/>
    <col min="4098" max="4098" width="14.42578125" style="2" customWidth="1"/>
    <col min="4099" max="4099" width="10.42578125" style="2" customWidth="1"/>
    <col min="4100" max="4100" width="14.42578125" style="2" customWidth="1"/>
    <col min="4101" max="4101" width="10.42578125" style="2" customWidth="1"/>
    <col min="4102" max="4103" width="14.42578125" style="2" customWidth="1"/>
    <col min="4104" max="4104" width="48.5703125" style="2" customWidth="1"/>
    <col min="4105" max="4105" width="45.5703125" style="2" customWidth="1"/>
    <col min="4106" max="4351" width="9.42578125" style="2"/>
    <col min="4352" max="4352" width="21.5703125" style="2" customWidth="1"/>
    <col min="4353" max="4353" width="10.42578125" style="2" customWidth="1"/>
    <col min="4354" max="4354" width="14.42578125" style="2" customWidth="1"/>
    <col min="4355" max="4355" width="10.42578125" style="2" customWidth="1"/>
    <col min="4356" max="4356" width="14.42578125" style="2" customWidth="1"/>
    <col min="4357" max="4357" width="10.42578125" style="2" customWidth="1"/>
    <col min="4358" max="4359" width="14.42578125" style="2" customWidth="1"/>
    <col min="4360" max="4360" width="48.5703125" style="2" customWidth="1"/>
    <col min="4361" max="4361" width="45.5703125" style="2" customWidth="1"/>
    <col min="4362" max="4607" width="9.42578125" style="2"/>
    <col min="4608" max="4608" width="21.5703125" style="2" customWidth="1"/>
    <col min="4609" max="4609" width="10.42578125" style="2" customWidth="1"/>
    <col min="4610" max="4610" width="14.42578125" style="2" customWidth="1"/>
    <col min="4611" max="4611" width="10.42578125" style="2" customWidth="1"/>
    <col min="4612" max="4612" width="14.42578125" style="2" customWidth="1"/>
    <col min="4613" max="4613" width="10.42578125" style="2" customWidth="1"/>
    <col min="4614" max="4615" width="14.42578125" style="2" customWidth="1"/>
    <col min="4616" max="4616" width="48.5703125" style="2" customWidth="1"/>
    <col min="4617" max="4617" width="45.5703125" style="2" customWidth="1"/>
    <col min="4618" max="4863" width="9.42578125" style="2"/>
    <col min="4864" max="4864" width="21.5703125" style="2" customWidth="1"/>
    <col min="4865" max="4865" width="10.42578125" style="2" customWidth="1"/>
    <col min="4866" max="4866" width="14.42578125" style="2" customWidth="1"/>
    <col min="4867" max="4867" width="10.42578125" style="2" customWidth="1"/>
    <col min="4868" max="4868" width="14.42578125" style="2" customWidth="1"/>
    <col min="4869" max="4869" width="10.42578125" style="2" customWidth="1"/>
    <col min="4870" max="4871" width="14.42578125" style="2" customWidth="1"/>
    <col min="4872" max="4872" width="48.5703125" style="2" customWidth="1"/>
    <col min="4873" max="4873" width="45.5703125" style="2" customWidth="1"/>
    <col min="4874" max="5119" width="9.42578125" style="2"/>
    <col min="5120" max="5120" width="21.5703125" style="2" customWidth="1"/>
    <col min="5121" max="5121" width="10.42578125" style="2" customWidth="1"/>
    <col min="5122" max="5122" width="14.42578125" style="2" customWidth="1"/>
    <col min="5123" max="5123" width="10.42578125" style="2" customWidth="1"/>
    <col min="5124" max="5124" width="14.42578125" style="2" customWidth="1"/>
    <col min="5125" max="5125" width="10.42578125" style="2" customWidth="1"/>
    <col min="5126" max="5127" width="14.42578125" style="2" customWidth="1"/>
    <col min="5128" max="5128" width="48.5703125" style="2" customWidth="1"/>
    <col min="5129" max="5129" width="45.5703125" style="2" customWidth="1"/>
    <col min="5130" max="5375" width="9.42578125" style="2"/>
    <col min="5376" max="5376" width="21.5703125" style="2" customWidth="1"/>
    <col min="5377" max="5377" width="10.42578125" style="2" customWidth="1"/>
    <col min="5378" max="5378" width="14.42578125" style="2" customWidth="1"/>
    <col min="5379" max="5379" width="10.42578125" style="2" customWidth="1"/>
    <col min="5380" max="5380" width="14.42578125" style="2" customWidth="1"/>
    <col min="5381" max="5381" width="10.42578125" style="2" customWidth="1"/>
    <col min="5382" max="5383" width="14.42578125" style="2" customWidth="1"/>
    <col min="5384" max="5384" width="48.5703125" style="2" customWidth="1"/>
    <col min="5385" max="5385" width="45.5703125" style="2" customWidth="1"/>
    <col min="5386" max="5631" width="9.42578125" style="2"/>
    <col min="5632" max="5632" width="21.5703125" style="2" customWidth="1"/>
    <col min="5633" max="5633" width="10.42578125" style="2" customWidth="1"/>
    <col min="5634" max="5634" width="14.42578125" style="2" customWidth="1"/>
    <col min="5635" max="5635" width="10.42578125" style="2" customWidth="1"/>
    <col min="5636" max="5636" width="14.42578125" style="2" customWidth="1"/>
    <col min="5637" max="5637" width="10.42578125" style="2" customWidth="1"/>
    <col min="5638" max="5639" width="14.42578125" style="2" customWidth="1"/>
    <col min="5640" max="5640" width="48.5703125" style="2" customWidth="1"/>
    <col min="5641" max="5641" width="45.5703125" style="2" customWidth="1"/>
    <col min="5642" max="5887" width="9.42578125" style="2"/>
    <col min="5888" max="5888" width="21.5703125" style="2" customWidth="1"/>
    <col min="5889" max="5889" width="10.42578125" style="2" customWidth="1"/>
    <col min="5890" max="5890" width="14.42578125" style="2" customWidth="1"/>
    <col min="5891" max="5891" width="10.42578125" style="2" customWidth="1"/>
    <col min="5892" max="5892" width="14.42578125" style="2" customWidth="1"/>
    <col min="5893" max="5893" width="10.42578125" style="2" customWidth="1"/>
    <col min="5894" max="5895" width="14.42578125" style="2" customWidth="1"/>
    <col min="5896" max="5896" width="48.5703125" style="2" customWidth="1"/>
    <col min="5897" max="5897" width="45.5703125" style="2" customWidth="1"/>
    <col min="5898" max="6143" width="9.42578125" style="2"/>
    <col min="6144" max="6144" width="21.5703125" style="2" customWidth="1"/>
    <col min="6145" max="6145" width="10.42578125" style="2" customWidth="1"/>
    <col min="6146" max="6146" width="14.42578125" style="2" customWidth="1"/>
    <col min="6147" max="6147" width="10.42578125" style="2" customWidth="1"/>
    <col min="6148" max="6148" width="14.42578125" style="2" customWidth="1"/>
    <col min="6149" max="6149" width="10.42578125" style="2" customWidth="1"/>
    <col min="6150" max="6151" width="14.42578125" style="2" customWidth="1"/>
    <col min="6152" max="6152" width="48.5703125" style="2" customWidth="1"/>
    <col min="6153" max="6153" width="45.5703125" style="2" customWidth="1"/>
    <col min="6154" max="6399" width="9.42578125" style="2"/>
    <col min="6400" max="6400" width="21.5703125" style="2" customWidth="1"/>
    <col min="6401" max="6401" width="10.42578125" style="2" customWidth="1"/>
    <col min="6402" max="6402" width="14.42578125" style="2" customWidth="1"/>
    <col min="6403" max="6403" width="10.42578125" style="2" customWidth="1"/>
    <col min="6404" max="6404" width="14.42578125" style="2" customWidth="1"/>
    <col min="6405" max="6405" width="10.42578125" style="2" customWidth="1"/>
    <col min="6406" max="6407" width="14.42578125" style="2" customWidth="1"/>
    <col min="6408" max="6408" width="48.5703125" style="2" customWidth="1"/>
    <col min="6409" max="6409" width="45.5703125" style="2" customWidth="1"/>
    <col min="6410" max="6655" width="9.42578125" style="2"/>
    <col min="6656" max="6656" width="21.5703125" style="2" customWidth="1"/>
    <col min="6657" max="6657" width="10.42578125" style="2" customWidth="1"/>
    <col min="6658" max="6658" width="14.42578125" style="2" customWidth="1"/>
    <col min="6659" max="6659" width="10.42578125" style="2" customWidth="1"/>
    <col min="6660" max="6660" width="14.42578125" style="2" customWidth="1"/>
    <col min="6661" max="6661" width="10.42578125" style="2" customWidth="1"/>
    <col min="6662" max="6663" width="14.42578125" style="2" customWidth="1"/>
    <col min="6664" max="6664" width="48.5703125" style="2" customWidth="1"/>
    <col min="6665" max="6665" width="45.5703125" style="2" customWidth="1"/>
    <col min="6666" max="6911" width="9.42578125" style="2"/>
    <col min="6912" max="6912" width="21.5703125" style="2" customWidth="1"/>
    <col min="6913" max="6913" width="10.42578125" style="2" customWidth="1"/>
    <col min="6914" max="6914" width="14.42578125" style="2" customWidth="1"/>
    <col min="6915" max="6915" width="10.42578125" style="2" customWidth="1"/>
    <col min="6916" max="6916" width="14.42578125" style="2" customWidth="1"/>
    <col min="6917" max="6917" width="10.42578125" style="2" customWidth="1"/>
    <col min="6918" max="6919" width="14.42578125" style="2" customWidth="1"/>
    <col min="6920" max="6920" width="48.5703125" style="2" customWidth="1"/>
    <col min="6921" max="6921" width="45.5703125" style="2" customWidth="1"/>
    <col min="6922" max="7167" width="9.42578125" style="2"/>
    <col min="7168" max="7168" width="21.5703125" style="2" customWidth="1"/>
    <col min="7169" max="7169" width="10.42578125" style="2" customWidth="1"/>
    <col min="7170" max="7170" width="14.42578125" style="2" customWidth="1"/>
    <col min="7171" max="7171" width="10.42578125" style="2" customWidth="1"/>
    <col min="7172" max="7172" width="14.42578125" style="2" customWidth="1"/>
    <col min="7173" max="7173" width="10.42578125" style="2" customWidth="1"/>
    <col min="7174" max="7175" width="14.42578125" style="2" customWidth="1"/>
    <col min="7176" max="7176" width="48.5703125" style="2" customWidth="1"/>
    <col min="7177" max="7177" width="45.5703125" style="2" customWidth="1"/>
    <col min="7178" max="7423" width="9.42578125" style="2"/>
    <col min="7424" max="7424" width="21.5703125" style="2" customWidth="1"/>
    <col min="7425" max="7425" width="10.42578125" style="2" customWidth="1"/>
    <col min="7426" max="7426" width="14.42578125" style="2" customWidth="1"/>
    <col min="7427" max="7427" width="10.42578125" style="2" customWidth="1"/>
    <col min="7428" max="7428" width="14.42578125" style="2" customWidth="1"/>
    <col min="7429" max="7429" width="10.42578125" style="2" customWidth="1"/>
    <col min="7430" max="7431" width="14.42578125" style="2" customWidth="1"/>
    <col min="7432" max="7432" width="48.5703125" style="2" customWidth="1"/>
    <col min="7433" max="7433" width="45.5703125" style="2" customWidth="1"/>
    <col min="7434" max="7679" width="9.42578125" style="2"/>
    <col min="7680" max="7680" width="21.5703125" style="2" customWidth="1"/>
    <col min="7681" max="7681" width="10.42578125" style="2" customWidth="1"/>
    <col min="7682" max="7682" width="14.42578125" style="2" customWidth="1"/>
    <col min="7683" max="7683" width="10.42578125" style="2" customWidth="1"/>
    <col min="7684" max="7684" width="14.42578125" style="2" customWidth="1"/>
    <col min="7685" max="7685" width="10.42578125" style="2" customWidth="1"/>
    <col min="7686" max="7687" width="14.42578125" style="2" customWidth="1"/>
    <col min="7688" max="7688" width="48.5703125" style="2" customWidth="1"/>
    <col min="7689" max="7689" width="45.5703125" style="2" customWidth="1"/>
    <col min="7690" max="7935" width="9.42578125" style="2"/>
    <col min="7936" max="7936" width="21.5703125" style="2" customWidth="1"/>
    <col min="7937" max="7937" width="10.42578125" style="2" customWidth="1"/>
    <col min="7938" max="7938" width="14.42578125" style="2" customWidth="1"/>
    <col min="7939" max="7939" width="10.42578125" style="2" customWidth="1"/>
    <col min="7940" max="7940" width="14.42578125" style="2" customWidth="1"/>
    <col min="7941" max="7941" width="10.42578125" style="2" customWidth="1"/>
    <col min="7942" max="7943" width="14.42578125" style="2" customWidth="1"/>
    <col min="7944" max="7944" width="48.5703125" style="2" customWidth="1"/>
    <col min="7945" max="7945" width="45.5703125" style="2" customWidth="1"/>
    <col min="7946" max="8191" width="9.42578125" style="2"/>
    <col min="8192" max="8192" width="21.5703125" style="2" customWidth="1"/>
    <col min="8193" max="8193" width="10.42578125" style="2" customWidth="1"/>
    <col min="8194" max="8194" width="14.42578125" style="2" customWidth="1"/>
    <col min="8195" max="8195" width="10.42578125" style="2" customWidth="1"/>
    <col min="8196" max="8196" width="14.42578125" style="2" customWidth="1"/>
    <col min="8197" max="8197" width="10.42578125" style="2" customWidth="1"/>
    <col min="8198" max="8199" width="14.42578125" style="2" customWidth="1"/>
    <col min="8200" max="8200" width="48.5703125" style="2" customWidth="1"/>
    <col min="8201" max="8201" width="45.5703125" style="2" customWidth="1"/>
    <col min="8202" max="8447" width="9.42578125" style="2"/>
    <col min="8448" max="8448" width="21.5703125" style="2" customWidth="1"/>
    <col min="8449" max="8449" width="10.42578125" style="2" customWidth="1"/>
    <col min="8450" max="8450" width="14.42578125" style="2" customWidth="1"/>
    <col min="8451" max="8451" width="10.42578125" style="2" customWidth="1"/>
    <col min="8452" max="8452" width="14.42578125" style="2" customWidth="1"/>
    <col min="8453" max="8453" width="10.42578125" style="2" customWidth="1"/>
    <col min="8454" max="8455" width="14.42578125" style="2" customWidth="1"/>
    <col min="8456" max="8456" width="48.5703125" style="2" customWidth="1"/>
    <col min="8457" max="8457" width="45.5703125" style="2" customWidth="1"/>
    <col min="8458" max="8703" width="9.42578125" style="2"/>
    <col min="8704" max="8704" width="21.5703125" style="2" customWidth="1"/>
    <col min="8705" max="8705" width="10.42578125" style="2" customWidth="1"/>
    <col min="8706" max="8706" width="14.42578125" style="2" customWidth="1"/>
    <col min="8707" max="8707" width="10.42578125" style="2" customWidth="1"/>
    <col min="8708" max="8708" width="14.42578125" style="2" customWidth="1"/>
    <col min="8709" max="8709" width="10.42578125" style="2" customWidth="1"/>
    <col min="8710" max="8711" width="14.42578125" style="2" customWidth="1"/>
    <col min="8712" max="8712" width="48.5703125" style="2" customWidth="1"/>
    <col min="8713" max="8713" width="45.5703125" style="2" customWidth="1"/>
    <col min="8714" max="8959" width="9.42578125" style="2"/>
    <col min="8960" max="8960" width="21.5703125" style="2" customWidth="1"/>
    <col min="8961" max="8961" width="10.42578125" style="2" customWidth="1"/>
    <col min="8962" max="8962" width="14.42578125" style="2" customWidth="1"/>
    <col min="8963" max="8963" width="10.42578125" style="2" customWidth="1"/>
    <col min="8964" max="8964" width="14.42578125" style="2" customWidth="1"/>
    <col min="8965" max="8965" width="10.42578125" style="2" customWidth="1"/>
    <col min="8966" max="8967" width="14.42578125" style="2" customWidth="1"/>
    <col min="8968" max="8968" width="48.5703125" style="2" customWidth="1"/>
    <col min="8969" max="8969" width="45.5703125" style="2" customWidth="1"/>
    <col min="8970" max="9215" width="9.42578125" style="2"/>
    <col min="9216" max="9216" width="21.5703125" style="2" customWidth="1"/>
    <col min="9217" max="9217" width="10.42578125" style="2" customWidth="1"/>
    <col min="9218" max="9218" width="14.42578125" style="2" customWidth="1"/>
    <col min="9219" max="9219" width="10.42578125" style="2" customWidth="1"/>
    <col min="9220" max="9220" width="14.42578125" style="2" customWidth="1"/>
    <col min="9221" max="9221" width="10.42578125" style="2" customWidth="1"/>
    <col min="9222" max="9223" width="14.42578125" style="2" customWidth="1"/>
    <col min="9224" max="9224" width="48.5703125" style="2" customWidth="1"/>
    <col min="9225" max="9225" width="45.5703125" style="2" customWidth="1"/>
    <col min="9226" max="9471" width="9.42578125" style="2"/>
    <col min="9472" max="9472" width="21.5703125" style="2" customWidth="1"/>
    <col min="9473" max="9473" width="10.42578125" style="2" customWidth="1"/>
    <col min="9474" max="9474" width="14.42578125" style="2" customWidth="1"/>
    <col min="9475" max="9475" width="10.42578125" style="2" customWidth="1"/>
    <col min="9476" max="9476" width="14.42578125" style="2" customWidth="1"/>
    <col min="9477" max="9477" width="10.42578125" style="2" customWidth="1"/>
    <col min="9478" max="9479" width="14.42578125" style="2" customWidth="1"/>
    <col min="9480" max="9480" width="48.5703125" style="2" customWidth="1"/>
    <col min="9481" max="9481" width="45.5703125" style="2" customWidth="1"/>
    <col min="9482" max="9727" width="9.42578125" style="2"/>
    <col min="9728" max="9728" width="21.5703125" style="2" customWidth="1"/>
    <col min="9729" max="9729" width="10.42578125" style="2" customWidth="1"/>
    <col min="9730" max="9730" width="14.42578125" style="2" customWidth="1"/>
    <col min="9731" max="9731" width="10.42578125" style="2" customWidth="1"/>
    <col min="9732" max="9732" width="14.42578125" style="2" customWidth="1"/>
    <col min="9733" max="9733" width="10.42578125" style="2" customWidth="1"/>
    <col min="9734" max="9735" width="14.42578125" style="2" customWidth="1"/>
    <col min="9736" max="9736" width="48.5703125" style="2" customWidth="1"/>
    <col min="9737" max="9737" width="45.5703125" style="2" customWidth="1"/>
    <col min="9738" max="9983" width="9.42578125" style="2"/>
    <col min="9984" max="9984" width="21.5703125" style="2" customWidth="1"/>
    <col min="9985" max="9985" width="10.42578125" style="2" customWidth="1"/>
    <col min="9986" max="9986" width="14.42578125" style="2" customWidth="1"/>
    <col min="9987" max="9987" width="10.42578125" style="2" customWidth="1"/>
    <col min="9988" max="9988" width="14.42578125" style="2" customWidth="1"/>
    <col min="9989" max="9989" width="10.42578125" style="2" customWidth="1"/>
    <col min="9990" max="9991" width="14.42578125" style="2" customWidth="1"/>
    <col min="9992" max="9992" width="48.5703125" style="2" customWidth="1"/>
    <col min="9993" max="9993" width="45.5703125" style="2" customWidth="1"/>
    <col min="9994" max="10239" width="9.42578125" style="2"/>
    <col min="10240" max="10240" width="21.5703125" style="2" customWidth="1"/>
    <col min="10241" max="10241" width="10.42578125" style="2" customWidth="1"/>
    <col min="10242" max="10242" width="14.42578125" style="2" customWidth="1"/>
    <col min="10243" max="10243" width="10.42578125" style="2" customWidth="1"/>
    <col min="10244" max="10244" width="14.42578125" style="2" customWidth="1"/>
    <col min="10245" max="10245" width="10.42578125" style="2" customWidth="1"/>
    <col min="10246" max="10247" width="14.42578125" style="2" customWidth="1"/>
    <col min="10248" max="10248" width="48.5703125" style="2" customWidth="1"/>
    <col min="10249" max="10249" width="45.5703125" style="2" customWidth="1"/>
    <col min="10250" max="10495" width="9.42578125" style="2"/>
    <col min="10496" max="10496" width="21.5703125" style="2" customWidth="1"/>
    <col min="10497" max="10497" width="10.42578125" style="2" customWidth="1"/>
    <col min="10498" max="10498" width="14.42578125" style="2" customWidth="1"/>
    <col min="10499" max="10499" width="10.42578125" style="2" customWidth="1"/>
    <col min="10500" max="10500" width="14.42578125" style="2" customWidth="1"/>
    <col min="10501" max="10501" width="10.42578125" style="2" customWidth="1"/>
    <col min="10502" max="10503" width="14.42578125" style="2" customWidth="1"/>
    <col min="10504" max="10504" width="48.5703125" style="2" customWidth="1"/>
    <col min="10505" max="10505" width="45.5703125" style="2" customWidth="1"/>
    <col min="10506" max="10751" width="9.42578125" style="2"/>
    <col min="10752" max="10752" width="21.5703125" style="2" customWidth="1"/>
    <col min="10753" max="10753" width="10.42578125" style="2" customWidth="1"/>
    <col min="10754" max="10754" width="14.42578125" style="2" customWidth="1"/>
    <col min="10755" max="10755" width="10.42578125" style="2" customWidth="1"/>
    <col min="10756" max="10756" width="14.42578125" style="2" customWidth="1"/>
    <col min="10757" max="10757" width="10.42578125" style="2" customWidth="1"/>
    <col min="10758" max="10759" width="14.42578125" style="2" customWidth="1"/>
    <col min="10760" max="10760" width="48.5703125" style="2" customWidth="1"/>
    <col min="10761" max="10761" width="45.5703125" style="2" customWidth="1"/>
    <col min="10762" max="11007" width="9.42578125" style="2"/>
    <col min="11008" max="11008" width="21.5703125" style="2" customWidth="1"/>
    <col min="11009" max="11009" width="10.42578125" style="2" customWidth="1"/>
    <col min="11010" max="11010" width="14.42578125" style="2" customWidth="1"/>
    <col min="11011" max="11011" width="10.42578125" style="2" customWidth="1"/>
    <col min="11012" max="11012" width="14.42578125" style="2" customWidth="1"/>
    <col min="11013" max="11013" width="10.42578125" style="2" customWidth="1"/>
    <col min="11014" max="11015" width="14.42578125" style="2" customWidth="1"/>
    <col min="11016" max="11016" width="48.5703125" style="2" customWidth="1"/>
    <col min="11017" max="11017" width="45.5703125" style="2" customWidth="1"/>
    <col min="11018" max="11263" width="9.42578125" style="2"/>
    <col min="11264" max="11264" width="21.5703125" style="2" customWidth="1"/>
    <col min="11265" max="11265" width="10.42578125" style="2" customWidth="1"/>
    <col min="11266" max="11266" width="14.42578125" style="2" customWidth="1"/>
    <col min="11267" max="11267" width="10.42578125" style="2" customWidth="1"/>
    <col min="11268" max="11268" width="14.42578125" style="2" customWidth="1"/>
    <col min="11269" max="11269" width="10.42578125" style="2" customWidth="1"/>
    <col min="11270" max="11271" width="14.42578125" style="2" customWidth="1"/>
    <col min="11272" max="11272" width="48.5703125" style="2" customWidth="1"/>
    <col min="11273" max="11273" width="45.5703125" style="2" customWidth="1"/>
    <col min="11274" max="11519" width="9.42578125" style="2"/>
    <col min="11520" max="11520" width="21.5703125" style="2" customWidth="1"/>
    <col min="11521" max="11521" width="10.42578125" style="2" customWidth="1"/>
    <col min="11522" max="11522" width="14.42578125" style="2" customWidth="1"/>
    <col min="11523" max="11523" width="10.42578125" style="2" customWidth="1"/>
    <col min="11524" max="11524" width="14.42578125" style="2" customWidth="1"/>
    <col min="11525" max="11525" width="10.42578125" style="2" customWidth="1"/>
    <col min="11526" max="11527" width="14.42578125" style="2" customWidth="1"/>
    <col min="11528" max="11528" width="48.5703125" style="2" customWidth="1"/>
    <col min="11529" max="11529" width="45.5703125" style="2" customWidth="1"/>
    <col min="11530" max="11775" width="9.42578125" style="2"/>
    <col min="11776" max="11776" width="21.5703125" style="2" customWidth="1"/>
    <col min="11777" max="11777" width="10.42578125" style="2" customWidth="1"/>
    <col min="11778" max="11778" width="14.42578125" style="2" customWidth="1"/>
    <col min="11779" max="11779" width="10.42578125" style="2" customWidth="1"/>
    <col min="11780" max="11780" width="14.42578125" style="2" customWidth="1"/>
    <col min="11781" max="11781" width="10.42578125" style="2" customWidth="1"/>
    <col min="11782" max="11783" width="14.42578125" style="2" customWidth="1"/>
    <col min="11784" max="11784" width="48.5703125" style="2" customWidth="1"/>
    <col min="11785" max="11785" width="45.5703125" style="2" customWidth="1"/>
    <col min="11786" max="12031" width="9.42578125" style="2"/>
    <col min="12032" max="12032" width="21.5703125" style="2" customWidth="1"/>
    <col min="12033" max="12033" width="10.42578125" style="2" customWidth="1"/>
    <col min="12034" max="12034" width="14.42578125" style="2" customWidth="1"/>
    <col min="12035" max="12035" width="10.42578125" style="2" customWidth="1"/>
    <col min="12036" max="12036" width="14.42578125" style="2" customWidth="1"/>
    <col min="12037" max="12037" width="10.42578125" style="2" customWidth="1"/>
    <col min="12038" max="12039" width="14.42578125" style="2" customWidth="1"/>
    <col min="12040" max="12040" width="48.5703125" style="2" customWidth="1"/>
    <col min="12041" max="12041" width="45.5703125" style="2" customWidth="1"/>
    <col min="12042" max="12287" width="9.42578125" style="2"/>
    <col min="12288" max="12288" width="21.5703125" style="2" customWidth="1"/>
    <col min="12289" max="12289" width="10.42578125" style="2" customWidth="1"/>
    <col min="12290" max="12290" width="14.42578125" style="2" customWidth="1"/>
    <col min="12291" max="12291" width="10.42578125" style="2" customWidth="1"/>
    <col min="12292" max="12292" width="14.42578125" style="2" customWidth="1"/>
    <col min="12293" max="12293" width="10.42578125" style="2" customWidth="1"/>
    <col min="12294" max="12295" width="14.42578125" style="2" customWidth="1"/>
    <col min="12296" max="12296" width="48.5703125" style="2" customWidth="1"/>
    <col min="12297" max="12297" width="45.5703125" style="2" customWidth="1"/>
    <col min="12298" max="12543" width="9.42578125" style="2"/>
    <col min="12544" max="12544" width="21.5703125" style="2" customWidth="1"/>
    <col min="12545" max="12545" width="10.42578125" style="2" customWidth="1"/>
    <col min="12546" max="12546" width="14.42578125" style="2" customWidth="1"/>
    <col min="12547" max="12547" width="10.42578125" style="2" customWidth="1"/>
    <col min="12548" max="12548" width="14.42578125" style="2" customWidth="1"/>
    <col min="12549" max="12549" width="10.42578125" style="2" customWidth="1"/>
    <col min="12550" max="12551" width="14.42578125" style="2" customWidth="1"/>
    <col min="12552" max="12552" width="48.5703125" style="2" customWidth="1"/>
    <col min="12553" max="12553" width="45.5703125" style="2" customWidth="1"/>
    <col min="12554" max="12799" width="9.42578125" style="2"/>
    <col min="12800" max="12800" width="21.5703125" style="2" customWidth="1"/>
    <col min="12801" max="12801" width="10.42578125" style="2" customWidth="1"/>
    <col min="12802" max="12802" width="14.42578125" style="2" customWidth="1"/>
    <col min="12803" max="12803" width="10.42578125" style="2" customWidth="1"/>
    <col min="12804" max="12804" width="14.42578125" style="2" customWidth="1"/>
    <col min="12805" max="12805" width="10.42578125" style="2" customWidth="1"/>
    <col min="12806" max="12807" width="14.42578125" style="2" customWidth="1"/>
    <col min="12808" max="12808" width="48.5703125" style="2" customWidth="1"/>
    <col min="12809" max="12809" width="45.5703125" style="2" customWidth="1"/>
    <col min="12810" max="13055" width="9.42578125" style="2"/>
    <col min="13056" max="13056" width="21.5703125" style="2" customWidth="1"/>
    <col min="13057" max="13057" width="10.42578125" style="2" customWidth="1"/>
    <col min="13058" max="13058" width="14.42578125" style="2" customWidth="1"/>
    <col min="13059" max="13059" width="10.42578125" style="2" customWidth="1"/>
    <col min="13060" max="13060" width="14.42578125" style="2" customWidth="1"/>
    <col min="13061" max="13061" width="10.42578125" style="2" customWidth="1"/>
    <col min="13062" max="13063" width="14.42578125" style="2" customWidth="1"/>
    <col min="13064" max="13064" width="48.5703125" style="2" customWidth="1"/>
    <col min="13065" max="13065" width="45.5703125" style="2" customWidth="1"/>
    <col min="13066" max="13311" width="9.42578125" style="2"/>
    <col min="13312" max="13312" width="21.5703125" style="2" customWidth="1"/>
    <col min="13313" max="13313" width="10.42578125" style="2" customWidth="1"/>
    <col min="13314" max="13314" width="14.42578125" style="2" customWidth="1"/>
    <col min="13315" max="13315" width="10.42578125" style="2" customWidth="1"/>
    <col min="13316" max="13316" width="14.42578125" style="2" customWidth="1"/>
    <col min="13317" max="13317" width="10.42578125" style="2" customWidth="1"/>
    <col min="13318" max="13319" width="14.42578125" style="2" customWidth="1"/>
    <col min="13320" max="13320" width="48.5703125" style="2" customWidth="1"/>
    <col min="13321" max="13321" width="45.5703125" style="2" customWidth="1"/>
    <col min="13322" max="13567" width="9.42578125" style="2"/>
    <col min="13568" max="13568" width="21.5703125" style="2" customWidth="1"/>
    <col min="13569" max="13569" width="10.42578125" style="2" customWidth="1"/>
    <col min="13570" max="13570" width="14.42578125" style="2" customWidth="1"/>
    <col min="13571" max="13571" width="10.42578125" style="2" customWidth="1"/>
    <col min="13572" max="13572" width="14.42578125" style="2" customWidth="1"/>
    <col min="13573" max="13573" width="10.42578125" style="2" customWidth="1"/>
    <col min="13574" max="13575" width="14.42578125" style="2" customWidth="1"/>
    <col min="13576" max="13576" width="48.5703125" style="2" customWidth="1"/>
    <col min="13577" max="13577" width="45.5703125" style="2" customWidth="1"/>
    <col min="13578" max="13823" width="9.42578125" style="2"/>
    <col min="13824" max="13824" width="21.5703125" style="2" customWidth="1"/>
    <col min="13825" max="13825" width="10.42578125" style="2" customWidth="1"/>
    <col min="13826" max="13826" width="14.42578125" style="2" customWidth="1"/>
    <col min="13827" max="13827" width="10.42578125" style="2" customWidth="1"/>
    <col min="13828" max="13828" width="14.42578125" style="2" customWidth="1"/>
    <col min="13829" max="13829" width="10.42578125" style="2" customWidth="1"/>
    <col min="13830" max="13831" width="14.42578125" style="2" customWidth="1"/>
    <col min="13832" max="13832" width="48.5703125" style="2" customWidth="1"/>
    <col min="13833" max="13833" width="45.5703125" style="2" customWidth="1"/>
    <col min="13834" max="14079" width="9.42578125" style="2"/>
    <col min="14080" max="14080" width="21.5703125" style="2" customWidth="1"/>
    <col min="14081" max="14081" width="10.42578125" style="2" customWidth="1"/>
    <col min="14082" max="14082" width="14.42578125" style="2" customWidth="1"/>
    <col min="14083" max="14083" width="10.42578125" style="2" customWidth="1"/>
    <col min="14084" max="14084" width="14.42578125" style="2" customWidth="1"/>
    <col min="14085" max="14085" width="10.42578125" style="2" customWidth="1"/>
    <col min="14086" max="14087" width="14.42578125" style="2" customWidth="1"/>
    <col min="14088" max="14088" width="48.5703125" style="2" customWidth="1"/>
    <col min="14089" max="14089" width="45.5703125" style="2" customWidth="1"/>
    <col min="14090" max="14335" width="9.42578125" style="2"/>
    <col min="14336" max="14336" width="21.5703125" style="2" customWidth="1"/>
    <col min="14337" max="14337" width="10.42578125" style="2" customWidth="1"/>
    <col min="14338" max="14338" width="14.42578125" style="2" customWidth="1"/>
    <col min="14339" max="14339" width="10.42578125" style="2" customWidth="1"/>
    <col min="14340" max="14340" width="14.42578125" style="2" customWidth="1"/>
    <col min="14341" max="14341" width="10.42578125" style="2" customWidth="1"/>
    <col min="14342" max="14343" width="14.42578125" style="2" customWidth="1"/>
    <col min="14344" max="14344" width="48.5703125" style="2" customWidth="1"/>
    <col min="14345" max="14345" width="45.5703125" style="2" customWidth="1"/>
    <col min="14346" max="14591" width="9.42578125" style="2"/>
    <col min="14592" max="14592" width="21.5703125" style="2" customWidth="1"/>
    <col min="14593" max="14593" width="10.42578125" style="2" customWidth="1"/>
    <col min="14594" max="14594" width="14.42578125" style="2" customWidth="1"/>
    <col min="14595" max="14595" width="10.42578125" style="2" customWidth="1"/>
    <col min="14596" max="14596" width="14.42578125" style="2" customWidth="1"/>
    <col min="14597" max="14597" width="10.42578125" style="2" customWidth="1"/>
    <col min="14598" max="14599" width="14.42578125" style="2" customWidth="1"/>
    <col min="14600" max="14600" width="48.5703125" style="2" customWidth="1"/>
    <col min="14601" max="14601" width="45.5703125" style="2" customWidth="1"/>
    <col min="14602" max="14847" width="9.42578125" style="2"/>
    <col min="14848" max="14848" width="21.5703125" style="2" customWidth="1"/>
    <col min="14849" max="14849" width="10.42578125" style="2" customWidth="1"/>
    <col min="14850" max="14850" width="14.42578125" style="2" customWidth="1"/>
    <col min="14851" max="14851" width="10.42578125" style="2" customWidth="1"/>
    <col min="14852" max="14852" width="14.42578125" style="2" customWidth="1"/>
    <col min="14853" max="14853" width="10.42578125" style="2" customWidth="1"/>
    <col min="14854" max="14855" width="14.42578125" style="2" customWidth="1"/>
    <col min="14856" max="14856" width="48.5703125" style="2" customWidth="1"/>
    <col min="14857" max="14857" width="45.5703125" style="2" customWidth="1"/>
    <col min="14858" max="15103" width="9.42578125" style="2"/>
    <col min="15104" max="15104" width="21.5703125" style="2" customWidth="1"/>
    <col min="15105" max="15105" width="10.42578125" style="2" customWidth="1"/>
    <col min="15106" max="15106" width="14.42578125" style="2" customWidth="1"/>
    <col min="15107" max="15107" width="10.42578125" style="2" customWidth="1"/>
    <col min="15108" max="15108" width="14.42578125" style="2" customWidth="1"/>
    <col min="15109" max="15109" width="10.42578125" style="2" customWidth="1"/>
    <col min="15110" max="15111" width="14.42578125" style="2" customWidth="1"/>
    <col min="15112" max="15112" width="48.5703125" style="2" customWidth="1"/>
    <col min="15113" max="15113" width="45.5703125" style="2" customWidth="1"/>
    <col min="15114" max="15359" width="9.42578125" style="2"/>
    <col min="15360" max="15360" width="21.5703125" style="2" customWidth="1"/>
    <col min="15361" max="15361" width="10.42578125" style="2" customWidth="1"/>
    <col min="15362" max="15362" width="14.42578125" style="2" customWidth="1"/>
    <col min="15363" max="15363" width="10.42578125" style="2" customWidth="1"/>
    <col min="15364" max="15364" width="14.42578125" style="2" customWidth="1"/>
    <col min="15365" max="15365" width="10.42578125" style="2" customWidth="1"/>
    <col min="15366" max="15367" width="14.42578125" style="2" customWidth="1"/>
    <col min="15368" max="15368" width="48.5703125" style="2" customWidth="1"/>
    <col min="15369" max="15369" width="45.5703125" style="2" customWidth="1"/>
    <col min="15370" max="15615" width="9.42578125" style="2"/>
    <col min="15616" max="15616" width="21.5703125" style="2" customWidth="1"/>
    <col min="15617" max="15617" width="10.42578125" style="2" customWidth="1"/>
    <col min="15618" max="15618" width="14.42578125" style="2" customWidth="1"/>
    <col min="15619" max="15619" width="10.42578125" style="2" customWidth="1"/>
    <col min="15620" max="15620" width="14.42578125" style="2" customWidth="1"/>
    <col min="15621" max="15621" width="10.42578125" style="2" customWidth="1"/>
    <col min="15622" max="15623" width="14.42578125" style="2" customWidth="1"/>
    <col min="15624" max="15624" width="48.5703125" style="2" customWidth="1"/>
    <col min="15625" max="15625" width="45.5703125" style="2" customWidth="1"/>
    <col min="15626" max="15871" width="9.42578125" style="2"/>
    <col min="15872" max="15872" width="21.5703125" style="2" customWidth="1"/>
    <col min="15873" max="15873" width="10.42578125" style="2" customWidth="1"/>
    <col min="15874" max="15874" width="14.42578125" style="2" customWidth="1"/>
    <col min="15875" max="15875" width="10.42578125" style="2" customWidth="1"/>
    <col min="15876" max="15876" width="14.42578125" style="2" customWidth="1"/>
    <col min="15877" max="15877" width="10.42578125" style="2" customWidth="1"/>
    <col min="15878" max="15879" width="14.42578125" style="2" customWidth="1"/>
    <col min="15880" max="15880" width="48.5703125" style="2" customWidth="1"/>
    <col min="15881" max="15881" width="45.5703125" style="2" customWidth="1"/>
    <col min="15882" max="16127" width="9.42578125" style="2"/>
    <col min="16128" max="16128" width="21.5703125" style="2" customWidth="1"/>
    <col min="16129" max="16129" width="10.42578125" style="2" customWidth="1"/>
    <col min="16130" max="16130" width="14.42578125" style="2" customWidth="1"/>
    <col min="16131" max="16131" width="10.42578125" style="2" customWidth="1"/>
    <col min="16132" max="16132" width="14.42578125" style="2" customWidth="1"/>
    <col min="16133" max="16133" width="10.42578125" style="2" customWidth="1"/>
    <col min="16134" max="16135" width="14.42578125" style="2" customWidth="1"/>
    <col min="16136" max="16136" width="48.5703125" style="2" customWidth="1"/>
    <col min="16137" max="16137" width="45.5703125" style="2" customWidth="1"/>
    <col min="16138" max="16384" width="9.42578125" style="2"/>
  </cols>
  <sheetData>
    <row r="1" spans="1:15" x14ac:dyDescent="0.25">
      <c r="A1" s="1" t="s">
        <v>0</v>
      </c>
      <c r="B1" s="1"/>
      <c r="C1" s="1"/>
      <c r="D1" s="1"/>
      <c r="E1" s="1"/>
      <c r="F1" s="1"/>
      <c r="G1" s="1"/>
      <c r="H1" s="1"/>
      <c r="I1" s="1"/>
      <c r="J1" s="1"/>
      <c r="K1" s="1"/>
      <c r="L1" s="1"/>
      <c r="M1" s="1"/>
      <c r="N1" s="1"/>
      <c r="O1" s="1"/>
    </row>
    <row r="2" spans="1:15" ht="16.5" x14ac:dyDescent="0.25">
      <c r="A2" s="3" t="s">
        <v>1</v>
      </c>
      <c r="B2" s="3"/>
      <c r="C2" s="3"/>
      <c r="D2" s="3"/>
      <c r="E2" s="3"/>
      <c r="F2" s="3"/>
      <c r="G2" s="3"/>
      <c r="H2" s="3"/>
      <c r="I2" s="3"/>
      <c r="J2" s="3"/>
      <c r="K2" s="3"/>
      <c r="L2" s="3"/>
      <c r="M2" s="3"/>
      <c r="N2" s="3"/>
      <c r="O2" s="3"/>
    </row>
    <row r="3" spans="1:15" x14ac:dyDescent="0.25">
      <c r="A3" s="4" t="s">
        <v>2</v>
      </c>
      <c r="B3" s="54" t="s">
        <v>3</v>
      </c>
      <c r="C3" s="5"/>
      <c r="D3" s="53" t="s">
        <v>3</v>
      </c>
      <c r="E3" s="5"/>
      <c r="F3" s="53" t="s">
        <v>3</v>
      </c>
      <c r="G3" s="5"/>
      <c r="H3" s="53" t="s">
        <v>3</v>
      </c>
      <c r="I3" s="5"/>
      <c r="J3" s="53" t="s">
        <v>3</v>
      </c>
      <c r="K3" s="5"/>
      <c r="L3" s="53" t="s">
        <v>3</v>
      </c>
      <c r="M3" s="5"/>
      <c r="N3" s="6" t="s">
        <v>3</v>
      </c>
      <c r="O3" s="7" t="s">
        <v>4</v>
      </c>
    </row>
    <row r="4" spans="1:15" x14ac:dyDescent="0.25">
      <c r="A4" s="4" t="s">
        <v>5</v>
      </c>
      <c r="B4" s="54" t="s">
        <v>6</v>
      </c>
      <c r="C4" s="5"/>
      <c r="D4" s="53" t="s">
        <v>7</v>
      </c>
      <c r="E4" s="5"/>
      <c r="F4" s="53" t="s">
        <v>8</v>
      </c>
      <c r="G4" s="5"/>
      <c r="H4" s="53" t="s">
        <v>9</v>
      </c>
      <c r="I4" s="5"/>
      <c r="J4" s="53" t="s">
        <v>10</v>
      </c>
      <c r="K4" s="5"/>
      <c r="L4" s="53" t="s">
        <v>11</v>
      </c>
      <c r="M4" s="5"/>
      <c r="N4" s="6" t="s">
        <v>12</v>
      </c>
      <c r="O4" s="8"/>
    </row>
    <row r="5" spans="1:15" s="12" customFormat="1" ht="11.25" x14ac:dyDescent="0.25">
      <c r="A5" s="9"/>
      <c r="B5" s="10"/>
      <c r="C5" s="11" t="s">
        <v>13</v>
      </c>
      <c r="D5" s="11"/>
      <c r="E5" s="11" t="s">
        <v>13</v>
      </c>
      <c r="F5" s="11"/>
      <c r="G5" s="11" t="s">
        <v>13</v>
      </c>
      <c r="H5" s="11"/>
      <c r="I5" s="11" t="s">
        <v>13</v>
      </c>
      <c r="J5" s="11"/>
      <c r="K5" s="11" t="s">
        <v>13</v>
      </c>
      <c r="L5" s="11"/>
      <c r="M5" s="11" t="s">
        <v>13</v>
      </c>
      <c r="N5" s="11" t="s">
        <v>13</v>
      </c>
      <c r="O5" s="8"/>
    </row>
    <row r="6" spans="1:15" ht="38.25" x14ac:dyDescent="0.25">
      <c r="A6" s="13" t="s">
        <v>14</v>
      </c>
      <c r="B6" s="14" t="s">
        <v>15</v>
      </c>
      <c r="C6" s="15" t="s">
        <v>16</v>
      </c>
      <c r="D6" s="15" t="s">
        <v>17</v>
      </c>
      <c r="E6" s="15" t="s">
        <v>18</v>
      </c>
      <c r="F6" s="15" t="s">
        <v>17</v>
      </c>
      <c r="G6" s="15" t="s">
        <v>18</v>
      </c>
      <c r="H6" s="15" t="s">
        <v>17</v>
      </c>
      <c r="I6" s="15" t="s">
        <v>18</v>
      </c>
      <c r="J6" s="15" t="s">
        <v>17</v>
      </c>
      <c r="K6" s="15" t="s">
        <v>18</v>
      </c>
      <c r="L6" s="15" t="s">
        <v>17</v>
      </c>
      <c r="M6" s="16" t="s">
        <v>18</v>
      </c>
      <c r="N6" s="16" t="s">
        <v>18</v>
      </c>
      <c r="O6" s="17"/>
    </row>
    <row r="7" spans="1:15" ht="33.75" x14ac:dyDescent="0.25">
      <c r="A7" s="18" t="s">
        <v>19</v>
      </c>
      <c r="B7" s="19">
        <v>7</v>
      </c>
      <c r="C7" s="20">
        <v>8</v>
      </c>
      <c r="D7" s="20">
        <v>9</v>
      </c>
      <c r="E7" s="20">
        <v>10</v>
      </c>
      <c r="F7" s="20">
        <v>11</v>
      </c>
      <c r="G7" s="20">
        <v>12</v>
      </c>
      <c r="H7" s="20">
        <v>13</v>
      </c>
      <c r="I7" s="20">
        <v>14</v>
      </c>
      <c r="J7" s="20">
        <v>15</v>
      </c>
      <c r="K7" s="20">
        <v>16</v>
      </c>
      <c r="L7" s="20">
        <v>17</v>
      </c>
      <c r="M7" s="21">
        <v>18</v>
      </c>
      <c r="N7" s="22" t="s">
        <v>20</v>
      </c>
      <c r="O7" s="23">
        <v>17</v>
      </c>
    </row>
    <row r="8" spans="1:15" ht="38.25" x14ac:dyDescent="0.25">
      <c r="A8" s="24" t="s">
        <v>21</v>
      </c>
      <c r="B8" s="25">
        <v>341</v>
      </c>
      <c r="C8" s="26">
        <v>47471.81</v>
      </c>
      <c r="D8" s="27">
        <v>329.25</v>
      </c>
      <c r="E8" s="28">
        <v>47956.85</v>
      </c>
      <c r="F8" s="27">
        <v>329.25</v>
      </c>
      <c r="G8" s="28">
        <v>47956.85</v>
      </c>
      <c r="H8" s="27">
        <v>329.25</v>
      </c>
      <c r="I8" s="28">
        <v>47956.85</v>
      </c>
      <c r="J8" s="27">
        <v>329.25</v>
      </c>
      <c r="K8" s="28">
        <v>47956.85</v>
      </c>
      <c r="L8" s="27">
        <v>329.25</v>
      </c>
      <c r="M8" s="29">
        <v>47956.85</v>
      </c>
      <c r="N8" s="29">
        <f>ROUND(C8+E8+G8+I8+K8+M8,2)</f>
        <v>287256.06</v>
      </c>
      <c r="O8" s="30" t="s">
        <v>22</v>
      </c>
    </row>
    <row r="9" spans="1:15" ht="38.25" x14ac:dyDescent="0.25">
      <c r="A9" s="24" t="s">
        <v>23</v>
      </c>
      <c r="B9" s="31">
        <v>473</v>
      </c>
      <c r="C9" s="32">
        <v>121443.11</v>
      </c>
      <c r="D9" s="33">
        <v>453.25</v>
      </c>
      <c r="E9" s="29">
        <v>118222.07</v>
      </c>
      <c r="F9" s="33">
        <v>453.25</v>
      </c>
      <c r="G9" s="29">
        <v>118222.07</v>
      </c>
      <c r="H9" s="33">
        <v>453.25</v>
      </c>
      <c r="I9" s="29">
        <v>118222.07</v>
      </c>
      <c r="J9" s="33">
        <v>453.25</v>
      </c>
      <c r="K9" s="29">
        <v>118222.07</v>
      </c>
      <c r="L9" s="33">
        <v>453.25</v>
      </c>
      <c r="M9" s="29">
        <v>118222.07</v>
      </c>
      <c r="N9" s="29">
        <f t="shared" ref="N9:N27" si="0">ROUND(C9+E9+G9+I9+K9+M9,2)</f>
        <v>712553.46</v>
      </c>
      <c r="O9" s="30" t="s">
        <v>22</v>
      </c>
    </row>
    <row r="10" spans="1:15" ht="38.25" x14ac:dyDescent="0.25">
      <c r="A10" s="24" t="s">
        <v>24</v>
      </c>
      <c r="B10" s="31">
        <v>140</v>
      </c>
      <c r="C10" s="32">
        <v>14032.12</v>
      </c>
      <c r="D10" s="33">
        <v>112.25</v>
      </c>
      <c r="E10" s="29">
        <v>11204.37</v>
      </c>
      <c r="F10" s="33">
        <v>112.25</v>
      </c>
      <c r="G10" s="29">
        <v>11204.37</v>
      </c>
      <c r="H10" s="33">
        <v>112.25</v>
      </c>
      <c r="I10" s="29">
        <v>11204.37</v>
      </c>
      <c r="J10" s="33">
        <v>112.25</v>
      </c>
      <c r="K10" s="29">
        <v>11204.37</v>
      </c>
      <c r="L10" s="33">
        <v>112.25</v>
      </c>
      <c r="M10" s="29">
        <v>11204.37</v>
      </c>
      <c r="N10" s="29">
        <f t="shared" si="0"/>
        <v>70053.97</v>
      </c>
      <c r="O10" s="30" t="s">
        <v>22</v>
      </c>
    </row>
    <row r="11" spans="1:15" ht="51" x14ac:dyDescent="0.25">
      <c r="A11" s="24" t="s">
        <v>25</v>
      </c>
      <c r="B11" s="31">
        <v>6671</v>
      </c>
      <c r="C11" s="32">
        <v>567520.88</v>
      </c>
      <c r="D11" s="33">
        <v>7880.25</v>
      </c>
      <c r="E11" s="29">
        <v>691461.26</v>
      </c>
      <c r="F11" s="33">
        <v>7880.25</v>
      </c>
      <c r="G11" s="29">
        <v>691461.26</v>
      </c>
      <c r="H11" s="33">
        <v>7880.25</v>
      </c>
      <c r="I11" s="29">
        <v>691461.26</v>
      </c>
      <c r="J11" s="33">
        <v>7880.25</v>
      </c>
      <c r="K11" s="29">
        <v>691461.26</v>
      </c>
      <c r="L11" s="33">
        <v>7880.25</v>
      </c>
      <c r="M11" s="29">
        <v>691461.26</v>
      </c>
      <c r="N11" s="29">
        <f t="shared" si="0"/>
        <v>4024827.18</v>
      </c>
      <c r="O11" s="30" t="s">
        <v>22</v>
      </c>
    </row>
    <row r="12" spans="1:15" ht="51" x14ac:dyDescent="0.25">
      <c r="A12" s="24" t="s">
        <v>26</v>
      </c>
      <c r="B12" s="31">
        <v>816</v>
      </c>
      <c r="C12" s="32">
        <v>202370</v>
      </c>
      <c r="D12" s="33">
        <v>1210</v>
      </c>
      <c r="E12" s="29">
        <v>304126.86</v>
      </c>
      <c r="F12" s="33">
        <v>1210</v>
      </c>
      <c r="G12" s="29">
        <v>304126.86</v>
      </c>
      <c r="H12" s="33">
        <v>1210</v>
      </c>
      <c r="I12" s="29">
        <v>304126.86</v>
      </c>
      <c r="J12" s="33">
        <v>1210</v>
      </c>
      <c r="K12" s="29">
        <v>304126.86</v>
      </c>
      <c r="L12" s="33">
        <v>1210</v>
      </c>
      <c r="M12" s="29">
        <v>304126.86</v>
      </c>
      <c r="N12" s="29">
        <f t="shared" si="0"/>
        <v>1723004.3</v>
      </c>
      <c r="O12" s="30" t="s">
        <v>22</v>
      </c>
    </row>
    <row r="13" spans="1:15" ht="127.5" x14ac:dyDescent="0.25">
      <c r="A13" s="24" t="s">
        <v>27</v>
      </c>
      <c r="B13" s="31">
        <v>5156</v>
      </c>
      <c r="C13" s="32">
        <v>716601.25</v>
      </c>
      <c r="D13" s="33">
        <v>5413.8</v>
      </c>
      <c r="E13" s="29">
        <v>752431.31</v>
      </c>
      <c r="F13" s="33">
        <v>5684.4900000000007</v>
      </c>
      <c r="G13" s="29">
        <v>790052.88</v>
      </c>
      <c r="H13" s="33">
        <v>5968.714500000001</v>
      </c>
      <c r="I13" s="29">
        <v>754141.38</v>
      </c>
      <c r="J13" s="33">
        <v>6267.1502250000012</v>
      </c>
      <c r="K13" s="29">
        <v>719862.23</v>
      </c>
      <c r="L13" s="33">
        <v>6580.5077362500015</v>
      </c>
      <c r="M13" s="29">
        <v>629879.44999999995</v>
      </c>
      <c r="N13" s="29">
        <f t="shared" si="0"/>
        <v>4362968.5</v>
      </c>
      <c r="O13" s="34" t="s">
        <v>28</v>
      </c>
    </row>
    <row r="14" spans="1:15" ht="51" x14ac:dyDescent="0.25">
      <c r="A14" s="24" t="s">
        <v>29</v>
      </c>
      <c r="B14" s="31">
        <v>573</v>
      </c>
      <c r="C14" s="32">
        <v>50357.46</v>
      </c>
      <c r="D14" s="33">
        <v>655</v>
      </c>
      <c r="E14" s="29">
        <v>48575.99</v>
      </c>
      <c r="F14" s="33">
        <v>655</v>
      </c>
      <c r="G14" s="29">
        <v>48575.99</v>
      </c>
      <c r="H14" s="33">
        <v>655</v>
      </c>
      <c r="I14" s="29">
        <v>48575.99</v>
      </c>
      <c r="J14" s="33">
        <v>655</v>
      </c>
      <c r="K14" s="29">
        <v>48575.99</v>
      </c>
      <c r="L14" s="33">
        <v>655</v>
      </c>
      <c r="M14" s="29">
        <v>48575.99</v>
      </c>
      <c r="N14" s="29">
        <f t="shared" si="0"/>
        <v>293237.40999999997</v>
      </c>
      <c r="O14" s="30" t="s">
        <v>22</v>
      </c>
    </row>
    <row r="15" spans="1:15" ht="25.5" x14ac:dyDescent="0.25">
      <c r="A15" s="24" t="s">
        <v>30</v>
      </c>
      <c r="B15" s="31">
        <v>5</v>
      </c>
      <c r="C15" s="32">
        <v>1146.28</v>
      </c>
      <c r="D15" s="33">
        <v>5</v>
      </c>
      <c r="E15" s="29">
        <v>1146.28</v>
      </c>
      <c r="F15" s="33">
        <v>5</v>
      </c>
      <c r="G15" s="29">
        <v>1146.28</v>
      </c>
      <c r="H15" s="33">
        <v>5</v>
      </c>
      <c r="I15" s="29">
        <v>1146.28</v>
      </c>
      <c r="J15" s="33">
        <v>5</v>
      </c>
      <c r="K15" s="29">
        <v>1146.28</v>
      </c>
      <c r="L15" s="33">
        <v>5</v>
      </c>
      <c r="M15" s="29">
        <v>1146.28</v>
      </c>
      <c r="N15" s="29">
        <f t="shared" si="0"/>
        <v>6877.68</v>
      </c>
      <c r="O15" s="34" t="s">
        <v>31</v>
      </c>
    </row>
    <row r="16" spans="1:15" ht="51" x14ac:dyDescent="0.25">
      <c r="A16" s="24" t="s">
        <v>32</v>
      </c>
      <c r="B16" s="31"/>
      <c r="C16" s="32"/>
      <c r="D16" s="33">
        <v>1.5</v>
      </c>
      <c r="E16" s="29">
        <v>155</v>
      </c>
      <c r="F16" s="33">
        <v>1.5</v>
      </c>
      <c r="G16" s="29">
        <v>155</v>
      </c>
      <c r="H16" s="33">
        <v>1.5</v>
      </c>
      <c r="I16" s="29">
        <v>155</v>
      </c>
      <c r="J16" s="33">
        <v>1.5</v>
      </c>
      <c r="K16" s="29">
        <v>155</v>
      </c>
      <c r="L16" s="33">
        <v>1.5</v>
      </c>
      <c r="M16" s="29">
        <v>155</v>
      </c>
      <c r="N16" s="29">
        <f t="shared" si="0"/>
        <v>775</v>
      </c>
      <c r="O16" s="30" t="s">
        <v>22</v>
      </c>
    </row>
    <row r="17" spans="1:15" ht="66.75" x14ac:dyDescent="0.25">
      <c r="A17" s="24" t="s">
        <v>33</v>
      </c>
      <c r="B17" s="31"/>
      <c r="C17" s="32"/>
      <c r="D17" s="33">
        <v>3.3333333333333335</v>
      </c>
      <c r="E17" s="29">
        <v>1522.2600000000002</v>
      </c>
      <c r="F17" s="33">
        <v>3.3333333333333335</v>
      </c>
      <c r="G17" s="29">
        <v>1522.2600000000002</v>
      </c>
      <c r="H17" s="33">
        <v>3.3333333333333335</v>
      </c>
      <c r="I17" s="29">
        <v>1522.2600000000002</v>
      </c>
      <c r="J17" s="33">
        <v>3.3333333333333335</v>
      </c>
      <c r="K17" s="29">
        <v>1522.2600000000002</v>
      </c>
      <c r="L17" s="33">
        <v>3.3333333333333335</v>
      </c>
      <c r="M17" s="29">
        <v>1522.2600000000002</v>
      </c>
      <c r="N17" s="29">
        <f t="shared" si="0"/>
        <v>7611.3</v>
      </c>
      <c r="O17" s="30" t="s">
        <v>22</v>
      </c>
    </row>
    <row r="18" spans="1:15" ht="66.75" x14ac:dyDescent="0.25">
      <c r="A18" s="24" t="s">
        <v>34</v>
      </c>
      <c r="B18" s="31">
        <v>9</v>
      </c>
      <c r="C18" s="32">
        <v>10380.9</v>
      </c>
      <c r="D18" s="33">
        <v>10</v>
      </c>
      <c r="E18" s="29">
        <v>11534.33</v>
      </c>
      <c r="F18" s="33">
        <v>11</v>
      </c>
      <c r="G18" s="29">
        <v>12687.77</v>
      </c>
      <c r="H18" s="33">
        <v>12</v>
      </c>
      <c r="I18" s="29">
        <v>13841.2</v>
      </c>
      <c r="J18" s="33">
        <v>13</v>
      </c>
      <c r="K18" s="29">
        <v>14994.63</v>
      </c>
      <c r="L18" s="33">
        <v>14</v>
      </c>
      <c r="M18" s="29">
        <v>16148.07</v>
      </c>
      <c r="N18" s="29">
        <f t="shared" si="0"/>
        <v>79586.899999999994</v>
      </c>
      <c r="O18" s="34" t="s">
        <v>35</v>
      </c>
    </row>
    <row r="19" spans="1:15" ht="63.75" x14ac:dyDescent="0.25">
      <c r="A19" s="24" t="s">
        <v>36</v>
      </c>
      <c r="B19" s="31"/>
      <c r="C19" s="32"/>
      <c r="D19" s="33">
        <v>7</v>
      </c>
      <c r="E19" s="29">
        <v>5934.13</v>
      </c>
      <c r="F19" s="33">
        <v>7</v>
      </c>
      <c r="G19" s="29">
        <v>5934.13</v>
      </c>
      <c r="H19" s="33">
        <v>7</v>
      </c>
      <c r="I19" s="29">
        <v>5934.13</v>
      </c>
      <c r="J19" s="33">
        <v>7</v>
      </c>
      <c r="K19" s="29">
        <v>5934.13</v>
      </c>
      <c r="L19" s="33">
        <v>7</v>
      </c>
      <c r="M19" s="29">
        <v>5934.13</v>
      </c>
      <c r="N19" s="29">
        <f t="shared" si="0"/>
        <v>29670.65</v>
      </c>
      <c r="O19" s="30" t="s">
        <v>22</v>
      </c>
    </row>
    <row r="20" spans="1:15" ht="63.75" x14ac:dyDescent="0.25">
      <c r="A20" s="24" t="s">
        <v>37</v>
      </c>
      <c r="B20" s="31">
        <v>261</v>
      </c>
      <c r="C20" s="32">
        <v>82658.63</v>
      </c>
      <c r="D20" s="33">
        <v>485.5</v>
      </c>
      <c r="E20" s="29">
        <v>184839.47</v>
      </c>
      <c r="F20" s="33">
        <v>485.5</v>
      </c>
      <c r="G20" s="29">
        <v>184839.47</v>
      </c>
      <c r="H20" s="33">
        <v>485.5</v>
      </c>
      <c r="I20" s="29">
        <v>184839.47</v>
      </c>
      <c r="J20" s="33">
        <v>485.5</v>
      </c>
      <c r="K20" s="29">
        <v>184839.47</v>
      </c>
      <c r="L20" s="33">
        <v>485.5</v>
      </c>
      <c r="M20" s="29">
        <v>184839.47</v>
      </c>
      <c r="N20" s="29">
        <f t="shared" si="0"/>
        <v>1006855.98</v>
      </c>
      <c r="O20" s="30" t="s">
        <v>22</v>
      </c>
    </row>
    <row r="21" spans="1:15" ht="54" x14ac:dyDescent="0.25">
      <c r="A21" s="24" t="s">
        <v>38</v>
      </c>
      <c r="B21" s="31">
        <v>1028</v>
      </c>
      <c r="C21" s="32">
        <v>92333.29</v>
      </c>
      <c r="D21" s="33">
        <v>1076</v>
      </c>
      <c r="E21" s="29">
        <v>85309.78</v>
      </c>
      <c r="F21" s="33">
        <v>1076</v>
      </c>
      <c r="G21" s="29">
        <v>85309.78</v>
      </c>
      <c r="H21" s="33">
        <v>1076</v>
      </c>
      <c r="I21" s="29">
        <v>85309.78</v>
      </c>
      <c r="J21" s="33">
        <v>1076</v>
      </c>
      <c r="K21" s="29">
        <v>85309.78</v>
      </c>
      <c r="L21" s="33">
        <v>1076</v>
      </c>
      <c r="M21" s="29">
        <v>85309.78</v>
      </c>
      <c r="N21" s="29">
        <f t="shared" si="0"/>
        <v>518882.19</v>
      </c>
      <c r="O21" s="30" t="s">
        <v>22</v>
      </c>
    </row>
    <row r="22" spans="1:15" s="40" customFormat="1" ht="38.25" x14ac:dyDescent="0.25">
      <c r="A22" s="35" t="s">
        <v>39</v>
      </c>
      <c r="B22" s="36">
        <v>13</v>
      </c>
      <c r="C22" s="37">
        <v>195</v>
      </c>
      <c r="D22" s="38">
        <v>115</v>
      </c>
      <c r="E22" s="39">
        <v>1725</v>
      </c>
      <c r="F22" s="38">
        <v>115</v>
      </c>
      <c r="G22" s="39">
        <v>1725</v>
      </c>
      <c r="H22" s="38">
        <v>115</v>
      </c>
      <c r="I22" s="39">
        <v>1725</v>
      </c>
      <c r="J22" s="38">
        <v>115</v>
      </c>
      <c r="K22" s="39">
        <v>1725</v>
      </c>
      <c r="L22" s="38">
        <v>115</v>
      </c>
      <c r="M22" s="39">
        <v>1725</v>
      </c>
      <c r="N22" s="29">
        <f t="shared" si="0"/>
        <v>8820</v>
      </c>
      <c r="O22" s="30" t="s">
        <v>22</v>
      </c>
    </row>
    <row r="23" spans="1:15" ht="38.25" x14ac:dyDescent="0.25">
      <c r="A23" s="41" t="s">
        <v>40</v>
      </c>
      <c r="B23" s="36"/>
      <c r="C23" s="37">
        <v>3735</v>
      </c>
      <c r="D23" s="38">
        <v>1.75</v>
      </c>
      <c r="E23" s="39">
        <v>3367.5</v>
      </c>
      <c r="F23" s="38">
        <v>1.75</v>
      </c>
      <c r="G23" s="39">
        <v>3367.5</v>
      </c>
      <c r="H23" s="38">
        <v>1.75</v>
      </c>
      <c r="I23" s="39">
        <v>3367.5</v>
      </c>
      <c r="J23" s="38">
        <v>1.75</v>
      </c>
      <c r="K23" s="39">
        <v>3367.5</v>
      </c>
      <c r="L23" s="38">
        <v>1.75</v>
      </c>
      <c r="M23" s="39">
        <v>3367.5</v>
      </c>
      <c r="N23" s="29">
        <f t="shared" si="0"/>
        <v>20572.5</v>
      </c>
      <c r="O23" s="30" t="s">
        <v>22</v>
      </c>
    </row>
    <row r="24" spans="1:15" ht="51" x14ac:dyDescent="0.25">
      <c r="A24" s="41" t="s">
        <v>41</v>
      </c>
      <c r="B24" s="36">
        <v>20</v>
      </c>
      <c r="C24" s="37">
        <v>311.64999999999998</v>
      </c>
      <c r="D24" s="38">
        <v>44.25</v>
      </c>
      <c r="E24" s="39">
        <v>2829.06</v>
      </c>
      <c r="F24" s="38">
        <v>44.25</v>
      </c>
      <c r="G24" s="39">
        <v>2829.06</v>
      </c>
      <c r="H24" s="38">
        <v>44.25</v>
      </c>
      <c r="I24" s="39">
        <v>2829.06</v>
      </c>
      <c r="J24" s="38">
        <v>44.25</v>
      </c>
      <c r="K24" s="39">
        <v>2829.06</v>
      </c>
      <c r="L24" s="38">
        <v>44.25</v>
      </c>
      <c r="M24" s="39">
        <v>2829.06</v>
      </c>
      <c r="N24" s="29">
        <f t="shared" si="0"/>
        <v>14456.95</v>
      </c>
      <c r="O24" s="30" t="s">
        <v>22</v>
      </c>
    </row>
    <row r="25" spans="1:15" ht="30" x14ac:dyDescent="0.25">
      <c r="A25" s="41" t="s">
        <v>42</v>
      </c>
      <c r="B25" s="36">
        <v>527</v>
      </c>
      <c r="C25" s="37">
        <v>49770.3</v>
      </c>
      <c r="D25" s="38">
        <v>554.25</v>
      </c>
      <c r="E25" s="39">
        <v>46074.46</v>
      </c>
      <c r="F25" s="38">
        <v>554.25</v>
      </c>
      <c r="G25" s="39">
        <v>46074.46</v>
      </c>
      <c r="H25" s="38">
        <v>554.25</v>
      </c>
      <c r="I25" s="39">
        <v>46074.46</v>
      </c>
      <c r="J25" s="38">
        <v>554.25</v>
      </c>
      <c r="K25" s="39">
        <v>46074.46</v>
      </c>
      <c r="L25" s="38">
        <v>554.25</v>
      </c>
      <c r="M25" s="39">
        <v>46074.46</v>
      </c>
      <c r="N25" s="29">
        <f t="shared" si="0"/>
        <v>280142.59999999998</v>
      </c>
      <c r="O25" s="30" t="s">
        <v>22</v>
      </c>
    </row>
    <row r="26" spans="1:15" ht="45" x14ac:dyDescent="0.25">
      <c r="A26" s="41" t="s">
        <v>43</v>
      </c>
      <c r="B26" s="36">
        <v>283</v>
      </c>
      <c r="C26" s="37">
        <v>25286.58</v>
      </c>
      <c r="D26" s="38">
        <v>297.15000000000003</v>
      </c>
      <c r="E26" s="39">
        <v>26550.91</v>
      </c>
      <c r="F26" s="38">
        <v>312.00750000000005</v>
      </c>
      <c r="G26" s="39">
        <v>27878.45</v>
      </c>
      <c r="H26" s="38">
        <v>327.60787500000009</v>
      </c>
      <c r="I26" s="39">
        <v>29272.38</v>
      </c>
      <c r="J26" s="38">
        <v>343.98826875000009</v>
      </c>
      <c r="K26" s="39">
        <v>30736</v>
      </c>
      <c r="L26" s="38">
        <v>361.18768218750012</v>
      </c>
      <c r="M26" s="39">
        <v>32272.79</v>
      </c>
      <c r="N26" s="29">
        <f t="shared" si="0"/>
        <v>171997.11</v>
      </c>
      <c r="O26" s="34" t="s">
        <v>44</v>
      </c>
    </row>
    <row r="27" spans="1:15" ht="30" x14ac:dyDescent="0.25">
      <c r="A27" s="35" t="s">
        <v>45</v>
      </c>
      <c r="B27" s="36">
        <v>185</v>
      </c>
      <c r="C27" s="37">
        <v>13034.76</v>
      </c>
      <c r="D27" s="38">
        <v>130.5</v>
      </c>
      <c r="E27" s="39">
        <v>10892.470000000001</v>
      </c>
      <c r="F27" s="38">
        <v>130.5</v>
      </c>
      <c r="G27" s="39">
        <v>10892.470000000001</v>
      </c>
      <c r="H27" s="38">
        <v>130.5</v>
      </c>
      <c r="I27" s="39">
        <v>10892.470000000001</v>
      </c>
      <c r="J27" s="38">
        <v>130.5</v>
      </c>
      <c r="K27" s="39">
        <v>10892.470000000001</v>
      </c>
      <c r="L27" s="38">
        <v>130.5</v>
      </c>
      <c r="M27" s="39">
        <v>10892.470000000001</v>
      </c>
      <c r="N27" s="29">
        <f t="shared" si="0"/>
        <v>67497.11</v>
      </c>
      <c r="O27" s="30" t="s">
        <v>22</v>
      </c>
    </row>
    <row r="28" spans="1:15" x14ac:dyDescent="0.25">
      <c r="A28" s="42" t="s">
        <v>46</v>
      </c>
      <c r="B28" s="43">
        <f t="shared" ref="B28:C28" si="1">B8+B9+B10+B11+B12+B13+B14+B15+B16+B17+B18+B19+B20+B21</f>
        <v>15473</v>
      </c>
      <c r="C28" s="44">
        <f t="shared" si="1"/>
        <v>1906315.73</v>
      </c>
      <c r="D28" s="45">
        <f>ROUND(D8+D9+D10+D11+D12+D13+D14+D15+D16+D17+D18+D19+D20+D21,0)</f>
        <v>17642</v>
      </c>
      <c r="E28" s="44">
        <f>ROUND(E8+E9+E10+E11+E12+E13+E14+E15+E16+E17+E18+E19+E20+E21,2)</f>
        <v>2264419.96</v>
      </c>
      <c r="F28" s="45">
        <f>ROUND(F8+F9+F10+F11+F12+F13+F14+F15+F16+F17+F18+F19+F20+F21,0)</f>
        <v>17914</v>
      </c>
      <c r="G28" s="44">
        <f>ROUND(G8+G9+G10+G11+G12+G13+G14+G15+G16+G17+G18+G19+G20+G21,2)</f>
        <v>2303194.9700000002</v>
      </c>
      <c r="H28" s="45">
        <f>ROUND(H8+H9+H10+H11+H12+H13+H14+H15+H16+H17+H18+H19+H20+H21,0)</f>
        <v>18199</v>
      </c>
      <c r="I28" s="44">
        <f>ROUND(I8+I9+I10+I11+I12+I13+I14+I15+I16+I17+I18+I19+I20+I21,2)</f>
        <v>2268436.9</v>
      </c>
      <c r="J28" s="45">
        <f>ROUND(J8+J9+J10+J11+J12+J13+J14+J15+J16+J17+J18+J19+J20+J21,0)</f>
        <v>18498</v>
      </c>
      <c r="K28" s="44">
        <f>ROUND(K8+K9+K10+K11+K12+K13+K14+K15+K16+K17+K18+K19+K20+K21,2)</f>
        <v>2235311.1800000002</v>
      </c>
      <c r="L28" s="45">
        <f>ROUND(L8+L9+L10+L11+L12+L13+L14+L15+L16+L17+L18+L19+L20+L21,0)</f>
        <v>18813</v>
      </c>
      <c r="M28" s="44">
        <f>ROUND(M8+M9+M10+M11+M12+M13+M14+M15+M16+M17+M18+M19+M20+M21,2)</f>
        <v>2146481.84</v>
      </c>
      <c r="N28" s="44">
        <f>N8+N9+N10+N11+N12+N13+N14+N15+N16+N17+N18+N19+N20+N21</f>
        <v>13124160.58</v>
      </c>
      <c r="O28" s="46" t="s">
        <v>47</v>
      </c>
    </row>
    <row r="29" spans="1:15" x14ac:dyDescent="0.25">
      <c r="A29" s="47"/>
      <c r="B29" s="47"/>
      <c r="C29" s="47"/>
      <c r="D29" s="47"/>
      <c r="E29" s="47"/>
      <c r="F29" s="47"/>
      <c r="G29" s="47"/>
      <c r="H29" s="47"/>
    </row>
    <row r="30" spans="1:15" ht="90" x14ac:dyDescent="0.25">
      <c r="A30" s="52" t="s">
        <v>48</v>
      </c>
      <c r="G30" s="49"/>
    </row>
    <row r="31" spans="1:15" x14ac:dyDescent="0.25">
      <c r="N31" s="51"/>
    </row>
  </sheetData>
  <mergeCells count="16">
    <mergeCell ref="H4:I4"/>
    <mergeCell ref="J4:K4"/>
    <mergeCell ref="L4:M4"/>
    <mergeCell ref="A29:H29"/>
    <mergeCell ref="B4:C4"/>
    <mergeCell ref="D4:E4"/>
    <mergeCell ref="F4:G4"/>
    <mergeCell ref="A1:O1"/>
    <mergeCell ref="A2:O2"/>
    <mergeCell ref="B3:C3"/>
    <mergeCell ref="D3:E3"/>
    <mergeCell ref="F3:G3"/>
    <mergeCell ref="H3:I3"/>
    <mergeCell ref="J3:K3"/>
    <mergeCell ref="L3:M3"/>
    <mergeCell ref="O3:O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2.pielikums_LM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Solvita Vaivode</dc:creator>
  <cp:lastModifiedBy>Solvita Vaivode</cp:lastModifiedBy>
  <dcterms:created xsi:type="dcterms:W3CDTF">2023-02-28T13:15:48Z</dcterms:created>
  <dcterms:modified xsi:type="dcterms:W3CDTF">2023-02-28T13:37:44Z</dcterms:modified>
</cp:coreProperties>
</file>