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5/LNG_2025/LIETAVAS/1. MK rikojuma projekts/"/>
    </mc:Choice>
  </mc:AlternateContent>
  <xr:revisionPtr revIDLastSave="6" documentId="8_{1A138F3D-7965-4709-B1E5-A243781B45C2}" xr6:coauthVersionLast="47" xr6:coauthVersionMax="47" xr10:uidLastSave="{FF5040A0-F39C-4411-8C81-5BBDB53B506C}"/>
  <bookViews>
    <workbookView xWindow="-120" yWindow="-120" windowWidth="29040" windowHeight="15720" xr2:uid="{3E0B600F-6014-4D9E-8ED0-4195F6CBFC45}"/>
  </bookViews>
  <sheets>
    <sheet name="Augšdaugavas novads" sheetId="4" r:id="rId1"/>
    <sheet name="Ludzas novads" sheetId="5" r:id="rId2"/>
    <sheet name="Preiļu novads" sheetId="2" r:id="rId3"/>
    <sheet name="Kopā" sheetId="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5" l="1"/>
  <c r="C12" i="5" s="1"/>
  <c r="B4" i="6" l="1"/>
  <c r="C13" i="5"/>
  <c r="C4" i="6" s="1"/>
  <c r="E8" i="5"/>
  <c r="F8" i="5" s="1"/>
  <c r="E7" i="5"/>
  <c r="F7" i="5" s="1"/>
  <c r="E6" i="5"/>
  <c r="F6" i="5" s="1"/>
  <c r="E5" i="5"/>
  <c r="D77" i="4"/>
  <c r="C82" i="4" s="1"/>
  <c r="E76" i="4"/>
  <c r="F76" i="4" s="1"/>
  <c r="C14" i="5" l="1"/>
  <c r="C83" i="4"/>
  <c r="C3" i="6" s="1"/>
  <c r="B3" i="6"/>
  <c r="E9" i="5"/>
  <c r="F5" i="5"/>
  <c r="F9" i="5" s="1"/>
  <c r="E54" i="4"/>
  <c r="F54" i="4" s="1"/>
  <c r="E55" i="4"/>
  <c r="F55" i="4" s="1"/>
  <c r="E56" i="4"/>
  <c r="F56" i="4" s="1"/>
  <c r="E57" i="4"/>
  <c r="F57" i="4" s="1"/>
  <c r="E58" i="4"/>
  <c r="F58" i="4" s="1"/>
  <c r="E59" i="4"/>
  <c r="F59" i="4" s="1"/>
  <c r="E60" i="4"/>
  <c r="F60" i="4" s="1"/>
  <c r="E61" i="4"/>
  <c r="F61" i="4" s="1"/>
  <c r="E5" i="4"/>
  <c r="F5" i="4" s="1"/>
  <c r="E6" i="4"/>
  <c r="F6" i="4" s="1"/>
  <c r="E7" i="4"/>
  <c r="E8" i="4"/>
  <c r="F8" i="4" s="1"/>
  <c r="E9" i="4"/>
  <c r="F9" i="4" s="1"/>
  <c r="E10" i="4"/>
  <c r="F10" i="4" s="1"/>
  <c r="E11" i="4"/>
  <c r="F11" i="4" s="1"/>
  <c r="E12" i="4"/>
  <c r="F12" i="4" s="1"/>
  <c r="E13" i="4"/>
  <c r="F13" i="4" s="1"/>
  <c r="E14" i="4"/>
  <c r="F14" i="4" s="1"/>
  <c r="E15" i="4"/>
  <c r="F15" i="4" s="1"/>
  <c r="E16" i="4"/>
  <c r="F16" i="4" s="1"/>
  <c r="E17" i="4"/>
  <c r="F17" i="4" s="1"/>
  <c r="E18" i="4"/>
  <c r="F18" i="4" s="1"/>
  <c r="E19" i="4"/>
  <c r="F19" i="4" s="1"/>
  <c r="E20" i="4"/>
  <c r="F20" i="4" s="1"/>
  <c r="E21" i="4"/>
  <c r="F21" i="4" s="1"/>
  <c r="E22" i="4"/>
  <c r="F22" i="4" s="1"/>
  <c r="E23" i="4"/>
  <c r="F23" i="4" s="1"/>
  <c r="E24" i="4"/>
  <c r="F24" i="4" s="1"/>
  <c r="E25" i="4"/>
  <c r="F25" i="4" s="1"/>
  <c r="E26" i="4"/>
  <c r="F26" i="4" s="1"/>
  <c r="E27" i="4"/>
  <c r="F27" i="4" s="1"/>
  <c r="E28" i="4"/>
  <c r="F28" i="4" s="1"/>
  <c r="E29" i="4"/>
  <c r="F29" i="4" s="1"/>
  <c r="E30" i="4"/>
  <c r="F30" i="4" s="1"/>
  <c r="E31" i="4"/>
  <c r="F31" i="4" s="1"/>
  <c r="E32" i="4"/>
  <c r="F32" i="4" s="1"/>
  <c r="E33" i="4"/>
  <c r="F33" i="4" s="1"/>
  <c r="E34" i="4"/>
  <c r="F34" i="4" s="1"/>
  <c r="E35" i="4"/>
  <c r="F35" i="4" s="1"/>
  <c r="E36" i="4"/>
  <c r="F36" i="4" s="1"/>
  <c r="E37" i="4"/>
  <c r="F37" i="4" s="1"/>
  <c r="E38" i="4"/>
  <c r="F38" i="4" s="1"/>
  <c r="E39" i="4"/>
  <c r="F39" i="4" s="1"/>
  <c r="E40" i="4"/>
  <c r="F40" i="4" s="1"/>
  <c r="E41" i="4"/>
  <c r="F41" i="4" s="1"/>
  <c r="E42" i="4"/>
  <c r="F42" i="4" s="1"/>
  <c r="E43" i="4"/>
  <c r="F43" i="4" s="1"/>
  <c r="E44" i="4"/>
  <c r="F44" i="4" s="1"/>
  <c r="E45" i="4"/>
  <c r="F45" i="4" s="1"/>
  <c r="E46" i="4"/>
  <c r="F46" i="4" s="1"/>
  <c r="E47" i="4"/>
  <c r="F47" i="4" s="1"/>
  <c r="E48" i="4"/>
  <c r="F48" i="4" s="1"/>
  <c r="E49" i="4"/>
  <c r="F49" i="4" s="1"/>
  <c r="E50" i="4"/>
  <c r="F50" i="4" s="1"/>
  <c r="E51" i="4"/>
  <c r="F51" i="4" s="1"/>
  <c r="E52" i="4"/>
  <c r="F52" i="4" s="1"/>
  <c r="E75" i="4"/>
  <c r="F75" i="4" s="1"/>
  <c r="E74" i="4"/>
  <c r="F74" i="4" s="1"/>
  <c r="E73" i="4"/>
  <c r="F73" i="4" s="1"/>
  <c r="E72" i="4"/>
  <c r="F72" i="4" s="1"/>
  <c r="E71" i="4"/>
  <c r="F71" i="4" s="1"/>
  <c r="E70" i="4"/>
  <c r="F70" i="4" s="1"/>
  <c r="E69" i="4"/>
  <c r="F69" i="4" s="1"/>
  <c r="E68" i="4"/>
  <c r="F68" i="4" s="1"/>
  <c r="E67" i="4"/>
  <c r="F67" i="4" s="1"/>
  <c r="E66" i="4"/>
  <c r="F66" i="4" s="1"/>
  <c r="E65" i="4"/>
  <c r="F65" i="4" s="1"/>
  <c r="E64" i="4"/>
  <c r="F64" i="4" s="1"/>
  <c r="E63" i="4"/>
  <c r="F63" i="4" s="1"/>
  <c r="E62" i="4"/>
  <c r="F62" i="4" s="1"/>
  <c r="E53" i="4"/>
  <c r="F53" i="4" s="1"/>
  <c r="D21" i="2"/>
  <c r="B5" i="6" s="1"/>
  <c r="E6" i="2"/>
  <c r="F6" i="2" s="1"/>
  <c r="E7" i="2"/>
  <c r="F7" i="2" s="1"/>
  <c r="E8" i="2"/>
  <c r="F8" i="2" s="1"/>
  <c r="E9" i="2"/>
  <c r="F9" i="2" s="1"/>
  <c r="E10" i="2"/>
  <c r="F10" i="2" s="1"/>
  <c r="E11" i="2"/>
  <c r="F11" i="2" s="1"/>
  <c r="E12" i="2"/>
  <c r="F12" i="2" s="1"/>
  <c r="E13" i="2"/>
  <c r="F13" i="2" s="1"/>
  <c r="E14" i="2"/>
  <c r="F14" i="2" s="1"/>
  <c r="E15" i="2"/>
  <c r="F15" i="2" s="1"/>
  <c r="E16" i="2"/>
  <c r="F16" i="2" s="1"/>
  <c r="E17" i="2"/>
  <c r="F17" i="2" s="1"/>
  <c r="E18" i="2"/>
  <c r="F18" i="2" s="1"/>
  <c r="E19" i="2"/>
  <c r="F19" i="2" s="1"/>
  <c r="E20" i="2"/>
  <c r="F20" i="2" s="1"/>
  <c r="F77" i="4" l="1"/>
  <c r="F7" i="4"/>
  <c r="E77" i="4"/>
  <c r="D3" i="6"/>
  <c r="B6" i="6"/>
  <c r="C84" i="4"/>
  <c r="E5" i="2"/>
  <c r="F5" i="2" l="1"/>
  <c r="F21" i="2" s="1"/>
  <c r="E21" i="2"/>
  <c r="C5" i="6" s="1"/>
  <c r="D5" i="6" s="1"/>
  <c r="D4" i="6"/>
  <c r="D6" i="6" s="1"/>
  <c r="C6" i="6" l="1"/>
</calcChain>
</file>

<file path=xl/sharedStrings.xml><?xml version="1.0" encoding="utf-8"?>
<sst xmlns="http://schemas.openxmlformats.org/spreadsheetml/2006/main" count="742" uniqueCount="376">
  <si>
    <r>
      <rPr>
        <b/>
        <u/>
        <sz val="18"/>
        <color rgb="FF000000"/>
        <rFont val="Times New Roman"/>
        <family val="1"/>
        <charset val="186"/>
      </rPr>
      <t>Augšdaugavas novada</t>
    </r>
    <r>
      <rPr>
        <b/>
        <sz val="18"/>
        <color rgb="FF000000"/>
        <rFont val="Times New Roman"/>
        <family val="1"/>
      </rPr>
      <t xml:space="preserve"> pašvaldības 2025. gada 10. - 11. jūlijā lietavu laikā radītie postījumi </t>
    </r>
  </si>
  <si>
    <t>Nr. p.k.</t>
  </si>
  <si>
    <t>Objekta nosaukums un adrese</t>
  </si>
  <si>
    <t>Veicamie pasākumi/darbi</t>
  </si>
  <si>
    <r>
      <t xml:space="preserve">Postījumu novēršanai nepieciešamā finansējuma apmērs, </t>
    </r>
    <r>
      <rPr>
        <b/>
        <i/>
        <sz val="10"/>
        <color rgb="FF000000"/>
        <rFont val="Times New Roman"/>
        <family val="1"/>
        <charset val="186"/>
      </rPr>
      <t>euro</t>
    </r>
  </si>
  <si>
    <r>
      <t xml:space="preserve">Pašvaldības līdz- finansējums, </t>
    </r>
    <r>
      <rPr>
        <b/>
        <i/>
        <sz val="10"/>
        <color rgb="FF000000"/>
        <rFont val="Times New Roman"/>
        <family val="1"/>
        <charset val="186"/>
      </rPr>
      <t>euro</t>
    </r>
  </si>
  <si>
    <t>No valsts budžeta programmas "Līdzekļi neparedzētiem gadījumiem" nepieciešamā finansējuma apmērs, euro</t>
  </si>
  <si>
    <t>Pašvaldības iesniegtie finansiālā pamatojuma dokumenti</t>
  </si>
  <si>
    <t>Piezīmes, komentāri</t>
  </si>
  <si>
    <t>MK noteikumu Nr.421
5.pielikums</t>
  </si>
  <si>
    <r>
      <t xml:space="preserve">apsekošanas akts </t>
    </r>
    <r>
      <rPr>
        <sz val="8"/>
        <rFont val="Times New Roman"/>
        <family val="1"/>
      </rPr>
      <t>(zaudējumu novērtējums vai dokumenti, kas apliecina notikušo faktu), vai ir pievienota fotogrāfija/jas</t>
    </r>
  </si>
  <si>
    <r>
      <t xml:space="preserve">pieprasīto līdzekļu aprēķins/tāme </t>
    </r>
    <r>
      <rPr>
        <sz val="8"/>
        <rFont val="Times New Roman"/>
        <family val="1"/>
      </rPr>
      <t>(veicamo darbu/ pakalpojumu apraksts, nepieciešamo materiālu daudzums, cena, atalgojums un paredzamo nodokļu samaksa)</t>
    </r>
  </si>
  <si>
    <t>apliecinājums, ka infrastruktūras objekts ir pašvaldības īpašumā vai valdījumā (pamatlīdzekļu uzskaites kartīte vai zemesgrāmatas apliecinājums)</t>
  </si>
  <si>
    <t>informācija par pašvaldības līdzfinansējuma apmēru objektam radīto zaudējumu novēršanai (domes lēmums)</t>
  </si>
  <si>
    <t>apliecinājums, ka par objektu pašvaldībai nepienākas vai pienākas apdrošināšanas atlīdzība
+
skaidrojums, ja nebija apdrošināts</t>
  </si>
  <si>
    <t>Ceļš Ambeļi - Graiži, Ambeļu pagasts, Augšdaugavas novads, posmā 1,700 km - 3,880 km</t>
  </si>
  <si>
    <t>Nesaistīta seguma ceļa klātnes izskalojumu un bedru labošana ar drupinātas grants maisījumu 0/32s</t>
  </si>
  <si>
    <t>x</t>
  </si>
  <si>
    <t>14.07.2025. akts Nr.1, piedalījās attiecīgās jomas speciālists, pievienotas fotogrāfijas</t>
  </si>
  <si>
    <t>Atbilstoši 29.07.2025. sarunu procedūras rezultātiem, iepirkuma identifikācijas Nr. ANPCP 2025/59SP, Darbu apjomu saraksts Nr.1</t>
  </si>
  <si>
    <t>Pamatlīdzekļu uzskaites kartīte Nr. PL0001836/1, Nr. PL0001836/2, Nr. PL0001836/3, Nr. PL0001836/4, Nr. PL0001836/5</t>
  </si>
  <si>
    <t>Augšdaugavas novada domes 29.07.2025. lēmums Nr. 28 "Par 2025.gada 10.-11.jūlija lietavu laikā radīto postījumu novēršanu"</t>
  </si>
  <si>
    <t>Pašvaldība 5. pielikumā norāda, ka pašvaldības ceļi un ielas nav apdrošināti, jo to apdrošināšana pret dabas stihiju radītiem zaudējumiem nav finansiāli samērīga attiecībā pret pieejamo budžetu un šāda veida infrastruktūrai piedāvātajiem apdrošināšanas nosacījumiem. Turklāt daudziem vietējas nozīmes ceļiem, īpaši grants seguma ceļiem, nav pieejami komerciāli izdevīgi apdrošināšanas piedāvājumi, vai arī tie paredz ļoti augstas pašriska summas un izņēmumus, kas būtiski ierobežo iespēju saņemt atlīdzību.</t>
  </si>
  <si>
    <t>NAV ATBALSTĀMS</t>
  </si>
  <si>
    <t>Ceļš Ambeļi - Jaunaiskrūgs, Ambeļu pagasts, Augšdaugavas novads, posmos 0,860 km - 0,940 km, 1,290 km - 1,390 km, 3,030 km - 3,110 km, 3,370 km - 3,450 km</t>
  </si>
  <si>
    <t>14.07.2025. akts Nr.2, piedalījās attiecīgās jomas speciālists, pievienotas fotogrāfijas</t>
  </si>
  <si>
    <t>Atbilstoši 29.07.2025. sarunu procedūras rezultātiem, iepirkuma identifikācijas Nr. ANPCP 2025/59SP, Darbu apjomu saraksts Nr.2</t>
  </si>
  <si>
    <t>Pamatlīdzekļu uzskaites kartīte Nr. PL0011357</t>
  </si>
  <si>
    <t>Ceļš Ambeļi - Ragačovka, Ambeļu pagasts, Augšdaugavas novads, posmos 0,250 km - 0,500 km, 0,600 km - 0,700 km, 0,780 km - 0,800 km, 0,960 km - 1,060 km</t>
  </si>
  <si>
    <t>14.07.2025. akts Nr.3, piedalījās attiecīgās jomas speciālists, pievienotas fotogrāfijas</t>
  </si>
  <si>
    <t>Atbilstoši 29.07.2025. sarunu procedūras rezultātiem, iepirkuma identifikācijas Nr. ANPCP 2025/59SP, Darbu apjomu saraksts Nr.3</t>
  </si>
  <si>
    <t>Pamatlīdzekļu uzskaites kartīte Nr. PL0011356</t>
  </si>
  <si>
    <t>Ceļš Augškalne - Škute - Aglonas pagasts, Ambeļu pagasts, Augšdaugavas novads, posmā 1,000 km - 1,800 km</t>
  </si>
  <si>
    <t>14.07.2025. akts Nr.4, piedalījās attiecīgās jomas speciālists, pievienotas fotogrāfijas</t>
  </si>
  <si>
    <t>Atbilstoši 29.07.2025. sarunu procedūras rezultātiem, iepirkuma identifikācijas Nr. ANPCP 2025/59SP, Darbu apjomu saraksts Nr.4</t>
  </si>
  <si>
    <t>Pamatlīdzekļu uzskaites kartīte Nr. PL0011364, Nr. PL0011384</t>
  </si>
  <si>
    <t>Ceļš Mīžusāta - Lauku Ļāperi, Ambeļu pagasts, Augšdaugavas novads, posmos 0,660 km - 0,760 km, 0,900 km - 1,050 km</t>
  </si>
  <si>
    <t>14.07.2025. akts Nr.5, piedalījās attiecīgās jomas speciālists, pievienotas fotogrāfijas</t>
  </si>
  <si>
    <t>Atbilstoši 29.07.2025. sarunu procedūras rezultātiem, iepirkuma identifikācijas Nr. ANPCP 2025/59SP, Darbu apjomu saraksts Nr.5</t>
  </si>
  <si>
    <t>Pamatlīdzekļu uzskaites kartīte Nr. PL0011359</t>
  </si>
  <si>
    <t>Ceļš Daniševka - Gaju c. - Kebži, Višķu pagasts, Augšdaugavas novads, posmos 0,050 km - 0,150 km, 0,400 km - 0,600 km, 1,050 km - 1,150 km, 1,430 km - 1,530 km, 1,700 km - 1,800 km</t>
  </si>
  <si>
    <t>Bojājumu novēršana, nesaistīta seguma ceļa klātnes iesēdumu un bedru labošana ar drupinātas grants maisījumu 0/32s</t>
  </si>
  <si>
    <t>14.07.2025. akts Nr._1, piedalījās attiecīgās jomas speciālists, pievienotas fotogrāfijas</t>
  </si>
  <si>
    <t>Atbilstoši 29.07.2025. sarunu procedūras rezultātiem, iepirkuma identifikācijas Nr. ANPCP 2025/59SP, Darbu apjomu saraksts Nr.6</t>
  </si>
  <si>
    <t>Pamatlīdzekļu uzskaites kartīte Nr. PL0031659</t>
  </si>
  <si>
    <t>Ceļš Peipiņi - Lociki - Deiki - Brenči, Všķu pagasts, Augšdaugavas novads, posmos 0,500 km - 0,700 km, 0,800 km - 0,830 km, 1,150 km - 1,250 km, 1,350 km - 1,550 km</t>
  </si>
  <si>
    <t>Atbilstoši 29.07.2025. sarunu procedūras rezultātiem, iepirkuma identifikācijas Nr. ANPCP 2025/59SP, Darbu apjomu saraksts Nr.7</t>
  </si>
  <si>
    <t>Pamatlīdzekļu uzskaites kartīte Nr. PL0031542</t>
  </si>
  <si>
    <t>Ceļš Antāni - Vīgantu ciems, Višķu pagasts, Augšdaugavas novads, posmos 0,050 km - 0,150 km, 0,400 km - 0,600 km, 1,050 km - 1,150 km, 1,430 km - 1,530 km, 1,700 km - 1,800 km</t>
  </si>
  <si>
    <t>14.07.2025. akts Nr._3, piedalījās attiecīgās jomas speciālists, pievienotas fotogrāfijas</t>
  </si>
  <si>
    <t>Atbilstoši 29.07.2025. sarunu procedūras rezultātiem, iepirkuma identifikācijas Nr. ANPCP 2025/59SP, Darbu apjomu saraksts Nr.8</t>
  </si>
  <si>
    <t>Pamatlīdzekļu uzskaites kartīte Nr. PL0031559, Nr. PL0031560</t>
  </si>
  <si>
    <t>Ceļš Grāviņi - Vecie Tokari, Višķu pagasts, Augšdaugavas novads, posmā 0,300 km - 0,350 km</t>
  </si>
  <si>
    <t>14.07.2025. akts Nr._4, piedalījās attiecīgās jomas speciālists, pievienotas fotogrāfijas</t>
  </si>
  <si>
    <t>Atbilstoši 29.07.2025. sarunu procedūras rezultātiem, iepirkuma identifikācijas Nr. ANPCP 2025/59SP, Darbu apjomu saraksts Nr.10</t>
  </si>
  <si>
    <t>Pamatlīdzekļu uzskaites kartīte Nr. PL0002849/3, Nr. PL0002849/1, Nr. PL0002849/2</t>
  </si>
  <si>
    <t>Ceļš Smaņi - Plotupi, Višķu pagasts, Augšdaugavas novads, posmā 0,250 km - 0,350 km</t>
  </si>
  <si>
    <t>Bojājumu novēršana, nesaistīta seguma ceļa klātnes iesēdumu un bedru labošana ar drupinātas grants maisījumu 0/32s, caurtekas posma un uzgaļu bojājumu novēršana</t>
  </si>
  <si>
    <t>14.07.2025. akts Nr._5, piedalījās attiecīgās jomas speciālists, pievienotas fotogrāfijas</t>
  </si>
  <si>
    <t>Atbilstoši 29.07.2025. sarunu procedūras rezultātiem, iepirkuma identifikācijas Nr. ANPCP 2025/59SP, Darbu apjomu saraksts Nr.11</t>
  </si>
  <si>
    <t>Pamatlīdzekļu uzskaites kartīte Nr. PL0031611</t>
  </si>
  <si>
    <t>Ceļš Smaņi-Ģuļāni, Višķu pagasts, Augšdaugavas novads, posmā 0,580 km - 0,600 km</t>
  </si>
  <si>
    <t>14.07.2025. akts Nr.6, piedalījās attiecīgās jomas speciālists, pievienota fotogrāfija</t>
  </si>
  <si>
    <t>Atbilstoši 29.07.2025. sarunu procedūras rezultātiem, iepirkuma identifikācijas Nr. ANPCP 2025/59SP, Darbu apjomu saraksts Nr.12</t>
  </si>
  <si>
    <t>Pamatlīdzekļu uzskaites kartīte Nr. PL0031594</t>
  </si>
  <si>
    <t>Ceļš Kalna Višķi - Tabūni - Ļadi - Makarova, Višķu pagasts, Augšdaugavas novads, posmos 0,970 km - 1,070 km, 1,200 km - 1,320 km, 1,900 km - 2,000 km</t>
  </si>
  <si>
    <t>14.07.2025. akts Nr.7, piedalījās attiecīgās jomas speciālists, pievienotas fotogrāfijas</t>
  </si>
  <si>
    <t>Atbilstoši 29.07.2025. sarunu procedūras rezultātiem, iepirkuma identifikācijas Nr. ANPCP 2025/59SP, Darbu apjomu saraksts Nr.9</t>
  </si>
  <si>
    <t>Pamatlīdzekļu uzskaites kartīte Nr. PL0031685, Nr. PL0031686</t>
  </si>
  <si>
    <t>Ceļš Grāviņi - Nārbuti, Višķu pagasts, Augšdaugavas novads, posmā 0,700 km - 0,720 km</t>
  </si>
  <si>
    <t>14.07.2025. akts Nr.8, piedalījās attiecīgās jomas speciālists, pievienotas fotogrāfijas</t>
  </si>
  <si>
    <t>Atbilstoši 29.07.2025. sarunu procedūras rezultātiem, iepirkuma identifikācijas Nr. ANPCP 2025/59SP, Darbu apjomu saraksts Nr.16</t>
  </si>
  <si>
    <t>Pamatlīdzekļu uzskaites kartīte Nr. PL0031526</t>
  </si>
  <si>
    <t>Ceļš VVLT - KalnaVišķi, Višķu pagasts, Augšdaugavas novads, posmā 1,150 km - 1,300 km</t>
  </si>
  <si>
    <t>14.07.2025. akts Nr.9, piedalījās attiecīgās jomas speciālists, pievienotas fotogrāfijas</t>
  </si>
  <si>
    <t>Atbilstoši 29.07.2025. sarunu procedūras rezultātiem, iepirkuma identifikācijas Nr. ANPCP 2025/59SP, Darbu apjomu saraksts Nr.14</t>
  </si>
  <si>
    <t>Pamatlīdzekļu uzskaites kartīte Nr. PL0031509</t>
  </si>
  <si>
    <t>Ceļš Mozuļi - Kalna Višķi, Višķu pagasts, Augšdaugavas novads, posmā 0,000 km - 0,200 km</t>
  </si>
  <si>
    <t>14.07.2025. akts Nr.11, piedalījās attiecīgās jomas speciālists, pievienota fotogrāfija</t>
  </si>
  <si>
    <t>Atbilstoši 29.07.2025. sarunu procedūras rezultātiem, iepirkuma identifikācijas Nr. ANPCP 2025/59SP, Darbu apjomu saraksts Nr.15</t>
  </si>
  <si>
    <t>Pamatlīdzekļu uzskaites kartīte Nr. PL0031622</t>
  </si>
  <si>
    <t>Ceļš Maskovskaja - Tabūni, Višķu pagasts, Augšdaugavas novads, posmos 0,100 km - 0,200 km, 0,200 km - 0,300 km</t>
  </si>
  <si>
    <t>14.07.2025. akts Nr.12, piedalījās attiecīgās jomas speciālists, pievienota fotogrāfija</t>
  </si>
  <si>
    <t>Atbilstoši 29.07.2025. sarunu procedūras rezultātiem, iepirkuma identifikācijas Nr. ANPCP 2025/59SP, Darbu apjomu saraksts Nr.13</t>
  </si>
  <si>
    <t>Pamatlīdzekļu uzskaites kartīte Nr. PL0031621</t>
  </si>
  <si>
    <t>Ceļš Rovnica - Žartmuiža, Dubnas pagasts, Augšdaugavas novads, posmā 0,420 km - 0,550 km</t>
  </si>
  <si>
    <t>Caurtekas attīrīšana no grants un augsnes sanesumiem, novadgrāvja attīrīšana no sanesumiem un nesaistītu seguma ceļa klātnes izskalojuma labošana ar drupinātas grants maisījumu 0/32s</t>
  </si>
  <si>
    <t>Atbilstoši 29.07.2025. sarunu procedūras rezultātiem, iepirkuma identifikācijas Nr. ANPCP 2025/59SP, Darbu apjomu saraksts Nr.17</t>
  </si>
  <si>
    <t>Pamatlīdzekļu uzskaites kartīte Nr. PL0005897</t>
  </si>
  <si>
    <t>Ceļš Dubna - Bicāni - Zeiļi - Medupes upe, Dubnas pagasts, Augšdaugavas novads, posmā 1,700 km - 1,800 km</t>
  </si>
  <si>
    <t>Atbilstoši 29.07.2025. sarunu procedūras rezultātiem, iepirkuma identifikācijas Nr. ANPCP 2025/59SP, Darbu apjomu saraksts Nr.18</t>
  </si>
  <si>
    <t>Pamatlīdzekļu uzskaites kartīte Nr. PL0002867/2, Nr. PL0002867/1</t>
  </si>
  <si>
    <t>Ceļš Svenči - Jauzemnieki - Aščuki - Kutki - Vilki, Dubnas pagasts, Augšdaugavas novads, posmā 0,740 km - 0,840 km</t>
  </si>
  <si>
    <t>Caurtekas attīrīšana no saplūdušās grants, caurtekas atjaunošana, iesēduma aizbēršana un nesaistīta seguma ceļa klātnes labošana ar drupinātas grants maisījumu 0/32s</t>
  </si>
  <si>
    <t>Atbilstoši 29.07.2025. sarunu procedūras rezultātiem, iepirkuma identifikācijas Nr. ANPCP 2025/59SP, Darbu apjomu saraksts Nr.19</t>
  </si>
  <si>
    <t>Pamatlīdzekļu uzskaites kartīte Nr. PL0006525, Nr. PL0034243, Nr. PL0005894</t>
  </si>
  <si>
    <t>Ceļš Dubna - Petrānu kapi - Valsts mežs, Dubnas pagasts, Augšdaugavas novads, posmos 0,000 km - 0,120 km, 0,520 km - 0,680 km, 0,850 km - 1,020 km, 1,440 km - 1,540 km</t>
  </si>
  <si>
    <t>Nesaistīta seguma ceļa klātnes izskalojuma labošana ar drupinātas grants maisījumu 0/32s</t>
  </si>
  <si>
    <t>14.07.2025. akts Nr.6, piedalījās attiecīgās jomas speciālists, pievienotas fotogrāfijas</t>
  </si>
  <si>
    <t>Atbilstoši 29.07.2025. sarunu procedūras rezultātiem, iepirkuma identifikācijas Nr. ANPCP 2025/59SP, Darbu apjomu saraksts Nr.20</t>
  </si>
  <si>
    <t>Pamatlīdzekļu uzskaites kartīte Nr. PL0005896</t>
  </si>
  <si>
    <t>Ceļš Jaunie Tokari - Borovaja - Valsts mežs, Dubnas pagasts, Augšdaugavas novads, posmā 0,320 km - 0,450 km</t>
  </si>
  <si>
    <t>Novadgrāvju attīrīšana no sanesumiem un nesaistīta seguma ielas klātnes izskalojuma labošana ar drupinātas grants maisījumu 0/32s</t>
  </si>
  <si>
    <t>Atbilstoši 29.07.2025. sarunu procedūras rezultātiem, iepirkuma identifikācijas Nr. ANPCP 2025/59SP, Darbu apjomu saraksts Nr.22</t>
  </si>
  <si>
    <t>Pamatlīdzekļu uzskaites kartīte Nr. PL0005908</t>
  </si>
  <si>
    <t>Ceļš Bicāni - Narbuti, Dubnas pagasts, Augšdaugavas novads, posmā 0,890 km - 1,06 km</t>
  </si>
  <si>
    <t>Nesaistīta seguma ielas klātnes izskalojuma labošana ar drupinātas grants maisījumu 0/32s</t>
  </si>
  <si>
    <t>Atbilstoši 29.07.2025. sarunu procedūras rezultātiem, iepirkuma identifikācijas Nr. ANPCP 2025/59SP, Darbu apjomu saraksts Nr.21</t>
  </si>
  <si>
    <t>Pamatlīdzekļu uzskaites kartīte Nr. PL0005911</t>
  </si>
  <si>
    <t>Ceļš Pantelisķi - Krāslavas novada robeža, Biķernieku pagasts, Augšdaugavas novads, posmā 0,590 km - 0,610 km</t>
  </si>
  <si>
    <t>Caurtekas nomaiņa un nesaistītā seguma ceļa klātnes iesēdumu un bedru labošana ar drupinātas grants maisījumu 0/32s</t>
  </si>
  <si>
    <t>Atbilstoši 29.07.2025. sarunu procedūras rezultātiem, iepirkuma identifikācijas Nr. ANPCP 2025/59SP, Darbu apjomu saraksts Nr.23</t>
  </si>
  <si>
    <t>Pamatlīdzekļu uzskaites kartīte Nr. PL0011941</t>
  </si>
  <si>
    <t>Ceļš L.Krivini - Vaganiski - Biķernieki, Biķernieku pagasts, Augšdaugavas novads, posmos 0,050 km - 0,140 km, 2,510 km - 2,600 km</t>
  </si>
  <si>
    <t>Nesaistītā seguma ceļa klātnes iesēdumu un bedru labošana ar drupinātas grants maisījumu 0/32s</t>
  </si>
  <si>
    <t>Atbilstoši 29.07.2025. sarunu procedūras rezultātiem, iepirkuma identifikācijas Nr. ANPCP 2025/59SP, Darbu apjomu saraksts Nr.24</t>
  </si>
  <si>
    <t>Pamatlīdzekļu uzskaites kartīte Nr. PL0011928</t>
  </si>
  <si>
    <t>Ceļš Maskaļāni – Vasargelišķi, Naujenes pagasts, Agšdaugavas novads, posmā 0,110 km - 0,240 km</t>
  </si>
  <si>
    <t>Nesaistītā seguma ceļa klātnes iesēdumu un bedru labošana ar drupinātas grants maisījumu 0/32s, caurtekas tīrīšana</t>
  </si>
  <si>
    <t>14.07.2025. akts Nr.1, piedalījās attiecīgās jomas speciālists, pievienota fotogrāfija</t>
  </si>
  <si>
    <t>Atbilstoši 29.07.2025. sarunu procedūras rezultātiem, iepirkuma identifikācijas Nr. ANPCP 2025/59SP, Darbu apjomu saraksts Nr.25</t>
  </si>
  <si>
    <t>Pamatlīdzekļu uzskaites kartīte Nr. PL0024669</t>
  </si>
  <si>
    <t>Ceļš Lociki - Košatniki - Stropica, Naujenes pagasts, Augšdaugavas novads, posmos 0,120 km - 0,200 km, 1,230 km - 1,280 km</t>
  </si>
  <si>
    <t>Atbilstoši 29.07.2025. sarunu procedūras rezultātiem, iepirkuma identifikācijas Nr. ANPCP 2025/59SP, Darbu apjomu saraksts Nr.26</t>
  </si>
  <si>
    <t>Pamatlīdzekļu uzskaites kartīte Nr. PL0024612</t>
  </si>
  <si>
    <t>Ceļš Sargelišķi - Slutišķi - Markova, Naujenes pagasts, Augšdaugavas novads, posmos 0,650 km - 0,920 km, 1,100 km - 1,200 km, 2,270 km - 2,520 km</t>
  </si>
  <si>
    <t>Atbilstoši 29.07.2025. sarunu procedūras rezultātiem, iepirkuma identifikācijas Nr. ANPCP 2025/59SP, Darbu apjomu saraksts Nr.27</t>
  </si>
  <si>
    <t>Pamatlīdzekļu uzskaites kartīte Nr. PL0024667, Nr. PL0024681</t>
  </si>
  <si>
    <t>Ceļš Vasargeliški - Skatu tornis, Naujenes pagasts, Augšdaugavas novads, posmā 0,360 km - 0,530 km</t>
  </si>
  <si>
    <t>Atbilstoši 29.07.2025. sarunu procedūras rezultātiem, iepirkuma identifikācijas Nr. ANPCP 2025/59SP, Darbu apjomu saraksts Nr.28</t>
  </si>
  <si>
    <t>Pamatlīdzekļu uzskaites kartīte Nr. PL0024676</t>
  </si>
  <si>
    <t>Ceļš Vasargeliški - Rudāni, Naujenes pagasts, Augšdaugavas novads, posmā 0,070 km - 0,150 km</t>
  </si>
  <si>
    <t>14.07.2025. akts Nr.7, piedalījās attiecīgās jomas speciālists, pievienota fotogrāfija</t>
  </si>
  <si>
    <t>Atbilstoši 29.07.2025. sarunu procedūras rezultātiem, iepirkuma identifikācijas Nr. ANPCP 2025/59SP, Darbu apjomu saraksts Nr.29</t>
  </si>
  <si>
    <t>Pamatlīdzekļu uzskaites kartīte Nr. PL0024672</t>
  </si>
  <si>
    <t>Ceļš Butiški - Židina, Naujenes pagasts, Augšdaugavas novads, posmā 6,250 km - 6,260 km</t>
  </si>
  <si>
    <t>Nesaistītā seguma ceļa klātnes bedres aizpildīšana ar drupinātas grants maisījumu 0/32s un ceļa nogāzes nostiprināšana</t>
  </si>
  <si>
    <t>14.07.2025. akts Nr.8, piedalījās attiecīgās jomas speciālists, pievienota fotogrāfija</t>
  </si>
  <si>
    <t>Atbilstoši 29.07.2025. sarunu procedūras rezultātiem, iepirkuma identifikācijas Nr. ANPCP 2025/59SP, Darbu apjomu saraksts Nr.30</t>
  </si>
  <si>
    <t>Pamatlīdzekļu uzskaites kartīte Nr. PL0002899-1</t>
  </si>
  <si>
    <t>Ceļš Vecpils - Pilskalns, Naujenes pagasts, Augšdaugavas novads, posmā 1,060 km - 1,160 km</t>
  </si>
  <si>
    <t>14.07.2025. akts Nr.2, piedalījās attiecīgās jomas speciālists, pievienota fotogrāfija</t>
  </si>
  <si>
    <t>Atbilstoši 29.07.2025. sarunu procedūras rezultātiem, iepirkuma identifikācijas Nr. ANPCP 2025/59SP, Darbu apjomu saraksts Nr.31</t>
  </si>
  <si>
    <t>Pamatlīdzekļu uzskaites kartīte Nr. PL0024655</t>
  </si>
  <si>
    <t>Ceļš Grancova - Petrovska, Kalupes pagasts, Augšdaugavas novads, posmos 0,010 km - 0,060 km, 0,480 km - 0,530 km</t>
  </si>
  <si>
    <t>Ceļa klātnes remonts, caurtekas atjaunošana</t>
  </si>
  <si>
    <t>Atbilstoši 29.07.2025. sarunu procedūras rezultātiem, iepirkuma identifikācijas Nr. ANPCP 2025/59SP, Darbu apjomu saraksts Nr.32</t>
  </si>
  <si>
    <t>Pamatlīdzekļu uzskaites kartīte Nr. PL0016910, Nr. PL0016911</t>
  </si>
  <si>
    <t>Ceļš Ūda - Slieži, Kalupes pagasts, Augšdaugavas novads, posmā 0,050 km - 1,500 km</t>
  </si>
  <si>
    <t>Ceļa nobrauktuvju un klātnes izskalojumu novēršana</t>
  </si>
  <si>
    <t>Atbilstoši 29.07.2025. sarunu procedūras rezultātiem, iepirkuma identifikācijas Nr. ANPCP 2025/59SP, Darbu apjomu saraksts Nr.33</t>
  </si>
  <si>
    <t>Pamatlīdzekļu uzskaites kartīte Nr. PL0016925, Nr. PL0016924</t>
  </si>
  <si>
    <t>Ceļš Muncišķi - Kudeiki, Līksnas pagasts, Augšdaugavas novads, posmā 1,100 km - 1,340 km</t>
  </si>
  <si>
    <t>Nesaistīta seguma ceļa klātnes labošana ar drupinātas grants maisījumu 0/32s</t>
  </si>
  <si>
    <t>Atbilstoši 29.07.2025. sarunu procedūras rezultātiem, iepirkuma identifikācijas Nr. ANPCP 2025/59SP, Darbu apjomu saraksts Nr.34</t>
  </si>
  <si>
    <t>Pamatlīdzekļu uzskaites kartīte Nr. PL0027554</t>
  </si>
  <si>
    <t>Ceļš Sterikāni - Borski, Līksnas pagasts, Augšdaugavas novads, posmos 0,910 km - 1,030 km, 1,870 km - 2,020 km</t>
  </si>
  <si>
    <t>Atbilstoši 29.07.2025. sarunu procedūras rezultātiem, iepirkuma identifikācijas Nr. ANPCP 2025/59SP, Darbu apjomu saraksts Nr.35</t>
  </si>
  <si>
    <t>Pamatlīdzekļu uzskaites kartīte Nr. PL0028251</t>
  </si>
  <si>
    <t>Ceļš c. Ļūbaste - Ļūbaste, Līksnas pagasts, Augšdaugavas novads, posmos 1,550 km - 1,650 km, 2,100 km - 2,200 km</t>
  </si>
  <si>
    <t>Atbilstoši 29.07.2025. sarunu procedūras rezultātiem, iepirkuma identifikācijas Nr. ANPCP 2025/59SP, Darbu apjomu saraksts Nr.36</t>
  </si>
  <si>
    <t>Pamatlīdzekļu uzskaites kartīte Nr. PL0027573</t>
  </si>
  <si>
    <t>Ceļš Vecpikuļi - Dukāti - Boroviki, Salienas pagasts, Augšdaugavas novads, posmos 0,00 km - 0,050 km, 0,900 km - 0,950 km, 1,060 km - 1,160 km</t>
  </si>
  <si>
    <t>Nesaistīta seguma ceļa klātnes iesēdumu un bedru labošana ar drupinātas grants maisījumu 0/32s, caurtekas nomaiņa/atjaunošana</t>
  </si>
  <si>
    <t>Atbilstoši 29.07.2025. sarunu procedūras rezultātiem, iepirkuma identifikācijas Nr. ANPCP 2025/59SP, Darbu apjomu saraksts Nr.37</t>
  </si>
  <si>
    <t>Pamatlīdzekļu uzskaites kartīte Nr. PL0021339</t>
  </si>
  <si>
    <t>Ceļš Riteņi - Serenieši - Vecpikuļi, Salienas pagasts, Augšdaugavas novads, posmos 0,600 km - 0,780 km, 1,700 km - 1,800 km, 1,950 km - 2,120 km</t>
  </si>
  <si>
    <t>Nesaistīta seguma ceļa klātnes iesēdumu un bedru labošana ar drupinātas grants maisījumu 0/32s, caurtekas atjaunošana</t>
  </si>
  <si>
    <t>Atbilstoši 29.07.2025. sarunu procedūras rezultātiem, iepirkuma identifikācijas Nr. ANPCP 2025/59SP, Darbu apjomu saraksts Nr.38</t>
  </si>
  <si>
    <t>Pamatlīdzekļu uzskaites kartīte Nr. PL0021344</t>
  </si>
  <si>
    <t>Ceļš Sergejevo - Veselovka, Vecsalienas pagasts, Augšdaugavas novads, posmā 0,400 km - 0,500 km</t>
  </si>
  <si>
    <t>Nesaistīta seguma ceļa klātnes iesēdumu un bedru labošana ar drupinātas grants maisījumu 0/32s</t>
  </si>
  <si>
    <t>14.07.2025. akts Nr.3, piedalījās attiecīgās jomas speciālists, pievienota fotogrāfija</t>
  </si>
  <si>
    <t>Atbilstoši 29.07.2025. sarunu procedūras rezultātiem, iepirkuma identifikācijas Nr. ANPCP 2025/59SP, Darbu apjomu saraksts Nr.39</t>
  </si>
  <si>
    <t>Pamatlīdzekļu uzskaites kartīte Nr. PL0022286</t>
  </si>
  <si>
    <t>Ceļš Kalniņi - Tartaks, Vecsalienas pagasts, Augšdaugavas novads, posmos 0,390 km - 0,490 km,, 0,550 km - 0,650 km, 1,050 km - 1,150 km</t>
  </si>
  <si>
    <t>Nesaistīta seguma ceļa klātnes iesēdumu un bedru labošana ar drupinātas grants maisījumu 0/32s, caurtekas bojājumu novēršana</t>
  </si>
  <si>
    <t>14.07.2025. akts Nr.5, piedalījās attiecīgās jomas speciālists, pievienota fotogrāfija</t>
  </si>
  <si>
    <t>Atbilstoši 29.07.2025. sarunu procedūras rezultātiem, iepirkuma identifikācijas Nr. ANPCP 2025/59SP, Darbu apjomu saraksts Nr.40</t>
  </si>
  <si>
    <t>Pamatlīdzekļu uzskaites kartīte Nr. PL0022285</t>
  </si>
  <si>
    <t>Ceļš Vecsalienas pagasts - Aizsili - Tartaki, Salienas pagasts, Augšdaugavas novads, posmā 1,050 km - 1,070 km</t>
  </si>
  <si>
    <t>Atbilstoši 29.07.2025. sarunu procedūras rezultātiem, iepirkuma identifikācijas Nr. ANPCP 2025/59SP, Darbu apjomu saraksts Nr.41</t>
  </si>
  <si>
    <t>Pamatlīdzekļu uzskaites kartīte Nr. PL0021342</t>
  </si>
  <si>
    <t>Ceļš Peifermas - Ezeriņi, Kalkūnes pagasts, Augšdaugavas novads, posmā 1,020 km - 1,180 km</t>
  </si>
  <si>
    <t>Atbilstoši 29.07.2025. sarunu procedūras rezultātiem, iepirkuma identifikācijas Nr. ANPCP 2025/59SP, Darbu apjomu saraksts Nr.42</t>
  </si>
  <si>
    <t>Pamatlīdzekļu uzskaites kartīte Nr. PL0014226</t>
  </si>
  <si>
    <t>Ceļš Peļušina - Laimieši, Kalkūnes pagasts, Augšdaugavas novads, posmā 2,090 km - 2,240 km</t>
  </si>
  <si>
    <t>Atbilstoši 29.07.2025. sarunu procedūras rezultātiem, iepirkuma identifikācijas Nr. ANPCP 2025/59SP, Darbu apjomu saraksts Nr.43</t>
  </si>
  <si>
    <t>Pamatlīdzekļu uzskaites kartīte Nr. PL0014217</t>
  </si>
  <si>
    <t>Ceļš Kalkūni - A13, Kalkūnes pagasts, Augšdaugavas novads, posmos 1,450 km - 1,480 km, 2,050 km - 2,220 km</t>
  </si>
  <si>
    <t>Atbilstoši 29.07.2025. sarunu procedūras rezultātiem, iepirkuma identifikācijas Nr. ANPCP 2025/59SP, Darbu apjomu saraksts Nr.44</t>
  </si>
  <si>
    <t>Pamatlīdzekļu uzskaites kartīte Nr. PL0014206</t>
  </si>
  <si>
    <t>Ceļš Randene - Kūlīši, Kalkūnes pagasts, Augšdaugavas novads, posmā 1,230 km - 1,410 km</t>
  </si>
  <si>
    <t>14.07.2025. akts Nr.4, piedalījās attiecīgās jomas speciālists, pievienota fotogrāfija</t>
  </si>
  <si>
    <t>Atbilstoši 29.07.2025. sarunu procedūras rezultātiem, iepirkuma identifikācijas Nr. ANPCP 2025/59SP, Darbu apjomu saraksts Nr.45</t>
  </si>
  <si>
    <t>Pamatlīdzekļu uzskaites kartīte Nr. PL0014212</t>
  </si>
  <si>
    <t>Ceļš Randene - Saulgoži, Kalkūnes pagasts, Augšdaugavas novads, posmos 1,480 km - 1,530 km, 2,550 km - 2,620 km</t>
  </si>
  <si>
    <t>Atbilstoši 29.07.2025. sarunu procedūras rezultātiem, iepirkuma identifikācijas Nr. ANPCP 2025/59SP, Darbu apjomu saraksts Nr.46</t>
  </si>
  <si>
    <t>Pamatlīdzekļu uzskaites kartīte Nr. PL0014223</t>
  </si>
  <si>
    <t>Ceļš Saulgoži - Krāces, Kalkūnes pagasts, Augšdaugavas novads, posmos 0,670 km - 0,770 km, 1,130 km - 1,180 km, 1,370 km - 1,470 km, 2,070 km - 2,170 km</t>
  </si>
  <si>
    <t>Atbilstoši 29.07.2025. sarunu procedūras rezultātiem, iepirkuma identifikācijas Nr. ANPCP 2025/59SP, Darbu apjomu saraksts Nr.47</t>
  </si>
  <si>
    <t>Pamatlīdzekļu uzskaites kartīte Nr. PL0014228</t>
  </si>
  <si>
    <t>Ceļš Sudmaliņas - Rauda, Sventes pagasts, Augšdaugavas novads, posmos 0,000 km - 0,200 km, 1,650 km - 1,700 km, 1,950 km - 2,000 km</t>
  </si>
  <si>
    <t>Atbilstoši 29.07.2025. sarunu procedūras rezultātiem, iepirkuma identifikācijas Nr. ANPCP 2025/59SP, Darbu apjomu saraksts Nr.48</t>
  </si>
  <si>
    <t>Pamatlīdzekļu uzskaites kartīte Nr. PL0029495</t>
  </si>
  <si>
    <t>Ceļš Ceļmalnieki - Irbītes, Sventes pagasts, Augšdaugavas novads, posmos 0,320 km - 0,370 km, 1,380 km - 1,430 km, 1,950 km - 2,150 km</t>
  </si>
  <si>
    <t>Atbilstoši 29.07.2025. sarunu procedūras rezultātiem, iepirkuma identifikācijas Nr. ANPCP 2025/59SP, Darbu apjomu saraksts Nr.49</t>
  </si>
  <si>
    <t>Pamatlīdzekļu uzskaites kartīte Nr. PL0029494</t>
  </si>
  <si>
    <t>Ceļš Bangas - Rožlauki, Sventes pagasts, Augšdaugavas novads, posmos 1,240 km - 1,290 km, 1,550 km - 1,700 km, 1,950 km - 2,100 km</t>
  </si>
  <si>
    <t>Atbilstoši 29.07.2025. sarunu procedūras rezultātiem, iepirkuma identifikācijas Nr. ANPCP 2025/59SP, Darbu apjomu saraksts Nr.50</t>
  </si>
  <si>
    <t>Pamatlīdzekļu uzskaites kartīte Nr. PL0003971, Nr. PL0004303, Nr. PL0004303/1</t>
  </si>
  <si>
    <t>Ceļš Gundegas - Pelši, Sventes pagasts, Augšdaugavas novads, posmos 0,340 km - 0,440 km, 0,880 km - 0,930 km</t>
  </si>
  <si>
    <t>Atbilstoši 29.07.2025. sarunu procedūras rezultātiem, iepirkuma identifikācijas Nr. ANPCP 2025/59SP, Darbu apjomu saraksts Nr.51</t>
  </si>
  <si>
    <t>Pamatlīdzekļu uzskaites kartīte Nr. PL0029488</t>
  </si>
  <si>
    <t>Ceļš Burtnieki - Labrenči - Ķirši, Sventes pagasts, Augšdaugavas novads, posmos 0,740 km - 0,780 km, 1,960 km - 2,030 km, 2,380 km - 2,450 km</t>
  </si>
  <si>
    <t>Atbilstoši 29.07.2025. sarunu procedūras rezultātiem, iepirkuma identifikācijas Nr. ANPCP 2025/59SP, Darbu apjomu saraksts Nr.53</t>
  </si>
  <si>
    <t>Pamatlīdzekļu uzskaites kartīte Nr. PL0029491</t>
  </si>
  <si>
    <t>Ceļš Kaudzīši - Burtnieki - Pīlādži - Ķirši, Sventes pagasts, Augšdaugavas novads, posmos 0,530 km - 0,600 km, 1,000 km - 1,100 km, 1,760 km - 1,780 km</t>
  </si>
  <si>
    <t>Atbilstoši 29.07.2025. sarunu procedūras rezultātiem, iepirkuma identifikācijas Nr. ANPCP 2025/59SP, Darbu apjomu saraksts Nr.52</t>
  </si>
  <si>
    <t>Pamatlīdzekļu uzskaites kartīte Nr. PL0029492</t>
  </si>
  <si>
    <t>Ceļš Labrenči - Brīvnieki, Sventes pagasts, Augšdaugavas novads, posmā 0,900 km - 1,000 km</t>
  </si>
  <si>
    <t>Atbilstoši 29.07.2025. sarunu procedūras rezultātiem, iepirkuma identifikācijas Nr. ANPCP 2025/59SP, Darbu apjomu saraksts Nr.54</t>
  </si>
  <si>
    <t>Pamatlīdzekļu uzskaites kartīte Nr. PL0029500</t>
  </si>
  <si>
    <t>Ceļš Kaķīši - Kaudzīši, Sventes pagasts, Augšdaugavas novads, posmos 0,000 km - 0,150 km, 0,730 km - 0,830 km</t>
  </si>
  <si>
    <t>Atbilstoši 29.07.2025. sarunu procedūras rezultātiem, iepirkuma identifikācijas Nr. ANPCP 2025/59SP, Darbu apjomu saraksts Nr.55</t>
  </si>
  <si>
    <t>Pamatlīdzekļu uzskaites kartīte Nr. PL0029501</t>
  </si>
  <si>
    <t>Ceļš Līči - Elkšņupīte, Sventes pagasts, Augšdaugavas novads, posmā 0,460 km - 0,710 km</t>
  </si>
  <si>
    <t>Atbilstoši 29.07.2025. sarunu procedūras rezultātiem, iepirkuma identifikācijas Nr. ANPCP 2025/59SP, Darbu apjomu saraksts Nr.56</t>
  </si>
  <si>
    <t>Pamatlīdzekļu uzskaites kartīte Nr. PL0030592</t>
  </si>
  <si>
    <t>Ceļš Juneļi - Kalkūnes pagasts, Medumu pagasts, Augšdaugavas novads, posmos 0,320 km - 0,420 km, 0,900 km - 0,970 km, 1,200 km - 1,220 km, 1,370 km - 1,4710 km, 1,500 km - 1,600 km</t>
  </si>
  <si>
    <t>Atbilstoši 29.07.2025. sarunu procedūras rezultātiem, iepirkuma identifikācijas Nr. ANPCP 2025/59SP, Darbu apjomu saraksts Nr.57</t>
  </si>
  <si>
    <t>Pamatlīdzekļu uzskaites kartīte Nr. PL0019415</t>
  </si>
  <si>
    <t>Ceļš Baltceri - Uzkalniņi, Pilskalnes pagasts, Augšdaugavas novads, posmos 0,530 km - 0,550 km, 4,200 km - 4,220 km</t>
  </si>
  <si>
    <t>Nesaistīta seguma ceļa klātnes iesēdumu un bedru labošana ar drupinātas grants maisījumu 0/32s, ierīkot divas caurtekas</t>
  </si>
  <si>
    <t>Atbilstoši 29.07.2025. sarunu procedūras rezultātiem, iepirkuma identifikācijas Nr. ANPCP 2025/59SP, Darbu apjomu saraksts Nr.58</t>
  </si>
  <si>
    <t>Pamatlīdzekļu uzskaites kartīte Nr. PL0006947</t>
  </si>
  <si>
    <t xml:space="preserve">Ceļš Mazozoliņi - Ludvigova, Pilskalnes pagasts, Augšdaugavas novads, posmā 0,760 km - 0,900 km </t>
  </si>
  <si>
    <t>Atbilstoši 29.07.2025. sarunu procedūras rezultātiem, iepirkuma identifikācijas Nr. ANPCP 2025/59SP, Darbu apjomu saraksts Nr.59</t>
  </si>
  <si>
    <t>Pamatlīdzekļu uzskaites kartīte Nr. PL0006852</t>
  </si>
  <si>
    <t>Ceļš Mežvidi - Grāvji, Pilskalnes pagasts, Augšdaugavas novads, posmos 0,650 km - 0,900 km, 0,640 km - 0,660 km</t>
  </si>
  <si>
    <t>Nesaistīta seguma ceļa klātnes iesēdumu un bedru labošana ar drupinātas grants maisījumu 0/32s, ierīkot vienu caurteku</t>
  </si>
  <si>
    <t>Atbilstoši 29.07.2025. sarunu procedūras rezultātiem, iepirkuma identifikācijas Nr. ANPCP 2025/59SP, Darbu apjomu saraksts Nr.60</t>
  </si>
  <si>
    <t>Pamatlīdzekļu uzskaites kartīte Nr. PL0006887</t>
  </si>
  <si>
    <t>Ceļš Ilūkste - Zeltkalni, Pilskalnes pagasts, Augšdaugavas novads, posmā 3,120 km - 3,320 km</t>
  </si>
  <si>
    <t>Atbilstoši 29.07.2025. sarunu procedūras rezultātiem, iepirkuma identifikācijas Nr. ANPCP 2025/59SP, Darbu apjomu saraksts Nr.62</t>
  </si>
  <si>
    <t>Pamatlīdzekļu uzskaites kartīte Nr. PL0006896</t>
  </si>
  <si>
    <t>Ceļš Tutāni - Padomnieki, Pilskalnes pagasts, Augšdaugavas novads, posmos 2,710 km, 2,700 km - 2,720 km</t>
  </si>
  <si>
    <t>Nesaistīta seguma ceļa klātnes iesēdumu un bedru aizpildīšana ar drupinātas grants maisījumu 0/32s, vienas caurtekas ierīkošana</t>
  </si>
  <si>
    <t>Atbilstoši 29.07.2025. sarunu procedūras rezultātiem, iepirkuma identifikācijas Nr. ANPCP 2025/59SP, Darbu apjomu saraksts Nr.61</t>
  </si>
  <si>
    <t>Pamatlīdzekļu uzskaites kartīte Nr. PL0006861</t>
  </si>
  <si>
    <t>Ceļš Miltu cehs - Ķertāni, Bebrenes pagasts, Augšdaugavas novads, posmos 2,395 km, 2,380 km - 2,410 km</t>
  </si>
  <si>
    <t>Nesaistīta seguma ceļa klātnes iesēdumu un bedru labošana ar drupinātas grants maisījumu 0/32s, vienas caurtekas atjaunošana</t>
  </si>
  <si>
    <t>Atbilstoši 29.07.2025. sarunu procedūras rezultātiem, iepirkuma identifikācijas Nr. ANPCP 2025/59SP, Darbu apjomu saraksts Nr.63</t>
  </si>
  <si>
    <t>Pamatlīdzekļu uzskaites kartīte Nr. PL0007005, Nr. PL0006958</t>
  </si>
  <si>
    <t>Ceļš Braunas - Grendzes, Bebrenes pagasts, Augšdaugavas novads, posmā 3,250 km - 3,400 km</t>
  </si>
  <si>
    <t>Atbilstoši 29.07.2025. sarunu procedūras rezultātiem, iepirkuma identifikācijas Nr. ANPCP 2025/59SP, Darbu apjomu saraksts Nr.64</t>
  </si>
  <si>
    <t>Pamatlīdzekļu uzskaites kartīte Nr. PL0006949</t>
  </si>
  <si>
    <t>Ceļš Zeltiņi - Užuļi, Bebrenes pagasts, Augšdaugavas novads, posmā 2,050 km - 2,200 km</t>
  </si>
  <si>
    <t>Atbilstoši 29.07.2025. sarunu procedūras rezultātiem, iepirkuma identifikācijas Nr. ANPCP 2025/59SP, Darbu apjomu saraksts Nr.65</t>
  </si>
  <si>
    <t>Pamatlīdzekļu uzskaites kartīte Nr. PL0007008, Nr. PL0007006</t>
  </si>
  <si>
    <t>Ceļš Krustceļi - Mauriņi - Skadiņi, Bebrenes pagasts, Augšdaugavas novads, posmā 1,200 km - 1,400 km</t>
  </si>
  <si>
    <t>Atbilstoši 29.07.2025. sarunu procedūras rezultātiem, iepirkuma identifikācijas Nr. ANPCP 2025/59SP, Darbu apjomu saraksts Nr.66</t>
  </si>
  <si>
    <t>Pamatlīdzekļu uzskaites kartīte Nr. PL0006990</t>
  </si>
  <si>
    <t>Ceļš Ķimenes - Grāvīši - Pļavas, Bebrenes pagasts, Augšdaugavas novads, posmā 0,060 km - 0,210 km</t>
  </si>
  <si>
    <t>Atbilstoši 29.07.2025. sarunu procedūras rezultātiem, iepirkuma identifikācijas Nr. ANPCP 2025/59SP, Darbu apjomu saraksts Nr.67</t>
  </si>
  <si>
    <t>Pamatlīdzekļu uzskaites kartīte Nr. PL0006865</t>
  </si>
  <si>
    <t>Ceļš Pļavas - Tehniskais Centrs, Bebrenes pagasts, Augšdaugavas novads, posmā 1,460 km - 1,660 km</t>
  </si>
  <si>
    <t>Atbilstoši 29.07.2025. sarunu procedūras rezultātiem, iepirkuma identifikācijas Nr. ANPCP 2025/59SP, Darbu apjomu saraksts Nr.68</t>
  </si>
  <si>
    <t>Pamatlīdzekļu uzskaites kartīte Nr. PL0006925</t>
  </si>
  <si>
    <t>Ceļš Attīrīšanas stacija - Centra ferma, Bebrenes pagasts, Augšdaugavas novads, posmā 0,280 km - 0,530 km</t>
  </si>
  <si>
    <t>Atbilstoši 29.07.2025. sarunu procedūras rezultātiem, iepirkuma identifikācijas Nr. ANPCP 2025/59SP, Darbu apjomu saraksts Nr.69</t>
  </si>
  <si>
    <t>Pamatlīdzekļu uzskaites kartīte Nr. PL0006977</t>
  </si>
  <si>
    <t>Ceļš Centrs - Rija, Dvietes pagasts, Augšdaugavas novads, posmā 0,740 km - 0,940 km</t>
  </si>
  <si>
    <t>Atbilstoši 29.07.2025. sarunu procedūras rezultātiem, iepirkuma identifikācijas Nr. ANPCP 2025/59SP, Darbu apjomu saraksts Nr.70</t>
  </si>
  <si>
    <t>Pamatlīdzekļu uzskaites kartīte Nr. PL0007121</t>
  </si>
  <si>
    <t>Ceļš Laši - Pabērži, Eglaines pagasts, Augšdaugavas novads, posmā 0,550 km - 0,545 km</t>
  </si>
  <si>
    <t>Izcelt no upes un nostiprināt dzelzsbetona paneli uz caurtekas apmalesun atjaunot ceļa apmales ar drupinātas grants maisījumu 0/32s</t>
  </si>
  <si>
    <t>Atbilstoši 29.07.2025. sarunu procedūras rezultātiem, iepirkuma identifikācijas Nr. ANPCP 2025/59SP, Darbu apjomu saraksts Nr.71</t>
  </si>
  <si>
    <t>Pamatlīdzekļu uzskaites kartīte Nr. PL0007184, Nr. PL0007232</t>
  </si>
  <si>
    <t>Subates apvienībā ietilpst Eglaines pagasts</t>
  </si>
  <si>
    <t>Būvdarbu tehniskās dokumentācijas sagatavošanas izmaksas, saskaņā ar 25.07.2025. līgumu Nr.000.2.1-17.3-2025/279 ar SIA “Cerva”</t>
  </si>
  <si>
    <t>KOPĀ:</t>
  </si>
  <si>
    <t>Atbalstāms zaudējumu apmērs, euro</t>
  </si>
  <si>
    <t>Pašvaldības līdzfinansējums, euro</t>
  </si>
  <si>
    <t>No LNG atbalstāmais finansējums, euro</t>
  </si>
  <si>
    <r>
      <rPr>
        <b/>
        <u/>
        <sz val="18"/>
        <color rgb="FF000000"/>
        <rFont val="Times New Roman"/>
        <family val="1"/>
        <charset val="186"/>
      </rPr>
      <t>Ludzas novada</t>
    </r>
    <r>
      <rPr>
        <b/>
        <sz val="18"/>
        <color rgb="FF000000"/>
        <rFont val="Times New Roman"/>
        <family val="1"/>
      </rPr>
      <t xml:space="preserve"> pašvaldības 2025. gada jūlijā lietavu laikā radītie postījumi </t>
    </r>
  </si>
  <si>
    <t>Ceļš Lineja - Kalešniki - Vjarumi - Dubrovka, Līdmnieku pagasts, Ludzas novads</t>
  </si>
  <si>
    <t>Ceļa virskārtas atjaunošana</t>
  </si>
  <si>
    <t>25.07.2025. apsekošanas akts, piedalījās attiecīgās jomas speciālists, atsevišķi iesniegtas fotogrāfijas</t>
  </si>
  <si>
    <t>26.07.2025. Lokālā tāme Nr. 072025/1, sagatavoja sertificēts speciālists sertifikāta Nr. 4 – 01879</t>
  </si>
  <si>
    <t>Pamatlīdzekļu uzskaites kartīte Nr. CC326</t>
  </si>
  <si>
    <t>30.07.2025. Ludzas novada pašvaldības priekšsēdētāja parakstīts apliecinājums, ka nodrošinās līdzfinansējumu 30% apmērā.</t>
  </si>
  <si>
    <t>30.07.2025. Ludzas novada pašvaldības priekšsēdētāja parakstīts apliecinājums, ka pašvaldībai nepienākas apdrošināšanas atlīdzība, jo minētie autoceļi nebija apdrošināti.</t>
  </si>
  <si>
    <t>Ceļš Gaveiki - Rūdova - Sleinova, Ņukšu pagasts, Ludzas novads</t>
  </si>
  <si>
    <t>26.07.2025. Lokālā tāme Nr. 072025/2, sagatavoja sertificēts speciālists sertifikāta Nr. 4 – 01879</t>
  </si>
  <si>
    <t>Pamatlīdzekļu uzskaites kartīte Nr. NU081</t>
  </si>
  <si>
    <t>Ceļš Pilda - Tjapši - Gajeva, Pildas pagasts, Ludzas novads 0,640 km</t>
  </si>
  <si>
    <t>Bojātas caurtekas demontāža un jaunas izbūve</t>
  </si>
  <si>
    <t>26.07.2025. Lokālā tāme Nr. 072025/3, sagatavoja sertificēts speciālists sertifikāta Nr. 4 – 01879</t>
  </si>
  <si>
    <t>Pamatlīdzekļu uzskaites kartīte Nr. 000603, Nr. Pi038, Nr. Pi073</t>
  </si>
  <si>
    <t>Ceļš Ūdri - Masļenki, Pušmucovas pagasts, Ludzas novads</t>
  </si>
  <si>
    <t>26.07.2025. Lokālā tāme Nr. 072025/4, sagatavoja sertificēts speciālists sertifikāta Nr. 4 – 01879</t>
  </si>
  <si>
    <t>Pamatlīdzekļu uzskaites kartīte Nr. CC367</t>
  </si>
  <si>
    <r>
      <rPr>
        <b/>
        <u/>
        <sz val="18"/>
        <color rgb="FF000000"/>
        <rFont val="Times New Roman"/>
        <family val="1"/>
        <charset val="186"/>
      </rPr>
      <t>Preiļu novada</t>
    </r>
    <r>
      <rPr>
        <b/>
        <sz val="18"/>
        <color rgb="FF000000"/>
        <rFont val="Times New Roman"/>
        <family val="1"/>
      </rPr>
      <t xml:space="preserve"> pašvaldības 2025. gada 10. - 11. jūlijā lietavu laikā radītie postījumi </t>
    </r>
  </si>
  <si>
    <t>VA-2 Gaters-Kaļvi, Vārkavas pagasts, Preiļu novads</t>
  </si>
  <si>
    <t>Malu nostiprināšana uzpildīšana- izmantojot minerālmateriālu.
Piebēršana, izskalojumu uzpildīšana izmantojot šķembu.
Grāvja tīrīšana, profilu atjaunošana, nomaļu mehanizēta profilešana.</t>
  </si>
  <si>
    <t>16.07.2025. apsekošanas akts, apsekošanā piedalījās attiecīgās jomas speciālisti (viens apsekošanas akts par visiem objektiem), veikta fotofiksācija</t>
  </si>
  <si>
    <t>16.07.2025. Lokālā tāme/darbu apjomu saraksts, sagatavoja sertificēts speciālists, sertifikāta Nr. 4-04522</t>
  </si>
  <si>
    <t>Pamatlīdzekļu uzskaites kartīte Nr. V-689</t>
  </si>
  <si>
    <r>
      <t>Preiļu novada pašvaldības 21.07.2025. sēdes protokols Nr. 15 (4.</t>
    </r>
    <r>
      <rPr>
        <sz val="10"/>
        <color rgb="FF000000"/>
        <rFont val="Calibri"/>
        <family val="2"/>
        <charset val="186"/>
      </rPr>
      <t>§</t>
    </r>
    <r>
      <rPr>
        <sz val="10"/>
        <color rgb="FF000000"/>
        <rFont val="Times New Roman"/>
        <family val="1"/>
      </rPr>
      <t>) "Par pieteikuma sagatavošanu finansējuma saņemšanai no valsts budžeta programmas “Līdzekļi neparedzētiem gadījumiem”"</t>
    </r>
  </si>
  <si>
    <t>5. pielikumā norāda, ka pašvaldība ceļus neapdrošina</t>
  </si>
  <si>
    <t xml:space="preserve">VA-19 Ceļš uz kompleksu, Vārkavas pagasts, Preiļu novads
</t>
  </si>
  <si>
    <t xml:space="preserve">Caurtekas tīrīšana.
Piebēršana apmale - izmantojot minerālmateriālu.
Piebēršana, izskalojumu uzpildīšana izmantojot šķembu.
Profilu atjaunošana, nomaļu mehanizēta profilēšana.
</t>
  </si>
  <si>
    <t>16.07.2025. Lokālā tāme/darbu apjomu saraksts, sagatavoja sertificēts speciālists, sertifikāta Nr. 4-04523</t>
  </si>
  <si>
    <t>Pamatlīdzekļu uzskaites kartīte Nr. V-707</t>
  </si>
  <si>
    <t xml:space="preserve">VA-21 Spūles-Lidlauks-Ašenieki, Vārkavas pagasts, Preiļu novads
</t>
  </si>
  <si>
    <t>Sakārtot noteku galus un atbalsta sienas.
Piebēršana, izskalojumu uzpildīšana izmantojot šķembu.
Profilu atjaunošana, nomaļu mehanizēta profilēšana.</t>
  </si>
  <si>
    <t>16.07.2025. Lokālā tāme/darbu apjomu saraksts, sagatavoja sertificēts speciālists, sertifikāta Nr. 4-04524</t>
  </si>
  <si>
    <t>Pamatlīdzekļu uzskaites kartīte Nr. V-701, Nr. V-702, Nr. V-1622</t>
  </si>
  <si>
    <t xml:space="preserve">VA-26 Stivrenieki-Spūļu ezers, Vārkavas pagasts, Preiļu novads
</t>
  </si>
  <si>
    <t xml:space="preserve">Caurtekas tīrīšana.
Piebēršana, izskalojumu uzpildīšana izmantojot šķembu.
Profilu atjaunošana, nomaļu mehanizēta profilēšana.
</t>
  </si>
  <si>
    <t>16.07.2025. Lokālā tāme/darbu apjomu saraksts, sagatavoja sertificēts speciālists, sertifikāta Nr. 4-04525</t>
  </si>
  <si>
    <t>Pamatlīdzekļu uzskaites kartīte Nr. V-1621</t>
  </si>
  <si>
    <t xml:space="preserve">VA-18 Zibergova-Pūtkas-Klapari, Vārkavas pagasts, Preiļu novads
</t>
  </si>
  <si>
    <t xml:space="preserve">Caurteka jauna diam 1m uz L=12m pielnā ielikšana.
Nomales uzpildīšāna nostiprināšana - izmantojot minerālmateriālu.
Profilu atjaunošana, nomaļu mehanizēta profilēšana.
</t>
  </si>
  <si>
    <t>16.07.2025. Lokālā tāme/darbu apjomu saraksts, sagatavoja sertificēts speciālists, sertifikāta Nr. 4-04526</t>
  </si>
  <si>
    <t>Pamatlīdzekļu uzskaites kartīte Nr. V-1623</t>
  </si>
  <si>
    <t xml:space="preserve">VA-34 Skolas ielas nobrauktuve, Vārkavas pagasts, Preiļu novads
</t>
  </si>
  <si>
    <t>Nomales piebēršana - izmantojot minerālmateriālu.
Krastu stiprināšna, piebēršana, izmantjot šķembu.
Profilu atjaunošana, nomaļu mehanizēta profilēšana.</t>
  </si>
  <si>
    <t>16.07.2025. Lokālā tāme/darbu apjomu saraksts, sagatavoja sertificēts speciālists, sertifikāta Nr. 4-04527</t>
  </si>
  <si>
    <t>Pamatlīdzekļu uzskaites kartīte Nr. V-700</t>
  </si>
  <si>
    <t xml:space="preserve">VA-14 Piliškas- Vēverauka, Vārkavas pagasts, preiļu novads
</t>
  </si>
  <si>
    <t>Nomales piebēršana - izmantojot minerālmateriālu.
Profilu atjaunošana, nomaļu mehanizēta profilēšana.</t>
  </si>
  <si>
    <t>16.07.2025. Lokālā tāme/darbu apjomu saraksts, sagatavoja sertificēts speciālists, sertifikāta Nr. 4-04528</t>
  </si>
  <si>
    <t>Pamatlīdzekļu uzskaites kartīte Nr. V-691.1</t>
  </si>
  <si>
    <t xml:space="preserve">PE-10 Gubanišķi- Lielie Livmaņi (7 vietās), Vārkavas pagasts, preiļu novads
</t>
  </si>
  <si>
    <t>Jauna ceurtkea diam  12 metru.
Ceļa posma ataunošana pilnā apjomā.
Apmaļu piebēršana 7 vietas.
Apauguma noņemšana.
Sāngrāvju tīrīšana no saskalojuime pie tīruma..
Profilu atjaunošana, nomaļu mehanizēta profilēšana.</t>
  </si>
  <si>
    <t>16.07.2025. Lokālā tāme/darbu apjomu saraksts, sagatavoja sertificēts speciālists, sertifikāta Nr. 4-04529</t>
  </si>
  <si>
    <t>Pamatlīdzekļu uzskaites kartīte Nr. 1930, Nr. 9404</t>
  </si>
  <si>
    <t xml:space="preserve">PE-3 Arendole-Pelēči, Vārkavas pagasts, Preiļu novads
</t>
  </si>
  <si>
    <t xml:space="preserve">Apauguma noņemšana pie caurtekas.
Caurrekas galu piepildišana - izmantojot minerālmateriālu.
Profilu atjaunošana, nomaļu mehanizēta profilēšana.
</t>
  </si>
  <si>
    <t>16.07.2025. Lokālā tāme/darbu apjomu saraksts, sagatavoja sertificēts speciālists, sertifikāta Nr. 4-04530</t>
  </si>
  <si>
    <t>Pamatlīdzekļu uzskaites kartīte Nr. 1926, Nr. 6380, Nr. 9397, Nr. 9398</t>
  </si>
  <si>
    <t xml:space="preserve">RO-14 Lazdāni-Andiņi-Rudinova, Rožkalnu pagasts, Preiļu novads
</t>
  </si>
  <si>
    <t>Izskalotā posma piebēršana  - izmantojot minerālmateriālu.
Profilu atjaunošana, nomaļu mehanizēta profilēšana.</t>
  </si>
  <si>
    <t>16.07.2025. Lokālā tāme/darbu apjomu saraksts, sagatavoja sertificēts speciālists, sertifikāta Nr. 4-04531</t>
  </si>
  <si>
    <t>Pamatlīdzekļu uzskaites kartīte Nr. V-375, Nr. V-376</t>
  </si>
  <si>
    <t xml:space="preserve">RO-5 Kalēji-Arendole, Rožkalnu pagasts, Preiļu novads
</t>
  </si>
  <si>
    <t>16.07.2025. Lokālā tāme/darbu apjomu saraksts, sagatavoja sertificēts speciālists, sertifikāta Nr. 4-04532</t>
  </si>
  <si>
    <t>Pamatlīdzekļu uzskaites kartīte Nr. V-378, Nr. V-379, Nr. V-380</t>
  </si>
  <si>
    <t>RO- 2 Brieži-Jadvigova-Strodi, Rožkalnu pagasts, Preiļu novads</t>
  </si>
  <si>
    <t>16.07.2025. Lokālā tāme/darbu apjomu saraksts, sagatavoja sertificēts speciālists, sertifikāta Nr. 4-04533</t>
  </si>
  <si>
    <t>Pamatlīdzekļu uzskaites kartīte Nr. V-369, Nr. V-368, Nr. V-1613</t>
  </si>
  <si>
    <t>RO-10 Alkšņāres- Augšmuktu kapi, Rožkalnu pagasts, Preiļu novads</t>
  </si>
  <si>
    <t>Caurteka jauna D=1m uz L=12m pielnā ielikšana.
Izskalotā posma piebēršana.
Profilu atjaunošana, nomaļu mehanizēta profilēšana.</t>
  </si>
  <si>
    <t>16.07.2025. Lokālā tāme/darbu apjomu saraksts, sagatavoja sertificēts speciālists, sertifikāta Nr. 4-04534</t>
  </si>
  <si>
    <t>Pamatlīdzekļu uzskaites kartīte Nr. V-364</t>
  </si>
  <si>
    <t>UP- 8 Mežarejas-Upenieki-Panijoņi, Upmalas pagasts, preiļu novads</t>
  </si>
  <si>
    <t>Caurteka apmaļu nosriprināšana  - izmantojot minerālmateriālu.
Apauguma noņemšana.
Profilu atjaunošana, nomaļu mehanizēta profilēšana.</t>
  </si>
  <si>
    <t>16.07.2025. Lokālā tāme/darbu apjomu saraksts, sagatavoja sertificēts speciālists, sertifikāta Nr. 4-04535</t>
  </si>
  <si>
    <t>Pamatlīdzekļu uzskaites kartīte Nr. 9411, Nr. V-390</t>
  </si>
  <si>
    <t>UP- 7 Brokovski- Kaļvi, Upmalas pagasts, Preiļu novads</t>
  </si>
  <si>
    <t>Lielā caurteka D=1m.
Izskalotā posma piebēršana  - izmantojot minerālmateriālu.
Profilu atjaunošana, nomaļu mehanizēta profilēšana.</t>
  </si>
  <si>
    <t>16.07.2025. Lokālā tāme/darbu apjomu saraksts, sagatavoja sertificēts speciālists, sertifikāta Nr. 4-04536</t>
  </si>
  <si>
    <t>Pamatlīdzekļu uzskaites kartīte Nr. V-392, Nr. V-393, Nr. V-394</t>
  </si>
  <si>
    <t>RU-7 Gaiļmuiža - Pizāni - Ivanāni, Rušonas pagasts, Preiļu novads</t>
  </si>
  <si>
    <t>Izskalotā posma piebēršana - izmantojot minerālmateriālu.
Profilu atjaunošana, nomaļu mehanizēta profilēšana.</t>
  </si>
  <si>
    <t>16.07.2025. Lokālā tāme/darbu apjomu saraksts, sagatavoja sertificēts speciālists, sertifikāta Nr. 4-04537</t>
  </si>
  <si>
    <t>Pamatlīdzekļu uzskaites kartīte Nr. R-2639</t>
  </si>
  <si>
    <t>Pašvaldība</t>
  </si>
  <si>
    <t>Izdevumi kopā, euro</t>
  </si>
  <si>
    <t>No LNG nepieciešams, euro</t>
  </si>
  <si>
    <t>Augšdaugavas novada pašvaldība</t>
  </si>
  <si>
    <t>Ludzas novada pašvaldība</t>
  </si>
  <si>
    <t>Preiļu novada pašvaldība</t>
  </si>
  <si>
    <t>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</si>
</sst>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86"/>
      <scheme val="minor"/>
    </font>
    <font>
      <b/>
      <sz val="18"/>
      <color rgb="FF000000"/>
      <name val="Times New Roman"/>
      <family val="1"/>
    </font>
    <font>
      <sz val="10"/>
      <color rgb="FF000000"/>
      <name val="Times New Roman"/>
    </font>
    <font>
      <b/>
      <sz val="10"/>
      <color rgb="FF000000"/>
      <name val="Times New Roman"/>
      <family val="1"/>
    </font>
    <font>
      <b/>
      <i/>
      <sz val="10"/>
      <color rgb="FF000000"/>
      <name val="Times New Roman"/>
      <family val="1"/>
      <charset val="186"/>
    </font>
    <font>
      <b/>
      <sz val="11"/>
      <color rgb="FF000000"/>
      <name val="Times New Roman"/>
      <family val="1"/>
    </font>
    <font>
      <sz val="10"/>
      <name val="Times New Roman"/>
      <family val="1"/>
    </font>
    <font>
      <sz val="8"/>
      <name val="Times New Roman"/>
      <family val="1"/>
    </font>
    <font>
      <sz val="10"/>
      <color rgb="FF000000"/>
      <name val="Times New Roman"/>
      <family val="1"/>
    </font>
    <font>
      <sz val="10"/>
      <color rgb="FF000000"/>
      <name val="Times New Roman"/>
      <family val="1"/>
      <charset val="186"/>
    </font>
    <font>
      <b/>
      <sz val="18"/>
      <color rgb="FF000000"/>
      <name val="Times New Roman"/>
      <family val="1"/>
      <charset val="186"/>
    </font>
    <font>
      <b/>
      <u/>
      <sz val="18"/>
      <color rgb="FF000000"/>
      <name val="Times New Roman"/>
      <family val="1"/>
      <charset val="186"/>
    </font>
    <font>
      <sz val="10"/>
      <color rgb="FF000000"/>
      <name val="Calibri"/>
      <family val="2"/>
      <charset val="186"/>
    </font>
    <font>
      <sz val="8"/>
      <name val="Calibri"/>
      <family val="2"/>
      <charset val="186"/>
      <scheme val="minor"/>
    </font>
    <font>
      <b/>
      <sz val="14"/>
      <color rgb="FF000000"/>
      <name val="Times New Roman"/>
      <family val="1"/>
      <charset val="186"/>
    </font>
    <font>
      <sz val="10"/>
      <color theme="1"/>
      <name val="Times New Roman"/>
      <family val="1"/>
      <charset val="186"/>
    </font>
    <font>
      <sz val="10"/>
      <name val="Times New Roman"/>
      <family val="1"/>
      <charset val="186"/>
    </font>
    <font>
      <sz val="10"/>
      <color rgb="FFFF0000"/>
      <name val="Times New Roman"/>
      <family val="1"/>
      <charset val="186"/>
    </font>
    <font>
      <sz val="11"/>
      <color rgb="FFFF0000"/>
      <name val="Calibri"/>
      <family val="2"/>
      <charset val="186"/>
      <scheme val="minor"/>
    </font>
    <font>
      <b/>
      <sz val="10"/>
      <color rgb="FFFF0000"/>
      <name val="Times New Roman"/>
      <family val="1"/>
      <charset val="186"/>
    </font>
    <font>
      <b/>
      <sz val="11"/>
      <color theme="1"/>
      <name val="Times New Roman"/>
      <family val="1"/>
      <charset val="186"/>
    </font>
    <font>
      <sz val="12"/>
      <color theme="1"/>
      <name val="Times New Roman"/>
      <family val="1"/>
      <charset val="186"/>
    </font>
    <font>
      <b/>
      <sz val="12"/>
      <color theme="1"/>
      <name val="Times New Roman"/>
      <family val="1"/>
      <charset val="186"/>
    </font>
  </fonts>
  <fills count="5">
    <fill>
      <patternFill patternType="none"/>
    </fill>
    <fill>
      <patternFill patternType="gray125"/>
    </fill>
    <fill>
      <patternFill patternType="solid">
        <fgColor rgb="FFFFFFFF"/>
        <bgColor rgb="FF000000"/>
      </patternFill>
    </fill>
    <fill>
      <patternFill patternType="solid">
        <fgColor rgb="FFC6E0B4"/>
        <bgColor rgb="FF000000"/>
      </patternFill>
    </fill>
    <fill>
      <patternFill patternType="solid">
        <fgColor theme="9" tint="0.59999389629810485"/>
        <bgColor indexed="64"/>
      </patternFill>
    </fill>
  </fills>
  <borders count="23">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bottom/>
      <diagonal/>
    </border>
    <border>
      <left style="thin">
        <color indexed="64"/>
      </left>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s>
  <cellStyleXfs count="1">
    <xf numFmtId="0" fontId="0" fillId="0" borderId="0"/>
  </cellStyleXfs>
  <cellXfs count="71">
    <xf numFmtId="0" fontId="0" fillId="0" borderId="0" xfId="0"/>
    <xf numFmtId="0" fontId="6" fillId="0" borderId="1" xfId="0" applyFont="1" applyBorder="1" applyAlignment="1">
      <alignment horizontal="center" vertical="center" wrapText="1"/>
    </xf>
    <xf numFmtId="0" fontId="2" fillId="0" borderId="6" xfId="0" applyFont="1" applyBorder="1" applyAlignment="1">
      <alignment vertical="top"/>
    </xf>
    <xf numFmtId="0" fontId="2" fillId="0" borderId="6" xfId="0" applyFont="1" applyBorder="1" applyAlignment="1">
      <alignment vertical="top" wrapText="1"/>
    </xf>
    <xf numFmtId="4" fontId="2" fillId="0" borderId="6" xfId="0" applyNumberFormat="1" applyFont="1" applyBorder="1" applyAlignment="1">
      <alignment vertical="top"/>
    </xf>
    <xf numFmtId="4" fontId="3" fillId="3" borderId="6" xfId="0" applyNumberFormat="1" applyFont="1" applyFill="1" applyBorder="1" applyAlignment="1">
      <alignment vertical="top"/>
    </xf>
    <xf numFmtId="0" fontId="8" fillId="0" borderId="6" xfId="0" applyFont="1" applyBorder="1" applyAlignment="1">
      <alignment horizontal="center" vertical="top"/>
    </xf>
    <xf numFmtId="0" fontId="8" fillId="0" borderId="7" xfId="0" applyFont="1" applyBorder="1" applyAlignment="1">
      <alignment vertical="top" wrapText="1"/>
    </xf>
    <xf numFmtId="0" fontId="8" fillId="0" borderId="6" xfId="0" applyFont="1" applyBorder="1" applyAlignment="1">
      <alignment vertical="top" wrapText="1"/>
    </xf>
    <xf numFmtId="0" fontId="9" fillId="0" borderId="7" xfId="0" applyFont="1" applyBorder="1" applyAlignment="1">
      <alignment vertical="top" wrapText="1"/>
    </xf>
    <xf numFmtId="49" fontId="0" fillId="0" borderId="0" xfId="0" applyNumberFormat="1" applyAlignment="1">
      <alignment wrapText="1"/>
    </xf>
    <xf numFmtId="0" fontId="9" fillId="0" borderId="6" xfId="0" applyFont="1" applyBorder="1" applyAlignment="1">
      <alignment vertical="top" wrapText="1"/>
    </xf>
    <xf numFmtId="0" fontId="14" fillId="0" borderId="8" xfId="0" applyFont="1" applyBorder="1" applyAlignment="1">
      <alignment vertical="top" wrapText="1"/>
    </xf>
    <xf numFmtId="4" fontId="14" fillId="0" borderId="7" xfId="0" applyNumberFormat="1" applyFont="1" applyBorder="1" applyAlignment="1">
      <alignment vertical="top"/>
    </xf>
    <xf numFmtId="4" fontId="14" fillId="4" borderId="7" xfId="0" applyNumberFormat="1" applyFont="1" applyFill="1" applyBorder="1" applyAlignment="1">
      <alignment vertical="top"/>
    </xf>
    <xf numFmtId="4" fontId="0" fillId="0" borderId="0" xfId="0" applyNumberFormat="1"/>
    <xf numFmtId="0" fontId="15" fillId="0" borderId="6" xfId="0" applyFont="1" applyBorder="1" applyAlignment="1">
      <alignment vertical="top" wrapText="1"/>
    </xf>
    <xf numFmtId="0" fontId="6" fillId="0" borderId="12" xfId="0" applyFont="1" applyBorder="1" applyAlignment="1">
      <alignment horizontal="center" vertical="center" wrapText="1"/>
    </xf>
    <xf numFmtId="0" fontId="8" fillId="0" borderId="15" xfId="0" applyFont="1" applyBorder="1" applyAlignment="1">
      <alignment vertical="top" wrapText="1"/>
    </xf>
    <xf numFmtId="0" fontId="0" fillId="0" borderId="8" xfId="0" applyBorder="1"/>
    <xf numFmtId="0" fontId="8" fillId="0" borderId="8" xfId="0" applyFont="1" applyBorder="1" applyAlignment="1">
      <alignment vertical="top" wrapText="1"/>
    </xf>
    <xf numFmtId="0" fontId="16" fillId="0" borderId="6" xfId="0" applyFont="1" applyBorder="1" applyAlignment="1">
      <alignment vertical="top" wrapText="1"/>
    </xf>
    <xf numFmtId="0" fontId="17" fillId="0" borderId="6" xfId="0" applyFont="1" applyBorder="1" applyAlignment="1">
      <alignment vertical="top" wrapText="1"/>
    </xf>
    <xf numFmtId="4" fontId="18" fillId="0" borderId="0" xfId="0" applyNumberFormat="1" applyFont="1"/>
    <xf numFmtId="0" fontId="17" fillId="0" borderId="6" xfId="0" applyFont="1" applyBorder="1" applyAlignment="1">
      <alignment vertical="top"/>
    </xf>
    <xf numFmtId="4" fontId="17" fillId="0" borderId="6" xfId="0" applyNumberFormat="1" applyFont="1" applyBorder="1" applyAlignment="1">
      <alignment vertical="top"/>
    </xf>
    <xf numFmtId="4" fontId="19" fillId="3" borderId="6" xfId="0" applyNumberFormat="1" applyFont="1" applyFill="1" applyBorder="1" applyAlignment="1">
      <alignment vertical="top"/>
    </xf>
    <xf numFmtId="0" fontId="17" fillId="0" borderId="6" xfId="0" applyFont="1" applyBorder="1" applyAlignment="1">
      <alignment horizontal="center" vertical="top"/>
    </xf>
    <xf numFmtId="0" fontId="17" fillId="0" borderId="7" xfId="0" applyFont="1" applyBorder="1" applyAlignment="1">
      <alignment vertical="top" wrapText="1"/>
    </xf>
    <xf numFmtId="0" fontId="20" fillId="4" borderId="8" xfId="0" applyFont="1" applyFill="1" applyBorder="1" applyAlignment="1">
      <alignment vertical="center"/>
    </xf>
    <xf numFmtId="4" fontId="20" fillId="4" borderId="8" xfId="0" applyNumberFormat="1" applyFont="1" applyFill="1" applyBorder="1" applyAlignment="1">
      <alignment vertical="center"/>
    </xf>
    <xf numFmtId="0" fontId="17" fillId="0" borderId="16" xfId="0" applyFont="1" applyBorder="1" applyAlignment="1">
      <alignment vertical="top" wrapText="1"/>
    </xf>
    <xf numFmtId="0" fontId="8" fillId="0" borderId="16" xfId="0" applyFont="1" applyBorder="1" applyAlignment="1">
      <alignment vertical="top" wrapText="1"/>
    </xf>
    <xf numFmtId="0" fontId="17" fillId="0" borderId="8" xfId="0" applyFont="1" applyBorder="1" applyAlignment="1">
      <alignment vertical="top" wrapText="1"/>
    </xf>
    <xf numFmtId="0" fontId="17" fillId="0" borderId="18" xfId="0" applyFont="1" applyBorder="1" applyAlignment="1">
      <alignment vertical="top" wrapText="1"/>
    </xf>
    <xf numFmtId="0" fontId="6" fillId="0" borderId="17" xfId="0" applyFont="1" applyBorder="1" applyAlignment="1">
      <alignment horizontal="center" vertical="center" wrapText="1"/>
    </xf>
    <xf numFmtId="0" fontId="17" fillId="0" borderId="20" xfId="0" applyFont="1" applyBorder="1" applyAlignment="1">
      <alignment horizontal="center" vertical="top"/>
    </xf>
    <xf numFmtId="0" fontId="17" fillId="0" borderId="21" xfId="0" applyFont="1" applyBorder="1" applyAlignment="1">
      <alignment vertical="top" wrapText="1"/>
    </xf>
    <xf numFmtId="0" fontId="17" fillId="0" borderId="20" xfId="0" applyFont="1" applyBorder="1" applyAlignment="1">
      <alignment vertical="top" wrapText="1"/>
    </xf>
    <xf numFmtId="0" fontId="17" fillId="0" borderId="22" xfId="0" applyFont="1" applyBorder="1" applyAlignment="1">
      <alignment vertical="top" wrapText="1"/>
    </xf>
    <xf numFmtId="0" fontId="2" fillId="0" borderId="9" xfId="0" applyFont="1" applyBorder="1" applyAlignment="1">
      <alignment vertical="top" wrapText="1"/>
    </xf>
    <xf numFmtId="0" fontId="0" fillId="0" borderId="10" xfId="0" applyBorder="1" applyAlignment="1">
      <alignment vertical="top" wrapText="1"/>
    </xf>
    <xf numFmtId="0" fontId="8" fillId="0" borderId="13" xfId="0" applyFont="1" applyBorder="1" applyAlignment="1">
      <alignment vertical="top" wrapText="1"/>
    </xf>
    <xf numFmtId="0" fontId="0" fillId="0" borderId="11" xfId="0" applyBorder="1" applyAlignment="1">
      <alignment vertical="top" wrapText="1"/>
    </xf>
    <xf numFmtId="0" fontId="0" fillId="0" borderId="14" xfId="0" applyBorder="1" applyAlignment="1">
      <alignment vertical="top" wrapText="1"/>
    </xf>
    <xf numFmtId="0" fontId="3" fillId="0" borderId="8" xfId="0" applyFont="1" applyBorder="1" applyAlignment="1">
      <alignment horizontal="center" vertical="center" wrapText="1"/>
    </xf>
    <xf numFmtId="0" fontId="10" fillId="0" borderId="4" xfId="0" applyFont="1" applyBorder="1" applyAlignment="1">
      <alignment wrapText="1"/>
    </xf>
    <xf numFmtId="0" fontId="1" fillId="0" borderId="4" xfId="0" applyFont="1" applyBorder="1" applyAlignment="1">
      <alignment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49" fontId="5" fillId="0" borderId="5" xfId="0" applyNumberFormat="1" applyFont="1" applyBorder="1" applyAlignment="1">
      <alignment horizontal="center" vertical="center" wrapText="1"/>
    </xf>
    <xf numFmtId="0" fontId="0" fillId="0" borderId="3" xfId="0" applyBorder="1" applyAlignment="1">
      <alignment horizontal="center" vertical="center" wrapText="1"/>
    </xf>
    <xf numFmtId="0" fontId="3" fillId="0" borderId="17" xfId="0" applyFont="1" applyBorder="1" applyAlignment="1">
      <alignment horizontal="center" vertical="center" wrapText="1"/>
    </xf>
    <xf numFmtId="0" fontId="1" fillId="0" borderId="0" xfId="0" applyFont="1" applyAlignment="1">
      <alignment wrapText="1"/>
    </xf>
    <xf numFmtId="0" fontId="3" fillId="3" borderId="12" xfId="0" applyFont="1" applyFill="1" applyBorder="1" applyAlignment="1">
      <alignment horizontal="center" vertical="center" wrapText="1"/>
    </xf>
    <xf numFmtId="0" fontId="3" fillId="3" borderId="19" xfId="0" applyFont="1" applyFill="1" applyBorder="1" applyAlignment="1">
      <alignment horizontal="center" vertical="center" wrapText="1"/>
    </xf>
    <xf numFmtId="49" fontId="5" fillId="0" borderId="17" xfId="0" applyNumberFormat="1" applyFont="1" applyBorder="1" applyAlignment="1">
      <alignment horizontal="center" vertical="center" wrapText="1"/>
    </xf>
    <xf numFmtId="0" fontId="0" fillId="0" borderId="17" xfId="0" applyBorder="1" applyAlignment="1">
      <alignment horizontal="center" vertical="center" wrapText="1"/>
    </xf>
    <xf numFmtId="49" fontId="21" fillId="0" borderId="8" xfId="0" applyNumberFormat="1" applyFont="1" applyBorder="1" applyAlignment="1">
      <alignment horizontal="center" vertical="center" wrapText="1"/>
    </xf>
    <xf numFmtId="0" fontId="21" fillId="0" borderId="0" xfId="0" applyFont="1"/>
    <xf numFmtId="0" fontId="21" fillId="0" borderId="8" xfId="0" applyFont="1" applyBorder="1"/>
    <xf numFmtId="3" fontId="21" fillId="0" borderId="8" xfId="0" applyNumberFormat="1" applyFont="1" applyBorder="1"/>
    <xf numFmtId="0" fontId="22" fillId="0" borderId="8" xfId="0" applyFont="1" applyBorder="1"/>
    <xf numFmtId="3" fontId="22" fillId="0" borderId="8" xfId="0" applyNumberFormat="1" applyFont="1" applyBorder="1"/>
    <xf numFmtId="49" fontId="21" fillId="4" borderId="8" xfId="0" applyNumberFormat="1" applyFont="1" applyFill="1" applyBorder="1" applyAlignment="1">
      <alignment horizontal="center" vertical="center" wrapText="1"/>
    </xf>
    <xf numFmtId="3" fontId="21" fillId="4" borderId="8" xfId="0" applyNumberFormat="1" applyFont="1" applyFill="1" applyBorder="1"/>
    <xf numFmtId="3" fontId="22" fillId="4" borderId="8"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0FCED-B267-44A2-A67D-4D3F09E0A2C9}">
  <dimension ref="A2:M84"/>
  <sheetViews>
    <sheetView tabSelected="1" zoomScaleNormal="100" workbookViewId="0">
      <selection sqref="A1:XFD1"/>
    </sheetView>
  </sheetViews>
  <sheetFormatPr defaultRowHeight="15" x14ac:dyDescent="0.25"/>
  <cols>
    <col min="2" max="2" width="51" customWidth="1"/>
    <col min="3" max="3" width="23.5703125" customWidth="1"/>
    <col min="4" max="4" width="17.42578125" customWidth="1"/>
    <col min="5" max="5" width="21.42578125" customWidth="1"/>
    <col min="6" max="6" width="24.5703125" customWidth="1"/>
    <col min="7" max="9" width="16.5703125" customWidth="1"/>
    <col min="10" max="10" width="18.5703125" customWidth="1"/>
    <col min="11" max="12" width="16.5703125" customWidth="1"/>
    <col min="13" max="13" width="28.140625" customWidth="1"/>
  </cols>
  <sheetData>
    <row r="2" spans="1:13" ht="22.5" x14ac:dyDescent="0.3">
      <c r="A2" s="46" t="s">
        <v>0</v>
      </c>
      <c r="B2" s="47"/>
      <c r="C2" s="47"/>
      <c r="D2" s="47"/>
      <c r="E2" s="47"/>
      <c r="F2" s="47"/>
      <c r="G2" s="47"/>
      <c r="H2" s="47"/>
      <c r="I2" s="47"/>
      <c r="J2" s="47"/>
      <c r="K2" s="47"/>
      <c r="L2" s="47"/>
    </row>
    <row r="3" spans="1:13" x14ac:dyDescent="0.25">
      <c r="A3" s="48" t="s">
        <v>1</v>
      </c>
      <c r="B3" s="50" t="s">
        <v>2</v>
      </c>
      <c r="C3" s="48" t="s">
        <v>3</v>
      </c>
      <c r="D3" s="48" t="s">
        <v>4</v>
      </c>
      <c r="E3" s="48" t="s">
        <v>5</v>
      </c>
      <c r="F3" s="52" t="s">
        <v>6</v>
      </c>
      <c r="G3" s="54" t="s">
        <v>7</v>
      </c>
      <c r="H3" s="55"/>
      <c r="I3" s="55"/>
      <c r="J3" s="55"/>
      <c r="K3" s="55"/>
      <c r="L3" s="55"/>
      <c r="M3" s="45" t="s">
        <v>8</v>
      </c>
    </row>
    <row r="4" spans="1:13" ht="127.5" x14ac:dyDescent="0.25">
      <c r="A4" s="49"/>
      <c r="B4" s="51"/>
      <c r="C4" s="49"/>
      <c r="D4" s="49"/>
      <c r="E4" s="49"/>
      <c r="F4" s="53"/>
      <c r="G4" s="1" t="s">
        <v>9</v>
      </c>
      <c r="H4" s="1" t="s">
        <v>10</v>
      </c>
      <c r="I4" s="1" t="s">
        <v>11</v>
      </c>
      <c r="J4" s="1" t="s">
        <v>12</v>
      </c>
      <c r="K4" s="1" t="s">
        <v>13</v>
      </c>
      <c r="L4" s="17" t="s">
        <v>14</v>
      </c>
      <c r="M4" s="45"/>
    </row>
    <row r="5" spans="1:13" ht="114.75" x14ac:dyDescent="0.25">
      <c r="A5" s="24">
        <v>1</v>
      </c>
      <c r="B5" s="22" t="s">
        <v>15</v>
      </c>
      <c r="C5" s="22" t="s">
        <v>16</v>
      </c>
      <c r="D5" s="25">
        <v>16391.87</v>
      </c>
      <c r="E5" s="25">
        <f t="shared" ref="E5:E52" si="0">D5*30%</f>
        <v>4917.5609999999997</v>
      </c>
      <c r="F5" s="26">
        <f t="shared" ref="F5:F52" si="1">D5-E5</f>
        <v>11474.308999999999</v>
      </c>
      <c r="G5" s="27" t="s">
        <v>17</v>
      </c>
      <c r="H5" s="28" t="s">
        <v>18</v>
      </c>
      <c r="I5" s="28" t="s">
        <v>19</v>
      </c>
      <c r="J5" s="28" t="s">
        <v>20</v>
      </c>
      <c r="K5" s="22" t="s">
        <v>21</v>
      </c>
      <c r="L5" s="42" t="s">
        <v>22</v>
      </c>
      <c r="M5" s="33" t="s">
        <v>23</v>
      </c>
    </row>
    <row r="6" spans="1:13" ht="114.75" x14ac:dyDescent="0.25">
      <c r="A6" s="2">
        <v>2</v>
      </c>
      <c r="B6" s="16" t="s">
        <v>24</v>
      </c>
      <c r="C6" s="11" t="s">
        <v>16</v>
      </c>
      <c r="D6" s="4">
        <v>11616.85</v>
      </c>
      <c r="E6" s="4">
        <f t="shared" si="0"/>
        <v>3485.0549999999998</v>
      </c>
      <c r="F6" s="5">
        <f t="shared" si="1"/>
        <v>8131.7950000000001</v>
      </c>
      <c r="G6" s="6" t="s">
        <v>17</v>
      </c>
      <c r="H6" s="7" t="s">
        <v>25</v>
      </c>
      <c r="I6" s="9" t="s">
        <v>26</v>
      </c>
      <c r="J6" s="7" t="s">
        <v>27</v>
      </c>
      <c r="K6" s="8" t="s">
        <v>21</v>
      </c>
      <c r="L6" s="43"/>
      <c r="M6" s="19"/>
    </row>
    <row r="7" spans="1:13" ht="114.75" x14ac:dyDescent="0.25">
      <c r="A7" s="24">
        <v>3</v>
      </c>
      <c r="B7" s="22" t="s">
        <v>28</v>
      </c>
      <c r="C7" s="22" t="s">
        <v>16</v>
      </c>
      <c r="D7" s="25">
        <v>10547.81</v>
      </c>
      <c r="E7" s="25">
        <f t="shared" si="0"/>
        <v>3164.3429999999998</v>
      </c>
      <c r="F7" s="26">
        <f t="shared" si="1"/>
        <v>7383.4669999999996</v>
      </c>
      <c r="G7" s="27" t="s">
        <v>17</v>
      </c>
      <c r="H7" s="28" t="s">
        <v>29</v>
      </c>
      <c r="I7" s="28" t="s">
        <v>30</v>
      </c>
      <c r="J7" s="28" t="s">
        <v>31</v>
      </c>
      <c r="K7" s="22" t="s">
        <v>21</v>
      </c>
      <c r="L7" s="43"/>
      <c r="M7" s="33" t="s">
        <v>23</v>
      </c>
    </row>
    <row r="8" spans="1:13" ht="114.75" x14ac:dyDescent="0.25">
      <c r="A8" s="24">
        <v>4</v>
      </c>
      <c r="B8" s="22" t="s">
        <v>32</v>
      </c>
      <c r="C8" s="22" t="s">
        <v>16</v>
      </c>
      <c r="D8" s="25">
        <v>13683.65</v>
      </c>
      <c r="E8" s="25">
        <f t="shared" si="0"/>
        <v>4105.0949999999993</v>
      </c>
      <c r="F8" s="26">
        <f t="shared" si="1"/>
        <v>9578.5550000000003</v>
      </c>
      <c r="G8" s="27" t="s">
        <v>17</v>
      </c>
      <c r="H8" s="28" t="s">
        <v>33</v>
      </c>
      <c r="I8" s="28" t="s">
        <v>34</v>
      </c>
      <c r="J8" s="28" t="s">
        <v>35</v>
      </c>
      <c r="K8" s="22" t="s">
        <v>21</v>
      </c>
      <c r="L8" s="43"/>
      <c r="M8" s="33" t="s">
        <v>23</v>
      </c>
    </row>
    <row r="9" spans="1:13" ht="114.75" x14ac:dyDescent="0.25">
      <c r="A9" s="2">
        <v>5</v>
      </c>
      <c r="B9" s="3" t="s">
        <v>36</v>
      </c>
      <c r="C9" s="11" t="s">
        <v>16</v>
      </c>
      <c r="D9" s="4">
        <v>5701.52</v>
      </c>
      <c r="E9" s="4">
        <f t="shared" si="0"/>
        <v>1710.4560000000001</v>
      </c>
      <c r="F9" s="5">
        <f t="shared" si="1"/>
        <v>3991.0640000000003</v>
      </c>
      <c r="G9" s="6" t="s">
        <v>17</v>
      </c>
      <c r="H9" s="7" t="s">
        <v>37</v>
      </c>
      <c r="I9" s="9" t="s">
        <v>38</v>
      </c>
      <c r="J9" s="7" t="s">
        <v>39</v>
      </c>
      <c r="K9" s="8" t="s">
        <v>21</v>
      </c>
      <c r="L9" s="43"/>
      <c r="M9" s="19"/>
    </row>
    <row r="10" spans="1:13" ht="114.75" x14ac:dyDescent="0.25">
      <c r="A10" s="2">
        <v>6</v>
      </c>
      <c r="B10" s="3" t="s">
        <v>40</v>
      </c>
      <c r="C10" s="11" t="s">
        <v>41</v>
      </c>
      <c r="D10" s="4">
        <v>17104.560000000001</v>
      </c>
      <c r="E10" s="4">
        <f t="shared" si="0"/>
        <v>5131.3680000000004</v>
      </c>
      <c r="F10" s="5">
        <f t="shared" si="1"/>
        <v>11973.192000000001</v>
      </c>
      <c r="G10" s="6" t="s">
        <v>17</v>
      </c>
      <c r="H10" s="7" t="s">
        <v>42</v>
      </c>
      <c r="I10" s="9" t="s">
        <v>43</v>
      </c>
      <c r="J10" s="7" t="s">
        <v>44</v>
      </c>
      <c r="K10" s="8" t="s">
        <v>21</v>
      </c>
      <c r="L10" s="43"/>
      <c r="M10" s="19"/>
    </row>
    <row r="11" spans="1:13" ht="114.75" x14ac:dyDescent="0.25">
      <c r="A11" s="2">
        <v>7</v>
      </c>
      <c r="B11" s="3" t="s">
        <v>45</v>
      </c>
      <c r="C11" s="11" t="s">
        <v>41</v>
      </c>
      <c r="D11" s="4">
        <v>15109.03</v>
      </c>
      <c r="E11" s="4">
        <f t="shared" si="0"/>
        <v>4532.7089999999998</v>
      </c>
      <c r="F11" s="5">
        <f t="shared" si="1"/>
        <v>10576.321</v>
      </c>
      <c r="G11" s="6" t="s">
        <v>17</v>
      </c>
      <c r="H11" s="7" t="s">
        <v>25</v>
      </c>
      <c r="I11" s="9" t="s">
        <v>46</v>
      </c>
      <c r="J11" s="7" t="s">
        <v>47</v>
      </c>
      <c r="K11" s="8" t="s">
        <v>21</v>
      </c>
      <c r="L11" s="43"/>
      <c r="M11" s="19"/>
    </row>
    <row r="12" spans="1:13" ht="114.75" x14ac:dyDescent="0.25">
      <c r="A12" s="2">
        <v>8</v>
      </c>
      <c r="B12" s="3" t="s">
        <v>48</v>
      </c>
      <c r="C12" s="11" t="s">
        <v>41</v>
      </c>
      <c r="D12" s="4">
        <v>17104.560000000001</v>
      </c>
      <c r="E12" s="4">
        <f t="shared" si="0"/>
        <v>5131.3680000000004</v>
      </c>
      <c r="F12" s="5">
        <f t="shared" si="1"/>
        <v>11973.192000000001</v>
      </c>
      <c r="G12" s="6" t="s">
        <v>17</v>
      </c>
      <c r="H12" s="7" t="s">
        <v>49</v>
      </c>
      <c r="I12" s="9" t="s">
        <v>50</v>
      </c>
      <c r="J12" s="7" t="s">
        <v>51</v>
      </c>
      <c r="K12" s="8" t="s">
        <v>21</v>
      </c>
      <c r="L12" s="43"/>
      <c r="M12" s="19"/>
    </row>
    <row r="13" spans="1:13" ht="114.75" x14ac:dyDescent="0.25">
      <c r="A13" s="24">
        <v>9</v>
      </c>
      <c r="B13" s="22" t="s">
        <v>52</v>
      </c>
      <c r="C13" s="22" t="s">
        <v>41</v>
      </c>
      <c r="D13" s="25">
        <v>1710.46</v>
      </c>
      <c r="E13" s="25">
        <f t="shared" si="0"/>
        <v>513.13800000000003</v>
      </c>
      <c r="F13" s="26">
        <f t="shared" si="1"/>
        <v>1197.3220000000001</v>
      </c>
      <c r="G13" s="27" t="s">
        <v>17</v>
      </c>
      <c r="H13" s="28" t="s">
        <v>53</v>
      </c>
      <c r="I13" s="28" t="s">
        <v>54</v>
      </c>
      <c r="J13" s="28" t="s">
        <v>55</v>
      </c>
      <c r="K13" s="22" t="s">
        <v>21</v>
      </c>
      <c r="L13" s="43"/>
      <c r="M13" s="33" t="s">
        <v>23</v>
      </c>
    </row>
    <row r="14" spans="1:13" ht="114.75" x14ac:dyDescent="0.25">
      <c r="A14" s="2">
        <v>10</v>
      </c>
      <c r="B14" s="3" t="s">
        <v>56</v>
      </c>
      <c r="C14" s="11" t="s">
        <v>57</v>
      </c>
      <c r="D14" s="4">
        <v>5371.19</v>
      </c>
      <c r="E14" s="4">
        <f t="shared" si="0"/>
        <v>1611.3569999999997</v>
      </c>
      <c r="F14" s="5">
        <f t="shared" si="1"/>
        <v>3759.8329999999996</v>
      </c>
      <c r="G14" s="6" t="s">
        <v>17</v>
      </c>
      <c r="H14" s="7" t="s">
        <v>58</v>
      </c>
      <c r="I14" s="9" t="s">
        <v>59</v>
      </c>
      <c r="J14" s="7" t="s">
        <v>60</v>
      </c>
      <c r="K14" s="8" t="s">
        <v>21</v>
      </c>
      <c r="L14" s="43"/>
      <c r="M14" s="19"/>
    </row>
    <row r="15" spans="1:13" ht="114.75" x14ac:dyDescent="0.25">
      <c r="A15" s="2">
        <v>11</v>
      </c>
      <c r="B15" s="3" t="s">
        <v>61</v>
      </c>
      <c r="C15" s="11" t="s">
        <v>57</v>
      </c>
      <c r="D15" s="4">
        <v>3661.46</v>
      </c>
      <c r="E15" s="4">
        <f t="shared" si="0"/>
        <v>1098.4379999999999</v>
      </c>
      <c r="F15" s="5">
        <f t="shared" si="1"/>
        <v>2563.0219999999999</v>
      </c>
      <c r="G15" s="6" t="s">
        <v>17</v>
      </c>
      <c r="H15" s="7" t="s">
        <v>62</v>
      </c>
      <c r="I15" s="9" t="s">
        <v>63</v>
      </c>
      <c r="J15" s="7" t="s">
        <v>64</v>
      </c>
      <c r="K15" s="8" t="s">
        <v>21</v>
      </c>
      <c r="L15" s="43"/>
      <c r="M15" s="19"/>
    </row>
    <row r="16" spans="1:13" ht="114.75" x14ac:dyDescent="0.25">
      <c r="A16" s="2">
        <v>12</v>
      </c>
      <c r="B16" s="3" t="s">
        <v>65</v>
      </c>
      <c r="C16" s="11" t="s">
        <v>41</v>
      </c>
      <c r="D16" s="4">
        <v>9122.43</v>
      </c>
      <c r="E16" s="4">
        <f t="shared" si="0"/>
        <v>2736.7289999999998</v>
      </c>
      <c r="F16" s="5">
        <f t="shared" si="1"/>
        <v>6385.7010000000009</v>
      </c>
      <c r="G16" s="6" t="s">
        <v>17</v>
      </c>
      <c r="H16" s="7" t="s">
        <v>66</v>
      </c>
      <c r="I16" s="9" t="s">
        <v>67</v>
      </c>
      <c r="J16" s="7" t="s">
        <v>68</v>
      </c>
      <c r="K16" s="8" t="s">
        <v>21</v>
      </c>
      <c r="L16" s="43"/>
      <c r="M16" s="19"/>
    </row>
    <row r="17" spans="1:13" ht="114.75" x14ac:dyDescent="0.25">
      <c r="A17" s="2">
        <v>13</v>
      </c>
      <c r="B17" s="3" t="s">
        <v>69</v>
      </c>
      <c r="C17" s="11" t="s">
        <v>57</v>
      </c>
      <c r="D17" s="4">
        <v>3792.14</v>
      </c>
      <c r="E17" s="4">
        <f t="shared" si="0"/>
        <v>1137.6419999999998</v>
      </c>
      <c r="F17" s="5">
        <f t="shared" si="1"/>
        <v>2654.498</v>
      </c>
      <c r="G17" s="6" t="s">
        <v>17</v>
      </c>
      <c r="H17" s="7" t="s">
        <v>70</v>
      </c>
      <c r="I17" s="9" t="s">
        <v>71</v>
      </c>
      <c r="J17" s="7" t="s">
        <v>72</v>
      </c>
      <c r="K17" s="8" t="s">
        <v>21</v>
      </c>
      <c r="L17" s="43"/>
      <c r="M17" s="19"/>
    </row>
    <row r="18" spans="1:13" ht="114.75" x14ac:dyDescent="0.25">
      <c r="A18" s="2">
        <v>14</v>
      </c>
      <c r="B18" s="3" t="s">
        <v>73</v>
      </c>
      <c r="C18" s="11" t="s">
        <v>41</v>
      </c>
      <c r="D18" s="4">
        <v>3420.91</v>
      </c>
      <c r="E18" s="4">
        <f t="shared" si="0"/>
        <v>1026.2729999999999</v>
      </c>
      <c r="F18" s="5">
        <f t="shared" si="1"/>
        <v>2394.6369999999997</v>
      </c>
      <c r="G18" s="6" t="s">
        <v>17</v>
      </c>
      <c r="H18" s="7" t="s">
        <v>74</v>
      </c>
      <c r="I18" s="9" t="s">
        <v>75</v>
      </c>
      <c r="J18" s="7" t="s">
        <v>76</v>
      </c>
      <c r="K18" s="8" t="s">
        <v>21</v>
      </c>
      <c r="L18" s="43"/>
      <c r="M18" s="19"/>
    </row>
    <row r="19" spans="1:13" ht="114.75" x14ac:dyDescent="0.25">
      <c r="A19" s="2">
        <v>15</v>
      </c>
      <c r="B19" s="3" t="s">
        <v>77</v>
      </c>
      <c r="C19" s="11" t="s">
        <v>41</v>
      </c>
      <c r="D19" s="4">
        <v>3420.91</v>
      </c>
      <c r="E19" s="4">
        <f t="shared" si="0"/>
        <v>1026.2729999999999</v>
      </c>
      <c r="F19" s="5">
        <f t="shared" si="1"/>
        <v>2394.6369999999997</v>
      </c>
      <c r="G19" s="6" t="s">
        <v>17</v>
      </c>
      <c r="H19" s="7" t="s">
        <v>78</v>
      </c>
      <c r="I19" s="9" t="s">
        <v>79</v>
      </c>
      <c r="J19" s="7" t="s">
        <v>80</v>
      </c>
      <c r="K19" s="8" t="s">
        <v>21</v>
      </c>
      <c r="L19" s="43"/>
      <c r="M19" s="19"/>
    </row>
    <row r="20" spans="1:13" ht="114.75" x14ac:dyDescent="0.25">
      <c r="A20" s="2">
        <v>16</v>
      </c>
      <c r="B20" s="3" t="s">
        <v>81</v>
      </c>
      <c r="C20" s="11" t="s">
        <v>41</v>
      </c>
      <c r="D20" s="4">
        <v>4561.22</v>
      </c>
      <c r="E20" s="4">
        <f t="shared" si="0"/>
        <v>1368.366</v>
      </c>
      <c r="F20" s="5">
        <f t="shared" si="1"/>
        <v>3192.8540000000003</v>
      </c>
      <c r="G20" s="6" t="s">
        <v>17</v>
      </c>
      <c r="H20" s="7" t="s">
        <v>82</v>
      </c>
      <c r="I20" s="9" t="s">
        <v>83</v>
      </c>
      <c r="J20" s="7" t="s">
        <v>84</v>
      </c>
      <c r="K20" s="8" t="s">
        <v>21</v>
      </c>
      <c r="L20" s="43"/>
      <c r="M20" s="19"/>
    </row>
    <row r="21" spans="1:13" ht="114.75" x14ac:dyDescent="0.25">
      <c r="A21" s="2">
        <v>17</v>
      </c>
      <c r="B21" s="3" t="s">
        <v>85</v>
      </c>
      <c r="C21" s="11" t="s">
        <v>86</v>
      </c>
      <c r="D21" s="4">
        <v>4418.68</v>
      </c>
      <c r="E21" s="4">
        <f t="shared" si="0"/>
        <v>1325.604</v>
      </c>
      <c r="F21" s="5">
        <f t="shared" si="1"/>
        <v>3093.076</v>
      </c>
      <c r="G21" s="6" t="s">
        <v>17</v>
      </c>
      <c r="H21" s="7" t="s">
        <v>25</v>
      </c>
      <c r="I21" s="9" t="s">
        <v>87</v>
      </c>
      <c r="J21" s="7" t="s">
        <v>88</v>
      </c>
      <c r="K21" s="8" t="s">
        <v>21</v>
      </c>
      <c r="L21" s="43"/>
      <c r="M21" s="19"/>
    </row>
    <row r="22" spans="1:13" ht="114.75" x14ac:dyDescent="0.25">
      <c r="A22" s="2">
        <v>18</v>
      </c>
      <c r="B22" s="3" t="s">
        <v>89</v>
      </c>
      <c r="C22" s="11" t="s">
        <v>86</v>
      </c>
      <c r="D22" s="4">
        <v>4276.1400000000003</v>
      </c>
      <c r="E22" s="4">
        <f t="shared" si="0"/>
        <v>1282.8420000000001</v>
      </c>
      <c r="F22" s="5">
        <f t="shared" si="1"/>
        <v>2993.2980000000002</v>
      </c>
      <c r="G22" s="6" t="s">
        <v>17</v>
      </c>
      <c r="H22" s="7" t="s">
        <v>29</v>
      </c>
      <c r="I22" s="9" t="s">
        <v>90</v>
      </c>
      <c r="J22" s="7" t="s">
        <v>91</v>
      </c>
      <c r="K22" s="8" t="s">
        <v>21</v>
      </c>
      <c r="L22" s="43"/>
      <c r="M22" s="19"/>
    </row>
    <row r="23" spans="1:13" ht="114.75" x14ac:dyDescent="0.25">
      <c r="A23" s="2">
        <v>19</v>
      </c>
      <c r="B23" s="3" t="s">
        <v>92</v>
      </c>
      <c r="C23" s="11" t="s">
        <v>93</v>
      </c>
      <c r="D23" s="4">
        <v>10932.11</v>
      </c>
      <c r="E23" s="4">
        <f t="shared" si="0"/>
        <v>3279.6330000000003</v>
      </c>
      <c r="F23" s="5">
        <f t="shared" si="1"/>
        <v>7652.4770000000008</v>
      </c>
      <c r="G23" s="6" t="s">
        <v>17</v>
      </c>
      <c r="H23" s="7" t="s">
        <v>37</v>
      </c>
      <c r="I23" s="9" t="s">
        <v>94</v>
      </c>
      <c r="J23" s="7" t="s">
        <v>95</v>
      </c>
      <c r="K23" s="8" t="s">
        <v>21</v>
      </c>
      <c r="L23" s="43"/>
      <c r="M23" s="19"/>
    </row>
    <row r="24" spans="1:13" ht="114.75" x14ac:dyDescent="0.25">
      <c r="A24" s="2">
        <v>20</v>
      </c>
      <c r="B24" s="3" t="s">
        <v>96</v>
      </c>
      <c r="C24" s="11" t="s">
        <v>97</v>
      </c>
      <c r="D24" s="4">
        <v>15679.18</v>
      </c>
      <c r="E24" s="4">
        <f t="shared" si="0"/>
        <v>4703.7539999999999</v>
      </c>
      <c r="F24" s="5">
        <f t="shared" si="1"/>
        <v>10975.425999999999</v>
      </c>
      <c r="G24" s="6" t="s">
        <v>17</v>
      </c>
      <c r="H24" s="7" t="s">
        <v>98</v>
      </c>
      <c r="I24" s="9" t="s">
        <v>99</v>
      </c>
      <c r="J24" s="7" t="s">
        <v>100</v>
      </c>
      <c r="K24" s="8" t="s">
        <v>21</v>
      </c>
      <c r="L24" s="43"/>
      <c r="M24" s="19"/>
    </row>
    <row r="25" spans="1:13" ht="114.75" x14ac:dyDescent="0.25">
      <c r="A25" s="24">
        <v>21</v>
      </c>
      <c r="B25" s="22" t="s">
        <v>101</v>
      </c>
      <c r="C25" s="22" t="s">
        <v>102</v>
      </c>
      <c r="D25" s="25">
        <v>3705.99</v>
      </c>
      <c r="E25" s="25">
        <f t="shared" si="0"/>
        <v>1111.7969999999998</v>
      </c>
      <c r="F25" s="26">
        <f t="shared" si="1"/>
        <v>2594.1930000000002</v>
      </c>
      <c r="G25" s="27" t="s">
        <v>17</v>
      </c>
      <c r="H25" s="28" t="s">
        <v>70</v>
      </c>
      <c r="I25" s="28" t="s">
        <v>103</v>
      </c>
      <c r="J25" s="28" t="s">
        <v>104</v>
      </c>
      <c r="K25" s="22" t="s">
        <v>21</v>
      </c>
      <c r="L25" s="43"/>
      <c r="M25" s="33" t="s">
        <v>23</v>
      </c>
    </row>
    <row r="26" spans="1:13" ht="114.75" x14ac:dyDescent="0.25">
      <c r="A26" s="24">
        <v>22</v>
      </c>
      <c r="B26" s="22" t="s">
        <v>105</v>
      </c>
      <c r="C26" s="22" t="s">
        <v>106</v>
      </c>
      <c r="D26" s="25">
        <v>3848.53</v>
      </c>
      <c r="E26" s="25">
        <f t="shared" si="0"/>
        <v>1154.559</v>
      </c>
      <c r="F26" s="26">
        <f t="shared" si="1"/>
        <v>2693.9710000000005</v>
      </c>
      <c r="G26" s="27" t="s">
        <v>17</v>
      </c>
      <c r="H26" s="28" t="s">
        <v>74</v>
      </c>
      <c r="I26" s="28" t="s">
        <v>107</v>
      </c>
      <c r="J26" s="28" t="s">
        <v>108</v>
      </c>
      <c r="K26" s="22" t="s">
        <v>21</v>
      </c>
      <c r="L26" s="43"/>
      <c r="M26" s="33" t="s">
        <v>23</v>
      </c>
    </row>
    <row r="27" spans="1:13" ht="114.75" x14ac:dyDescent="0.25">
      <c r="A27" s="2">
        <v>23</v>
      </c>
      <c r="B27" s="3" t="s">
        <v>109</v>
      </c>
      <c r="C27" s="11" t="s">
        <v>110</v>
      </c>
      <c r="D27" s="4">
        <v>2591.34</v>
      </c>
      <c r="E27" s="4">
        <f t="shared" si="0"/>
        <v>777.40200000000004</v>
      </c>
      <c r="F27" s="5">
        <f t="shared" si="1"/>
        <v>1813.9380000000001</v>
      </c>
      <c r="G27" s="6" t="s">
        <v>17</v>
      </c>
      <c r="H27" s="7" t="s">
        <v>25</v>
      </c>
      <c r="I27" s="9" t="s">
        <v>111</v>
      </c>
      <c r="J27" s="7" t="s">
        <v>112</v>
      </c>
      <c r="K27" s="8" t="s">
        <v>21</v>
      </c>
      <c r="L27" s="43"/>
      <c r="M27" s="19"/>
    </row>
    <row r="28" spans="1:13" ht="114.75" x14ac:dyDescent="0.25">
      <c r="A28" s="2">
        <v>24</v>
      </c>
      <c r="B28" s="3" t="s">
        <v>113</v>
      </c>
      <c r="C28" s="11" t="s">
        <v>114</v>
      </c>
      <c r="D28" s="4">
        <v>3039.52</v>
      </c>
      <c r="E28" s="4">
        <f t="shared" si="0"/>
        <v>911.85599999999999</v>
      </c>
      <c r="F28" s="5">
        <f t="shared" si="1"/>
        <v>2127.6639999999998</v>
      </c>
      <c r="G28" s="6" t="s">
        <v>17</v>
      </c>
      <c r="H28" s="7" t="s">
        <v>18</v>
      </c>
      <c r="I28" s="9" t="s">
        <v>115</v>
      </c>
      <c r="J28" s="7" t="s">
        <v>116</v>
      </c>
      <c r="K28" s="8" t="s">
        <v>21</v>
      </c>
      <c r="L28" s="43"/>
      <c r="M28" s="19"/>
    </row>
    <row r="29" spans="1:13" ht="114.75" x14ac:dyDescent="0.25">
      <c r="A29" s="2">
        <v>25</v>
      </c>
      <c r="B29" s="3" t="s">
        <v>117</v>
      </c>
      <c r="C29" s="11" t="s">
        <v>118</v>
      </c>
      <c r="D29" s="4">
        <v>4627.67</v>
      </c>
      <c r="E29" s="4">
        <f t="shared" si="0"/>
        <v>1388.3009999999999</v>
      </c>
      <c r="F29" s="5">
        <f t="shared" si="1"/>
        <v>3239.3690000000001</v>
      </c>
      <c r="G29" s="6" t="s">
        <v>17</v>
      </c>
      <c r="H29" s="7" t="s">
        <v>119</v>
      </c>
      <c r="I29" s="9" t="s">
        <v>120</v>
      </c>
      <c r="J29" s="7" t="s">
        <v>121</v>
      </c>
      <c r="K29" s="8" t="s">
        <v>21</v>
      </c>
      <c r="L29" s="43"/>
      <c r="M29" s="19"/>
    </row>
    <row r="30" spans="1:13" ht="114.75" x14ac:dyDescent="0.25">
      <c r="A30" s="2">
        <v>26</v>
      </c>
      <c r="B30" s="3" t="s">
        <v>122</v>
      </c>
      <c r="C30" s="11" t="s">
        <v>114</v>
      </c>
      <c r="D30" s="4">
        <v>2960.68</v>
      </c>
      <c r="E30" s="4">
        <f t="shared" si="0"/>
        <v>888.20399999999995</v>
      </c>
      <c r="F30" s="5">
        <f t="shared" si="1"/>
        <v>2072.4759999999997</v>
      </c>
      <c r="G30" s="6" t="s">
        <v>17</v>
      </c>
      <c r="H30" s="7" t="s">
        <v>29</v>
      </c>
      <c r="I30" s="9" t="s">
        <v>123</v>
      </c>
      <c r="J30" s="7" t="s">
        <v>124</v>
      </c>
      <c r="K30" s="8" t="s">
        <v>21</v>
      </c>
      <c r="L30" s="43"/>
      <c r="M30" s="19"/>
    </row>
    <row r="31" spans="1:13" ht="114.75" x14ac:dyDescent="0.25">
      <c r="A31" s="2">
        <v>27</v>
      </c>
      <c r="B31" s="3" t="s">
        <v>125</v>
      </c>
      <c r="C31" s="11" t="s">
        <v>114</v>
      </c>
      <c r="D31" s="4">
        <v>14161.31</v>
      </c>
      <c r="E31" s="4">
        <f t="shared" si="0"/>
        <v>4248.393</v>
      </c>
      <c r="F31" s="5">
        <f t="shared" si="1"/>
        <v>9912.9169999999995</v>
      </c>
      <c r="G31" s="6" t="s">
        <v>17</v>
      </c>
      <c r="H31" s="7" t="s">
        <v>37</v>
      </c>
      <c r="I31" s="9" t="s">
        <v>126</v>
      </c>
      <c r="J31" s="7" t="s">
        <v>127</v>
      </c>
      <c r="K31" s="8" t="s">
        <v>21</v>
      </c>
      <c r="L31" s="43"/>
      <c r="M31" s="19"/>
    </row>
    <row r="32" spans="1:13" ht="114.75" x14ac:dyDescent="0.25">
      <c r="A32" s="2">
        <v>28</v>
      </c>
      <c r="B32" s="16" t="s">
        <v>128</v>
      </c>
      <c r="C32" s="11" t="s">
        <v>114</v>
      </c>
      <c r="D32" s="4">
        <v>3888.12</v>
      </c>
      <c r="E32" s="4">
        <f t="shared" si="0"/>
        <v>1166.4359999999999</v>
      </c>
      <c r="F32" s="5">
        <f t="shared" si="1"/>
        <v>2721.6840000000002</v>
      </c>
      <c r="G32" s="6" t="s">
        <v>17</v>
      </c>
      <c r="H32" s="7" t="s">
        <v>98</v>
      </c>
      <c r="I32" s="9" t="s">
        <v>129</v>
      </c>
      <c r="J32" s="7" t="s">
        <v>130</v>
      </c>
      <c r="K32" s="8" t="s">
        <v>21</v>
      </c>
      <c r="L32" s="43"/>
      <c r="M32" s="19"/>
    </row>
    <row r="33" spans="1:13" ht="114.75" x14ac:dyDescent="0.25">
      <c r="A33" s="2">
        <v>29</v>
      </c>
      <c r="B33" s="3" t="s">
        <v>131</v>
      </c>
      <c r="C33" s="11" t="s">
        <v>114</v>
      </c>
      <c r="D33" s="4">
        <v>1819.21</v>
      </c>
      <c r="E33" s="4">
        <f t="shared" si="0"/>
        <v>545.76300000000003</v>
      </c>
      <c r="F33" s="5">
        <f t="shared" si="1"/>
        <v>1273.4470000000001</v>
      </c>
      <c r="G33" s="6" t="s">
        <v>17</v>
      </c>
      <c r="H33" s="7" t="s">
        <v>132</v>
      </c>
      <c r="I33" s="9" t="s">
        <v>133</v>
      </c>
      <c r="J33" s="7" t="s">
        <v>134</v>
      </c>
      <c r="K33" s="8" t="s">
        <v>21</v>
      </c>
      <c r="L33" s="43"/>
      <c r="M33" s="19"/>
    </row>
    <row r="34" spans="1:13" ht="114.75" x14ac:dyDescent="0.25">
      <c r="A34" s="2">
        <v>30</v>
      </c>
      <c r="B34" s="3" t="s">
        <v>135</v>
      </c>
      <c r="C34" s="11" t="s">
        <v>136</v>
      </c>
      <c r="D34" s="4">
        <v>2285.4499999999998</v>
      </c>
      <c r="E34" s="4">
        <f t="shared" si="0"/>
        <v>685.63499999999988</v>
      </c>
      <c r="F34" s="5">
        <f t="shared" si="1"/>
        <v>1599.8150000000001</v>
      </c>
      <c r="G34" s="6" t="s">
        <v>17</v>
      </c>
      <c r="H34" s="7" t="s">
        <v>137</v>
      </c>
      <c r="I34" s="9" t="s">
        <v>138</v>
      </c>
      <c r="J34" s="7" t="s">
        <v>139</v>
      </c>
      <c r="K34" s="8" t="s">
        <v>21</v>
      </c>
      <c r="L34" s="43"/>
      <c r="M34" s="19"/>
    </row>
    <row r="35" spans="1:13" ht="114.75" x14ac:dyDescent="0.25">
      <c r="A35" s="24">
        <v>31</v>
      </c>
      <c r="B35" s="22" t="s">
        <v>140</v>
      </c>
      <c r="C35" s="22" t="s">
        <v>114</v>
      </c>
      <c r="D35" s="25">
        <v>2853.66</v>
      </c>
      <c r="E35" s="25">
        <f t="shared" si="0"/>
        <v>856.09799999999996</v>
      </c>
      <c r="F35" s="26">
        <f t="shared" si="1"/>
        <v>1997.5619999999999</v>
      </c>
      <c r="G35" s="27" t="s">
        <v>17</v>
      </c>
      <c r="H35" s="28" t="s">
        <v>141</v>
      </c>
      <c r="I35" s="28" t="s">
        <v>142</v>
      </c>
      <c r="J35" s="28" t="s">
        <v>143</v>
      </c>
      <c r="K35" s="22" t="s">
        <v>21</v>
      </c>
      <c r="L35" s="43"/>
      <c r="M35" s="33" t="s">
        <v>23</v>
      </c>
    </row>
    <row r="36" spans="1:13" ht="114.75" x14ac:dyDescent="0.25">
      <c r="A36" s="2">
        <v>32</v>
      </c>
      <c r="B36" s="3" t="s">
        <v>144</v>
      </c>
      <c r="C36" s="11" t="s">
        <v>145</v>
      </c>
      <c r="D36" s="4">
        <v>6047.68</v>
      </c>
      <c r="E36" s="4">
        <f t="shared" si="0"/>
        <v>1814.3040000000001</v>
      </c>
      <c r="F36" s="5">
        <f t="shared" si="1"/>
        <v>4233.3760000000002</v>
      </c>
      <c r="G36" s="6" t="s">
        <v>17</v>
      </c>
      <c r="H36" s="7" t="s">
        <v>25</v>
      </c>
      <c r="I36" s="9" t="s">
        <v>146</v>
      </c>
      <c r="J36" s="7" t="s">
        <v>147</v>
      </c>
      <c r="K36" s="8" t="s">
        <v>21</v>
      </c>
      <c r="L36" s="43"/>
      <c r="M36" s="19"/>
    </row>
    <row r="37" spans="1:13" ht="114.75" x14ac:dyDescent="0.25">
      <c r="A37" s="2">
        <v>33</v>
      </c>
      <c r="B37" s="3" t="s">
        <v>148</v>
      </c>
      <c r="C37" s="11" t="s">
        <v>149</v>
      </c>
      <c r="D37" s="4">
        <v>5699.1</v>
      </c>
      <c r="E37" s="4">
        <f t="shared" si="0"/>
        <v>1709.73</v>
      </c>
      <c r="F37" s="5">
        <f t="shared" si="1"/>
        <v>3989.3700000000003</v>
      </c>
      <c r="G37" s="6" t="s">
        <v>17</v>
      </c>
      <c r="H37" s="7" t="s">
        <v>18</v>
      </c>
      <c r="I37" s="9" t="s">
        <v>150</v>
      </c>
      <c r="J37" s="7" t="s">
        <v>151</v>
      </c>
      <c r="K37" s="8" t="s">
        <v>21</v>
      </c>
      <c r="L37" s="43"/>
      <c r="M37" s="19"/>
    </row>
    <row r="38" spans="1:13" ht="114.75" x14ac:dyDescent="0.25">
      <c r="A38" s="24">
        <v>34</v>
      </c>
      <c r="B38" s="22" t="s">
        <v>152</v>
      </c>
      <c r="C38" s="22" t="s">
        <v>153</v>
      </c>
      <c r="D38" s="25">
        <v>6848.79</v>
      </c>
      <c r="E38" s="25">
        <f t="shared" si="0"/>
        <v>2054.6369999999997</v>
      </c>
      <c r="F38" s="26">
        <f t="shared" si="1"/>
        <v>4794.1530000000002</v>
      </c>
      <c r="G38" s="27" t="s">
        <v>17</v>
      </c>
      <c r="H38" s="28" t="s">
        <v>141</v>
      </c>
      <c r="I38" s="28" t="s">
        <v>154</v>
      </c>
      <c r="J38" s="28" t="s">
        <v>155</v>
      </c>
      <c r="K38" s="22" t="s">
        <v>21</v>
      </c>
      <c r="L38" s="43"/>
      <c r="M38" s="33" t="s">
        <v>23</v>
      </c>
    </row>
    <row r="39" spans="1:13" ht="114.75" x14ac:dyDescent="0.25">
      <c r="A39" s="24">
        <v>35</v>
      </c>
      <c r="B39" s="22" t="s">
        <v>156</v>
      </c>
      <c r="C39" s="22" t="s">
        <v>153</v>
      </c>
      <c r="D39" s="25">
        <v>6135.38</v>
      </c>
      <c r="E39" s="25">
        <f t="shared" si="0"/>
        <v>1840.614</v>
      </c>
      <c r="F39" s="26">
        <f t="shared" si="1"/>
        <v>4294.7659999999996</v>
      </c>
      <c r="G39" s="27" t="s">
        <v>17</v>
      </c>
      <c r="H39" s="28" t="s">
        <v>29</v>
      </c>
      <c r="I39" s="28" t="s">
        <v>157</v>
      </c>
      <c r="J39" s="28" t="s">
        <v>158</v>
      </c>
      <c r="K39" s="22" t="s">
        <v>21</v>
      </c>
      <c r="L39" s="43"/>
      <c r="M39" s="33" t="s">
        <v>23</v>
      </c>
    </row>
    <row r="40" spans="1:13" ht="114.75" x14ac:dyDescent="0.25">
      <c r="A40" s="24">
        <v>36</v>
      </c>
      <c r="B40" s="22" t="s">
        <v>159</v>
      </c>
      <c r="C40" s="22" t="s">
        <v>153</v>
      </c>
      <c r="D40" s="25">
        <v>6848.79</v>
      </c>
      <c r="E40" s="25">
        <f t="shared" si="0"/>
        <v>2054.6369999999997</v>
      </c>
      <c r="F40" s="26">
        <f t="shared" si="1"/>
        <v>4794.1530000000002</v>
      </c>
      <c r="G40" s="27" t="s">
        <v>17</v>
      </c>
      <c r="H40" s="28" t="s">
        <v>33</v>
      </c>
      <c r="I40" s="28" t="s">
        <v>160</v>
      </c>
      <c r="J40" s="28" t="s">
        <v>161</v>
      </c>
      <c r="K40" s="22" t="s">
        <v>21</v>
      </c>
      <c r="L40" s="43"/>
      <c r="M40" s="33" t="s">
        <v>23</v>
      </c>
    </row>
    <row r="41" spans="1:13" ht="114.75" x14ac:dyDescent="0.25">
      <c r="A41" s="2">
        <v>37</v>
      </c>
      <c r="B41" s="3" t="s">
        <v>162</v>
      </c>
      <c r="C41" s="11" t="s">
        <v>163</v>
      </c>
      <c r="D41" s="4">
        <v>10247.780000000001</v>
      </c>
      <c r="E41" s="4">
        <f t="shared" si="0"/>
        <v>3074.3340000000003</v>
      </c>
      <c r="F41" s="5">
        <f t="shared" si="1"/>
        <v>7173.4459999999999</v>
      </c>
      <c r="G41" s="6" t="s">
        <v>17</v>
      </c>
      <c r="H41" s="7" t="s">
        <v>18</v>
      </c>
      <c r="I41" s="9" t="s">
        <v>164</v>
      </c>
      <c r="J41" s="7" t="s">
        <v>165</v>
      </c>
      <c r="K41" s="8" t="s">
        <v>21</v>
      </c>
      <c r="L41" s="43"/>
      <c r="M41" s="19"/>
    </row>
    <row r="42" spans="1:13" ht="114.75" x14ac:dyDescent="0.25">
      <c r="A42" s="2">
        <v>38</v>
      </c>
      <c r="B42" s="3" t="s">
        <v>166</v>
      </c>
      <c r="C42" s="11" t="s">
        <v>167</v>
      </c>
      <c r="D42" s="4">
        <v>16715.91</v>
      </c>
      <c r="E42" s="4">
        <f t="shared" si="0"/>
        <v>5014.7730000000001</v>
      </c>
      <c r="F42" s="5">
        <f t="shared" si="1"/>
        <v>11701.136999999999</v>
      </c>
      <c r="G42" s="6" t="s">
        <v>17</v>
      </c>
      <c r="H42" s="7" t="s">
        <v>25</v>
      </c>
      <c r="I42" s="9" t="s">
        <v>168</v>
      </c>
      <c r="J42" s="7" t="s">
        <v>169</v>
      </c>
      <c r="K42" s="8" t="s">
        <v>21</v>
      </c>
      <c r="L42" s="43"/>
      <c r="M42" s="19"/>
    </row>
    <row r="43" spans="1:13" ht="114.75" x14ac:dyDescent="0.25">
      <c r="A43" s="2">
        <v>39</v>
      </c>
      <c r="B43" s="21" t="s">
        <v>170</v>
      </c>
      <c r="C43" s="11" t="s">
        <v>171</v>
      </c>
      <c r="D43" s="4">
        <v>3424.4</v>
      </c>
      <c r="E43" s="4">
        <f t="shared" si="0"/>
        <v>1027.32</v>
      </c>
      <c r="F43" s="5">
        <f t="shared" si="1"/>
        <v>2397.08</v>
      </c>
      <c r="G43" s="6" t="s">
        <v>17</v>
      </c>
      <c r="H43" s="7" t="s">
        <v>172</v>
      </c>
      <c r="I43" s="9" t="s">
        <v>173</v>
      </c>
      <c r="J43" s="7" t="s">
        <v>174</v>
      </c>
      <c r="K43" s="8" t="s">
        <v>21</v>
      </c>
      <c r="L43" s="43"/>
      <c r="M43" s="19"/>
    </row>
    <row r="44" spans="1:13" ht="114.75" x14ac:dyDescent="0.25">
      <c r="A44" s="2">
        <v>40</v>
      </c>
      <c r="B44" s="21" t="s">
        <v>175</v>
      </c>
      <c r="C44" s="11" t="s">
        <v>176</v>
      </c>
      <c r="D44" s="4">
        <v>18810.849999999999</v>
      </c>
      <c r="E44" s="4">
        <f t="shared" si="0"/>
        <v>5643.2549999999992</v>
      </c>
      <c r="F44" s="5">
        <f t="shared" si="1"/>
        <v>13167.594999999999</v>
      </c>
      <c r="G44" s="6" t="s">
        <v>17</v>
      </c>
      <c r="H44" s="7" t="s">
        <v>177</v>
      </c>
      <c r="I44" s="9" t="s">
        <v>178</v>
      </c>
      <c r="J44" s="7" t="s">
        <v>179</v>
      </c>
      <c r="K44" s="8" t="s">
        <v>21</v>
      </c>
      <c r="L44" s="43"/>
      <c r="M44" s="19"/>
    </row>
    <row r="45" spans="1:13" ht="114.75" x14ac:dyDescent="0.25">
      <c r="A45" s="2">
        <v>41</v>
      </c>
      <c r="B45" s="3" t="s">
        <v>180</v>
      </c>
      <c r="C45" s="11" t="s">
        <v>171</v>
      </c>
      <c r="D45" s="4">
        <v>7295.82</v>
      </c>
      <c r="E45" s="4">
        <f t="shared" si="0"/>
        <v>2188.7459999999996</v>
      </c>
      <c r="F45" s="5">
        <f t="shared" si="1"/>
        <v>5107.0740000000005</v>
      </c>
      <c r="G45" s="6" t="s">
        <v>17</v>
      </c>
      <c r="H45" s="7" t="s">
        <v>177</v>
      </c>
      <c r="I45" s="9" t="s">
        <v>181</v>
      </c>
      <c r="J45" s="7" t="s">
        <v>182</v>
      </c>
      <c r="K45" s="8" t="s">
        <v>21</v>
      </c>
      <c r="L45" s="43"/>
      <c r="M45" s="19"/>
    </row>
    <row r="46" spans="1:13" ht="114.75" x14ac:dyDescent="0.25">
      <c r="A46" s="2">
        <v>42</v>
      </c>
      <c r="B46" s="3" t="s">
        <v>183</v>
      </c>
      <c r="C46" s="11" t="s">
        <v>171</v>
      </c>
      <c r="D46" s="4">
        <v>5493.3</v>
      </c>
      <c r="E46" s="4">
        <f t="shared" si="0"/>
        <v>1647.99</v>
      </c>
      <c r="F46" s="5">
        <f t="shared" si="1"/>
        <v>3845.3100000000004</v>
      </c>
      <c r="G46" s="6" t="s">
        <v>17</v>
      </c>
      <c r="H46" s="7" t="s">
        <v>119</v>
      </c>
      <c r="I46" s="9" t="s">
        <v>184</v>
      </c>
      <c r="J46" s="7" t="s">
        <v>185</v>
      </c>
      <c r="K46" s="8" t="s">
        <v>21</v>
      </c>
      <c r="L46" s="43"/>
      <c r="M46" s="19"/>
    </row>
    <row r="47" spans="1:13" ht="114.75" x14ac:dyDescent="0.25">
      <c r="A47" s="2">
        <v>43</v>
      </c>
      <c r="B47" s="3" t="s">
        <v>186</v>
      </c>
      <c r="C47" s="11" t="s">
        <v>171</v>
      </c>
      <c r="D47" s="4">
        <v>5136.6000000000004</v>
      </c>
      <c r="E47" s="4">
        <f t="shared" si="0"/>
        <v>1540.98</v>
      </c>
      <c r="F47" s="5">
        <f t="shared" si="1"/>
        <v>3595.6200000000003</v>
      </c>
      <c r="G47" s="6" t="s">
        <v>17</v>
      </c>
      <c r="H47" s="7" t="s">
        <v>141</v>
      </c>
      <c r="I47" s="9" t="s">
        <v>187</v>
      </c>
      <c r="J47" s="7" t="s">
        <v>188</v>
      </c>
      <c r="K47" s="8" t="s">
        <v>21</v>
      </c>
      <c r="L47" s="43"/>
      <c r="M47" s="19"/>
    </row>
    <row r="48" spans="1:13" ht="114.75" x14ac:dyDescent="0.25">
      <c r="A48" s="2">
        <v>44</v>
      </c>
      <c r="B48" s="3" t="s">
        <v>189</v>
      </c>
      <c r="C48" s="11" t="s">
        <v>171</v>
      </c>
      <c r="D48" s="4">
        <v>6848.79</v>
      </c>
      <c r="E48" s="4">
        <f t="shared" si="0"/>
        <v>2054.6369999999997</v>
      </c>
      <c r="F48" s="5">
        <f t="shared" si="1"/>
        <v>4794.1530000000002</v>
      </c>
      <c r="G48" s="6" t="s">
        <v>17</v>
      </c>
      <c r="H48" s="7" t="s">
        <v>172</v>
      </c>
      <c r="I48" s="9" t="s">
        <v>190</v>
      </c>
      <c r="J48" s="7" t="s">
        <v>191</v>
      </c>
      <c r="K48" s="8" t="s">
        <v>21</v>
      </c>
      <c r="L48" s="43"/>
      <c r="M48" s="19"/>
    </row>
    <row r="49" spans="1:13" ht="114.75" x14ac:dyDescent="0.25">
      <c r="A49" s="2">
        <v>45</v>
      </c>
      <c r="B49" s="3" t="s">
        <v>192</v>
      </c>
      <c r="C49" s="11" t="s">
        <v>171</v>
      </c>
      <c r="D49" s="4">
        <v>5136.6000000000004</v>
      </c>
      <c r="E49" s="4">
        <f t="shared" si="0"/>
        <v>1540.98</v>
      </c>
      <c r="F49" s="5">
        <f t="shared" si="1"/>
        <v>3595.6200000000003</v>
      </c>
      <c r="G49" s="6" t="s">
        <v>17</v>
      </c>
      <c r="H49" s="7" t="s">
        <v>193</v>
      </c>
      <c r="I49" s="9" t="s">
        <v>194</v>
      </c>
      <c r="J49" s="7" t="s">
        <v>195</v>
      </c>
      <c r="K49" s="8" t="s">
        <v>21</v>
      </c>
      <c r="L49" s="43"/>
      <c r="M49" s="19"/>
    </row>
    <row r="50" spans="1:13" ht="114.75" x14ac:dyDescent="0.25">
      <c r="A50" s="2">
        <v>46</v>
      </c>
      <c r="B50" s="3" t="s">
        <v>196</v>
      </c>
      <c r="C50" s="11" t="s">
        <v>171</v>
      </c>
      <c r="D50" s="4">
        <v>3424.4</v>
      </c>
      <c r="E50" s="4">
        <f t="shared" si="0"/>
        <v>1027.32</v>
      </c>
      <c r="F50" s="5">
        <f t="shared" si="1"/>
        <v>2397.08</v>
      </c>
      <c r="G50" s="6" t="s">
        <v>17</v>
      </c>
      <c r="H50" s="7" t="s">
        <v>177</v>
      </c>
      <c r="I50" s="9" t="s">
        <v>197</v>
      </c>
      <c r="J50" s="7" t="s">
        <v>198</v>
      </c>
      <c r="K50" s="8" t="s">
        <v>21</v>
      </c>
      <c r="L50" s="43"/>
      <c r="M50" s="19"/>
    </row>
    <row r="51" spans="1:13" ht="114.75" x14ac:dyDescent="0.25">
      <c r="A51" s="2">
        <v>47</v>
      </c>
      <c r="B51" s="3" t="s">
        <v>199</v>
      </c>
      <c r="C51" s="11" t="s">
        <v>171</v>
      </c>
      <c r="D51" s="4">
        <v>9987.82</v>
      </c>
      <c r="E51" s="4">
        <f t="shared" si="0"/>
        <v>2996.346</v>
      </c>
      <c r="F51" s="5">
        <f t="shared" si="1"/>
        <v>6991.4740000000002</v>
      </c>
      <c r="G51" s="6" t="s">
        <v>17</v>
      </c>
      <c r="H51" s="7" t="s">
        <v>62</v>
      </c>
      <c r="I51" s="9" t="s">
        <v>200</v>
      </c>
      <c r="J51" s="7" t="s">
        <v>201</v>
      </c>
      <c r="K51" s="8" t="s">
        <v>21</v>
      </c>
      <c r="L51" s="43"/>
      <c r="M51" s="19"/>
    </row>
    <row r="52" spans="1:13" ht="114.75" x14ac:dyDescent="0.25">
      <c r="A52" s="2">
        <v>48</v>
      </c>
      <c r="B52" s="3" t="s">
        <v>202</v>
      </c>
      <c r="C52" s="11" t="s">
        <v>171</v>
      </c>
      <c r="D52" s="4">
        <v>8560.99</v>
      </c>
      <c r="E52" s="4">
        <f t="shared" si="0"/>
        <v>2568.297</v>
      </c>
      <c r="F52" s="5">
        <f t="shared" si="1"/>
        <v>5992.6929999999993</v>
      </c>
      <c r="G52" s="6" t="s">
        <v>17</v>
      </c>
      <c r="H52" s="7" t="s">
        <v>18</v>
      </c>
      <c r="I52" s="9" t="s">
        <v>203</v>
      </c>
      <c r="J52" s="7" t="s">
        <v>204</v>
      </c>
      <c r="K52" s="8" t="s">
        <v>21</v>
      </c>
      <c r="L52" s="43"/>
      <c r="M52" s="19"/>
    </row>
    <row r="53" spans="1:13" ht="114.75" x14ac:dyDescent="0.25">
      <c r="A53" s="24">
        <v>49</v>
      </c>
      <c r="B53" s="22" t="s">
        <v>205</v>
      </c>
      <c r="C53" s="22" t="s">
        <v>171</v>
      </c>
      <c r="D53" s="25">
        <v>6848.79</v>
      </c>
      <c r="E53" s="25">
        <f>D53*30%</f>
        <v>2054.6369999999997</v>
      </c>
      <c r="F53" s="26">
        <f>D53-E53</f>
        <v>4794.1530000000002</v>
      </c>
      <c r="G53" s="27" t="s">
        <v>17</v>
      </c>
      <c r="H53" s="28" t="s">
        <v>25</v>
      </c>
      <c r="I53" s="28" t="s">
        <v>206</v>
      </c>
      <c r="J53" s="28" t="s">
        <v>207</v>
      </c>
      <c r="K53" s="22" t="s">
        <v>21</v>
      </c>
      <c r="L53" s="43"/>
      <c r="M53" s="33" t="s">
        <v>23</v>
      </c>
    </row>
    <row r="54" spans="1:13" ht="114.75" x14ac:dyDescent="0.25">
      <c r="A54" s="2">
        <v>50</v>
      </c>
      <c r="B54" s="3" t="s">
        <v>208</v>
      </c>
      <c r="C54" s="11" t="s">
        <v>171</v>
      </c>
      <c r="D54" s="4">
        <v>11985.39</v>
      </c>
      <c r="E54" s="4">
        <f t="shared" ref="E54:E61" si="2">D54*30%</f>
        <v>3595.6169999999997</v>
      </c>
      <c r="F54" s="5">
        <f t="shared" ref="F54:F61" si="3">D54-E54</f>
        <v>8389.7729999999992</v>
      </c>
      <c r="G54" s="6" t="s">
        <v>17</v>
      </c>
      <c r="H54" s="7" t="s">
        <v>29</v>
      </c>
      <c r="I54" s="9" t="s">
        <v>209</v>
      </c>
      <c r="J54" s="7" t="s">
        <v>210</v>
      </c>
      <c r="K54" s="8" t="s">
        <v>21</v>
      </c>
      <c r="L54" s="43"/>
      <c r="M54" s="19"/>
    </row>
    <row r="55" spans="1:13" ht="114.75" x14ac:dyDescent="0.25">
      <c r="A55" s="2">
        <v>51</v>
      </c>
      <c r="B55" s="3" t="s">
        <v>211</v>
      </c>
      <c r="C55" s="11" t="s">
        <v>171</v>
      </c>
      <c r="D55" s="4">
        <v>3424.4</v>
      </c>
      <c r="E55" s="4">
        <f t="shared" si="2"/>
        <v>1027.32</v>
      </c>
      <c r="F55" s="5">
        <f t="shared" si="3"/>
        <v>2397.08</v>
      </c>
      <c r="G55" s="6" t="s">
        <v>17</v>
      </c>
      <c r="H55" s="7" t="s">
        <v>33</v>
      </c>
      <c r="I55" s="9" t="s">
        <v>212</v>
      </c>
      <c r="J55" s="7" t="s">
        <v>213</v>
      </c>
      <c r="K55" s="8" t="s">
        <v>21</v>
      </c>
      <c r="L55" s="43"/>
      <c r="M55" s="19"/>
    </row>
    <row r="56" spans="1:13" ht="114.75" x14ac:dyDescent="0.25">
      <c r="A56" s="24">
        <v>52</v>
      </c>
      <c r="B56" s="22" t="s">
        <v>214</v>
      </c>
      <c r="C56" s="22" t="s">
        <v>171</v>
      </c>
      <c r="D56" s="25">
        <v>5136.6000000000004</v>
      </c>
      <c r="E56" s="25">
        <f t="shared" si="2"/>
        <v>1540.98</v>
      </c>
      <c r="F56" s="26">
        <f t="shared" si="3"/>
        <v>3595.6200000000003</v>
      </c>
      <c r="G56" s="27" t="s">
        <v>17</v>
      </c>
      <c r="H56" s="28" t="s">
        <v>98</v>
      </c>
      <c r="I56" s="28" t="s">
        <v>215</v>
      </c>
      <c r="J56" s="28" t="s">
        <v>216</v>
      </c>
      <c r="K56" s="22" t="s">
        <v>21</v>
      </c>
      <c r="L56" s="43"/>
      <c r="M56" s="33" t="s">
        <v>23</v>
      </c>
    </row>
    <row r="57" spans="1:13" ht="114.75" x14ac:dyDescent="0.25">
      <c r="A57" s="24">
        <v>53</v>
      </c>
      <c r="B57" s="22" t="s">
        <v>217</v>
      </c>
      <c r="C57" s="22" t="s">
        <v>167</v>
      </c>
      <c r="D57" s="25">
        <v>6733.6</v>
      </c>
      <c r="E57" s="25">
        <f t="shared" si="2"/>
        <v>2020.08</v>
      </c>
      <c r="F57" s="26">
        <f t="shared" si="3"/>
        <v>4713.5200000000004</v>
      </c>
      <c r="G57" s="27" t="s">
        <v>17</v>
      </c>
      <c r="H57" s="28" t="s">
        <v>74</v>
      </c>
      <c r="I57" s="28" t="s">
        <v>218</v>
      </c>
      <c r="J57" s="28" t="s">
        <v>219</v>
      </c>
      <c r="K57" s="22" t="s">
        <v>21</v>
      </c>
      <c r="L57" s="43"/>
      <c r="M57" s="33" t="s">
        <v>23</v>
      </c>
    </row>
    <row r="58" spans="1:13" ht="114.75" x14ac:dyDescent="0.25">
      <c r="A58" s="2">
        <v>54</v>
      </c>
      <c r="B58" s="3" t="s">
        <v>220</v>
      </c>
      <c r="C58" s="11" t="s">
        <v>171</v>
      </c>
      <c r="D58" s="4">
        <v>2853.66</v>
      </c>
      <c r="E58" s="4">
        <f t="shared" si="2"/>
        <v>856.09799999999996</v>
      </c>
      <c r="F58" s="5">
        <f t="shared" si="3"/>
        <v>1997.5619999999999</v>
      </c>
      <c r="G58" s="6" t="s">
        <v>17</v>
      </c>
      <c r="H58" s="7" t="s">
        <v>66</v>
      </c>
      <c r="I58" s="9" t="s">
        <v>221</v>
      </c>
      <c r="J58" s="7" t="s">
        <v>222</v>
      </c>
      <c r="K58" s="8" t="s">
        <v>21</v>
      </c>
      <c r="L58" s="43"/>
      <c r="M58" s="19"/>
    </row>
    <row r="59" spans="1:13" ht="114.75" x14ac:dyDescent="0.25">
      <c r="A59" s="24">
        <v>55</v>
      </c>
      <c r="B59" s="22" t="s">
        <v>223</v>
      </c>
      <c r="C59" s="22" t="s">
        <v>171</v>
      </c>
      <c r="D59" s="25">
        <v>7134.16</v>
      </c>
      <c r="E59" s="25">
        <f t="shared" si="2"/>
        <v>2140.248</v>
      </c>
      <c r="F59" s="26">
        <f t="shared" si="3"/>
        <v>4993.9120000000003</v>
      </c>
      <c r="G59" s="27" t="s">
        <v>17</v>
      </c>
      <c r="H59" s="28" t="s">
        <v>132</v>
      </c>
      <c r="I59" s="28" t="s">
        <v>224</v>
      </c>
      <c r="J59" s="28" t="s">
        <v>225</v>
      </c>
      <c r="K59" s="22" t="s">
        <v>21</v>
      </c>
      <c r="L59" s="43"/>
      <c r="M59" s="33" t="s">
        <v>23</v>
      </c>
    </row>
    <row r="60" spans="1:13" ht="114.75" x14ac:dyDescent="0.25">
      <c r="A60" s="24">
        <v>56</v>
      </c>
      <c r="B60" s="22" t="s">
        <v>226</v>
      </c>
      <c r="C60" s="22" t="s">
        <v>171</v>
      </c>
      <c r="D60" s="25">
        <v>4280.5</v>
      </c>
      <c r="E60" s="25">
        <f t="shared" si="2"/>
        <v>1284.1499999999999</v>
      </c>
      <c r="F60" s="26">
        <f t="shared" si="3"/>
        <v>2996.3500000000004</v>
      </c>
      <c r="G60" s="27" t="s">
        <v>17</v>
      </c>
      <c r="H60" s="28" t="s">
        <v>70</v>
      </c>
      <c r="I60" s="28" t="s">
        <v>227</v>
      </c>
      <c r="J60" s="28" t="s">
        <v>228</v>
      </c>
      <c r="K60" s="22" t="s">
        <v>21</v>
      </c>
      <c r="L60" s="43"/>
      <c r="M60" s="33" t="s">
        <v>23</v>
      </c>
    </row>
    <row r="61" spans="1:13" ht="114.75" x14ac:dyDescent="0.25">
      <c r="A61" s="24">
        <v>57</v>
      </c>
      <c r="B61" s="22" t="s">
        <v>229</v>
      </c>
      <c r="C61" s="22" t="s">
        <v>171</v>
      </c>
      <c r="D61" s="25">
        <v>8917.7000000000007</v>
      </c>
      <c r="E61" s="25">
        <f t="shared" si="2"/>
        <v>2675.31</v>
      </c>
      <c r="F61" s="26">
        <f t="shared" si="3"/>
        <v>6242.3900000000012</v>
      </c>
      <c r="G61" s="27" t="s">
        <v>17</v>
      </c>
      <c r="H61" s="28" t="s">
        <v>25</v>
      </c>
      <c r="I61" s="28" t="s">
        <v>230</v>
      </c>
      <c r="J61" s="28" t="s">
        <v>231</v>
      </c>
      <c r="K61" s="22" t="s">
        <v>21</v>
      </c>
      <c r="L61" s="43"/>
      <c r="M61" s="33" t="s">
        <v>23</v>
      </c>
    </row>
    <row r="62" spans="1:13" ht="114.75" x14ac:dyDescent="0.25">
      <c r="A62" s="2">
        <v>58</v>
      </c>
      <c r="B62" s="3" t="s">
        <v>232</v>
      </c>
      <c r="C62" s="11" t="s">
        <v>233</v>
      </c>
      <c r="D62" s="4">
        <v>8816.06</v>
      </c>
      <c r="E62" s="4">
        <f t="shared" ref="E62:E75" si="4">D62*30%</f>
        <v>2644.8179999999998</v>
      </c>
      <c r="F62" s="5">
        <f t="shared" ref="F62:F75" si="5">D62-E62</f>
        <v>6171.2420000000002</v>
      </c>
      <c r="G62" s="6" t="s">
        <v>17</v>
      </c>
      <c r="H62" s="7" t="s">
        <v>18</v>
      </c>
      <c r="I62" s="9" t="s">
        <v>234</v>
      </c>
      <c r="J62" s="7" t="s">
        <v>235</v>
      </c>
      <c r="K62" s="8" t="s">
        <v>21</v>
      </c>
      <c r="L62" s="43"/>
      <c r="M62" s="19"/>
    </row>
    <row r="63" spans="1:13" ht="114.75" x14ac:dyDescent="0.25">
      <c r="A63" s="2">
        <v>59</v>
      </c>
      <c r="B63" s="3" t="s">
        <v>236</v>
      </c>
      <c r="C63" s="11" t="s">
        <v>171</v>
      </c>
      <c r="D63" s="4">
        <v>3991.06</v>
      </c>
      <c r="E63" s="4">
        <f t="shared" si="4"/>
        <v>1197.318</v>
      </c>
      <c r="F63" s="5">
        <f t="shared" si="5"/>
        <v>2793.7420000000002</v>
      </c>
      <c r="G63" s="6" t="s">
        <v>17</v>
      </c>
      <c r="H63" s="7" t="s">
        <v>25</v>
      </c>
      <c r="I63" s="9" t="s">
        <v>237</v>
      </c>
      <c r="J63" s="7" t="s">
        <v>238</v>
      </c>
      <c r="K63" s="8" t="s">
        <v>21</v>
      </c>
      <c r="L63" s="43"/>
      <c r="M63" s="19"/>
    </row>
    <row r="64" spans="1:13" ht="114.75" x14ac:dyDescent="0.25">
      <c r="A64" s="2">
        <v>60</v>
      </c>
      <c r="B64" s="3" t="s">
        <v>239</v>
      </c>
      <c r="C64" s="11" t="s">
        <v>240</v>
      </c>
      <c r="D64" s="4">
        <v>2030.38</v>
      </c>
      <c r="E64" s="4">
        <f t="shared" si="4"/>
        <v>609.11400000000003</v>
      </c>
      <c r="F64" s="5">
        <f t="shared" si="5"/>
        <v>1421.2660000000001</v>
      </c>
      <c r="G64" s="6" t="s">
        <v>17</v>
      </c>
      <c r="H64" s="7" t="s">
        <v>29</v>
      </c>
      <c r="I64" s="9" t="s">
        <v>241</v>
      </c>
      <c r="J64" s="7" t="s">
        <v>242</v>
      </c>
      <c r="K64" s="8" t="s">
        <v>21</v>
      </c>
      <c r="L64" s="43"/>
      <c r="M64" s="19"/>
    </row>
    <row r="65" spans="1:13" ht="114.75" x14ac:dyDescent="0.25">
      <c r="A65" s="2">
        <v>61</v>
      </c>
      <c r="B65" s="3" t="s">
        <v>243</v>
      </c>
      <c r="C65" s="11" t="s">
        <v>171</v>
      </c>
      <c r="D65" s="4">
        <v>2850.76</v>
      </c>
      <c r="E65" s="4">
        <f t="shared" si="4"/>
        <v>855.22800000000007</v>
      </c>
      <c r="F65" s="5">
        <f t="shared" si="5"/>
        <v>1995.5320000000002</v>
      </c>
      <c r="G65" s="6" t="s">
        <v>17</v>
      </c>
      <c r="H65" s="7" t="s">
        <v>33</v>
      </c>
      <c r="I65" s="9" t="s">
        <v>244</v>
      </c>
      <c r="J65" s="7" t="s">
        <v>245</v>
      </c>
      <c r="K65" s="8" t="s">
        <v>21</v>
      </c>
      <c r="L65" s="43"/>
      <c r="M65" s="19"/>
    </row>
    <row r="66" spans="1:13" ht="114.75" x14ac:dyDescent="0.25">
      <c r="A66" s="2">
        <v>62</v>
      </c>
      <c r="B66" s="3" t="s">
        <v>246</v>
      </c>
      <c r="C66" s="11" t="s">
        <v>247</v>
      </c>
      <c r="D66" s="4">
        <v>6339.19</v>
      </c>
      <c r="E66" s="4">
        <f t="shared" si="4"/>
        <v>1901.7569999999998</v>
      </c>
      <c r="F66" s="5">
        <f t="shared" si="5"/>
        <v>4437.433</v>
      </c>
      <c r="G66" s="6" t="s">
        <v>17</v>
      </c>
      <c r="H66" s="7" t="s">
        <v>37</v>
      </c>
      <c r="I66" s="9" t="s">
        <v>248</v>
      </c>
      <c r="J66" s="7" t="s">
        <v>249</v>
      </c>
      <c r="K66" s="8" t="s">
        <v>21</v>
      </c>
      <c r="L66" s="43"/>
      <c r="M66" s="19"/>
    </row>
    <row r="67" spans="1:13" ht="114.75" x14ac:dyDescent="0.25">
      <c r="A67" s="24">
        <v>63</v>
      </c>
      <c r="B67" s="22" t="s">
        <v>250</v>
      </c>
      <c r="C67" s="22" t="s">
        <v>251</v>
      </c>
      <c r="D67" s="25">
        <v>2743.07</v>
      </c>
      <c r="E67" s="25">
        <f t="shared" si="4"/>
        <v>822.92100000000005</v>
      </c>
      <c r="F67" s="26">
        <f t="shared" si="5"/>
        <v>1920.1490000000001</v>
      </c>
      <c r="G67" s="27" t="s">
        <v>17</v>
      </c>
      <c r="H67" s="28" t="s">
        <v>18</v>
      </c>
      <c r="I67" s="28" t="s">
        <v>252</v>
      </c>
      <c r="J67" s="28" t="s">
        <v>253</v>
      </c>
      <c r="K67" s="22" t="s">
        <v>21</v>
      </c>
      <c r="L67" s="43"/>
      <c r="M67" s="33" t="s">
        <v>23</v>
      </c>
    </row>
    <row r="68" spans="1:13" ht="114.75" x14ac:dyDescent="0.25">
      <c r="A68" s="2">
        <v>64</v>
      </c>
      <c r="B68" s="3" t="s">
        <v>254</v>
      </c>
      <c r="C68" s="11" t="s">
        <v>171</v>
      </c>
      <c r="D68" s="4">
        <v>4276.1400000000003</v>
      </c>
      <c r="E68" s="4">
        <f t="shared" si="4"/>
        <v>1282.8420000000001</v>
      </c>
      <c r="F68" s="5">
        <f t="shared" si="5"/>
        <v>2993.2980000000002</v>
      </c>
      <c r="G68" s="6" t="s">
        <v>17</v>
      </c>
      <c r="H68" s="7" t="s">
        <v>141</v>
      </c>
      <c r="I68" s="9" t="s">
        <v>255</v>
      </c>
      <c r="J68" s="7" t="s">
        <v>256</v>
      </c>
      <c r="K68" s="8" t="s">
        <v>21</v>
      </c>
      <c r="L68" s="43"/>
      <c r="M68" s="19"/>
    </row>
    <row r="69" spans="1:13" ht="114.75" x14ac:dyDescent="0.25">
      <c r="A69" s="2">
        <v>65</v>
      </c>
      <c r="B69" s="3" t="s">
        <v>257</v>
      </c>
      <c r="C69" s="11" t="s">
        <v>171</v>
      </c>
      <c r="D69" s="4">
        <v>4276.1400000000003</v>
      </c>
      <c r="E69" s="4">
        <f t="shared" si="4"/>
        <v>1282.8420000000001</v>
      </c>
      <c r="F69" s="5">
        <f t="shared" si="5"/>
        <v>2993.2980000000002</v>
      </c>
      <c r="G69" s="6" t="s">
        <v>17</v>
      </c>
      <c r="H69" s="7" t="s">
        <v>29</v>
      </c>
      <c r="I69" s="9" t="s">
        <v>258</v>
      </c>
      <c r="J69" s="7" t="s">
        <v>259</v>
      </c>
      <c r="K69" s="8" t="s">
        <v>21</v>
      </c>
      <c r="L69" s="43"/>
      <c r="M69" s="19"/>
    </row>
    <row r="70" spans="1:13" ht="114.75" x14ac:dyDescent="0.25">
      <c r="A70" s="2">
        <v>66</v>
      </c>
      <c r="B70" s="3" t="s">
        <v>260</v>
      </c>
      <c r="C70" s="11" t="s">
        <v>171</v>
      </c>
      <c r="D70" s="4">
        <v>5701.52</v>
      </c>
      <c r="E70" s="4">
        <f t="shared" si="4"/>
        <v>1710.4560000000001</v>
      </c>
      <c r="F70" s="5">
        <f t="shared" si="5"/>
        <v>3991.0640000000003</v>
      </c>
      <c r="G70" s="6" t="s">
        <v>17</v>
      </c>
      <c r="H70" s="7" t="s">
        <v>33</v>
      </c>
      <c r="I70" s="9" t="s">
        <v>261</v>
      </c>
      <c r="J70" s="7" t="s">
        <v>262</v>
      </c>
      <c r="K70" s="8" t="s">
        <v>21</v>
      </c>
      <c r="L70" s="43"/>
      <c r="M70" s="19"/>
    </row>
    <row r="71" spans="1:13" ht="114.75" x14ac:dyDescent="0.25">
      <c r="A71" s="24">
        <v>67</v>
      </c>
      <c r="B71" s="22" t="s">
        <v>263</v>
      </c>
      <c r="C71" s="22" t="s">
        <v>171</v>
      </c>
      <c r="D71" s="25">
        <v>4276.1400000000003</v>
      </c>
      <c r="E71" s="25">
        <f t="shared" si="4"/>
        <v>1282.8420000000001</v>
      </c>
      <c r="F71" s="26">
        <f t="shared" si="5"/>
        <v>2993.2980000000002</v>
      </c>
      <c r="G71" s="27" t="s">
        <v>17</v>
      </c>
      <c r="H71" s="28" t="s">
        <v>37</v>
      </c>
      <c r="I71" s="28" t="s">
        <v>264</v>
      </c>
      <c r="J71" s="28" t="s">
        <v>265</v>
      </c>
      <c r="K71" s="22" t="s">
        <v>21</v>
      </c>
      <c r="L71" s="43"/>
      <c r="M71" s="33" t="s">
        <v>23</v>
      </c>
    </row>
    <row r="72" spans="1:13" ht="114.75" x14ac:dyDescent="0.25">
      <c r="A72" s="2">
        <v>68</v>
      </c>
      <c r="B72" s="16" t="s">
        <v>266</v>
      </c>
      <c r="C72" s="11" t="s">
        <v>171</v>
      </c>
      <c r="D72" s="4">
        <v>4561.22</v>
      </c>
      <c r="E72" s="4">
        <f t="shared" si="4"/>
        <v>1368.366</v>
      </c>
      <c r="F72" s="5">
        <f t="shared" si="5"/>
        <v>3192.8540000000003</v>
      </c>
      <c r="G72" s="6" t="s">
        <v>17</v>
      </c>
      <c r="H72" s="7" t="s">
        <v>98</v>
      </c>
      <c r="I72" s="9" t="s">
        <v>267</v>
      </c>
      <c r="J72" s="7" t="s">
        <v>268</v>
      </c>
      <c r="K72" s="8" t="s">
        <v>21</v>
      </c>
      <c r="L72" s="43"/>
      <c r="M72" s="19"/>
    </row>
    <row r="73" spans="1:13" ht="114.75" x14ac:dyDescent="0.25">
      <c r="A73" s="2">
        <v>69</v>
      </c>
      <c r="B73" s="3" t="s">
        <v>269</v>
      </c>
      <c r="C73" s="11" t="s">
        <v>171</v>
      </c>
      <c r="D73" s="4">
        <v>5701.52</v>
      </c>
      <c r="E73" s="4">
        <f t="shared" si="4"/>
        <v>1710.4560000000001</v>
      </c>
      <c r="F73" s="5">
        <f t="shared" si="5"/>
        <v>3991.0640000000003</v>
      </c>
      <c r="G73" s="6" t="s">
        <v>17</v>
      </c>
      <c r="H73" s="7" t="s">
        <v>66</v>
      </c>
      <c r="I73" s="9" t="s">
        <v>270</v>
      </c>
      <c r="J73" s="7" t="s">
        <v>271</v>
      </c>
      <c r="K73" s="8" t="s">
        <v>21</v>
      </c>
      <c r="L73" s="43"/>
      <c r="M73" s="19"/>
    </row>
    <row r="74" spans="1:13" ht="114.75" x14ac:dyDescent="0.25">
      <c r="A74" s="2">
        <v>70</v>
      </c>
      <c r="B74" s="3" t="s">
        <v>272</v>
      </c>
      <c r="C74" s="11" t="s">
        <v>171</v>
      </c>
      <c r="D74" s="4">
        <v>5701.52</v>
      </c>
      <c r="E74" s="4">
        <f t="shared" si="4"/>
        <v>1710.4560000000001</v>
      </c>
      <c r="F74" s="5">
        <f t="shared" si="5"/>
        <v>3991.0640000000003</v>
      </c>
      <c r="G74" s="6" t="s">
        <v>17</v>
      </c>
      <c r="H74" s="7" t="s">
        <v>18</v>
      </c>
      <c r="I74" s="9" t="s">
        <v>273</v>
      </c>
      <c r="J74" s="7" t="s">
        <v>274</v>
      </c>
      <c r="K74" s="8" t="s">
        <v>21</v>
      </c>
      <c r="L74" s="43"/>
      <c r="M74" s="19"/>
    </row>
    <row r="75" spans="1:13" ht="114.75" x14ac:dyDescent="0.25">
      <c r="A75" s="2">
        <v>71</v>
      </c>
      <c r="B75" s="16" t="s">
        <v>275</v>
      </c>
      <c r="C75" s="11" t="s">
        <v>276</v>
      </c>
      <c r="D75" s="4">
        <v>1917.85</v>
      </c>
      <c r="E75" s="4">
        <f t="shared" si="4"/>
        <v>575.3549999999999</v>
      </c>
      <c r="F75" s="5">
        <f t="shared" si="5"/>
        <v>1342.4949999999999</v>
      </c>
      <c r="G75" s="6" t="s">
        <v>17</v>
      </c>
      <c r="H75" s="7" t="s">
        <v>18</v>
      </c>
      <c r="I75" s="9" t="s">
        <v>277</v>
      </c>
      <c r="J75" s="7" t="s">
        <v>278</v>
      </c>
      <c r="K75" s="8" t="s">
        <v>21</v>
      </c>
      <c r="L75" s="44"/>
      <c r="M75" s="20" t="s">
        <v>279</v>
      </c>
    </row>
    <row r="76" spans="1:13" ht="103.5" customHeight="1" x14ac:dyDescent="0.25">
      <c r="A76" s="2"/>
      <c r="B76" s="40" t="s">
        <v>280</v>
      </c>
      <c r="C76" s="41"/>
      <c r="D76" s="4">
        <v>1197.9000000000001</v>
      </c>
      <c r="E76" s="4">
        <f t="shared" ref="E76" si="6">D76*30%</f>
        <v>359.37</v>
      </c>
      <c r="F76" s="5">
        <f t="shared" ref="F76" si="7">D76-E76</f>
        <v>838.53000000000009</v>
      </c>
      <c r="G76" s="6"/>
      <c r="H76" s="7"/>
      <c r="I76" s="9"/>
      <c r="J76" s="7"/>
      <c r="K76" s="8" t="s">
        <v>21</v>
      </c>
      <c r="L76" s="18"/>
      <c r="M76" s="19"/>
    </row>
    <row r="77" spans="1:13" ht="18.75" x14ac:dyDescent="0.25">
      <c r="C77" s="12" t="s">
        <v>281</v>
      </c>
      <c r="D77" s="13">
        <f>SUM(D5:D76)</f>
        <v>477766.42999999993</v>
      </c>
      <c r="E77" s="13">
        <f>SUM(E5:E76)</f>
        <v>143329.92900000009</v>
      </c>
      <c r="F77" s="14">
        <f>SUM(F5:F76)</f>
        <v>334436.50100000005</v>
      </c>
    </row>
    <row r="79" spans="1:13" x14ac:dyDescent="0.25">
      <c r="D79" s="15"/>
    </row>
    <row r="80" spans="1:13" x14ac:dyDescent="0.25">
      <c r="D80" s="23"/>
      <c r="E80" s="23"/>
      <c r="F80" s="23"/>
    </row>
    <row r="82" spans="2:6" ht="30" customHeight="1" x14ac:dyDescent="0.25">
      <c r="B82" s="29" t="s">
        <v>282</v>
      </c>
      <c r="C82" s="30">
        <f>D77-D71-D67-D61-D60-D59-D57-D56-D53-D40-D39-D38-D35-D26-D25-D13-D8-D7-D5</f>
        <v>359120.94</v>
      </c>
      <c r="F82" s="15"/>
    </row>
    <row r="83" spans="2:6" ht="30" customHeight="1" x14ac:dyDescent="0.25">
      <c r="B83" s="29" t="s">
        <v>283</v>
      </c>
      <c r="C83" s="30">
        <f>C82*30%</f>
        <v>107736.28199999999</v>
      </c>
    </row>
    <row r="84" spans="2:6" ht="30" customHeight="1" x14ac:dyDescent="0.25">
      <c r="B84" s="29" t="s">
        <v>284</v>
      </c>
      <c r="C84" s="30">
        <f>C82-C83</f>
        <v>251384.658</v>
      </c>
    </row>
  </sheetData>
  <mergeCells count="11">
    <mergeCell ref="B76:C76"/>
    <mergeCell ref="L5:L75"/>
    <mergeCell ref="M3:M4"/>
    <mergeCell ref="A2:L2"/>
    <mergeCell ref="A3:A4"/>
    <mergeCell ref="B3:B4"/>
    <mergeCell ref="C3:C4"/>
    <mergeCell ref="D3:D4"/>
    <mergeCell ref="E3:E4"/>
    <mergeCell ref="F3:F4"/>
    <mergeCell ref="G3:L3"/>
  </mergeCells>
  <phoneticPr fontId="1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2C133-EB8A-46F1-B3B0-A19866E01118}">
  <dimension ref="A2:M14"/>
  <sheetViews>
    <sheetView zoomScaleNormal="100" workbookViewId="0">
      <selection sqref="A1:XFD1"/>
    </sheetView>
  </sheetViews>
  <sheetFormatPr defaultRowHeight="15" x14ac:dyDescent="0.25"/>
  <cols>
    <col min="2" max="2" width="51" customWidth="1"/>
    <col min="3" max="3" width="23.5703125" customWidth="1"/>
    <col min="4" max="4" width="17.42578125" customWidth="1"/>
    <col min="5" max="5" width="21.42578125" customWidth="1"/>
    <col min="6" max="6" width="24.5703125" customWidth="1"/>
    <col min="7" max="10" width="16.5703125" customWidth="1"/>
    <col min="11" max="12" width="20.140625" customWidth="1"/>
    <col min="13" max="13" width="27.28515625" customWidth="1"/>
  </cols>
  <sheetData>
    <row r="2" spans="1:13" ht="22.5" x14ac:dyDescent="0.3">
      <c r="A2" s="46" t="s">
        <v>285</v>
      </c>
      <c r="B2" s="47"/>
      <c r="C2" s="47"/>
      <c r="D2" s="47"/>
      <c r="E2" s="47"/>
      <c r="F2" s="47"/>
      <c r="G2" s="57"/>
      <c r="H2" s="57"/>
      <c r="I2" s="57"/>
      <c r="J2" s="57"/>
      <c r="K2" s="57"/>
      <c r="L2" s="57"/>
    </row>
    <row r="3" spans="1:13" x14ac:dyDescent="0.25">
      <c r="A3" s="48" t="s">
        <v>1</v>
      </c>
      <c r="B3" s="50" t="s">
        <v>2</v>
      </c>
      <c r="C3" s="48" t="s">
        <v>3</v>
      </c>
      <c r="D3" s="48" t="s">
        <v>4</v>
      </c>
      <c r="E3" s="48" t="s">
        <v>5</v>
      </c>
      <c r="F3" s="58" t="s">
        <v>6</v>
      </c>
      <c r="G3" s="60" t="s">
        <v>7</v>
      </c>
      <c r="H3" s="61"/>
      <c r="I3" s="61"/>
      <c r="J3" s="61"/>
      <c r="K3" s="61"/>
      <c r="L3" s="61"/>
      <c r="M3" s="56" t="s">
        <v>8</v>
      </c>
    </row>
    <row r="4" spans="1:13" ht="114.75" customHeight="1" x14ac:dyDescent="0.25">
      <c r="A4" s="49"/>
      <c r="B4" s="51"/>
      <c r="C4" s="49"/>
      <c r="D4" s="49"/>
      <c r="E4" s="49"/>
      <c r="F4" s="59"/>
      <c r="G4" s="35" t="s">
        <v>9</v>
      </c>
      <c r="H4" s="35" t="s">
        <v>10</v>
      </c>
      <c r="I4" s="35" t="s">
        <v>11</v>
      </c>
      <c r="J4" s="35" t="s">
        <v>12</v>
      </c>
      <c r="K4" s="35" t="s">
        <v>13</v>
      </c>
      <c r="L4" s="35" t="s">
        <v>14</v>
      </c>
      <c r="M4" s="56"/>
    </row>
    <row r="5" spans="1:13" ht="114.75" x14ac:dyDescent="0.25">
      <c r="A5" s="24">
        <v>1</v>
      </c>
      <c r="B5" s="22" t="s">
        <v>286</v>
      </c>
      <c r="C5" s="22" t="s">
        <v>287</v>
      </c>
      <c r="D5" s="25">
        <v>29911.5</v>
      </c>
      <c r="E5" s="25">
        <f>D5*30%</f>
        <v>8973.4499999999989</v>
      </c>
      <c r="F5" s="26">
        <f>D5-E5</f>
        <v>20938.050000000003</v>
      </c>
      <c r="G5" s="36" t="s">
        <v>17</v>
      </c>
      <c r="H5" s="37" t="s">
        <v>288</v>
      </c>
      <c r="I5" s="37" t="s">
        <v>289</v>
      </c>
      <c r="J5" s="37" t="s">
        <v>290</v>
      </c>
      <c r="K5" s="38" t="s">
        <v>291</v>
      </c>
      <c r="L5" s="39" t="s">
        <v>292</v>
      </c>
      <c r="M5" s="34" t="s">
        <v>23</v>
      </c>
    </row>
    <row r="6" spans="1:13" ht="114.75" x14ac:dyDescent="0.25">
      <c r="A6" s="2">
        <v>2</v>
      </c>
      <c r="B6" s="3" t="s">
        <v>293</v>
      </c>
      <c r="C6" s="11" t="s">
        <v>287</v>
      </c>
      <c r="D6" s="4">
        <v>15187.79</v>
      </c>
      <c r="E6" s="4">
        <f t="shared" ref="E6:E8" si="0">D6*30%</f>
        <v>4556.3370000000004</v>
      </c>
      <c r="F6" s="5">
        <f t="shared" ref="F6:F8" si="1">D6-E6</f>
        <v>10631.453000000001</v>
      </c>
      <c r="G6" s="6" t="s">
        <v>17</v>
      </c>
      <c r="H6" s="7" t="s">
        <v>288</v>
      </c>
      <c r="I6" s="9" t="s">
        <v>294</v>
      </c>
      <c r="J6" s="7" t="s">
        <v>295</v>
      </c>
      <c r="K6" s="8" t="s">
        <v>291</v>
      </c>
      <c r="L6" s="32" t="s">
        <v>292</v>
      </c>
      <c r="M6" s="33"/>
    </row>
    <row r="7" spans="1:13" ht="114.75" x14ac:dyDescent="0.25">
      <c r="A7" s="2">
        <v>3</v>
      </c>
      <c r="B7" s="3" t="s">
        <v>296</v>
      </c>
      <c r="C7" s="11" t="s">
        <v>297</v>
      </c>
      <c r="D7" s="4">
        <v>12975.37</v>
      </c>
      <c r="E7" s="4">
        <f t="shared" si="0"/>
        <v>3892.6109999999999</v>
      </c>
      <c r="F7" s="5">
        <f t="shared" si="1"/>
        <v>9082.7590000000018</v>
      </c>
      <c r="G7" s="6" t="s">
        <v>17</v>
      </c>
      <c r="H7" s="7" t="s">
        <v>288</v>
      </c>
      <c r="I7" s="9" t="s">
        <v>298</v>
      </c>
      <c r="J7" s="7" t="s">
        <v>299</v>
      </c>
      <c r="K7" s="8" t="s">
        <v>291</v>
      </c>
      <c r="L7" s="32" t="s">
        <v>292</v>
      </c>
      <c r="M7" s="33"/>
    </row>
    <row r="8" spans="1:13" ht="114.75" x14ac:dyDescent="0.25">
      <c r="A8" s="24">
        <v>4</v>
      </c>
      <c r="B8" s="22" t="s">
        <v>300</v>
      </c>
      <c r="C8" s="22" t="s">
        <v>287</v>
      </c>
      <c r="D8" s="25">
        <v>13258.36</v>
      </c>
      <c r="E8" s="25">
        <f t="shared" si="0"/>
        <v>3977.5079999999998</v>
      </c>
      <c r="F8" s="26">
        <f t="shared" si="1"/>
        <v>9280.8520000000008</v>
      </c>
      <c r="G8" s="27" t="s">
        <v>17</v>
      </c>
      <c r="H8" s="28" t="s">
        <v>288</v>
      </c>
      <c r="I8" s="28" t="s">
        <v>301</v>
      </c>
      <c r="J8" s="28" t="s">
        <v>302</v>
      </c>
      <c r="K8" s="22" t="s">
        <v>291</v>
      </c>
      <c r="L8" s="31" t="s">
        <v>292</v>
      </c>
      <c r="M8" s="33" t="s">
        <v>23</v>
      </c>
    </row>
    <row r="9" spans="1:13" ht="26.25" customHeight="1" x14ac:dyDescent="0.25">
      <c r="C9" s="12" t="s">
        <v>281</v>
      </c>
      <c r="D9" s="13">
        <f>SUM(D5:D8)</f>
        <v>71333.02</v>
      </c>
      <c r="E9" s="13">
        <f>SUM(E5:E8)</f>
        <v>21399.906000000003</v>
      </c>
      <c r="F9" s="14">
        <f>SUM(F5:F8)</f>
        <v>49933.114000000001</v>
      </c>
    </row>
    <row r="11" spans="1:13" x14ac:dyDescent="0.25">
      <c r="D11" s="23"/>
      <c r="E11" s="23"/>
      <c r="F11" s="23"/>
    </row>
    <row r="12" spans="1:13" ht="29.25" customHeight="1" x14ac:dyDescent="0.25">
      <c r="B12" s="29" t="s">
        <v>282</v>
      </c>
      <c r="C12" s="30">
        <f>D9-D8-D5</f>
        <v>28163.160000000003</v>
      </c>
    </row>
    <row r="13" spans="1:13" ht="29.25" customHeight="1" x14ac:dyDescent="0.25">
      <c r="B13" s="29" t="s">
        <v>283</v>
      </c>
      <c r="C13" s="30">
        <f>C12*30%</f>
        <v>8448.9480000000003</v>
      </c>
    </row>
    <row r="14" spans="1:13" ht="29.25" customHeight="1" x14ac:dyDescent="0.25">
      <c r="B14" s="29" t="s">
        <v>284</v>
      </c>
      <c r="C14" s="30">
        <f>C12-C13</f>
        <v>19714.212000000003</v>
      </c>
    </row>
  </sheetData>
  <mergeCells count="9">
    <mergeCell ref="M3:M4"/>
    <mergeCell ref="A2:L2"/>
    <mergeCell ref="A3:A4"/>
    <mergeCell ref="B3:B4"/>
    <mergeCell ref="C3:C4"/>
    <mergeCell ref="D3:D4"/>
    <mergeCell ref="E3:E4"/>
    <mergeCell ref="F3:F4"/>
    <mergeCell ref="G3:L3"/>
  </mergeCells>
  <phoneticPr fontId="13"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549B2-2AE9-4C69-8389-B1441B11AACB}">
  <dimension ref="A2:M21"/>
  <sheetViews>
    <sheetView workbookViewId="0">
      <selection sqref="A1:XFD1"/>
    </sheetView>
  </sheetViews>
  <sheetFormatPr defaultRowHeight="15" x14ac:dyDescent="0.25"/>
  <cols>
    <col min="2" max="2" width="51" customWidth="1"/>
    <col min="3" max="3" width="23.5703125" customWidth="1"/>
    <col min="4" max="4" width="17.42578125" customWidth="1"/>
    <col min="5" max="5" width="21.42578125" customWidth="1"/>
    <col min="6" max="6" width="24.5703125" customWidth="1"/>
    <col min="7" max="12" width="16.5703125" customWidth="1"/>
  </cols>
  <sheetData>
    <row r="2" spans="1:13" ht="22.5" x14ac:dyDescent="0.3">
      <c r="A2" s="46" t="s">
        <v>303</v>
      </c>
      <c r="B2" s="47"/>
      <c r="C2" s="47"/>
      <c r="D2" s="47"/>
      <c r="E2" s="47"/>
      <c r="F2" s="47"/>
      <c r="G2" s="47"/>
      <c r="H2" s="47"/>
      <c r="I2" s="47"/>
      <c r="J2" s="47"/>
      <c r="K2" s="47"/>
      <c r="L2" s="47"/>
    </row>
    <row r="3" spans="1:13" x14ac:dyDescent="0.25">
      <c r="A3" s="48" t="s">
        <v>1</v>
      </c>
      <c r="B3" s="50" t="s">
        <v>2</v>
      </c>
      <c r="C3" s="48" t="s">
        <v>3</v>
      </c>
      <c r="D3" s="48" t="s">
        <v>4</v>
      </c>
      <c r="E3" s="48" t="s">
        <v>5</v>
      </c>
      <c r="F3" s="52" t="s">
        <v>6</v>
      </c>
      <c r="G3" s="54" t="s">
        <v>7</v>
      </c>
      <c r="H3" s="55"/>
      <c r="I3" s="55"/>
      <c r="J3" s="55"/>
      <c r="K3" s="55"/>
      <c r="L3" s="55"/>
      <c r="M3" s="10"/>
    </row>
    <row r="4" spans="1:13" ht="114.75" customHeight="1" x14ac:dyDescent="0.25">
      <c r="A4" s="49"/>
      <c r="B4" s="51"/>
      <c r="C4" s="49"/>
      <c r="D4" s="49"/>
      <c r="E4" s="49"/>
      <c r="F4" s="53"/>
      <c r="G4" s="1" t="s">
        <v>9</v>
      </c>
      <c r="H4" s="1" t="s">
        <v>10</v>
      </c>
      <c r="I4" s="1" t="s">
        <v>11</v>
      </c>
      <c r="J4" s="1" t="s">
        <v>12</v>
      </c>
      <c r="K4" s="1" t="s">
        <v>13</v>
      </c>
      <c r="L4" s="1" t="s">
        <v>14</v>
      </c>
    </row>
    <row r="5" spans="1:13" ht="261" customHeight="1" x14ac:dyDescent="0.25">
      <c r="A5" s="2">
        <v>1</v>
      </c>
      <c r="B5" s="3" t="s">
        <v>304</v>
      </c>
      <c r="C5" s="11" t="s">
        <v>305</v>
      </c>
      <c r="D5" s="4">
        <v>3954.97</v>
      </c>
      <c r="E5" s="4">
        <f>D5*30%</f>
        <v>1186.491</v>
      </c>
      <c r="F5" s="5">
        <f>D5-E5</f>
        <v>2768.4789999999998</v>
      </c>
      <c r="G5" s="6" t="s">
        <v>17</v>
      </c>
      <c r="H5" s="7" t="s">
        <v>306</v>
      </c>
      <c r="I5" s="9" t="s">
        <v>307</v>
      </c>
      <c r="J5" s="7" t="s">
        <v>308</v>
      </c>
      <c r="K5" s="8" t="s">
        <v>309</v>
      </c>
      <c r="L5" s="7" t="s">
        <v>310</v>
      </c>
    </row>
    <row r="6" spans="1:13" ht="178.5" x14ac:dyDescent="0.25">
      <c r="A6" s="2">
        <v>2</v>
      </c>
      <c r="B6" s="3" t="s">
        <v>311</v>
      </c>
      <c r="C6" s="11" t="s">
        <v>312</v>
      </c>
      <c r="D6" s="4">
        <v>1938.9</v>
      </c>
      <c r="E6" s="4">
        <f t="shared" ref="E6:E20" si="0">D6*30%</f>
        <v>581.66999999999996</v>
      </c>
      <c r="F6" s="5">
        <f t="shared" ref="F6:F20" si="1">D6-E6</f>
        <v>1357.23</v>
      </c>
      <c r="G6" s="6" t="s">
        <v>17</v>
      </c>
      <c r="H6" s="7" t="s">
        <v>306</v>
      </c>
      <c r="I6" s="9" t="s">
        <v>313</v>
      </c>
      <c r="J6" s="7" t="s">
        <v>314</v>
      </c>
      <c r="K6" s="8" t="s">
        <v>309</v>
      </c>
      <c r="L6" s="7" t="s">
        <v>310</v>
      </c>
    </row>
    <row r="7" spans="1:13" ht="178.5" x14ac:dyDescent="0.25">
      <c r="A7" s="2">
        <v>3</v>
      </c>
      <c r="B7" s="3" t="s">
        <v>315</v>
      </c>
      <c r="C7" s="11" t="s">
        <v>316</v>
      </c>
      <c r="D7" s="4">
        <v>3402.73</v>
      </c>
      <c r="E7" s="4">
        <f t="shared" si="0"/>
        <v>1020.819</v>
      </c>
      <c r="F7" s="5">
        <f t="shared" si="1"/>
        <v>2381.9110000000001</v>
      </c>
      <c r="G7" s="6" t="s">
        <v>17</v>
      </c>
      <c r="H7" s="7" t="s">
        <v>306</v>
      </c>
      <c r="I7" s="9" t="s">
        <v>317</v>
      </c>
      <c r="J7" s="7" t="s">
        <v>318</v>
      </c>
      <c r="K7" s="8" t="s">
        <v>309</v>
      </c>
      <c r="L7" s="7" t="s">
        <v>310</v>
      </c>
    </row>
    <row r="8" spans="1:13" ht="178.5" x14ac:dyDescent="0.25">
      <c r="A8" s="2">
        <v>4</v>
      </c>
      <c r="B8" s="3" t="s">
        <v>319</v>
      </c>
      <c r="C8" s="11" t="s">
        <v>320</v>
      </c>
      <c r="D8" s="4">
        <v>1810.53</v>
      </c>
      <c r="E8" s="4">
        <f t="shared" si="0"/>
        <v>543.15899999999999</v>
      </c>
      <c r="F8" s="5">
        <f t="shared" si="1"/>
        <v>1267.3710000000001</v>
      </c>
      <c r="G8" s="6" t="s">
        <v>17</v>
      </c>
      <c r="H8" s="7" t="s">
        <v>306</v>
      </c>
      <c r="I8" s="9" t="s">
        <v>321</v>
      </c>
      <c r="J8" s="7" t="s">
        <v>322</v>
      </c>
      <c r="K8" s="8" t="s">
        <v>309</v>
      </c>
      <c r="L8" s="7" t="s">
        <v>310</v>
      </c>
    </row>
    <row r="9" spans="1:13" ht="178.5" x14ac:dyDescent="0.25">
      <c r="A9" s="2">
        <v>5</v>
      </c>
      <c r="B9" s="3" t="s">
        <v>323</v>
      </c>
      <c r="C9" s="11" t="s">
        <v>324</v>
      </c>
      <c r="D9" s="4">
        <v>11235.1</v>
      </c>
      <c r="E9" s="4">
        <f t="shared" si="0"/>
        <v>3370.53</v>
      </c>
      <c r="F9" s="5">
        <f t="shared" si="1"/>
        <v>7864.57</v>
      </c>
      <c r="G9" s="6" t="s">
        <v>17</v>
      </c>
      <c r="H9" s="7" t="s">
        <v>306</v>
      </c>
      <c r="I9" s="9" t="s">
        <v>325</v>
      </c>
      <c r="J9" s="7" t="s">
        <v>326</v>
      </c>
      <c r="K9" s="8" t="s">
        <v>309</v>
      </c>
      <c r="L9" s="7" t="s">
        <v>310</v>
      </c>
    </row>
    <row r="10" spans="1:13" ht="178.5" x14ac:dyDescent="0.25">
      <c r="A10" s="2">
        <v>6</v>
      </c>
      <c r="B10" s="3" t="s">
        <v>327</v>
      </c>
      <c r="C10" s="11" t="s">
        <v>328</v>
      </c>
      <c r="D10" s="4">
        <v>3723.78</v>
      </c>
      <c r="E10" s="4">
        <f t="shared" si="0"/>
        <v>1117.134</v>
      </c>
      <c r="F10" s="5">
        <f t="shared" si="1"/>
        <v>2606.6460000000002</v>
      </c>
      <c r="G10" s="6" t="s">
        <v>17</v>
      </c>
      <c r="H10" s="7" t="s">
        <v>306</v>
      </c>
      <c r="I10" s="9" t="s">
        <v>329</v>
      </c>
      <c r="J10" s="7" t="s">
        <v>330</v>
      </c>
      <c r="K10" s="8" t="s">
        <v>309</v>
      </c>
      <c r="L10" s="7" t="s">
        <v>310</v>
      </c>
    </row>
    <row r="11" spans="1:13" ht="178.5" x14ac:dyDescent="0.25">
      <c r="A11" s="2">
        <v>7</v>
      </c>
      <c r="B11" s="3" t="s">
        <v>331</v>
      </c>
      <c r="C11" s="11" t="s">
        <v>332</v>
      </c>
      <c r="D11" s="4">
        <v>963.02</v>
      </c>
      <c r="E11" s="4">
        <f t="shared" si="0"/>
        <v>288.90600000000001</v>
      </c>
      <c r="F11" s="5">
        <f t="shared" si="1"/>
        <v>674.11400000000003</v>
      </c>
      <c r="G11" s="6" t="s">
        <v>17</v>
      </c>
      <c r="H11" s="7" t="s">
        <v>306</v>
      </c>
      <c r="I11" s="9" t="s">
        <v>333</v>
      </c>
      <c r="J11" s="7" t="s">
        <v>334</v>
      </c>
      <c r="K11" s="8" t="s">
        <v>309</v>
      </c>
      <c r="L11" s="7" t="s">
        <v>310</v>
      </c>
    </row>
    <row r="12" spans="1:13" ht="178.5" x14ac:dyDescent="0.25">
      <c r="A12" s="2">
        <v>8</v>
      </c>
      <c r="B12" s="3" t="s">
        <v>335</v>
      </c>
      <c r="C12" s="11" t="s">
        <v>336</v>
      </c>
      <c r="D12" s="4">
        <v>19388.87</v>
      </c>
      <c r="E12" s="4">
        <f t="shared" si="0"/>
        <v>5816.6609999999991</v>
      </c>
      <c r="F12" s="5">
        <f t="shared" si="1"/>
        <v>13572.208999999999</v>
      </c>
      <c r="G12" s="6" t="s">
        <v>17</v>
      </c>
      <c r="H12" s="7" t="s">
        <v>306</v>
      </c>
      <c r="I12" s="9" t="s">
        <v>337</v>
      </c>
      <c r="J12" s="7" t="s">
        <v>338</v>
      </c>
      <c r="K12" s="8" t="s">
        <v>309</v>
      </c>
      <c r="L12" s="7" t="s">
        <v>310</v>
      </c>
    </row>
    <row r="13" spans="1:13" ht="178.5" x14ac:dyDescent="0.25">
      <c r="A13" s="2">
        <v>9</v>
      </c>
      <c r="B13" s="3" t="s">
        <v>339</v>
      </c>
      <c r="C13" s="11" t="s">
        <v>340</v>
      </c>
      <c r="D13" s="4">
        <v>1091.46</v>
      </c>
      <c r="E13" s="4">
        <f t="shared" si="0"/>
        <v>327.43799999999999</v>
      </c>
      <c r="F13" s="5">
        <f t="shared" si="1"/>
        <v>764.02200000000005</v>
      </c>
      <c r="G13" s="6" t="s">
        <v>17</v>
      </c>
      <c r="H13" s="7" t="s">
        <v>306</v>
      </c>
      <c r="I13" s="9" t="s">
        <v>341</v>
      </c>
      <c r="J13" s="7" t="s">
        <v>342</v>
      </c>
      <c r="K13" s="8" t="s">
        <v>309</v>
      </c>
      <c r="L13" s="7" t="s">
        <v>310</v>
      </c>
    </row>
    <row r="14" spans="1:13" ht="178.5" x14ac:dyDescent="0.25">
      <c r="A14" s="2">
        <v>10</v>
      </c>
      <c r="B14" s="3" t="s">
        <v>343</v>
      </c>
      <c r="C14" s="11" t="s">
        <v>344</v>
      </c>
      <c r="D14" s="4">
        <v>1476.63</v>
      </c>
      <c r="E14" s="4">
        <f t="shared" si="0"/>
        <v>442.98900000000003</v>
      </c>
      <c r="F14" s="5">
        <f t="shared" si="1"/>
        <v>1033.6410000000001</v>
      </c>
      <c r="G14" s="6" t="s">
        <v>17</v>
      </c>
      <c r="H14" s="7" t="s">
        <v>306</v>
      </c>
      <c r="I14" s="9" t="s">
        <v>345</v>
      </c>
      <c r="J14" s="7" t="s">
        <v>346</v>
      </c>
      <c r="K14" s="8" t="s">
        <v>309</v>
      </c>
      <c r="L14" s="7" t="s">
        <v>310</v>
      </c>
    </row>
    <row r="15" spans="1:13" ht="178.5" x14ac:dyDescent="0.25">
      <c r="A15" s="2">
        <v>11</v>
      </c>
      <c r="B15" s="3" t="s">
        <v>347</v>
      </c>
      <c r="C15" s="11" t="s">
        <v>344</v>
      </c>
      <c r="D15" s="4">
        <v>2247.04</v>
      </c>
      <c r="E15" s="4">
        <f t="shared" si="0"/>
        <v>674.11199999999997</v>
      </c>
      <c r="F15" s="5">
        <f t="shared" si="1"/>
        <v>1572.9279999999999</v>
      </c>
      <c r="G15" s="6" t="s">
        <v>17</v>
      </c>
      <c r="H15" s="7" t="s">
        <v>306</v>
      </c>
      <c r="I15" s="9" t="s">
        <v>348</v>
      </c>
      <c r="J15" s="7" t="s">
        <v>349</v>
      </c>
      <c r="K15" s="8" t="s">
        <v>309</v>
      </c>
      <c r="L15" s="7" t="s">
        <v>310</v>
      </c>
    </row>
    <row r="16" spans="1:13" ht="178.5" x14ac:dyDescent="0.25">
      <c r="A16" s="2">
        <v>12</v>
      </c>
      <c r="B16" s="3" t="s">
        <v>350</v>
      </c>
      <c r="C16" s="11" t="s">
        <v>344</v>
      </c>
      <c r="D16" s="4">
        <v>963.02</v>
      </c>
      <c r="E16" s="4">
        <f t="shared" si="0"/>
        <v>288.90600000000001</v>
      </c>
      <c r="F16" s="5">
        <f t="shared" si="1"/>
        <v>674.11400000000003</v>
      </c>
      <c r="G16" s="6" t="s">
        <v>17</v>
      </c>
      <c r="H16" s="7" t="s">
        <v>306</v>
      </c>
      <c r="I16" s="9" t="s">
        <v>351</v>
      </c>
      <c r="J16" s="7" t="s">
        <v>352</v>
      </c>
      <c r="K16" s="8" t="s">
        <v>309</v>
      </c>
      <c r="L16" s="7" t="s">
        <v>310</v>
      </c>
    </row>
    <row r="17" spans="1:12" ht="178.5" x14ac:dyDescent="0.25">
      <c r="A17" s="2">
        <v>13</v>
      </c>
      <c r="B17" s="3" t="s">
        <v>353</v>
      </c>
      <c r="C17" s="11" t="s">
        <v>354</v>
      </c>
      <c r="D17" s="4">
        <v>10785.71</v>
      </c>
      <c r="E17" s="4">
        <f t="shared" si="0"/>
        <v>3235.7129999999997</v>
      </c>
      <c r="F17" s="5">
        <f t="shared" si="1"/>
        <v>7549.9969999999994</v>
      </c>
      <c r="G17" s="6" t="s">
        <v>17</v>
      </c>
      <c r="H17" s="7" t="s">
        <v>306</v>
      </c>
      <c r="I17" s="9" t="s">
        <v>355</v>
      </c>
      <c r="J17" s="7" t="s">
        <v>356</v>
      </c>
      <c r="K17" s="8" t="s">
        <v>309</v>
      </c>
      <c r="L17" s="7" t="s">
        <v>310</v>
      </c>
    </row>
    <row r="18" spans="1:12" ht="178.5" x14ac:dyDescent="0.25">
      <c r="A18" s="2">
        <v>14</v>
      </c>
      <c r="B18" s="3" t="s">
        <v>357</v>
      </c>
      <c r="C18" s="11" t="s">
        <v>358</v>
      </c>
      <c r="D18" s="4">
        <v>1605.07</v>
      </c>
      <c r="E18" s="4">
        <f t="shared" si="0"/>
        <v>481.52099999999996</v>
      </c>
      <c r="F18" s="5">
        <f t="shared" si="1"/>
        <v>1123.549</v>
      </c>
      <c r="G18" s="6" t="s">
        <v>17</v>
      </c>
      <c r="H18" s="7" t="s">
        <v>306</v>
      </c>
      <c r="I18" s="9" t="s">
        <v>359</v>
      </c>
      <c r="J18" s="7" t="s">
        <v>360</v>
      </c>
      <c r="K18" s="8" t="s">
        <v>309</v>
      </c>
      <c r="L18" s="7" t="s">
        <v>310</v>
      </c>
    </row>
    <row r="19" spans="1:12" ht="178.5" x14ac:dyDescent="0.25">
      <c r="A19" s="2">
        <v>15</v>
      </c>
      <c r="B19" s="3" t="s">
        <v>361</v>
      </c>
      <c r="C19" s="11" t="s">
        <v>362</v>
      </c>
      <c r="D19" s="4">
        <v>10207.879999999999</v>
      </c>
      <c r="E19" s="4">
        <f t="shared" si="0"/>
        <v>3062.3639999999996</v>
      </c>
      <c r="F19" s="5">
        <f t="shared" si="1"/>
        <v>7145.5159999999996</v>
      </c>
      <c r="G19" s="6" t="s">
        <v>17</v>
      </c>
      <c r="H19" s="7" t="s">
        <v>306</v>
      </c>
      <c r="I19" s="9" t="s">
        <v>363</v>
      </c>
      <c r="J19" s="7" t="s">
        <v>364</v>
      </c>
      <c r="K19" s="8" t="s">
        <v>309</v>
      </c>
      <c r="L19" s="7" t="s">
        <v>310</v>
      </c>
    </row>
    <row r="20" spans="1:12" ht="178.5" x14ac:dyDescent="0.25">
      <c r="A20" s="2">
        <v>16</v>
      </c>
      <c r="B20" s="3" t="s">
        <v>365</v>
      </c>
      <c r="C20" s="11" t="s">
        <v>366</v>
      </c>
      <c r="D20" s="4">
        <v>930.92</v>
      </c>
      <c r="E20" s="4">
        <f t="shared" si="0"/>
        <v>279.27599999999995</v>
      </c>
      <c r="F20" s="5">
        <f t="shared" si="1"/>
        <v>651.64400000000001</v>
      </c>
      <c r="G20" s="6" t="s">
        <v>17</v>
      </c>
      <c r="H20" s="7" t="s">
        <v>306</v>
      </c>
      <c r="I20" s="9" t="s">
        <v>367</v>
      </c>
      <c r="J20" s="7" t="s">
        <v>368</v>
      </c>
      <c r="K20" s="8" t="s">
        <v>309</v>
      </c>
      <c r="L20" s="7" t="s">
        <v>310</v>
      </c>
    </row>
    <row r="21" spans="1:12" ht="26.25" customHeight="1" x14ac:dyDescent="0.25">
      <c r="C21" s="12" t="s">
        <v>281</v>
      </c>
      <c r="D21" s="13">
        <f>SUM(D5:D20)</f>
        <v>75725.62999999999</v>
      </c>
      <c r="E21" s="13">
        <f t="shared" ref="E21:F21" si="2">SUM(E5:E20)</f>
        <v>22717.689000000002</v>
      </c>
      <c r="F21" s="14">
        <f t="shared" si="2"/>
        <v>53007.941000000006</v>
      </c>
    </row>
  </sheetData>
  <mergeCells count="8">
    <mergeCell ref="G3:L3"/>
    <mergeCell ref="A2:L2"/>
    <mergeCell ref="A3:A4"/>
    <mergeCell ref="B3:B4"/>
    <mergeCell ref="C3:C4"/>
    <mergeCell ref="D3:D4"/>
    <mergeCell ref="E3:E4"/>
    <mergeCell ref="F3:F4"/>
  </mergeCells>
  <phoneticPr fontId="13"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E7B3A-7073-4C84-ADAE-87FD26E56E34}">
  <dimension ref="A2:D6"/>
  <sheetViews>
    <sheetView workbookViewId="0">
      <selection activeCell="D16" sqref="D16"/>
    </sheetView>
  </sheetViews>
  <sheetFormatPr defaultRowHeight="15.75" x14ac:dyDescent="0.25"/>
  <cols>
    <col min="1" max="1" width="36.85546875" style="63" customWidth="1"/>
    <col min="2" max="2" width="12.42578125" style="63" customWidth="1"/>
    <col min="3" max="3" width="15.7109375" style="63" customWidth="1"/>
    <col min="4" max="4" width="13.85546875" style="63" customWidth="1"/>
    <col min="5" max="16384" width="9.140625" style="63"/>
  </cols>
  <sheetData>
    <row r="2" spans="1:4" ht="47.25" x14ac:dyDescent="0.25">
      <c r="A2" s="62" t="s">
        <v>369</v>
      </c>
      <c r="B2" s="62" t="s">
        <v>370</v>
      </c>
      <c r="C2" s="62" t="s">
        <v>283</v>
      </c>
      <c r="D2" s="68" t="s">
        <v>371</v>
      </c>
    </row>
    <row r="3" spans="1:4" x14ac:dyDescent="0.25">
      <c r="A3" s="64" t="s">
        <v>372</v>
      </c>
      <c r="B3" s="65">
        <f>'Augšdaugavas novads'!C82</f>
        <v>359120.94</v>
      </c>
      <c r="C3" s="65">
        <f>'Augšdaugavas novads'!C83</f>
        <v>107736.28199999999</v>
      </c>
      <c r="D3" s="69">
        <f>B3-C3</f>
        <v>251384.658</v>
      </c>
    </row>
    <row r="4" spans="1:4" x14ac:dyDescent="0.25">
      <c r="A4" s="64" t="s">
        <v>373</v>
      </c>
      <c r="B4" s="65">
        <f>'Ludzas novads'!C12</f>
        <v>28163.160000000003</v>
      </c>
      <c r="C4" s="65">
        <f>'Ludzas novads'!C13</f>
        <v>8448.9480000000003</v>
      </c>
      <c r="D4" s="69">
        <f t="shared" ref="D4:D5" si="0">B4-C4</f>
        <v>19714.212000000003</v>
      </c>
    </row>
    <row r="5" spans="1:4" x14ac:dyDescent="0.25">
      <c r="A5" s="64" t="s">
        <v>374</v>
      </c>
      <c r="B5" s="65">
        <f>'Preiļu novads'!D21</f>
        <v>75725.62999999999</v>
      </c>
      <c r="C5" s="65">
        <f>'Preiļu novads'!E21</f>
        <v>22717.689000000002</v>
      </c>
      <c r="D5" s="69">
        <f t="shared" si="0"/>
        <v>53007.940999999992</v>
      </c>
    </row>
    <row r="6" spans="1:4" x14ac:dyDescent="0.25">
      <c r="A6" s="66" t="s">
        <v>375</v>
      </c>
      <c r="B6" s="67">
        <f>SUM(B3:B5)</f>
        <v>463009.73</v>
      </c>
      <c r="C6" s="67">
        <f t="shared" ref="C6:D6" si="1">SUM(C3:C5)</f>
        <v>138902.91899999999</v>
      </c>
      <c r="D6" s="70">
        <f t="shared" si="1"/>
        <v>324106.81099999999</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Props1.xml><?xml version="1.0" encoding="utf-8"?>
<ds:datastoreItem xmlns:ds="http://schemas.openxmlformats.org/officeDocument/2006/customXml" ds:itemID="{40800797-F086-4333-A769-13409FECE016}">
  <ds:schemaRefs>
    <ds:schemaRef ds:uri="http://schemas.microsoft.com/sharepoint/v3/contenttype/forms"/>
  </ds:schemaRefs>
</ds:datastoreItem>
</file>

<file path=customXml/itemProps2.xml><?xml version="1.0" encoding="utf-8"?>
<ds:datastoreItem xmlns:ds="http://schemas.openxmlformats.org/officeDocument/2006/customXml" ds:itemID="{22FD5DB5-9B2E-47FD-BF27-946BF31BC6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6FA1D1-F38D-44D2-8AFB-99B1231A1884}">
  <ds:schemaRefs>
    <ds:schemaRef ds:uri="http://purl.org/dc/elements/1.1/"/>
    <ds:schemaRef ds:uri="http://schemas.microsoft.com/office/2006/documentManagement/types"/>
    <ds:schemaRef ds:uri="http://purl.org/dc/terms/"/>
    <ds:schemaRef ds:uri="f7e7d789-9268-4b55-8873-a73e5b415d66"/>
    <ds:schemaRef ds:uri="http://schemas.microsoft.com/office/infopath/2007/PartnerControls"/>
    <ds:schemaRef ds:uri="http://schemas.microsoft.com/office/2006/metadata/properties"/>
    <ds:schemaRef ds:uri="http://purl.org/dc/dcmitype/"/>
    <ds:schemaRef ds:uri="2048be11-5002-450c-8e3b-782732941017"/>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Augšdaugavas novads</vt:lpstr>
      <vt:lpstr>Ludzas novads</vt:lpstr>
      <vt:lpstr>Preiļu novads</vt:lpstr>
      <vt:lpstr>Kopā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Solvita Vaivode</dc:creator>
  <cp:keywords/>
  <dc:description/>
  <cp:lastModifiedBy>Solvita Vaivode</cp:lastModifiedBy>
  <cp:revision/>
  <dcterms:created xsi:type="dcterms:W3CDTF">2023-10-25T06:13:18Z</dcterms:created>
  <dcterms:modified xsi:type="dcterms:W3CDTF">2025-08-08T08:03:22Z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