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raB\Desktop\2025\Normatīvie akti\LNG\New folder\"/>
    </mc:Choice>
  </mc:AlternateContent>
  <xr:revisionPtr revIDLastSave="0" documentId="8_{F350FD1A-FAD2-444F-B6F4-406C577CD512}" xr6:coauthVersionLast="47" xr6:coauthVersionMax="47" xr10:uidLastSave="{00000000-0000-0000-0000-000000000000}"/>
  <bookViews>
    <workbookView xWindow="-108" yWindow="-108" windowWidth="23256" windowHeight="12576" xr2:uid="{84541E34-AEBA-44F4-A04B-058E994C6879}"/>
  </bookViews>
  <sheets>
    <sheet name="Kopsavilkums_pa_EKK (2)" sheetId="1" r:id="rId1"/>
    <sheet name="Pielikums_nr_1" sheetId="2" r:id="rId2"/>
    <sheet name="Pielikums_nr_3" sheetId="3" r:id="rId3"/>
  </sheets>
  <externalReferences>
    <externalReference r:id="rId4"/>
  </externalReferences>
  <definedNames>
    <definedName name="_xlnm._FilterDatabase" localSheetId="1" hidden="1">Pielikums_nr_1!$A$3:$L$883</definedName>
    <definedName name="_xlnm._FilterDatabase" localSheetId="2" hidden="1">Pielikums_nr_3!$A$4:$Q$176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3" i="3" l="1"/>
  <c r="L173" i="3" s="1"/>
  <c r="J180" i="3"/>
  <c r="L180" i="3" s="1"/>
  <c r="J179" i="3"/>
  <c r="L179" i="3" s="1"/>
  <c r="J174" i="3"/>
  <c r="L174" i="3" s="1"/>
  <c r="J172" i="3"/>
  <c r="L172" i="3" s="1"/>
  <c r="J171" i="3"/>
  <c r="L171" i="3" s="1"/>
  <c r="J170" i="3"/>
  <c r="L170" i="3" s="1"/>
  <c r="J169" i="3"/>
  <c r="L169" i="3" s="1"/>
  <c r="J168" i="3"/>
  <c r="L168" i="3" s="1"/>
  <c r="J167" i="3"/>
  <c r="L167" i="3" s="1"/>
  <c r="J166" i="3"/>
  <c r="L166" i="3" s="1"/>
  <c r="J165" i="3"/>
  <c r="L165" i="3" s="1"/>
  <c r="J164" i="3"/>
  <c r="L164" i="3" s="1"/>
  <c r="J163" i="3"/>
  <c r="L163" i="3" s="1"/>
  <c r="J162" i="3"/>
  <c r="L162" i="3" s="1"/>
  <c r="J161" i="3"/>
  <c r="L161" i="3" s="1"/>
  <c r="J160" i="3"/>
  <c r="L160" i="3" s="1"/>
  <c r="J159" i="3"/>
  <c r="L159" i="3" s="1"/>
  <c r="J158" i="3"/>
  <c r="L158" i="3" s="1"/>
  <c r="J157" i="3"/>
  <c r="L157" i="3" s="1"/>
  <c r="J156" i="3"/>
  <c r="L156" i="3" s="1"/>
  <c r="J155" i="3"/>
  <c r="L155" i="3" s="1"/>
  <c r="J154" i="3"/>
  <c r="L154" i="3" s="1"/>
  <c r="J153" i="3"/>
  <c r="L153" i="3" s="1"/>
  <c r="J152" i="3"/>
  <c r="L152" i="3" s="1"/>
  <c r="J151" i="3"/>
  <c r="L151" i="3" s="1"/>
  <c r="J150" i="3"/>
  <c r="L150" i="3" s="1"/>
  <c r="J149" i="3"/>
  <c r="L149" i="3" s="1"/>
  <c r="J148" i="3"/>
  <c r="L148" i="3" s="1"/>
  <c r="J147" i="3"/>
  <c r="L147" i="3" s="1"/>
  <c r="J146" i="3"/>
  <c r="L146" i="3" s="1"/>
  <c r="J145" i="3"/>
  <c r="L145" i="3" s="1"/>
  <c r="J144" i="3"/>
  <c r="L144" i="3" s="1"/>
  <c r="J143" i="3"/>
  <c r="L143" i="3" s="1"/>
  <c r="J142" i="3"/>
  <c r="L142" i="3" s="1"/>
  <c r="J141" i="3"/>
  <c r="L141" i="3" s="1"/>
  <c r="J140" i="3"/>
  <c r="L140" i="3" s="1"/>
  <c r="J139" i="3"/>
  <c r="L139" i="3" s="1"/>
  <c r="J138" i="3"/>
  <c r="L138" i="3" s="1"/>
  <c r="J137" i="3"/>
  <c r="L137" i="3" s="1"/>
  <c r="J136" i="3"/>
  <c r="L136" i="3" s="1"/>
  <c r="J135" i="3"/>
  <c r="L135" i="3" s="1"/>
  <c r="J134" i="3"/>
  <c r="L134" i="3" s="1"/>
  <c r="J133" i="3"/>
  <c r="L133" i="3" s="1"/>
  <c r="J132" i="3"/>
  <c r="L132" i="3" s="1"/>
  <c r="J131" i="3"/>
  <c r="L131" i="3" s="1"/>
  <c r="J130" i="3"/>
  <c r="L130" i="3" s="1"/>
  <c r="J129" i="3"/>
  <c r="L129" i="3" s="1"/>
  <c r="J128" i="3"/>
  <c r="L128" i="3" s="1"/>
  <c r="J127" i="3"/>
  <c r="L127" i="3" s="1"/>
  <c r="J126" i="3"/>
  <c r="L126" i="3" s="1"/>
  <c r="J125" i="3"/>
  <c r="L125" i="3" s="1"/>
  <c r="J124" i="3"/>
  <c r="L124" i="3" s="1"/>
  <c r="J123" i="3"/>
  <c r="L123" i="3" s="1"/>
  <c r="J122" i="3"/>
  <c r="L122" i="3" s="1"/>
  <c r="J121" i="3"/>
  <c r="L121" i="3" s="1"/>
  <c r="J120" i="3"/>
  <c r="L120" i="3" s="1"/>
  <c r="J119" i="3"/>
  <c r="L119" i="3" s="1"/>
  <c r="J118" i="3"/>
  <c r="L118" i="3" s="1"/>
  <c r="J117" i="3"/>
  <c r="L117" i="3" s="1"/>
  <c r="J116" i="3"/>
  <c r="L116" i="3" s="1"/>
  <c r="J115" i="3"/>
  <c r="L115" i="3" s="1"/>
  <c r="J114" i="3"/>
  <c r="L114" i="3" s="1"/>
  <c r="J113" i="3"/>
  <c r="L113" i="3" s="1"/>
  <c r="J112" i="3"/>
  <c r="L112" i="3" s="1"/>
  <c r="J111" i="3"/>
  <c r="L111" i="3" s="1"/>
  <c r="J110" i="3"/>
  <c r="L110" i="3" s="1"/>
  <c r="J109" i="3"/>
  <c r="L109" i="3" s="1"/>
  <c r="J108" i="3"/>
  <c r="L108" i="3" s="1"/>
  <c r="J107" i="3"/>
  <c r="L107" i="3" s="1"/>
  <c r="J106" i="3"/>
  <c r="L106" i="3" s="1"/>
  <c r="J105" i="3"/>
  <c r="L105" i="3" s="1"/>
  <c r="J104" i="3"/>
  <c r="L104" i="3" s="1"/>
  <c r="J103" i="3"/>
  <c r="L103" i="3" s="1"/>
  <c r="J102" i="3"/>
  <c r="L102" i="3" s="1"/>
  <c r="J101" i="3"/>
  <c r="L101" i="3" s="1"/>
  <c r="J100" i="3"/>
  <c r="L100" i="3" s="1"/>
  <c r="J99" i="3"/>
  <c r="L99" i="3" s="1"/>
  <c r="J98" i="3"/>
  <c r="L98" i="3" s="1"/>
  <c r="J97" i="3"/>
  <c r="L97" i="3" s="1"/>
  <c r="J96" i="3"/>
  <c r="L96" i="3" s="1"/>
  <c r="J95" i="3"/>
  <c r="L95" i="3" s="1"/>
  <c r="J94" i="3"/>
  <c r="L94" i="3" s="1"/>
  <c r="J93" i="3"/>
  <c r="L93" i="3" s="1"/>
  <c r="J92" i="3"/>
  <c r="L92" i="3" s="1"/>
  <c r="J91" i="3"/>
  <c r="L91" i="3" s="1"/>
  <c r="J90" i="3"/>
  <c r="L90" i="3" s="1"/>
  <c r="J89" i="3"/>
  <c r="L89" i="3" s="1"/>
  <c r="J88" i="3"/>
  <c r="L88" i="3" s="1"/>
  <c r="J87" i="3"/>
  <c r="L87" i="3" s="1"/>
  <c r="J86" i="3"/>
  <c r="L86" i="3" s="1"/>
  <c r="J85" i="3"/>
  <c r="L85" i="3" s="1"/>
  <c r="J84" i="3"/>
  <c r="L84" i="3" s="1"/>
  <c r="J83" i="3"/>
  <c r="L83" i="3" s="1"/>
  <c r="J82" i="3"/>
  <c r="L82" i="3" s="1"/>
  <c r="J81" i="3"/>
  <c r="L81" i="3" s="1"/>
  <c r="J80" i="3"/>
  <c r="L80" i="3" s="1"/>
  <c r="J79" i="3"/>
  <c r="L79" i="3" s="1"/>
  <c r="J78" i="3"/>
  <c r="L78" i="3" s="1"/>
  <c r="J77" i="3"/>
  <c r="L77" i="3" s="1"/>
  <c r="J76" i="3"/>
  <c r="L76" i="3" s="1"/>
  <c r="J75" i="3"/>
  <c r="L75" i="3" s="1"/>
  <c r="J74" i="3"/>
  <c r="L74" i="3" s="1"/>
  <c r="J73" i="3"/>
  <c r="L73" i="3" s="1"/>
  <c r="J72" i="3"/>
  <c r="L72" i="3" s="1"/>
  <c r="J71" i="3"/>
  <c r="L71" i="3" s="1"/>
  <c r="J70" i="3"/>
  <c r="L70" i="3" s="1"/>
  <c r="J69" i="3"/>
  <c r="L69" i="3" s="1"/>
  <c r="J68" i="3"/>
  <c r="L68" i="3" s="1"/>
  <c r="J67" i="3"/>
  <c r="L67" i="3" s="1"/>
  <c r="J66" i="3"/>
  <c r="L66" i="3" s="1"/>
  <c r="J65" i="3"/>
  <c r="L65" i="3" s="1"/>
  <c r="J64" i="3"/>
  <c r="L64" i="3" s="1"/>
  <c r="J63" i="3"/>
  <c r="L63" i="3" s="1"/>
  <c r="J62" i="3"/>
  <c r="L62" i="3" s="1"/>
  <c r="J61" i="3"/>
  <c r="L61" i="3" s="1"/>
  <c r="J60" i="3"/>
  <c r="L60" i="3" s="1"/>
  <c r="J59" i="3"/>
  <c r="L59" i="3" s="1"/>
  <c r="J58" i="3"/>
  <c r="L58" i="3" s="1"/>
  <c r="J57" i="3"/>
  <c r="L57" i="3" s="1"/>
  <c r="J56" i="3"/>
  <c r="L56" i="3" s="1"/>
  <c r="J55" i="3"/>
  <c r="L55" i="3" s="1"/>
  <c r="J54" i="3"/>
  <c r="L54" i="3" s="1"/>
  <c r="J53" i="3"/>
  <c r="L53" i="3" s="1"/>
  <c r="J52" i="3"/>
  <c r="L52" i="3" s="1"/>
  <c r="J51" i="3"/>
  <c r="L51" i="3" s="1"/>
  <c r="J50" i="3"/>
  <c r="L50" i="3" s="1"/>
  <c r="J49" i="3"/>
  <c r="L49" i="3" s="1"/>
  <c r="J48" i="3"/>
  <c r="L48" i="3" s="1"/>
  <c r="J47" i="3"/>
  <c r="L47" i="3" s="1"/>
  <c r="J46" i="3"/>
  <c r="L46" i="3" s="1"/>
  <c r="J45" i="3"/>
  <c r="L45" i="3" s="1"/>
  <c r="J44" i="3"/>
  <c r="L44" i="3" s="1"/>
  <c r="J43" i="3"/>
  <c r="L43" i="3" s="1"/>
  <c r="J42" i="3"/>
  <c r="L42" i="3" s="1"/>
  <c r="J41" i="3"/>
  <c r="L41" i="3" s="1"/>
  <c r="J40" i="3"/>
  <c r="L40" i="3" s="1"/>
  <c r="J39" i="3"/>
  <c r="L39" i="3" s="1"/>
  <c r="J38" i="3"/>
  <c r="L38" i="3" s="1"/>
  <c r="J37" i="3"/>
  <c r="L37" i="3" s="1"/>
  <c r="J36" i="3"/>
  <c r="L36" i="3" s="1"/>
  <c r="J35" i="3"/>
  <c r="L35" i="3" s="1"/>
  <c r="J34" i="3"/>
  <c r="L34" i="3" s="1"/>
  <c r="J33" i="3"/>
  <c r="L33" i="3" s="1"/>
  <c r="J32" i="3"/>
  <c r="L32" i="3" s="1"/>
  <c r="J31" i="3"/>
  <c r="L31" i="3" s="1"/>
  <c r="J30" i="3"/>
  <c r="L30" i="3" s="1"/>
  <c r="J29" i="3"/>
  <c r="L29" i="3" s="1"/>
  <c r="J28" i="3"/>
  <c r="L28" i="3" s="1"/>
  <c r="J27" i="3"/>
  <c r="L27" i="3" s="1"/>
  <c r="J26" i="3"/>
  <c r="L26" i="3" s="1"/>
  <c r="J25" i="3"/>
  <c r="L25" i="3" s="1"/>
  <c r="J24" i="3"/>
  <c r="L24" i="3" s="1"/>
  <c r="J23" i="3"/>
  <c r="L23" i="3" s="1"/>
  <c r="J22" i="3"/>
  <c r="L22" i="3" s="1"/>
  <c r="J21" i="3"/>
  <c r="L21" i="3" s="1"/>
  <c r="J20" i="3"/>
  <c r="L20" i="3" s="1"/>
  <c r="J19" i="3"/>
  <c r="L19" i="3" s="1"/>
  <c r="J18" i="3"/>
  <c r="L18" i="3" s="1"/>
  <c r="J17" i="3"/>
  <c r="L17" i="3" s="1"/>
  <c r="J16" i="3"/>
  <c r="L16" i="3" s="1"/>
  <c r="J15" i="3"/>
  <c r="L15" i="3" s="1"/>
  <c r="L177" i="3" s="1"/>
  <c r="J14" i="3"/>
  <c r="L14" i="3" s="1"/>
  <c r="J13" i="3"/>
  <c r="L13" i="3" s="1"/>
  <c r="J12" i="3"/>
  <c r="L12" i="3" s="1"/>
  <c r="J11" i="3"/>
  <c r="L11" i="3" s="1"/>
  <c r="J10" i="3"/>
  <c r="L10" i="3" s="1"/>
  <c r="J9" i="3"/>
  <c r="L9" i="3" s="1"/>
  <c r="J8" i="3"/>
  <c r="L8" i="3" s="1"/>
  <c r="J7" i="3"/>
  <c r="L7" i="3" s="1"/>
  <c r="J6" i="3"/>
  <c r="L6" i="3" s="1"/>
  <c r="J5" i="3"/>
  <c r="L5" i="3" s="1"/>
  <c r="J884" i="2"/>
  <c r="I884" i="2"/>
  <c r="C13" i="1"/>
  <c r="C30" i="1" s="1"/>
  <c r="L176" i="3" l="1"/>
  <c r="L175" i="3"/>
  <c r="C17" i="1" l="1"/>
  <c r="C18" i="1" l="1"/>
  <c r="C21" i="1" l="1"/>
  <c r="C22" i="1"/>
  <c r="C20" i="1"/>
  <c r="C19" i="1"/>
  <c r="C24" i="1" l="1"/>
  <c r="C31" i="1" l="1"/>
  <c r="C32" i="1" s="1"/>
  <c r="C27" i="1"/>
</calcChain>
</file>

<file path=xl/sharedStrings.xml><?xml version="1.0" encoding="utf-8"?>
<sst xmlns="http://schemas.openxmlformats.org/spreadsheetml/2006/main" count="6868" uniqueCount="639">
  <si>
    <t>Dienesta  izdevumi, kas veikti, lai nodrošinātu XIII LATVIJAS SKOLU JAUNATNES DZIESMU UN DEJU SVĒTKUS sadalījumā pa EKK 2025.gadā</t>
  </si>
  <si>
    <t>EKK</t>
  </si>
  <si>
    <t>Nosaukums</t>
  </si>
  <si>
    <t>Fakts izmaksai, EUR</t>
  </si>
  <si>
    <t>Pārējo darbinieku mēnešalga (darba alga)</t>
  </si>
  <si>
    <t>1141</t>
  </si>
  <si>
    <t>Piemaksa par nakts darbu</t>
  </si>
  <si>
    <t>1142</t>
  </si>
  <si>
    <t>Samaksa par virsstundu darbu un darbu svētku dienās</t>
  </si>
  <si>
    <t>1144</t>
  </si>
  <si>
    <t>Piemaksa par izdienu, piemaksa par darba stāžu ārstniecības jomā</t>
  </si>
  <si>
    <t>1145</t>
  </si>
  <si>
    <t>Piemaksa par darbu īpašos apstākļos, speciālās piemaksas</t>
  </si>
  <si>
    <t>1150</t>
  </si>
  <si>
    <t>Atalgojums fiziskām personām uz tiesiskās attiecības regulējošu dokumentu pamata</t>
  </si>
  <si>
    <t>Darba devēja valsts sociālās apdrošināšanas obligātās iemaksas</t>
  </si>
  <si>
    <t>Kopā</t>
  </si>
  <si>
    <t>1000 EKK</t>
  </si>
  <si>
    <t>Dienas nauda</t>
  </si>
  <si>
    <t>Pārējie komandējumu un darba braucienu izdevumi</t>
  </si>
  <si>
    <t>Izdevumi iestādes sabiedrisko aktivitāšu īstenošanai</t>
  </si>
  <si>
    <t>Pārējie neklasificētie pakalpojumi</t>
  </si>
  <si>
    <t>Iekārtu, aparatūras, inventāra īre un  noma</t>
  </si>
  <si>
    <t>Pārējās preces</t>
  </si>
  <si>
    <t>Zāles, ķimikālijas, laboratorijas preces</t>
  </si>
  <si>
    <t>2000 EKK</t>
  </si>
  <si>
    <t>Pavisam kopā</t>
  </si>
  <si>
    <t>Summa, EUR</t>
  </si>
  <si>
    <t>kopā</t>
  </si>
  <si>
    <t>Pielikums Nr.1</t>
  </si>
  <si>
    <t>DARBA SAMAKSAI IZLIETOTAIS FINANSĒJUMS 
XIII LATVIJAS SKOLU JAUNATNES DZIESMU UN DEJU SVĒTKOS</t>
  </si>
  <si>
    <t>Aprēķina mēnesis</t>
  </si>
  <si>
    <t>Apr.Dokumenta datums</t>
  </si>
  <si>
    <t>EKK.Kods</t>
  </si>
  <si>
    <t>Izmaksu veida nosaukums</t>
  </si>
  <si>
    <t>Izmaksas saraksta numurs</t>
  </si>
  <si>
    <t>Pers.Tabeles Nr.</t>
  </si>
  <si>
    <t>Amata nosaukums</t>
  </si>
  <si>
    <t>Stundas algas likme, euro</t>
  </si>
  <si>
    <t>Summa</t>
  </si>
  <si>
    <t>Nostrādātās stundas</t>
  </si>
  <si>
    <t>Struktūrvienības kods</t>
  </si>
  <si>
    <t>Projekta kods</t>
  </si>
  <si>
    <t>Uzņēmuma līgums</t>
  </si>
  <si>
    <t>000562</t>
  </si>
  <si>
    <t>00069</t>
  </si>
  <si>
    <t>bērnu ķirurgs</t>
  </si>
  <si>
    <t>SMC</t>
  </si>
  <si>
    <t>DzSv</t>
  </si>
  <si>
    <t>1210</t>
  </si>
  <si>
    <t>Darba devēja VSAOI</t>
  </si>
  <si>
    <t>00075</t>
  </si>
  <si>
    <t>ārsts - eksperts</t>
  </si>
  <si>
    <t>00076</t>
  </si>
  <si>
    <t>BRIG anesteziologs un reanimatologs</t>
  </si>
  <si>
    <t>000620</t>
  </si>
  <si>
    <t>0202</t>
  </si>
  <si>
    <t>kardiologs</t>
  </si>
  <si>
    <t>114101</t>
  </si>
  <si>
    <t>X_NMPD_Samaksa par nakts st._75%</t>
  </si>
  <si>
    <t>1119</t>
  </si>
  <si>
    <t>X_NMPD_PAM.Sl._Stundu apmaksa</t>
  </si>
  <si>
    <t>114402</t>
  </si>
  <si>
    <t>X_NMPD_Piemaksa par darba stāžu ārstniecības jomā (MK 18.12.2018. Not.Nr.851 6.p.) - % sam.ST</t>
  </si>
  <si>
    <t>114501</t>
  </si>
  <si>
    <t>X_NMPD_Piemaksa par dienestu (darbu), kas saistīts ar īpašu risku (MK 21.06.2022. Not.Nr.361 22.p.) - % sam. ST</t>
  </si>
  <si>
    <t>0328</t>
  </si>
  <si>
    <t>BRIG bērnu IT brigādes ārsts</t>
  </si>
  <si>
    <t>0480</t>
  </si>
  <si>
    <t>000617</t>
  </si>
  <si>
    <t>0705</t>
  </si>
  <si>
    <t>BRIG brigādes vadītājs - ārsts, sagatavots NMP sniegšanai</t>
  </si>
  <si>
    <t>RR_IM</t>
  </si>
  <si>
    <t>1082</t>
  </si>
  <si>
    <t>BRIG NM ārsta palīgs</t>
  </si>
  <si>
    <t>1385</t>
  </si>
  <si>
    <t>BRIG brigādes vadītājs - NM ārsta palīgs</t>
  </si>
  <si>
    <t>000618</t>
  </si>
  <si>
    <t>1626</t>
  </si>
  <si>
    <t>ZR_JEL</t>
  </si>
  <si>
    <t>Brigāžu atbalsta vadības centra vadītāja vietnieks</t>
  </si>
  <si>
    <t>VC</t>
  </si>
  <si>
    <t>X_NMPD_PAP.Sl._Stundu apmaksa</t>
  </si>
  <si>
    <t>X_NMPD_Mēnešalga prop. stundām pamatslodzē</t>
  </si>
  <si>
    <t>000608</t>
  </si>
  <si>
    <t>1700</t>
  </si>
  <si>
    <t>BAC vadītājs (liels BAC)</t>
  </si>
  <si>
    <t>114202</t>
  </si>
  <si>
    <t>Samaksa par virsstundu darbu  200% (NDL)</t>
  </si>
  <si>
    <t>000619</t>
  </si>
  <si>
    <t>1790</t>
  </si>
  <si>
    <t>LR_D</t>
  </si>
  <si>
    <t>1849</t>
  </si>
  <si>
    <t>X_NMPD_PAM.Sl._Stundu apmaksa 85% no likmes</t>
  </si>
  <si>
    <t>1979</t>
  </si>
  <si>
    <t>000615</t>
  </si>
  <si>
    <t>1982</t>
  </si>
  <si>
    <t>BAC galvenais ārsta palīgs (liels BAC)</t>
  </si>
  <si>
    <t>2009</t>
  </si>
  <si>
    <t>2038</t>
  </si>
  <si>
    <t>2109</t>
  </si>
  <si>
    <t>DISP vadības dispečers</t>
  </si>
  <si>
    <t>2167</t>
  </si>
  <si>
    <t>LR_R</t>
  </si>
  <si>
    <t>3031</t>
  </si>
  <si>
    <t>BRIG OMT vadītājs (ārstniecības atbalsta persona)</t>
  </si>
  <si>
    <t>RR_CEN</t>
  </si>
  <si>
    <t>000616</t>
  </si>
  <si>
    <t>4307</t>
  </si>
  <si>
    <t>VR_V</t>
  </si>
  <si>
    <t>4436</t>
  </si>
  <si>
    <t>BRIG brigādes (2ĀPB) vadītājs - NM ārsta palīgs</t>
  </si>
  <si>
    <t>4461</t>
  </si>
  <si>
    <t>000604</t>
  </si>
  <si>
    <t>4478</t>
  </si>
  <si>
    <t>BRIG brigādes otrā persona - medicīnas asistents</t>
  </si>
  <si>
    <t>4547</t>
  </si>
  <si>
    <t>4636</t>
  </si>
  <si>
    <t>74107</t>
  </si>
  <si>
    <t>vecākais informācijas sistēmu administrators</t>
  </si>
  <si>
    <t>74151</t>
  </si>
  <si>
    <t>BRIG OMT vadītājs</t>
  </si>
  <si>
    <t>ADM-0003</t>
  </si>
  <si>
    <t>Medicīnisko maksas pakalpojumu nodaļas vadītājs</t>
  </si>
  <si>
    <t>ADM-00053</t>
  </si>
  <si>
    <t>galvenais speciālists</t>
  </si>
  <si>
    <t>ADM-0007</t>
  </si>
  <si>
    <t>Komunikācijas nodaļas vadītājs</t>
  </si>
  <si>
    <t>ADM-0011</t>
  </si>
  <si>
    <t>direktora vietnieks neatliekamās medicīniskās palīdzības jautājumos</t>
  </si>
  <si>
    <t>ADM-0025</t>
  </si>
  <si>
    <t>Attīstības plānošanas departamenta vadītājs</t>
  </si>
  <si>
    <t>ADM-0027</t>
  </si>
  <si>
    <t>labbūtības projektu vadītājs</t>
  </si>
  <si>
    <t>ADM-0033</t>
  </si>
  <si>
    <t>Finanšu plānošanas un analīzes nodaļas vadītājs</t>
  </si>
  <si>
    <t>ADM-0072</t>
  </si>
  <si>
    <t>vecākais grāmatvedis</t>
  </si>
  <si>
    <t>ADM-101</t>
  </si>
  <si>
    <t>ārējās komunikācijas vadītājs</t>
  </si>
  <si>
    <t>ADM-1040</t>
  </si>
  <si>
    <t>000628</t>
  </si>
  <si>
    <t>ADM-1057</t>
  </si>
  <si>
    <t>Transporta nodrošinājuma departamenta vadītājs</t>
  </si>
  <si>
    <t>ADM-1088</t>
  </si>
  <si>
    <t>galvenais saimniecības pārzinis</t>
  </si>
  <si>
    <t>ADM-1664</t>
  </si>
  <si>
    <t>ADM-1703</t>
  </si>
  <si>
    <t>galvenais jurists</t>
  </si>
  <si>
    <t>ADM-1713</t>
  </si>
  <si>
    <t>galvenais sabiedrisko attiecību speciālists</t>
  </si>
  <si>
    <t>ADM-1716</t>
  </si>
  <si>
    <t>ADM-3120</t>
  </si>
  <si>
    <t>galvenais ekonomists</t>
  </si>
  <si>
    <t>ADM-3125</t>
  </si>
  <si>
    <t>ADM-3219</t>
  </si>
  <si>
    <t>lietvedis</t>
  </si>
  <si>
    <t>ADM-3256</t>
  </si>
  <si>
    <t>ADM-3284uz</t>
  </si>
  <si>
    <t>Iepirkumu nodaļas vadītājs</t>
  </si>
  <si>
    <t>ADM-3307</t>
  </si>
  <si>
    <t>ADM-3307uz</t>
  </si>
  <si>
    <t>BRIG brigādes otrā ārstniecības persona - ārsta palīgs</t>
  </si>
  <si>
    <t>ADM-3362</t>
  </si>
  <si>
    <t>000613</t>
  </si>
  <si>
    <t>k-259</t>
  </si>
  <si>
    <t>KR_VE</t>
  </si>
  <si>
    <t>k-299</t>
  </si>
  <si>
    <t>k-415</t>
  </si>
  <si>
    <t>BRIG brigādes vadītājs - vecākais NM ārsta palīgs</t>
  </si>
  <si>
    <t>k-423</t>
  </si>
  <si>
    <t>X_NMPD_PAP.Sl._Stundu apmaksa 85% no likmes</t>
  </si>
  <si>
    <t>k-425</t>
  </si>
  <si>
    <t>k-482</t>
  </si>
  <si>
    <t>k-543</t>
  </si>
  <si>
    <t>k-660</t>
  </si>
  <si>
    <t>k-661</t>
  </si>
  <si>
    <t>KR_KU</t>
  </si>
  <si>
    <t>k-699</t>
  </si>
  <si>
    <t>BRIG ārsta speciālista brigādes vadītājs - NM ārsts, anesteziologs-reanimatologs</t>
  </si>
  <si>
    <t>KR_LIE</t>
  </si>
  <si>
    <t>k-822</t>
  </si>
  <si>
    <t>k-833</t>
  </si>
  <si>
    <t>k-858</t>
  </si>
  <si>
    <t>LC-0293</t>
  </si>
  <si>
    <t>LC-0316</t>
  </si>
  <si>
    <t>LC-0327</t>
  </si>
  <si>
    <t>LC-0329</t>
  </si>
  <si>
    <t>000622</t>
  </si>
  <si>
    <t>LC-0338</t>
  </si>
  <si>
    <t>LC-0354</t>
  </si>
  <si>
    <t>LC-0360</t>
  </si>
  <si>
    <t>LC-0365</t>
  </si>
  <si>
    <t>LC-0376</t>
  </si>
  <si>
    <t>LC-0377</t>
  </si>
  <si>
    <t>LC-0617</t>
  </si>
  <si>
    <t>BRIG vecākais OMT vadītājs (ārstniecības atbalsta persona)</t>
  </si>
  <si>
    <t>LC-0639</t>
  </si>
  <si>
    <t>BRIG vecākais OMT vadītājs</t>
  </si>
  <si>
    <t>LC-0643</t>
  </si>
  <si>
    <t>LC-0657</t>
  </si>
  <si>
    <t>LC-0662</t>
  </si>
  <si>
    <t>LC-0663</t>
  </si>
  <si>
    <t>LC-0666</t>
  </si>
  <si>
    <t>LC-0831</t>
  </si>
  <si>
    <t>LC-3314</t>
  </si>
  <si>
    <t>LC-3320</t>
  </si>
  <si>
    <t>LC-3337</t>
  </si>
  <si>
    <t>LC-3339</t>
  </si>
  <si>
    <t>LC-3340</t>
  </si>
  <si>
    <t>LC-3347</t>
  </si>
  <si>
    <t>LC-3370</t>
  </si>
  <si>
    <t>LC-3371</t>
  </si>
  <si>
    <t>LC-3534</t>
  </si>
  <si>
    <t>LC-4217</t>
  </si>
  <si>
    <t>LC-4236</t>
  </si>
  <si>
    <t>ZR_JĒK</t>
  </si>
  <si>
    <t>LC-4238</t>
  </si>
  <si>
    <t>LC-4242</t>
  </si>
  <si>
    <t>LC-4247</t>
  </si>
  <si>
    <t>LC-4259</t>
  </si>
  <si>
    <t>LC-4265</t>
  </si>
  <si>
    <t>LC-4266</t>
  </si>
  <si>
    <t>LC-4268</t>
  </si>
  <si>
    <t>LC-4511</t>
  </si>
  <si>
    <t>LC-5009</t>
  </si>
  <si>
    <t>LC-5027</t>
  </si>
  <si>
    <t>LC-5039</t>
  </si>
  <si>
    <t>000614</t>
  </si>
  <si>
    <t>LC-5044</t>
  </si>
  <si>
    <t>LC-5046</t>
  </si>
  <si>
    <t>LC-5053</t>
  </si>
  <si>
    <t>LC-5063</t>
  </si>
  <si>
    <t>LC-5064</t>
  </si>
  <si>
    <t>LC-5073</t>
  </si>
  <si>
    <t>LC-5074</t>
  </si>
  <si>
    <t>LC-6089</t>
  </si>
  <si>
    <t>LC-6122</t>
  </si>
  <si>
    <t>LC-6127</t>
  </si>
  <si>
    <t>LC-6131</t>
  </si>
  <si>
    <t>LC-6136</t>
  </si>
  <si>
    <t>LC-6147</t>
  </si>
  <si>
    <t>LC-6149</t>
  </si>
  <si>
    <t>LC-7034</t>
  </si>
  <si>
    <t>LC-7043</t>
  </si>
  <si>
    <t>LC-7066</t>
  </si>
  <si>
    <t>OMD-0004</t>
  </si>
  <si>
    <t>OMD-0009</t>
  </si>
  <si>
    <t>Specializētās medicīnas centra vadītājs</t>
  </si>
  <si>
    <t>OMD-0058</t>
  </si>
  <si>
    <t>OMD-0059</t>
  </si>
  <si>
    <t>OMD-0064</t>
  </si>
  <si>
    <t>OMD-0067</t>
  </si>
  <si>
    <t>BRIG medicīnas māsa bērnu IT brigādē</t>
  </si>
  <si>
    <t>OMD-0069</t>
  </si>
  <si>
    <t>OMD-0086</t>
  </si>
  <si>
    <t>OMD-0089</t>
  </si>
  <si>
    <t>OMD-0099</t>
  </si>
  <si>
    <t>OMD-0100</t>
  </si>
  <si>
    <t>vecākais ārsta palīgs medicīniskā nodrošinājuma jautājumos</t>
  </si>
  <si>
    <t>OMD-0102</t>
  </si>
  <si>
    <t>OMD-0114</t>
  </si>
  <si>
    <t>OMD-0118</t>
  </si>
  <si>
    <t>OMD-0123</t>
  </si>
  <si>
    <t>BRIG medicīnas māsa neonatologu brigādē</t>
  </si>
  <si>
    <t>OMD-0124</t>
  </si>
  <si>
    <t>OMD-0136</t>
  </si>
  <si>
    <t>OMD-0151</t>
  </si>
  <si>
    <t>OMD-0155</t>
  </si>
  <si>
    <t>OMD-0177</t>
  </si>
  <si>
    <t>OMD-0218</t>
  </si>
  <si>
    <t>BRIG medicīnas māsa</t>
  </si>
  <si>
    <t>OMD-0220</t>
  </si>
  <si>
    <t>OMD-0223</t>
  </si>
  <si>
    <t>OMD-0224</t>
  </si>
  <si>
    <t>OMD-0321</t>
  </si>
  <si>
    <t>galvenais ārsta palīgs</t>
  </si>
  <si>
    <t>OMD-0330</t>
  </si>
  <si>
    <t>OMD-0331</t>
  </si>
  <si>
    <t>OMD-0332</t>
  </si>
  <si>
    <t>OMD-0401</t>
  </si>
  <si>
    <t>OMD-1214</t>
  </si>
  <si>
    <t>OMD-1225</t>
  </si>
  <si>
    <t>OMT-0090</t>
  </si>
  <si>
    <t>BRIG OMT vadītājs SMC</t>
  </si>
  <si>
    <t>OMT-0150</t>
  </si>
  <si>
    <t>OMT-0165</t>
  </si>
  <si>
    <t>OMT-0174</t>
  </si>
  <si>
    <t>000632</t>
  </si>
  <si>
    <t>OMT-0213</t>
  </si>
  <si>
    <t>OMT-0221</t>
  </si>
  <si>
    <t>OMT-0223</t>
  </si>
  <si>
    <t>OMT-0225</t>
  </si>
  <si>
    <t>OMT-0303</t>
  </si>
  <si>
    <t>OMT-213</t>
  </si>
  <si>
    <t>OMT-217</t>
  </si>
  <si>
    <t>RRAP-013</t>
  </si>
  <si>
    <t>RRAPC-237</t>
  </si>
  <si>
    <t>RRAPI-042</t>
  </si>
  <si>
    <t>RRAPI-100</t>
  </si>
  <si>
    <t>RRAPI-181</t>
  </si>
  <si>
    <t>RRAPI-184</t>
  </si>
  <si>
    <t>RRAPI-203</t>
  </si>
  <si>
    <t>RRAPI-215</t>
  </si>
  <si>
    <t>RRAPI-217</t>
  </si>
  <si>
    <t>RRAPP-040</t>
  </si>
  <si>
    <t>v-0172</t>
  </si>
  <si>
    <t>VR_C</t>
  </si>
  <si>
    <t>v-0173</t>
  </si>
  <si>
    <t>v-0174</t>
  </si>
  <si>
    <t>v-0197</t>
  </si>
  <si>
    <t>v-0213</t>
  </si>
  <si>
    <t>v-0220</t>
  </si>
  <si>
    <t>v-1131</t>
  </si>
  <si>
    <t>v-1156</t>
  </si>
  <si>
    <t>v-1157</t>
  </si>
  <si>
    <t>v-1170</t>
  </si>
  <si>
    <t>v-1175</t>
  </si>
  <si>
    <t>BRIG brigādes otrā ārstniecības persona - NM ārsta palīgs</t>
  </si>
  <si>
    <t>v-1191</t>
  </si>
  <si>
    <t>v-1232</t>
  </si>
  <si>
    <t>v-1292</t>
  </si>
  <si>
    <t>v-1299</t>
  </si>
  <si>
    <t>v-1315</t>
  </si>
  <si>
    <t>v-504</t>
  </si>
  <si>
    <t>v-696</t>
  </si>
  <si>
    <t>v-723</t>
  </si>
  <si>
    <t>v-739</t>
  </si>
  <si>
    <t>v-765</t>
  </si>
  <si>
    <t>v-792</t>
  </si>
  <si>
    <t>v-860</t>
  </si>
  <si>
    <t>v-967</t>
  </si>
  <si>
    <t>ZE-0117</t>
  </si>
  <si>
    <t>ZE-0651</t>
  </si>
  <si>
    <t>ZE-0675</t>
  </si>
  <si>
    <t>ZE-0791</t>
  </si>
  <si>
    <t>ZE-0828</t>
  </si>
  <si>
    <t>ZE-0847</t>
  </si>
  <si>
    <t>ZE-0926</t>
  </si>
  <si>
    <t>ZE-0958</t>
  </si>
  <si>
    <t>ZE-1093</t>
  </si>
  <si>
    <t>BAC galvenais ārsta palīgs (vidējs BAC)</t>
  </si>
  <si>
    <t>ZE-1096</t>
  </si>
  <si>
    <t>2543319</t>
  </si>
  <si>
    <t>VSAOI par 07.2025.</t>
  </si>
  <si>
    <t>Pielikums Nr.3</t>
  </si>
  <si>
    <t>PREČU UN PAKALPOJUMU IEGĀDEI IZLIETOTAIS FINANSĒJUMS
XIII LATVIJAS SKOLU JAUNATNES DZIESMU UN DEJU SVĒTKOS</t>
  </si>
  <si>
    <t>Pieteikuma Nr / Pavadzīmes Nr.</t>
  </si>
  <si>
    <t>Pavadzīmes datums</t>
  </si>
  <si>
    <t>Piegādātājs</t>
  </si>
  <si>
    <t xml:space="preserve">Apmaksas datums </t>
  </si>
  <si>
    <t xml:space="preserve"> Līgums</t>
  </si>
  <si>
    <t>Finansējums</t>
  </si>
  <si>
    <t>Līguma sākuma datums</t>
  </si>
  <si>
    <t>Numurs</t>
  </si>
  <si>
    <t>Preces / izmaksu nosaukums</t>
  </si>
  <si>
    <t xml:space="preserve">Vienības </t>
  </si>
  <si>
    <t>Cena</t>
  </si>
  <si>
    <t>PVN likme</t>
  </si>
  <si>
    <t>Izmaksas kopā (EUR)</t>
  </si>
  <si>
    <t>08.07.2025.</t>
  </si>
  <si>
    <t>-</t>
  </si>
  <si>
    <t>Dienas nauda (BRIG OMT vadītājs)</t>
  </si>
  <si>
    <t>Dienas nauda (BRIG brigādes vadītājs - NM ārsta palīgs)</t>
  </si>
  <si>
    <t>Dienas nauda (BRIG brigādes otrā ārstniecības persona - ārsta palīgs)</t>
  </si>
  <si>
    <t>2025 70</t>
  </si>
  <si>
    <t>17.07.2025.</t>
  </si>
  <si>
    <t>LU Rīgas Medicīnas koledža, LU aģentūra</t>
  </si>
  <si>
    <t>25.07.2025.</t>
  </si>
  <si>
    <t>Dienesta viesnīcas pakalpojumi 08.07.-09.07.2025.</t>
  </si>
  <si>
    <t>Dienesta viesnīcas pakalpojumi 09.07.-10.07.2025.</t>
  </si>
  <si>
    <t>4237-07/25-01</t>
  </si>
  <si>
    <t>14.07.2025.</t>
  </si>
  <si>
    <t>Baltic Restaurants Latvia  SIA</t>
  </si>
  <si>
    <t>23.07.2025.</t>
  </si>
  <si>
    <t>04.07.2025.</t>
  </si>
  <si>
    <t>1-14/2025/141</t>
  </si>
  <si>
    <t>Ēdināšanas pakalpojums (pusdienas)</t>
  </si>
  <si>
    <t>Ēdināšanas pakalpojums (vakariņas)</t>
  </si>
  <si>
    <t>R2507/0299</t>
  </si>
  <si>
    <t>21.07.2025.</t>
  </si>
  <si>
    <t>Latvijas Sarkanais Krusts</t>
  </si>
  <si>
    <t>26.08.2024.</t>
  </si>
  <si>
    <t>1-14/2024/97</t>
  </si>
  <si>
    <t xml:space="preserve">PP nodrošināšana Dziesmu un Deju svētkos </t>
  </si>
  <si>
    <t>R2507/0300</t>
  </si>
  <si>
    <t>25.06.2025.</t>
  </si>
  <si>
    <t>1-14/2025/129</t>
  </si>
  <si>
    <t>344/2025</t>
  </si>
  <si>
    <t>NMS ELPA SIA</t>
  </si>
  <si>
    <t>02.07.2025.</t>
  </si>
  <si>
    <t>1-14/2025/134</t>
  </si>
  <si>
    <t>Nomas maksa par automātisko ārējo defibrilatoru FRED PA-1</t>
  </si>
  <si>
    <t>PTA 005424/25</t>
  </si>
  <si>
    <t>04.06.2025.</t>
  </si>
  <si>
    <t>PTA SIA</t>
  </si>
  <si>
    <t>Ledusskapis Frigelux RTT127BE</t>
  </si>
  <si>
    <t>2312</t>
  </si>
  <si>
    <t>Saldētava Brandt BFK151YSW</t>
  </si>
  <si>
    <t>801719886/c</t>
  </si>
  <si>
    <t>Circle K Latvia  SIA</t>
  </si>
  <si>
    <t>01.09.2023.</t>
  </si>
  <si>
    <t>1-14/2023/126</t>
  </si>
  <si>
    <t>Degviela</t>
  </si>
  <si>
    <t>2322</t>
  </si>
  <si>
    <t>801719889</t>
  </si>
  <si>
    <t>10347643</t>
  </si>
  <si>
    <t>NESTE Latvija SIA</t>
  </si>
  <si>
    <t>1-14/2023/122</t>
  </si>
  <si>
    <t>801719885</t>
  </si>
  <si>
    <t>VB/EU-0313649</t>
  </si>
  <si>
    <t>VIADA Baltija  AS</t>
  </si>
  <si>
    <t>1-14/2023/124</t>
  </si>
  <si>
    <t>801719886/I</t>
  </si>
  <si>
    <t>10324881</t>
  </si>
  <si>
    <t>801718294</t>
  </si>
  <si>
    <t>801719884</t>
  </si>
  <si>
    <t>Čeks_21039301</t>
  </si>
  <si>
    <t>05.08.2025.</t>
  </si>
  <si>
    <t>10369016</t>
  </si>
  <si>
    <t>801719887</t>
  </si>
  <si>
    <t>08.08.2025.</t>
  </si>
  <si>
    <t>RCP25 131522</t>
  </si>
  <si>
    <t>RECIPE PLUS AS</t>
  </si>
  <si>
    <t>31.05.2025.</t>
  </si>
  <si>
    <t>1-14/2025/109</t>
  </si>
  <si>
    <t xml:space="preserve">Validolum tab.60mg. </t>
  </si>
  <si>
    <t>2341</t>
  </si>
  <si>
    <t>RCP25 131561</t>
  </si>
  <si>
    <t xml:space="preserve">Aspirin ”BAYER” tab.500mg </t>
  </si>
  <si>
    <t>Baldriāna  tinktūra RFF pil. 25ml</t>
  </si>
  <si>
    <t xml:space="preserve">Furosemidum tab. 40mg. </t>
  </si>
  <si>
    <t>Grivix gel 1mg/g 30,0</t>
  </si>
  <si>
    <t xml:space="preserve">Ibuprofen JNX tab.obd. 400mg. </t>
  </si>
  <si>
    <t>Loperamide Stirol ciet.kaps. 2mg</t>
  </si>
  <si>
    <t>Metoprolol-RPH tab. 50mg.</t>
  </si>
  <si>
    <t xml:space="preserve">Nitroglycerinum tab.0,5mg. </t>
  </si>
  <si>
    <t xml:space="preserve">Omeprazol Stada caps.20mg </t>
  </si>
  <si>
    <t>Valerianae extr.tab.obd.30mg.</t>
  </si>
  <si>
    <t>Valocordinum gtt.20ml</t>
  </si>
  <si>
    <t>MMF 196887</t>
  </si>
  <si>
    <t>Magnum Medical SIA</t>
  </si>
  <si>
    <t>10.07.2025.</t>
  </si>
  <si>
    <t>1-14/2025/108</t>
  </si>
  <si>
    <t>Pancreatin RFF 10000V ZARNĀS ŠĶ TBL</t>
  </si>
  <si>
    <t>Suprastin 25mg. TABLETES N20</t>
  </si>
  <si>
    <t>IZD-0085683</t>
  </si>
  <si>
    <t>UNIFARMA, SIA</t>
  </si>
  <si>
    <t>1-14/2025/112</t>
  </si>
  <si>
    <t>Betaloc 5mg/5ml šķīdums injekcijām</t>
  </si>
  <si>
    <t>Anesia 10mg/ml emulsija injekcijām vai infūzijām</t>
  </si>
  <si>
    <t xml:space="preserve">Dexamethasone Unifarma 4 mg/ml šķīdums </t>
  </si>
  <si>
    <t>371668 BLV</t>
  </si>
  <si>
    <t>03.07.2025.</t>
  </si>
  <si>
    <t>B.Braun Medical SIA</t>
  </si>
  <si>
    <t>1-14/2025/106</t>
  </si>
  <si>
    <t>Gelofusine 4% (ecoflac) 500ml</t>
  </si>
  <si>
    <t>Glucosi 5%-10ml</t>
  </si>
  <si>
    <t>Sterofundin BG 5, 500ml</t>
  </si>
  <si>
    <t>Natrii hydrogencarbonati 4,2%- 250ml</t>
  </si>
  <si>
    <t>AP 250461</t>
  </si>
  <si>
    <t>SAULES APTIEKA, SIA</t>
  </si>
  <si>
    <t>1-14/2025/110</t>
  </si>
  <si>
    <t>Adenocor 3mg/ml SOL INJ 2ml</t>
  </si>
  <si>
    <t>Paracetamol ZENTIVA 500 mg, tabl.</t>
  </si>
  <si>
    <t>Perlinganit SOL INF 1 mg/ml 10ml</t>
  </si>
  <si>
    <t>Norepinephrine Kalceks SOL INF 1mg/ml</t>
  </si>
  <si>
    <t>Heparinum WZF SOL INF 25000IU/5ml</t>
  </si>
  <si>
    <t>AP 250529</t>
  </si>
  <si>
    <t>09.07.2025.</t>
  </si>
  <si>
    <t>30.07.2025.</t>
  </si>
  <si>
    <t>RCP25 132626</t>
  </si>
  <si>
    <t xml:space="preserve">Atracurium besilate Kalcex amp.50mg 5 ml </t>
  </si>
  <si>
    <t>Čeks_143415</t>
  </si>
  <si>
    <t>A/S Sentor Farm Aptiekas</t>
  </si>
  <si>
    <t>01.08.2025.</t>
  </si>
  <si>
    <t>Emetron 8mg tab.obd.N10</t>
  </si>
  <si>
    <t>Tobradex susp.opht.5ml</t>
  </si>
  <si>
    <t>Līdzmaksājums</t>
  </si>
  <si>
    <t>Čeks_180700</t>
  </si>
  <si>
    <t>Ibumetin 400mg tab.N100</t>
  </si>
  <si>
    <t>Jonax plāksteri 7,2*1,9cm</t>
  </si>
  <si>
    <t>Guttalax 7,5mg/ml šķīd.30ml</t>
  </si>
  <si>
    <t>Maalox oral. suspensija 250ml</t>
  </si>
  <si>
    <t>Baldriāna  tinktūra RFF pil. 90ml</t>
  </si>
  <si>
    <t>Čeks_177364</t>
  </si>
  <si>
    <t>Voltaren Emulgel 23,2 mg/g 150g</t>
  </si>
  <si>
    <t>Silicea Gastro - Intenstinal Direct gel 15ml N15</t>
  </si>
  <si>
    <t>Betadine šķīdums 120ml</t>
  </si>
  <si>
    <t>Empl.''Mepore" 5x7cm N60</t>
  </si>
  <si>
    <t>Jonax aktivēta ogle tab. N10</t>
  </si>
  <si>
    <t>Betadine šķīdums 30ml</t>
  </si>
  <si>
    <t>Čeks_187441</t>
  </si>
  <si>
    <t>No-spa 40mg tab N100</t>
  </si>
  <si>
    <t>Lusopress 20mg tab N28</t>
  </si>
  <si>
    <t>Čeks_147927</t>
  </si>
  <si>
    <t>001946456</t>
  </si>
  <si>
    <t>Leukostrip 4mmx38mm brūču pārsējs, 8gab.</t>
  </si>
  <si>
    <t>Bepanthen Plus 50mg/5mg/g krēms 30g</t>
  </si>
  <si>
    <t>Leukostrip 6,4mmx76mm brūču pārsējs, 3gab.</t>
  </si>
  <si>
    <t>Bepanthen Anti-Exem krems, 50g</t>
  </si>
  <si>
    <t>Olynth HA 1mg/ml deguna aerosols, 10ml</t>
  </si>
  <si>
    <t>Vocal Lemon sūkājamās tabletes, 24 gab.</t>
  </si>
  <si>
    <t>Comsi ziede, 15g</t>
  </si>
  <si>
    <t>Bisilvaloe sprejs, 125ml</t>
  </si>
  <si>
    <t>Betadine 100mg/ml šķīdums, 30ml</t>
  </si>
  <si>
    <t>RFF Streptocīda 10% ziede, 30g</t>
  </si>
  <si>
    <t>Braunol 75mg/g šķīdums, 100ml</t>
  </si>
  <si>
    <t>Nordeplast rozā, 5cmx5m, kinezioloģiskais teips</t>
  </si>
  <si>
    <t>Nordeplast gaiši zils, 5cmx5m, kinezioloģiskais teips</t>
  </si>
  <si>
    <t>Granudacyn šķīdums, 500ml</t>
  </si>
  <si>
    <t>Compeed prettulznu zīmulis, 8ml</t>
  </si>
  <si>
    <t>Sudocrem Multi-expert krēms, 60g</t>
  </si>
  <si>
    <t>Hansaplast Aqua Protect plāksteris, 20gab.</t>
  </si>
  <si>
    <t>RFF Likopodijs pulveris, 5g</t>
  </si>
  <si>
    <t>Holika Holika Aloe 99% Soothing gel, 250ml</t>
  </si>
  <si>
    <t>Bubchen Sos+pūderis, 80g.</t>
  </si>
  <si>
    <t>Ocutein Ribo-Hyal acu gels, 10ml</t>
  </si>
  <si>
    <t>Ocutein Sensitive Plus acu pilieni, 15ml</t>
  </si>
  <si>
    <t>ONE-250401457</t>
  </si>
  <si>
    <t>OneMed SIA</t>
  </si>
  <si>
    <t>31.10.2024.</t>
  </si>
  <si>
    <t>1-14/2024/160</t>
  </si>
  <si>
    <t>Pašfiksējoša salvete (Pārs.pašl.10x10cm+sal)</t>
  </si>
  <si>
    <t>Pašfiksējoša salvete (Pārs.pašl.10x15cm+sal)</t>
  </si>
  <si>
    <t>Leikoplasts (BONA caurs.pl.r.2,5x9m)</t>
  </si>
  <si>
    <t>Plāksteris perifēro katetru fiksācijai (Pārs.pašl.i/v 6x8cm)</t>
  </si>
  <si>
    <t>Absorbējošs plāksteris, pašlīpošs (Putu abs/līpm.15x20cm)</t>
  </si>
  <si>
    <t>100008966</t>
  </si>
  <si>
    <t>TZMO Latvija SIA</t>
  </si>
  <si>
    <t>1-14/2024/157</t>
  </si>
  <si>
    <t>MATOCOMP Marles salvete (sterila) 5-5cm</t>
  </si>
  <si>
    <t>MATOCOMP Marles salvete (sterila) 7,5-7,5cm</t>
  </si>
  <si>
    <t>MATOCOMP Marles salvete (sterila) 10-10cm</t>
  </si>
  <si>
    <t>MATOPAT univ.elastīgā saite nest. ar āķīti 8cmx4m</t>
  </si>
  <si>
    <t>SURGILEX Plus cimdi sterili pūderēti - 8,5 izm. (pāris)</t>
  </si>
  <si>
    <t>DM 1478/2024</t>
  </si>
  <si>
    <t>DM Premium  SIA</t>
  </si>
  <si>
    <t>30.10.2024.</t>
  </si>
  <si>
    <t>1-14/2024/150</t>
  </si>
  <si>
    <t>Bakteriāli virālie filtri</t>
  </si>
  <si>
    <t>Marles salvete 7.5x7.5</t>
  </si>
  <si>
    <t>100009152</t>
  </si>
  <si>
    <t>Marles salvete MATOCOMP (sterila) 5x5cm</t>
  </si>
  <si>
    <t>Univ.elastīgā saite MATOPAT nest. ar āķīti 8cmx4m</t>
  </si>
  <si>
    <t>Univ.elastīgā saite MATOPAT nest. ar āķīti 10cmx5m</t>
  </si>
  <si>
    <t>69</t>
  </si>
  <si>
    <t>MEDICAL AND LABORATORY SYSTEMS, SIA</t>
  </si>
  <si>
    <t>1-14/2024/165</t>
  </si>
  <si>
    <t>Sharps safety containers made in PP, 1,5 Lt., roun shape, with handle, 14*16,5 cm (Adatu konteiners )</t>
  </si>
  <si>
    <t>AM250700317</t>
  </si>
  <si>
    <t>A.Medical SIA</t>
  </si>
  <si>
    <t>04.11.2024.</t>
  </si>
  <si>
    <t>1-14/2024/175</t>
  </si>
  <si>
    <t>Elpošanas kontūra bērniem VentStar Oxylog 3000F</t>
  </si>
  <si>
    <t>ARB 243420</t>
  </si>
  <si>
    <t>Arbor Medical Korporācija SIA</t>
  </si>
  <si>
    <t>1-14/2024/168</t>
  </si>
  <si>
    <t>Ledus aerosols 200ml</t>
  </si>
  <si>
    <t>Rudaderm-universal 2,5x7,6cm N500, plāksteris pēc infekcijām</t>
  </si>
  <si>
    <t>CPL25-070190</t>
  </si>
  <si>
    <t>Chemi Pharm Latvia SIA</t>
  </si>
  <si>
    <t>30.04.2025.</t>
  </si>
  <si>
    <t>1-14/2025/75</t>
  </si>
  <si>
    <t>Dezinfekc.līdzeklis CHEMISEPT G 100ml</t>
  </si>
  <si>
    <t>Dezinfekc.līdzeklis ar dozatoru CHEMISEPT VIR+1000ml.</t>
  </si>
  <si>
    <t>ELV277495</t>
  </si>
  <si>
    <t>Elvim SIA</t>
  </si>
  <si>
    <t>1-14/2024/149</t>
  </si>
  <si>
    <t>Aukstuma radoša pakete 14x18cm</t>
  </si>
  <si>
    <t>MMF 202866</t>
  </si>
  <si>
    <t>01.11.2024.</t>
  </si>
  <si>
    <t>1-14/2024/170</t>
  </si>
  <si>
    <t>Marles saite (nesterila) ar apstr.malām  5m x10cm</t>
  </si>
  <si>
    <t>Špātele koka 150x18mm</t>
  </si>
  <si>
    <t>MQ-114055</t>
  </si>
  <si>
    <t>Mediq Latvija SIA</t>
  </si>
  <si>
    <t>1-14/2024/153</t>
  </si>
  <si>
    <t>Teststrēmele (glikometriem)</t>
  </si>
  <si>
    <t>PRGM422382</t>
  </si>
  <si>
    <t>MEDILINK SIA</t>
  </si>
  <si>
    <t>1-14/2025/77</t>
  </si>
  <si>
    <t>Dezinfekc.līdzeklis virsmām 1L</t>
  </si>
  <si>
    <t>Dezinfekcijas salvetes virsmām bez spirta N100 (kompl)</t>
  </si>
  <si>
    <t>PRGM422395</t>
  </si>
  <si>
    <t>1-14/2024/161</t>
  </si>
  <si>
    <t>Perifēro vēnu katetrs G18 45mm</t>
  </si>
  <si>
    <t>Perifēro vēnu katetrs G22 25mm</t>
  </si>
  <si>
    <t>Injekciju adatas ar aizsargmehānismu G18 (1,2x40mm)</t>
  </si>
  <si>
    <t>Šļirce 3ml</t>
  </si>
  <si>
    <t>Šļirce 10ml</t>
  </si>
  <si>
    <t>Šļirce 20ml</t>
  </si>
  <si>
    <t>4211</t>
  </si>
  <si>
    <t>Medika GN SIA</t>
  </si>
  <si>
    <t>1-14/2024/167</t>
  </si>
  <si>
    <t>Sirds ārējās stimulācijas elektrodi DefiPads</t>
  </si>
  <si>
    <t>EKG elektrodi F3240LG, 32x42mm</t>
  </si>
  <si>
    <t>PPR-550/2025</t>
  </si>
  <si>
    <t>MedBalt, SIA</t>
  </si>
  <si>
    <t>1-14/2024/155</t>
  </si>
  <si>
    <t>Perfuzoru vadi 150 cm , diametrs 1,3x2,7mm</t>
  </si>
  <si>
    <t xml:space="preserve">Plūsmas sadalītājs, 3-ceļu (trīszaru) bez vada </t>
  </si>
  <si>
    <t>PRO081451</t>
  </si>
  <si>
    <t>29.05.2025.</t>
  </si>
  <si>
    <t>Prodlex SIA</t>
  </si>
  <si>
    <t>09.06.2025.</t>
  </si>
  <si>
    <t>Paklājs 150x90</t>
  </si>
  <si>
    <t>AGA 078121</t>
  </si>
  <si>
    <t>A.G.A. LTD, SIA</t>
  </si>
  <si>
    <t xml:space="preserve"> Plastmasas uzglabāšanas kaste 55L</t>
  </si>
  <si>
    <t xml:space="preserve"> Plastmasas uzglabāšanas kaste 35L</t>
  </si>
  <si>
    <t xml:space="preserve"> Plastmasas uzglabāšanas kaste 26,5L</t>
  </si>
  <si>
    <t xml:space="preserve"> Plastmasas uzglabāšanas kaste 15,5L</t>
  </si>
  <si>
    <t xml:space="preserve"> Plastmasas uzglabāšanas kaste 9,7L</t>
  </si>
  <si>
    <t>25MPR007348</t>
  </si>
  <si>
    <t>30.05.2025.</t>
  </si>
  <si>
    <t>MAYERI PROFESSIONAL SIA</t>
  </si>
  <si>
    <t>Kaste uzglabāšanai ar vāku 55L (58,6x39xh35,5cm)</t>
  </si>
  <si>
    <t>ABTK 251946</t>
  </si>
  <si>
    <t>16.06.2025.</t>
  </si>
  <si>
    <t>Amerikas Baltijas tehnoloģiju korporācija SIA</t>
  </si>
  <si>
    <t>20.03.2025.</t>
  </si>
  <si>
    <t>1-14/2025/53</t>
  </si>
  <si>
    <t>LP15 Li-Ion baterija</t>
  </si>
  <si>
    <t>LP15 somas mugurējā kabata</t>
  </si>
  <si>
    <t>LP15 somas plecu siksna</t>
  </si>
  <si>
    <t>RD SET DCI sensors pieaugušajiem daudzreiz lietojams</t>
  </si>
  <si>
    <t>RD SET MD20-04 kabelis</t>
  </si>
  <si>
    <t>Soma defibrilatoram LP15</t>
  </si>
  <si>
    <t>AM250700194</t>
  </si>
  <si>
    <t>24.07.2025.</t>
  </si>
  <si>
    <t>1-14/2025/60</t>
  </si>
  <si>
    <t>Baterija Oxylog 3000 LION</t>
  </si>
  <si>
    <t>03T 6307689</t>
  </si>
  <si>
    <t>Venden SIA</t>
  </si>
  <si>
    <t>01.02.2024.</t>
  </si>
  <si>
    <t>1-14/2023/214</t>
  </si>
  <si>
    <t>Avota ūdens 18,9L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</si>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</sst>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\.yyyy"/>
    <numFmt numFmtId="165" formatCode="dd\.mm\.yyyy\."/>
    <numFmt numFmtId="166" formatCode="#0.00"/>
    <numFmt numFmtId="167" formatCode="#,##0.0000"/>
    <numFmt numFmtId="168" formatCode="#,##0.00000"/>
    <numFmt numFmtId="169" formatCode="#,##0.000000"/>
  </numFmts>
  <fonts count="14" x14ac:knownFonts="1">
    <font>
      <sz val="11"/>
      <color theme="1"/>
      <name val="Calibri"/>
      <family val="2"/>
      <charset val="186"/>
      <scheme val="minor"/>
    </font>
    <font>
      <b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31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8" fillId="0" borderId="0" xfId="0" applyNumberFormat="1" applyFont="1" applyAlignment="1">
      <alignment vertical="top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left" vertical="center"/>
    </xf>
    <xf numFmtId="3" fontId="9" fillId="3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/>
    </xf>
    <xf numFmtId="3" fontId="9" fillId="5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 wrapText="1"/>
    </xf>
    <xf numFmtId="0" fontId="7" fillId="0" borderId="0" xfId="1" applyFont="1"/>
    <xf numFmtId="0" fontId="7" fillId="0" borderId="0" xfId="1" applyFont="1" applyAlignment="1">
      <alignment horizontal="center"/>
    </xf>
    <xf numFmtId="1" fontId="7" fillId="0" borderId="0" xfId="1" applyNumberFormat="1" applyFont="1"/>
    <xf numFmtId="0" fontId="8" fillId="0" borderId="0" xfId="1" applyFont="1" applyAlignment="1">
      <alignment horizontal="center"/>
    </xf>
    <xf numFmtId="0" fontId="7" fillId="0" borderId="0" xfId="1" applyFont="1" applyAlignment="1">
      <alignment vertic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Border="1" applyAlignment="1">
      <alignment horizontal="left"/>
    </xf>
    <xf numFmtId="1" fontId="8" fillId="0" borderId="1" xfId="0" applyNumberFormat="1" applyFont="1" applyBorder="1" applyAlignment="1">
      <alignment horizontal="left" wrapText="1"/>
    </xf>
    <xf numFmtId="164" fontId="3" fillId="0" borderId="6" xfId="0" applyNumberFormat="1" applyFont="1" applyBorder="1" applyAlignment="1">
      <alignment horizontal="left"/>
    </xf>
    <xf numFmtId="165" fontId="3" fillId="0" borderId="6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left"/>
    </xf>
    <xf numFmtId="1" fontId="3" fillId="0" borderId="6" xfId="0" applyNumberFormat="1" applyFont="1" applyBorder="1" applyAlignment="1">
      <alignment horizontal="right"/>
    </xf>
    <xf numFmtId="166" fontId="3" fillId="0" borderId="6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right"/>
    </xf>
    <xf numFmtId="2" fontId="3" fillId="0" borderId="6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left"/>
    </xf>
    <xf numFmtId="165" fontId="3" fillId="0" borderId="8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left"/>
    </xf>
    <xf numFmtId="1" fontId="3" fillId="0" borderId="8" xfId="0" applyNumberFormat="1" applyFont="1" applyBorder="1" applyAlignment="1">
      <alignment horizontal="right"/>
    </xf>
    <xf numFmtId="166" fontId="3" fillId="0" borderId="8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/>
    </xf>
    <xf numFmtId="1" fontId="8" fillId="3" borderId="1" xfId="1" applyNumberFormat="1" applyFont="1" applyFill="1" applyBorder="1"/>
    <xf numFmtId="3" fontId="8" fillId="3" borderId="1" xfId="1" applyNumberFormat="1" applyFont="1" applyFill="1" applyBorder="1"/>
    <xf numFmtId="0" fontId="3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11" fillId="2" borderId="12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49" fontId="11" fillId="2" borderId="1" xfId="2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11" fillId="6" borderId="15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0" fontId="11" fillId="6" borderId="1" xfId="2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0" borderId="17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vertical="center" wrapText="1"/>
    </xf>
    <xf numFmtId="0" fontId="11" fillId="0" borderId="18" xfId="2" applyFont="1" applyBorder="1" applyAlignment="1">
      <alignment horizontal="center" wrapText="1"/>
    </xf>
    <xf numFmtId="0" fontId="6" fillId="0" borderId="18" xfId="2" applyFont="1" applyBorder="1" applyAlignment="1">
      <alignment horizontal="center" vertical="center" wrapText="1"/>
    </xf>
    <xf numFmtId="49" fontId="11" fillId="0" borderId="18" xfId="2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3" fontId="6" fillId="0" borderId="15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4" fontId="11" fillId="0" borderId="16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left" wrapText="1"/>
    </xf>
    <xf numFmtId="3" fontId="6" fillId="0" borderId="15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4" fontId="11" fillId="0" borderId="16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/>
    </xf>
    <xf numFmtId="4" fontId="6" fillId="0" borderId="15" xfId="0" applyNumberFormat="1" applyFont="1" applyBorder="1" applyAlignment="1">
      <alignment horizontal="center" wrapText="1"/>
    </xf>
    <xf numFmtId="0" fontId="6" fillId="0" borderId="5" xfId="0" applyFont="1" applyBorder="1"/>
    <xf numFmtId="49" fontId="6" fillId="0" borderId="14" xfId="0" applyNumberFormat="1" applyFont="1" applyBorder="1" applyAlignment="1">
      <alignment horizontal="center"/>
    </xf>
    <xf numFmtId="0" fontId="6" fillId="0" borderId="0" xfId="0" applyFont="1"/>
    <xf numFmtId="49" fontId="6" fillId="0" borderId="19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 wrapText="1"/>
    </xf>
    <xf numFmtId="167" fontId="6" fillId="0" borderId="0" xfId="0" applyNumberFormat="1" applyFont="1"/>
    <xf numFmtId="4" fontId="6" fillId="0" borderId="0" xfId="0" applyNumberFormat="1" applyFont="1"/>
    <xf numFmtId="49" fontId="3" fillId="0" borderId="8" xfId="0" applyNumberFormat="1" applyFont="1" applyBorder="1" applyAlignment="1">
      <alignment horizontal="center"/>
    </xf>
    <xf numFmtId="0" fontId="6" fillId="0" borderId="9" xfId="3" applyFont="1" applyBorder="1" applyAlignment="1">
      <alignment horizontal="center" wrapText="1"/>
    </xf>
    <xf numFmtId="49" fontId="0" fillId="0" borderId="8" xfId="0" applyNumberFormat="1" applyBorder="1" applyAlignment="1">
      <alignment horizontal="center"/>
    </xf>
    <xf numFmtId="4" fontId="6" fillId="0" borderId="17" xfId="0" applyNumberFormat="1" applyFont="1" applyBorder="1" applyAlignment="1">
      <alignment horizontal="center" wrapText="1"/>
    </xf>
    <xf numFmtId="4" fontId="11" fillId="0" borderId="21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0" fontId="6" fillId="4" borderId="9" xfId="2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5" xfId="0" applyNumberFormat="1" applyFont="1" applyFill="1" applyBorder="1" applyAlignment="1">
      <alignment horizontal="left" vertical="center" wrapText="1"/>
    </xf>
    <xf numFmtId="3" fontId="6" fillId="4" borderId="15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9" fontId="6" fillId="4" borderId="1" xfId="0" applyNumberFormat="1" applyFont="1" applyFill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49" fontId="6" fillId="4" borderId="14" xfId="0" applyNumberFormat="1" applyFont="1" applyFill="1" applyBorder="1" applyAlignment="1">
      <alignment horizontal="center" vertical="center"/>
    </xf>
    <xf numFmtId="168" fontId="6" fillId="0" borderId="0" xfId="0" applyNumberFormat="1" applyFont="1"/>
    <xf numFmtId="49" fontId="6" fillId="0" borderId="22" xfId="0" applyNumberFormat="1" applyFont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 wrapText="1"/>
    </xf>
    <xf numFmtId="0" fontId="6" fillId="0" borderId="5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165" fontId="6" fillId="4" borderId="9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wrapText="1"/>
    </xf>
    <xf numFmtId="167" fontId="6" fillId="0" borderId="1" xfId="0" applyNumberFormat="1" applyFont="1" applyBorder="1" applyAlignment="1">
      <alignment horizontal="center"/>
    </xf>
    <xf numFmtId="168" fontId="2" fillId="0" borderId="0" xfId="0" applyNumberFormat="1" applyFont="1"/>
    <xf numFmtId="0" fontId="2" fillId="0" borderId="0" xfId="0" applyFont="1"/>
    <xf numFmtId="49" fontId="6" fillId="4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165" fontId="6" fillId="4" borderId="1" xfId="0" applyNumberFormat="1" applyFont="1" applyFill="1" applyBorder="1" applyAlignment="1">
      <alignment horizontal="center" wrapText="1"/>
    </xf>
    <xf numFmtId="49" fontId="6" fillId="4" borderId="1" xfId="0" applyNumberFormat="1" applyFont="1" applyFill="1" applyBorder="1" applyAlignment="1">
      <alignment horizontal="center" wrapText="1"/>
    </xf>
    <xf numFmtId="49" fontId="6" fillId="4" borderId="17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49" fontId="6" fillId="0" borderId="8" xfId="0" applyNumberFormat="1" applyFont="1" applyBorder="1" applyAlignment="1">
      <alignment horizontal="left"/>
    </xf>
    <xf numFmtId="3" fontId="6" fillId="4" borderId="19" xfId="0" applyNumberFormat="1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/>
    </xf>
    <xf numFmtId="9" fontId="6" fillId="4" borderId="9" xfId="0" applyNumberFormat="1" applyFont="1" applyFill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 wrapText="1"/>
    </xf>
    <xf numFmtId="49" fontId="6" fillId="4" borderId="7" xfId="0" applyNumberFormat="1" applyFont="1" applyFill="1" applyBorder="1"/>
    <xf numFmtId="49" fontId="6" fillId="4" borderId="9" xfId="0" applyNumberFormat="1" applyFont="1" applyFill="1" applyBorder="1"/>
    <xf numFmtId="0" fontId="6" fillId="4" borderId="15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169" fontId="6" fillId="0" borderId="0" xfId="0" applyNumberFormat="1" applyFont="1"/>
    <xf numFmtId="169" fontId="2" fillId="0" borderId="0" xfId="0" applyNumberFormat="1" applyFont="1"/>
    <xf numFmtId="49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49" fontId="6" fillId="0" borderId="5" xfId="0" applyNumberFormat="1" applyFont="1" applyBorder="1" applyAlignment="1">
      <alignment horizontal="left" wrapText="1"/>
    </xf>
    <xf numFmtId="4" fontId="6" fillId="4" borderId="1" xfId="0" applyNumberFormat="1" applyFont="1" applyFill="1" applyBorder="1" applyAlignment="1">
      <alignment horizontal="center" wrapText="1"/>
    </xf>
    <xf numFmtId="4" fontId="6" fillId="0" borderId="16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 wrapText="1"/>
    </xf>
    <xf numFmtId="9" fontId="6" fillId="4" borderId="1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49" fontId="6" fillId="0" borderId="5" xfId="0" applyNumberFormat="1" applyFont="1" applyBorder="1"/>
    <xf numFmtId="4" fontId="6" fillId="4" borderId="1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left"/>
    </xf>
    <xf numFmtId="9" fontId="6" fillId="4" borderId="9" xfId="0" applyNumberFormat="1" applyFont="1" applyFill="1" applyBorder="1" applyAlignment="1">
      <alignment horizontal="center"/>
    </xf>
    <xf numFmtId="0" fontId="6" fillId="4" borderId="24" xfId="0" applyFont="1" applyFill="1" applyBorder="1" applyAlignment="1">
      <alignment horizontal="center"/>
    </xf>
    <xf numFmtId="3" fontId="6" fillId="4" borderId="17" xfId="0" applyNumberFormat="1" applyFont="1" applyFill="1" applyBorder="1" applyAlignment="1">
      <alignment horizontal="center" vertical="center" wrapText="1"/>
    </xf>
    <xf numFmtId="4" fontId="6" fillId="4" borderId="18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/>
    </xf>
    <xf numFmtId="9" fontId="6" fillId="4" borderId="18" xfId="0" applyNumberFormat="1" applyFont="1" applyFill="1" applyBorder="1" applyAlignment="1">
      <alignment horizontal="center"/>
    </xf>
    <xf numFmtId="4" fontId="11" fillId="0" borderId="21" xfId="0" applyNumberFormat="1" applyFont="1" applyBorder="1" applyAlignment="1">
      <alignment horizontal="center" vertical="center"/>
    </xf>
    <xf numFmtId="0" fontId="6" fillId="4" borderId="22" xfId="0" applyFont="1" applyFill="1" applyBorder="1" applyAlignment="1">
      <alignment horizontal="center"/>
    </xf>
    <xf numFmtId="9" fontId="6" fillId="0" borderId="18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9" fontId="3" fillId="0" borderId="0" xfId="0" applyNumberFormat="1" applyFont="1"/>
    <xf numFmtId="168" fontId="3" fillId="0" borderId="0" xfId="0" applyNumberFormat="1" applyFont="1"/>
    <xf numFmtId="0" fontId="12" fillId="0" borderId="5" xfId="0" applyFont="1" applyBorder="1" applyAlignment="1">
      <alignment horizontal="left" vertical="center"/>
    </xf>
    <xf numFmtId="169" fontId="3" fillId="4" borderId="0" xfId="0" applyNumberFormat="1" applyFont="1" applyFill="1"/>
    <xf numFmtId="49" fontId="6" fillId="0" borderId="15" xfId="0" applyNumberFormat="1" applyFont="1" applyBorder="1" applyAlignment="1">
      <alignment horizontal="center"/>
    </xf>
    <xf numFmtId="165" fontId="6" fillId="4" borderId="1" xfId="0" applyNumberFormat="1" applyFont="1" applyFill="1" applyBorder="1"/>
    <xf numFmtId="0" fontId="12" fillId="0" borderId="0" xfId="0" applyFont="1"/>
    <xf numFmtId="3" fontId="6" fillId="4" borderId="15" xfId="0" applyNumberFormat="1" applyFont="1" applyFill="1" applyBorder="1" applyAlignment="1">
      <alignment horizontal="center" wrapText="1"/>
    </xf>
    <xf numFmtId="169" fontId="6" fillId="4" borderId="0" xfId="0" applyNumberFormat="1" applyFont="1" applyFill="1"/>
    <xf numFmtId="0" fontId="6" fillId="0" borderId="0" xfId="0" applyFont="1" applyAlignment="1">
      <alignment vertical="center"/>
    </xf>
    <xf numFmtId="3" fontId="13" fillId="5" borderId="28" xfId="0" applyNumberFormat="1" applyFont="1" applyFill="1" applyBorder="1" applyAlignment="1">
      <alignment horizontal="center"/>
    </xf>
    <xf numFmtId="4" fontId="3" fillId="0" borderId="0" xfId="0" applyNumberFormat="1" applyFont="1"/>
    <xf numFmtId="49" fontId="13" fillId="0" borderId="0" xfId="0" applyNumberFormat="1" applyFont="1" applyAlignment="1">
      <alignment horizontal="left" vertical="center" wrapText="1"/>
    </xf>
    <xf numFmtId="4" fontId="1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9" fillId="0" borderId="0" xfId="0" applyFont="1"/>
    <xf numFmtId="169" fontId="1" fillId="0" borderId="0" xfId="0" applyNumberFormat="1" applyFont="1"/>
    <xf numFmtId="0" fontId="3" fillId="0" borderId="0" xfId="0" applyFont="1" applyAlignment="1">
      <alignment horizontal="right"/>
    </xf>
    <xf numFmtId="4" fontId="6" fillId="7" borderId="1" xfId="0" applyNumberFormat="1" applyFont="1" applyFill="1" applyBorder="1" applyAlignment="1">
      <alignment horizontal="center"/>
    </xf>
    <xf numFmtId="3" fontId="6" fillId="7" borderId="15" xfId="0" applyNumberFormat="1" applyFont="1" applyFill="1" applyBorder="1" applyAlignment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/>
    </xf>
    <xf numFmtId="4" fontId="11" fillId="7" borderId="16" xfId="0" applyNumberFormat="1" applyFont="1" applyFill="1" applyBorder="1" applyAlignment="1">
      <alignment horizontal="center" vertical="center"/>
    </xf>
    <xf numFmtId="168" fontId="6" fillId="7" borderId="0" xfId="0" applyNumberFormat="1" applyFont="1" applyFill="1"/>
    <xf numFmtId="0" fontId="6" fillId="7" borderId="0" xfId="0" applyFont="1" applyFill="1"/>
    <xf numFmtId="49" fontId="6" fillId="7" borderId="18" xfId="0" applyNumberFormat="1" applyFont="1" applyFill="1" applyBorder="1" applyAlignment="1">
      <alignment wrapText="1"/>
    </xf>
    <xf numFmtId="165" fontId="6" fillId="7" borderId="18" xfId="0" applyNumberFormat="1" applyFont="1" applyFill="1" applyBorder="1"/>
    <xf numFmtId="0" fontId="6" fillId="7" borderId="5" xfId="0" applyFont="1" applyFill="1" applyBorder="1" applyAlignment="1">
      <alignment vertical="center"/>
    </xf>
    <xf numFmtId="49" fontId="6" fillId="7" borderId="14" xfId="0" applyNumberFormat="1" applyFont="1" applyFill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wrapText="1"/>
    </xf>
    <xf numFmtId="0" fontId="6" fillId="0" borderId="7" xfId="2" applyFont="1" applyBorder="1" applyAlignment="1">
      <alignment horizontal="center" wrapText="1"/>
    </xf>
    <xf numFmtId="0" fontId="6" fillId="0" borderId="20" xfId="2" applyFont="1" applyBorder="1" applyAlignment="1">
      <alignment horizontal="center" wrapText="1"/>
    </xf>
    <xf numFmtId="49" fontId="6" fillId="0" borderId="18" xfId="0" applyNumberFormat="1" applyFont="1" applyBorder="1" applyAlignment="1">
      <alignment wrapText="1"/>
    </xf>
    <xf numFmtId="49" fontId="6" fillId="0" borderId="14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center"/>
    </xf>
    <xf numFmtId="0" fontId="11" fillId="0" borderId="0" xfId="0" applyFont="1"/>
    <xf numFmtId="169" fontId="11" fillId="0" borderId="0" xfId="0" applyNumberFormat="1" applyFont="1"/>
    <xf numFmtId="49" fontId="6" fillId="0" borderId="1" xfId="0" applyNumberFormat="1" applyFont="1" applyBorder="1" applyAlignment="1">
      <alignment wrapText="1"/>
    </xf>
    <xf numFmtId="165" fontId="6" fillId="0" borderId="1" xfId="0" applyNumberFormat="1" applyFont="1" applyBorder="1"/>
    <xf numFmtId="0" fontId="4" fillId="0" borderId="0" xfId="0" applyFont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49" fontId="13" fillId="5" borderId="2" xfId="0" applyNumberFormat="1" applyFont="1" applyFill="1" applyBorder="1" applyAlignment="1">
      <alignment horizontal="left" vertical="center" wrapText="1"/>
    </xf>
    <xf numFmtId="49" fontId="13" fillId="5" borderId="26" xfId="0" applyNumberFormat="1" applyFont="1" applyFill="1" applyBorder="1" applyAlignment="1">
      <alignment horizontal="left" vertical="center" wrapText="1"/>
    </xf>
    <xf numFmtId="49" fontId="13" fillId="5" borderId="27" xfId="0" applyNumberFormat="1" applyFont="1" applyFill="1" applyBorder="1" applyAlignment="1">
      <alignment horizontal="left" vertical="center" wrapText="1"/>
    </xf>
    <xf numFmtId="49" fontId="6" fillId="7" borderId="17" xfId="0" applyNumberFormat="1" applyFont="1" applyFill="1" applyBorder="1" applyAlignment="1">
      <alignment horizontal="center"/>
    </xf>
    <xf numFmtId="49" fontId="6" fillId="7" borderId="19" xfId="0" applyNumberFormat="1" applyFont="1" applyFill="1" applyBorder="1" applyAlignment="1">
      <alignment horizontal="center"/>
    </xf>
    <xf numFmtId="165" fontId="6" fillId="7" borderId="18" xfId="0" applyNumberFormat="1" applyFont="1" applyFill="1" applyBorder="1" applyAlignment="1">
      <alignment horizontal="center"/>
    </xf>
    <xf numFmtId="165" fontId="6" fillId="7" borderId="9" xfId="0" applyNumberFormat="1" applyFont="1" applyFill="1" applyBorder="1" applyAlignment="1">
      <alignment horizontal="center"/>
    </xf>
    <xf numFmtId="49" fontId="6" fillId="0" borderId="22" xfId="0" applyNumberFormat="1" applyFont="1" applyBorder="1" applyAlignment="1">
      <alignment horizontal="center"/>
    </xf>
    <xf numFmtId="49" fontId="6" fillId="0" borderId="23" xfId="0" applyNumberFormat="1" applyFont="1" applyBorder="1" applyAlignment="1">
      <alignment horizontal="center"/>
    </xf>
    <xf numFmtId="49" fontId="6" fillId="0" borderId="24" xfId="0" applyNumberFormat="1" applyFont="1" applyBorder="1" applyAlignment="1">
      <alignment horizontal="center"/>
    </xf>
    <xf numFmtId="165" fontId="6" fillId="4" borderId="18" xfId="0" applyNumberFormat="1" applyFont="1" applyFill="1" applyBorder="1" applyAlignment="1">
      <alignment horizontal="center"/>
    </xf>
    <xf numFmtId="165" fontId="6" fillId="4" borderId="7" xfId="0" applyNumberFormat="1" applyFont="1" applyFill="1" applyBorder="1" applyAlignment="1">
      <alignment horizontal="center"/>
    </xf>
    <xf numFmtId="165" fontId="6" fillId="4" borderId="9" xfId="0" applyNumberFormat="1" applyFont="1" applyFill="1" applyBorder="1" applyAlignment="1">
      <alignment horizontal="center"/>
    </xf>
    <xf numFmtId="49" fontId="6" fillId="4" borderId="18" xfId="0" applyNumberFormat="1" applyFont="1" applyFill="1" applyBorder="1" applyAlignment="1">
      <alignment horizontal="center" wrapText="1"/>
    </xf>
    <xf numFmtId="49" fontId="6" fillId="4" borderId="7" xfId="0" applyNumberFormat="1" applyFont="1" applyFill="1" applyBorder="1" applyAlignment="1">
      <alignment horizontal="center" wrapText="1"/>
    </xf>
    <xf numFmtId="49" fontId="6" fillId="4" borderId="9" xfId="0" applyNumberFormat="1" applyFont="1" applyFill="1" applyBorder="1" applyAlignment="1">
      <alignment horizontal="center" wrapText="1"/>
    </xf>
    <xf numFmtId="49" fontId="6" fillId="0" borderId="17" xfId="0" applyNumberFormat="1" applyFont="1" applyBorder="1" applyAlignment="1">
      <alignment horizontal="center"/>
    </xf>
    <xf numFmtId="49" fontId="6" fillId="0" borderId="20" xfId="0" applyNumberFormat="1" applyFont="1" applyBorder="1" applyAlignment="1">
      <alignment horizontal="center"/>
    </xf>
    <xf numFmtId="49" fontId="6" fillId="0" borderId="19" xfId="0" applyNumberFormat="1" applyFont="1" applyBorder="1" applyAlignment="1">
      <alignment horizontal="center"/>
    </xf>
    <xf numFmtId="49" fontId="6" fillId="4" borderId="18" xfId="0" applyNumberFormat="1" applyFont="1" applyFill="1" applyBorder="1" applyAlignment="1">
      <alignment horizontal="center"/>
    </xf>
    <xf numFmtId="49" fontId="6" fillId="4" borderId="7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49" fontId="6" fillId="0" borderId="25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1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6" fillId="4" borderId="1" xfId="0" applyNumberFormat="1" applyFont="1" applyFill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wrapText="1"/>
    </xf>
    <xf numFmtId="165" fontId="6" fillId="4" borderId="7" xfId="0" applyNumberFormat="1" applyFont="1" applyFill="1" applyBorder="1" applyAlignment="1">
      <alignment horizontal="center" wrapText="1"/>
    </xf>
    <xf numFmtId="165" fontId="6" fillId="4" borderId="9" xfId="0" applyNumberFormat="1" applyFont="1" applyFill="1" applyBorder="1" applyAlignment="1">
      <alignment horizontal="center" wrapText="1"/>
    </xf>
    <xf numFmtId="165" fontId="6" fillId="4" borderId="18" xfId="0" applyNumberFormat="1" applyFont="1" applyFill="1" applyBorder="1" applyAlignment="1">
      <alignment horizontal="center" vertical="center"/>
    </xf>
    <xf numFmtId="165" fontId="6" fillId="4" borderId="7" xfId="0" applyNumberFormat="1" applyFont="1" applyFill="1" applyBorder="1" applyAlignment="1">
      <alignment horizontal="center" vertical="center"/>
    </xf>
    <xf numFmtId="165" fontId="6" fillId="4" borderId="9" xfId="0" applyNumberFormat="1" applyFont="1" applyFill="1" applyBorder="1" applyAlignment="1">
      <alignment horizontal="center" vertical="center"/>
    </xf>
    <xf numFmtId="49" fontId="6" fillId="4" borderId="1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wrapText="1"/>
    </xf>
    <xf numFmtId="49" fontId="6" fillId="0" borderId="23" xfId="0" applyNumberFormat="1" applyFont="1" applyBorder="1" applyAlignment="1">
      <alignment horizontal="center" wrapText="1"/>
    </xf>
    <xf numFmtId="49" fontId="6" fillId="0" borderId="24" xfId="0" applyNumberFormat="1" applyFont="1" applyBorder="1" applyAlignment="1">
      <alignment horizontal="center" wrapText="1"/>
    </xf>
    <xf numFmtId="165" fontId="6" fillId="0" borderId="18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 wrapText="1"/>
    </xf>
    <xf numFmtId="165" fontId="6" fillId="0" borderId="9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/>
    </xf>
    <xf numFmtId="49" fontId="6" fillId="0" borderId="18" xfId="0" applyNumberFormat="1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wrapText="1"/>
    </xf>
    <xf numFmtId="49" fontId="6" fillId="0" borderId="9" xfId="0" applyNumberFormat="1" applyFont="1" applyBorder="1" applyAlignment="1">
      <alignment horizontal="center" wrapText="1"/>
    </xf>
    <xf numFmtId="165" fontId="6" fillId="0" borderId="7" xfId="0" applyNumberFormat="1" applyFont="1" applyBorder="1" applyAlignment="1">
      <alignment horizontal="center"/>
    </xf>
    <xf numFmtId="0" fontId="6" fillId="4" borderId="18" xfId="2" applyFont="1" applyFill="1" applyBorder="1" applyAlignment="1">
      <alignment horizontal="center" wrapText="1"/>
    </xf>
    <xf numFmtId="0" fontId="6" fillId="4" borderId="7" xfId="2" applyFont="1" applyFill="1" applyBorder="1" applyAlignment="1">
      <alignment horizontal="center" wrapText="1"/>
    </xf>
    <xf numFmtId="0" fontId="6" fillId="4" borderId="9" xfId="2" applyFont="1" applyFill="1" applyBorder="1" applyAlignment="1">
      <alignment horizontal="center" wrapText="1"/>
    </xf>
    <xf numFmtId="0" fontId="6" fillId="0" borderId="18" xfId="2" applyFont="1" applyBorder="1" applyAlignment="1">
      <alignment horizontal="center" wrapText="1"/>
    </xf>
    <xf numFmtId="0" fontId="6" fillId="0" borderId="9" xfId="2" applyFont="1" applyBorder="1" applyAlignment="1">
      <alignment horizontal="center" wrapText="1"/>
    </xf>
    <xf numFmtId="0" fontId="6" fillId="0" borderId="7" xfId="2" applyFont="1" applyBorder="1" applyAlignment="1">
      <alignment horizontal="center" wrapText="1"/>
    </xf>
    <xf numFmtId="49" fontId="6" fillId="0" borderId="18" xfId="2" applyNumberFormat="1" applyFont="1" applyBorder="1" applyAlignment="1">
      <alignment horizontal="center" wrapText="1"/>
    </xf>
    <xf numFmtId="49" fontId="6" fillId="0" borderId="7" xfId="2" applyNumberFormat="1" applyFont="1" applyBorder="1" applyAlignment="1">
      <alignment horizontal="center" wrapText="1"/>
    </xf>
    <xf numFmtId="49" fontId="6" fillId="0" borderId="9" xfId="2" applyNumberFormat="1" applyFont="1" applyBorder="1" applyAlignment="1">
      <alignment horizontal="center" wrapText="1"/>
    </xf>
    <xf numFmtId="0" fontId="6" fillId="0" borderId="1" xfId="2" applyFont="1" applyBorder="1" applyAlignment="1">
      <alignment horizontal="center" wrapText="1"/>
    </xf>
    <xf numFmtId="0" fontId="6" fillId="0" borderId="1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4" fontId="6" fillId="0" borderId="18" xfId="2" applyNumberFormat="1" applyFont="1" applyBorder="1" applyAlignment="1">
      <alignment horizontal="center" wrapText="1"/>
    </xf>
    <xf numFmtId="14" fontId="6" fillId="0" borderId="7" xfId="2" applyNumberFormat="1" applyFont="1" applyBorder="1" applyAlignment="1">
      <alignment horizontal="center" wrapText="1"/>
    </xf>
    <xf numFmtId="14" fontId="6" fillId="0" borderId="9" xfId="2" applyNumberFormat="1" applyFont="1" applyBorder="1" applyAlignment="1">
      <alignment horizontal="center" wrapText="1"/>
    </xf>
    <xf numFmtId="0" fontId="6" fillId="0" borderId="17" xfId="2" applyFont="1" applyBorder="1" applyAlignment="1">
      <alignment horizontal="center" wrapText="1"/>
    </xf>
    <xf numFmtId="0" fontId="6" fillId="0" borderId="19" xfId="2" applyFont="1" applyBorder="1" applyAlignment="1">
      <alignment horizontal="center" wrapText="1"/>
    </xf>
    <xf numFmtId="0" fontId="6" fillId="0" borderId="17" xfId="2" applyFont="1" applyBorder="1" applyAlignment="1">
      <alignment horizontal="center"/>
    </xf>
    <xf numFmtId="0" fontId="6" fillId="0" borderId="19" xfId="2" applyFont="1" applyBorder="1" applyAlignment="1">
      <alignment horizontal="center"/>
    </xf>
    <xf numFmtId="0" fontId="11" fillId="0" borderId="1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49" fontId="11" fillId="0" borderId="18" xfId="2" applyNumberFormat="1" applyFont="1" applyBorder="1" applyAlignment="1">
      <alignment horizontal="center" vertical="center" wrapText="1"/>
    </xf>
    <xf numFmtId="49" fontId="11" fillId="0" borderId="9" xfId="2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1" fillId="2" borderId="10" xfId="2" applyFont="1" applyFill="1" applyBorder="1" applyAlignment="1">
      <alignment horizontal="center" vertical="center" wrapText="1"/>
    </xf>
    <xf numFmtId="0" fontId="11" fillId="2" borderId="15" xfId="2" applyFont="1" applyFill="1" applyBorder="1" applyAlignment="1">
      <alignment horizontal="center" vertical="center" wrapText="1"/>
    </xf>
    <xf numFmtId="0" fontId="11" fillId="2" borderId="11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59B6AC43-43C1-43CD-8A92-42199BC13F89}"/>
    <cellStyle name="Normal 4" xfId="2" xr:uid="{390F3356-8639-470C-B192-950656F8EE73}"/>
    <cellStyle name="Normal 4 2" xfId="3" xr:uid="{F5B7E56F-DA16-49E7-A61A-E64F860C0D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A~1.JEG\AppData\Local\Temp\eparakstitajs3_5433388683700\temp_5455027324000\2025_NMPD_Dzie_svet_izmaksas.xlsx" TargetMode="External"/><Relationship Id="rId1" Type="http://schemas.openxmlformats.org/officeDocument/2006/relationships/externalLinkPath" Target="/Users/INGA~1.JEG/AppData/Local/Temp/eparakstitajs3_5433388683700/temp_5455027324000/2025_NMPD_Dzie_svet_izmaks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savilkums_pa_EKK (2)"/>
      <sheetName val="Kopsavilkums_pa_EKK"/>
      <sheetName val="Pielikums_nr_1"/>
      <sheetName val="Pielikums_nr_2"/>
      <sheetName val="Pielikums_nr_3"/>
      <sheetName val="Pielikums_nr_4"/>
    </sheetNames>
    <sheetDataSet>
      <sheetData sheetId="0"/>
      <sheetData sheetId="1"/>
      <sheetData sheetId="2"/>
      <sheetData sheetId="3"/>
      <sheetData sheetId="4">
        <row r="5">
          <cell r="L5">
            <v>16</v>
          </cell>
        </row>
        <row r="6">
          <cell r="L6">
            <v>16</v>
          </cell>
        </row>
        <row r="7">
          <cell r="L7">
            <v>16</v>
          </cell>
        </row>
        <row r="8">
          <cell r="L8">
            <v>16</v>
          </cell>
        </row>
        <row r="9">
          <cell r="L9">
            <v>16</v>
          </cell>
        </row>
        <row r="10">
          <cell r="L10">
            <v>16</v>
          </cell>
        </row>
        <row r="11">
          <cell r="L11">
            <v>68.997600000000006</v>
          </cell>
        </row>
        <row r="12">
          <cell r="L12">
            <v>68.997600000000006</v>
          </cell>
        </row>
        <row r="13">
          <cell r="L13">
            <v>4294.9796999999999</v>
          </cell>
        </row>
        <row r="14">
          <cell r="L14">
            <v>3140.8211999999999</v>
          </cell>
        </row>
        <row r="15">
          <cell r="L15">
            <v>56764.700000000004</v>
          </cell>
        </row>
        <row r="16">
          <cell r="L16">
            <v>15892</v>
          </cell>
        </row>
        <row r="17">
          <cell r="L17">
            <v>658.05000000000007</v>
          </cell>
        </row>
        <row r="18">
          <cell r="L18">
            <v>14677.800000000001</v>
          </cell>
        </row>
        <row r="19">
          <cell r="L19">
            <v>5307</v>
          </cell>
        </row>
        <row r="20">
          <cell r="L20">
            <v>1779.3</v>
          </cell>
        </row>
        <row r="21">
          <cell r="L21">
            <v>397.95</v>
          </cell>
        </row>
        <row r="22">
          <cell r="L22">
            <v>677.6</v>
          </cell>
        </row>
        <row r="176">
          <cell r="L176">
            <v>58.08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3E43-4BC5-40DC-B7E2-59FE8CF99752}">
  <dimension ref="A1:H32"/>
  <sheetViews>
    <sheetView tabSelected="1" topLeftCell="A7" workbookViewId="0">
      <selection activeCell="E29" sqref="E29"/>
    </sheetView>
  </sheetViews>
  <sheetFormatPr defaultColWidth="8.88671875" defaultRowHeight="13.8" x14ac:dyDescent="0.25"/>
  <cols>
    <col min="1" max="1" width="12.109375" style="15" customWidth="1"/>
    <col min="2" max="2" width="59.109375" style="15" customWidth="1"/>
    <col min="3" max="3" width="16.44140625" style="33" customWidth="1"/>
    <col min="4" max="4" width="10.109375" style="15" customWidth="1"/>
    <col min="5" max="5" width="31.21875" style="16" customWidth="1"/>
    <col min="6" max="6" width="9.109375" style="17" customWidth="1"/>
    <col min="7" max="16384" width="8.88671875" style="5"/>
  </cols>
  <sheetData>
    <row r="1" spans="1:6" ht="15" customHeight="1" x14ac:dyDescent="0.25">
      <c r="A1" s="1"/>
      <c r="B1" s="1"/>
      <c r="C1" s="2"/>
      <c r="D1" s="1"/>
      <c r="E1" s="3"/>
      <c r="F1" s="4"/>
    </row>
    <row r="2" spans="1:6" ht="16.5" customHeight="1" x14ac:dyDescent="0.25">
      <c r="A2" s="227" t="s">
        <v>0</v>
      </c>
      <c r="B2" s="227"/>
      <c r="C2" s="227"/>
      <c r="D2" s="6"/>
      <c r="E2" s="6"/>
      <c r="F2" s="6"/>
    </row>
    <row r="3" spans="1:6" ht="15.75" customHeight="1" x14ac:dyDescent="0.25">
      <c r="A3" s="227"/>
      <c r="B3" s="227"/>
      <c r="C3" s="227"/>
      <c r="D3" s="7"/>
      <c r="E3" s="8"/>
      <c r="F3" s="9"/>
    </row>
    <row r="4" spans="1:6" x14ac:dyDescent="0.25">
      <c r="A4" s="10"/>
      <c r="B4" s="10"/>
      <c r="C4" s="11"/>
      <c r="D4" s="10"/>
      <c r="E4" s="12"/>
      <c r="F4" s="9"/>
    </row>
    <row r="5" spans="1:6" ht="27.6" x14ac:dyDescent="0.25">
      <c r="A5" s="13" t="s">
        <v>1</v>
      </c>
      <c r="B5" s="13" t="s">
        <v>2</v>
      </c>
      <c r="C5" s="14" t="s">
        <v>3</v>
      </c>
    </row>
    <row r="6" spans="1:6" ht="27" customHeight="1" x14ac:dyDescent="0.25">
      <c r="A6" s="18">
        <v>1119</v>
      </c>
      <c r="B6" s="19" t="s">
        <v>4</v>
      </c>
      <c r="C6" s="20">
        <v>45881.419999999991</v>
      </c>
    </row>
    <row r="7" spans="1:6" ht="16.95" customHeight="1" x14ac:dyDescent="0.25">
      <c r="A7" s="18" t="s">
        <v>5</v>
      </c>
      <c r="B7" s="19" t="s">
        <v>6</v>
      </c>
      <c r="C7" s="20">
        <v>2081.9100000000003</v>
      </c>
    </row>
    <row r="8" spans="1:6" ht="16.95" customHeight="1" x14ac:dyDescent="0.25">
      <c r="A8" s="18" t="s">
        <v>7</v>
      </c>
      <c r="B8" s="19" t="s">
        <v>8</v>
      </c>
      <c r="C8" s="20">
        <v>17239.32</v>
      </c>
    </row>
    <row r="9" spans="1:6" x14ac:dyDescent="0.25">
      <c r="A9" s="18" t="s">
        <v>9</v>
      </c>
      <c r="B9" s="21" t="s">
        <v>10</v>
      </c>
      <c r="C9" s="20">
        <v>2343.4979999999996</v>
      </c>
    </row>
    <row r="10" spans="1:6" x14ac:dyDescent="0.25">
      <c r="A10" s="18" t="s">
        <v>11</v>
      </c>
      <c r="B10" s="21" t="s">
        <v>12</v>
      </c>
      <c r="C10" s="20">
        <v>7137.206500000003</v>
      </c>
    </row>
    <row r="11" spans="1:6" ht="27.6" x14ac:dyDescent="0.25">
      <c r="A11" s="18" t="s">
        <v>13</v>
      </c>
      <c r="B11" s="22" t="s">
        <v>14</v>
      </c>
      <c r="C11" s="23">
        <v>1691.2200000000003</v>
      </c>
    </row>
    <row r="12" spans="1:6" x14ac:dyDescent="0.25">
      <c r="A12" s="18">
        <v>1210</v>
      </c>
      <c r="B12" s="21" t="s">
        <v>15</v>
      </c>
      <c r="C12" s="23">
        <v>17860.328191550008</v>
      </c>
    </row>
    <row r="13" spans="1:6" x14ac:dyDescent="0.25">
      <c r="A13" s="24" t="s">
        <v>16</v>
      </c>
      <c r="B13" s="25" t="s">
        <v>17</v>
      </c>
      <c r="C13" s="26">
        <f>SUM(C6:C12)</f>
        <v>94234.90269155</v>
      </c>
    </row>
    <row r="15" spans="1:6" x14ac:dyDescent="0.25">
      <c r="C15" s="27"/>
    </row>
    <row r="16" spans="1:6" s="28" customFormat="1" ht="27.6" x14ac:dyDescent="0.25">
      <c r="A16" s="13" t="s">
        <v>1</v>
      </c>
      <c r="B16" s="13" t="s">
        <v>2</v>
      </c>
      <c r="C16" s="14" t="s">
        <v>3</v>
      </c>
      <c r="D16" s="17"/>
      <c r="E16" s="16"/>
      <c r="F16" s="17"/>
    </row>
    <row r="17" spans="1:8" hidden="1" x14ac:dyDescent="0.25">
      <c r="A17" s="29">
        <v>2111</v>
      </c>
      <c r="B17" s="21" t="s">
        <v>18</v>
      </c>
      <c r="C17" s="30">
        <f>[1]Pielikums_nr_3!L5+[1]Pielikums_nr_3!L6+[1]Pielikums_nr_3!L7+[1]Pielikums_nr_3!L8+[1]Pielikums_nr_3!L9+[1]Pielikums_nr_3!L10</f>
        <v>96</v>
      </c>
    </row>
    <row r="18" spans="1:8" hidden="1" x14ac:dyDescent="0.25">
      <c r="A18" s="29">
        <v>2112</v>
      </c>
      <c r="B18" s="21" t="s">
        <v>19</v>
      </c>
      <c r="C18" s="30">
        <f>[1]Pielikums_nr_3!L11+[1]Pielikums_nr_3!L12</f>
        <v>137.99520000000001</v>
      </c>
    </row>
    <row r="19" spans="1:8" hidden="1" x14ac:dyDescent="0.25">
      <c r="A19" s="29">
        <v>2231</v>
      </c>
      <c r="B19" s="21" t="s">
        <v>20</v>
      </c>
      <c r="C19" s="30">
        <f>[1]Pielikums_nr_3!L13+[1]Pielikums_nr_3!L14</f>
        <v>7435.8009000000002</v>
      </c>
    </row>
    <row r="20" spans="1:8" x14ac:dyDescent="0.25">
      <c r="A20" s="29">
        <v>2239</v>
      </c>
      <c r="B20" s="21" t="s">
        <v>21</v>
      </c>
      <c r="C20" s="30">
        <f>[1]Pielikums_nr_3!L15+[1]Pielikums_nr_3!L16+[1]Pielikums_nr_3!L17+[1]Pielikums_nr_3!L18+[1]Pielikums_nr_3!L19+[1]Pielikums_nr_3!L20+[1]Pielikums_nr_3!L21</f>
        <v>95476.800000000017</v>
      </c>
    </row>
    <row r="21" spans="1:8" x14ac:dyDescent="0.25">
      <c r="A21" s="29">
        <v>2264</v>
      </c>
      <c r="B21" s="21" t="s">
        <v>22</v>
      </c>
      <c r="C21" s="30">
        <f>[1]Pielikums_nr_3!L22</f>
        <v>677.6</v>
      </c>
    </row>
    <row r="22" spans="1:8" x14ac:dyDescent="0.25">
      <c r="A22" s="29">
        <v>2390</v>
      </c>
      <c r="B22" s="21" t="s">
        <v>23</v>
      </c>
      <c r="C22" s="30">
        <f>[1]Pielikums_nr_3!L176</f>
        <v>58.08</v>
      </c>
    </row>
    <row r="23" spans="1:8" s="17" customFormat="1" x14ac:dyDescent="0.25">
      <c r="A23" s="29">
        <v>2341</v>
      </c>
      <c r="B23" s="21" t="s">
        <v>24</v>
      </c>
      <c r="C23" s="31">
        <v>20</v>
      </c>
      <c r="D23" s="15"/>
      <c r="E23" s="16"/>
      <c r="G23" s="5"/>
      <c r="H23" s="5"/>
    </row>
    <row r="24" spans="1:8" s="17" customFormat="1" x14ac:dyDescent="0.25">
      <c r="A24" s="24" t="s">
        <v>16</v>
      </c>
      <c r="B24" s="25" t="s">
        <v>25</v>
      </c>
      <c r="C24" s="26">
        <f>C20+C21+C22+C23</f>
        <v>96232.480000000025</v>
      </c>
      <c r="D24" s="15"/>
      <c r="E24" s="16"/>
      <c r="G24" s="5"/>
      <c r="H24" s="5"/>
    </row>
    <row r="25" spans="1:8" s="17" customFormat="1" x14ac:dyDescent="0.25">
      <c r="A25" s="32"/>
      <c r="B25" s="15"/>
      <c r="C25" s="33"/>
      <c r="D25" s="15"/>
      <c r="E25" s="16"/>
      <c r="G25" s="5"/>
      <c r="H25" s="5"/>
    </row>
    <row r="26" spans="1:8" s="15" customFormat="1" x14ac:dyDescent="0.25">
      <c r="C26" s="33"/>
      <c r="E26" s="16"/>
      <c r="F26" s="17"/>
      <c r="G26" s="5"/>
      <c r="H26" s="5"/>
    </row>
    <row r="27" spans="1:8" s="15" customFormat="1" ht="14.4" hidden="1" thickBot="1" x14ac:dyDescent="0.3">
      <c r="B27" s="34" t="s">
        <v>26</v>
      </c>
      <c r="C27" s="35" t="e">
        <f>#REF!+C24+#REF!</f>
        <v>#REF!</v>
      </c>
      <c r="E27" s="16"/>
      <c r="F27" s="17"/>
      <c r="G27" s="5"/>
      <c r="H27" s="5"/>
    </row>
    <row r="28" spans="1:8" s="15" customFormat="1" ht="14.4" x14ac:dyDescent="0.3">
      <c r="C28"/>
      <c r="E28" s="16"/>
      <c r="F28" s="17"/>
      <c r="G28" s="5"/>
      <c r="H28" s="5"/>
    </row>
    <row r="29" spans="1:8" s="15" customFormat="1" x14ac:dyDescent="0.25">
      <c r="B29" s="36" t="s">
        <v>1</v>
      </c>
      <c r="C29" s="36" t="s">
        <v>27</v>
      </c>
      <c r="E29" s="16"/>
      <c r="F29" s="17"/>
      <c r="G29" s="5"/>
      <c r="H29" s="5"/>
    </row>
    <row r="30" spans="1:8" s="15" customFormat="1" x14ac:dyDescent="0.25">
      <c r="B30" s="36">
        <v>1000</v>
      </c>
      <c r="C30" s="37">
        <f>C13</f>
        <v>94234.90269155</v>
      </c>
      <c r="E30" s="16"/>
      <c r="F30" s="17"/>
      <c r="G30" s="5"/>
      <c r="H30" s="5"/>
    </row>
    <row r="31" spans="1:8" s="15" customFormat="1" x14ac:dyDescent="0.25">
      <c r="B31" s="36">
        <v>2000</v>
      </c>
      <c r="C31" s="37">
        <f>C24</f>
        <v>96232.480000000025</v>
      </c>
      <c r="E31" s="16"/>
      <c r="F31" s="17"/>
      <c r="G31" s="5"/>
      <c r="H31" s="5"/>
    </row>
    <row r="32" spans="1:8" s="15" customFormat="1" x14ac:dyDescent="0.25">
      <c r="B32" s="38" t="s">
        <v>28</v>
      </c>
      <c r="C32" s="39">
        <f>SUM(C30:C31)</f>
        <v>190467.38269155001</v>
      </c>
      <c r="E32" s="16"/>
      <c r="F32" s="17"/>
      <c r="G32" s="5"/>
      <c r="H32" s="5"/>
    </row>
  </sheetData>
  <mergeCells count="1">
    <mergeCell ref="A2:C3"/>
  </mergeCells>
  <pageMargins left="0.7" right="0.7" top="0.75" bottom="0.75" header="0.3" footer="0.3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F960C-305B-47B8-92A0-D8434D9B1B96}">
  <dimension ref="A1:L1926"/>
  <sheetViews>
    <sheetView topLeftCell="D867" workbookViewId="0">
      <selection activeCell="A2" sqref="A2:L2"/>
    </sheetView>
  </sheetViews>
  <sheetFormatPr defaultColWidth="8.88671875" defaultRowHeight="16.95" customHeight="1" x14ac:dyDescent="0.25"/>
  <cols>
    <col min="1" max="1" width="10.6640625" style="40" customWidth="1"/>
    <col min="2" max="2" width="14.109375" style="40" customWidth="1"/>
    <col min="3" max="3" width="13.88671875" style="40" customWidth="1"/>
    <col min="4" max="4" width="59.6640625" style="41" customWidth="1"/>
    <col min="5" max="5" width="15.5546875" style="41" bestFit="1" customWidth="1"/>
    <col min="6" max="6" width="14.44140625" style="40" customWidth="1"/>
    <col min="7" max="7" width="47.6640625" style="40" customWidth="1"/>
    <col min="8" max="8" width="14.33203125" style="42" customWidth="1"/>
    <col min="9" max="9" width="9.33203125" style="40" customWidth="1"/>
    <col min="10" max="10" width="11.6640625" style="40" customWidth="1"/>
    <col min="11" max="11" width="11" style="40" customWidth="1"/>
    <col min="12" max="12" width="15.33203125" style="40" customWidth="1"/>
    <col min="13" max="13" width="14.5546875" style="40" customWidth="1"/>
    <col min="14" max="15" width="5" style="40" bestFit="1" customWidth="1"/>
    <col min="16" max="16" width="7" style="40" bestFit="1" customWidth="1"/>
    <col min="17" max="17" width="18.6640625" style="40" bestFit="1" customWidth="1"/>
    <col min="18" max="18" width="29.6640625" style="40" bestFit="1" customWidth="1"/>
    <col min="19" max="16384" width="8.88671875" style="40"/>
  </cols>
  <sheetData>
    <row r="1" spans="1:12" ht="16.95" customHeight="1" x14ac:dyDescent="0.25">
      <c r="L1" s="43" t="s">
        <v>29</v>
      </c>
    </row>
    <row r="2" spans="1:12" s="44" customFormat="1" ht="53.4" customHeight="1" x14ac:dyDescent="0.3">
      <c r="A2" s="228" t="s">
        <v>30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</row>
    <row r="3" spans="1:12" s="44" customFormat="1" ht="36" customHeight="1" x14ac:dyDescent="0.25">
      <c r="A3" s="45" t="s">
        <v>31</v>
      </c>
      <c r="B3" s="45" t="s">
        <v>32</v>
      </c>
      <c r="C3" s="46" t="s">
        <v>33</v>
      </c>
      <c r="D3" s="46" t="s">
        <v>34</v>
      </c>
      <c r="E3" s="46" t="s">
        <v>35</v>
      </c>
      <c r="F3" s="45" t="s">
        <v>36</v>
      </c>
      <c r="G3" s="46" t="s">
        <v>37</v>
      </c>
      <c r="H3" s="47" t="s">
        <v>38</v>
      </c>
      <c r="I3" s="46" t="s">
        <v>39</v>
      </c>
      <c r="J3" s="45" t="s">
        <v>40</v>
      </c>
      <c r="K3" s="46" t="s">
        <v>41</v>
      </c>
      <c r="L3" s="46" t="s">
        <v>42</v>
      </c>
    </row>
    <row r="4" spans="1:12" customFormat="1" ht="14.4" x14ac:dyDescent="0.3">
      <c r="A4" s="48">
        <v>45839</v>
      </c>
      <c r="B4" s="49">
        <v>45856</v>
      </c>
      <c r="C4" s="50" t="s">
        <v>13</v>
      </c>
      <c r="D4" s="50" t="s">
        <v>43</v>
      </c>
      <c r="E4" s="50" t="s">
        <v>44</v>
      </c>
      <c r="F4" s="50" t="s">
        <v>45</v>
      </c>
      <c r="G4" s="50" t="s">
        <v>46</v>
      </c>
      <c r="H4" s="51"/>
      <c r="I4" s="52">
        <v>1046.1600000000001</v>
      </c>
      <c r="J4" s="52"/>
      <c r="K4" s="50" t="s">
        <v>47</v>
      </c>
      <c r="L4" s="53" t="s">
        <v>48</v>
      </c>
    </row>
    <row r="5" spans="1:12" customFormat="1" ht="14.4" x14ac:dyDescent="0.3">
      <c r="A5" s="48">
        <v>45839</v>
      </c>
      <c r="B5" s="49">
        <v>45869</v>
      </c>
      <c r="C5" s="50" t="s">
        <v>49</v>
      </c>
      <c r="D5" s="50" t="s">
        <v>50</v>
      </c>
      <c r="E5" s="50" t="s">
        <v>44</v>
      </c>
      <c r="F5" s="50" t="s">
        <v>45</v>
      </c>
      <c r="G5" s="50" t="s">
        <v>46</v>
      </c>
      <c r="H5" s="51"/>
      <c r="I5" s="52">
        <v>246.79</v>
      </c>
      <c r="J5" s="52"/>
      <c r="K5" s="50" t="s">
        <v>47</v>
      </c>
      <c r="L5" s="53" t="s">
        <v>48</v>
      </c>
    </row>
    <row r="6" spans="1:12" customFormat="1" ht="14.4" x14ac:dyDescent="0.3">
      <c r="A6" s="48">
        <v>45839</v>
      </c>
      <c r="B6" s="49">
        <v>45856</v>
      </c>
      <c r="C6" s="50" t="s">
        <v>13</v>
      </c>
      <c r="D6" s="50" t="s">
        <v>43</v>
      </c>
      <c r="E6" s="50" t="s">
        <v>44</v>
      </c>
      <c r="F6" s="50" t="s">
        <v>51</v>
      </c>
      <c r="G6" s="50" t="s">
        <v>52</v>
      </c>
      <c r="H6" s="51"/>
      <c r="I6" s="52">
        <v>349.92</v>
      </c>
      <c r="J6" s="52"/>
      <c r="K6" s="50" t="s">
        <v>47</v>
      </c>
      <c r="L6" s="53" t="s">
        <v>48</v>
      </c>
    </row>
    <row r="7" spans="1:12" customFormat="1" ht="14.4" x14ac:dyDescent="0.3">
      <c r="A7" s="48">
        <v>45839</v>
      </c>
      <c r="B7" s="49">
        <v>45869</v>
      </c>
      <c r="C7" s="50" t="s">
        <v>49</v>
      </c>
      <c r="D7" s="50" t="s">
        <v>50</v>
      </c>
      <c r="E7" s="50" t="s">
        <v>44</v>
      </c>
      <c r="F7" s="50" t="s">
        <v>51</v>
      </c>
      <c r="G7" s="50" t="s">
        <v>52</v>
      </c>
      <c r="H7" s="51"/>
      <c r="I7" s="52">
        <v>82.55</v>
      </c>
      <c r="J7" s="52"/>
      <c r="K7" s="50" t="s">
        <v>47</v>
      </c>
      <c r="L7" s="53" t="s">
        <v>48</v>
      </c>
    </row>
    <row r="8" spans="1:12" customFormat="1" ht="14.4" x14ac:dyDescent="0.3">
      <c r="A8" s="48">
        <v>45839</v>
      </c>
      <c r="B8" s="49">
        <v>45856</v>
      </c>
      <c r="C8" s="50" t="s">
        <v>13</v>
      </c>
      <c r="D8" s="50" t="s">
        <v>43</v>
      </c>
      <c r="E8" s="50" t="s">
        <v>44</v>
      </c>
      <c r="F8" s="50" t="s">
        <v>53</v>
      </c>
      <c r="G8" s="50" t="s">
        <v>54</v>
      </c>
      <c r="H8" s="51"/>
      <c r="I8" s="52">
        <v>295.14</v>
      </c>
      <c r="J8" s="52"/>
      <c r="K8" s="50" t="s">
        <v>47</v>
      </c>
      <c r="L8" s="53" t="s">
        <v>48</v>
      </c>
    </row>
    <row r="9" spans="1:12" customFormat="1" ht="14.4" x14ac:dyDescent="0.3">
      <c r="A9" s="48">
        <v>45839</v>
      </c>
      <c r="B9" s="49">
        <v>45869</v>
      </c>
      <c r="C9" s="50" t="s">
        <v>49</v>
      </c>
      <c r="D9" s="50" t="s">
        <v>50</v>
      </c>
      <c r="E9" s="50" t="s">
        <v>44</v>
      </c>
      <c r="F9" s="50" t="s">
        <v>53</v>
      </c>
      <c r="G9" s="50" t="s">
        <v>54</v>
      </c>
      <c r="H9" s="51"/>
      <c r="I9" s="52">
        <v>69.62</v>
      </c>
      <c r="J9" s="52"/>
      <c r="K9" s="50" t="s">
        <v>47</v>
      </c>
      <c r="L9" s="53" t="s">
        <v>48</v>
      </c>
    </row>
    <row r="10" spans="1:12" customFormat="1" ht="14.4" x14ac:dyDescent="0.3">
      <c r="A10" s="48">
        <v>45839</v>
      </c>
      <c r="B10" s="49">
        <v>45869</v>
      </c>
      <c r="C10" s="50" t="s">
        <v>49</v>
      </c>
      <c r="D10" s="50" t="s">
        <v>50</v>
      </c>
      <c r="E10" s="50" t="s">
        <v>55</v>
      </c>
      <c r="F10" s="50" t="s">
        <v>56</v>
      </c>
      <c r="G10" s="50" t="s">
        <v>57</v>
      </c>
      <c r="H10" s="51">
        <v>3050</v>
      </c>
      <c r="I10" s="52">
        <v>155.32</v>
      </c>
      <c r="J10" s="52"/>
      <c r="K10" s="50" t="s">
        <v>47</v>
      </c>
      <c r="L10" s="53" t="s">
        <v>48</v>
      </c>
    </row>
    <row r="11" spans="1:12" customFormat="1" ht="14.4" x14ac:dyDescent="0.3">
      <c r="A11" s="48">
        <v>45839</v>
      </c>
      <c r="B11" s="49">
        <v>45869</v>
      </c>
      <c r="C11" s="50" t="s">
        <v>58</v>
      </c>
      <c r="D11" s="50" t="s">
        <v>59</v>
      </c>
      <c r="E11" s="50" t="s">
        <v>55</v>
      </c>
      <c r="F11" s="50" t="s">
        <v>56</v>
      </c>
      <c r="G11" s="50" t="s">
        <v>57</v>
      </c>
      <c r="H11" s="51">
        <v>3050</v>
      </c>
      <c r="I11" s="52">
        <v>32.200000000000003</v>
      </c>
      <c r="J11" s="52">
        <v>2.33</v>
      </c>
      <c r="K11" s="50" t="s">
        <v>47</v>
      </c>
      <c r="L11" s="53" t="s">
        <v>48</v>
      </c>
    </row>
    <row r="12" spans="1:12" customFormat="1" ht="14.4" x14ac:dyDescent="0.3">
      <c r="A12" s="48">
        <v>45839</v>
      </c>
      <c r="B12" s="49">
        <v>45869</v>
      </c>
      <c r="C12" s="50" t="s">
        <v>60</v>
      </c>
      <c r="D12" s="50" t="s">
        <v>61</v>
      </c>
      <c r="E12" s="50" t="s">
        <v>55</v>
      </c>
      <c r="F12" s="50" t="s">
        <v>56</v>
      </c>
      <c r="G12" s="50" t="s">
        <v>57</v>
      </c>
      <c r="H12" s="51">
        <v>3050</v>
      </c>
      <c r="I12" s="52">
        <v>626.22</v>
      </c>
      <c r="J12" s="52">
        <v>33.979999999999997</v>
      </c>
      <c r="K12" s="50" t="s">
        <v>47</v>
      </c>
      <c r="L12" s="53" t="s">
        <v>48</v>
      </c>
    </row>
    <row r="13" spans="1:12" customFormat="1" ht="14.4" x14ac:dyDescent="0.3">
      <c r="A13" s="48">
        <v>45839</v>
      </c>
      <c r="B13" s="49">
        <v>45869</v>
      </c>
      <c r="C13" s="50" t="s">
        <v>62</v>
      </c>
      <c r="D13" s="50" t="s">
        <v>63</v>
      </c>
      <c r="E13" s="50" t="s">
        <v>55</v>
      </c>
      <c r="F13" s="50" t="s">
        <v>56</v>
      </c>
      <c r="G13" s="50" t="s">
        <v>57</v>
      </c>
      <c r="H13" s="51">
        <v>3050</v>
      </c>
      <c r="I13" s="52">
        <v>37.5732</v>
      </c>
      <c r="J13" s="52"/>
      <c r="K13" s="50" t="s">
        <v>47</v>
      </c>
      <c r="L13" s="53" t="s">
        <v>48</v>
      </c>
    </row>
    <row r="14" spans="1:12" customFormat="1" ht="14.4" x14ac:dyDescent="0.3">
      <c r="A14" s="48">
        <v>45839</v>
      </c>
      <c r="B14" s="49">
        <v>45869</v>
      </c>
      <c r="C14" s="50" t="s">
        <v>64</v>
      </c>
      <c r="D14" s="50" t="s">
        <v>65</v>
      </c>
      <c r="E14" s="50" t="s">
        <v>55</v>
      </c>
      <c r="F14" s="50" t="s">
        <v>56</v>
      </c>
      <c r="G14" s="50" t="s">
        <v>57</v>
      </c>
      <c r="H14" s="51">
        <v>3050</v>
      </c>
      <c r="I14" s="52">
        <v>106.46</v>
      </c>
      <c r="J14" s="52"/>
      <c r="K14" s="50" t="s">
        <v>47</v>
      </c>
      <c r="L14" s="53" t="s">
        <v>48</v>
      </c>
    </row>
    <row r="15" spans="1:12" customFormat="1" ht="14.4" x14ac:dyDescent="0.3">
      <c r="A15" s="48">
        <v>45839</v>
      </c>
      <c r="B15" s="49">
        <v>45869</v>
      </c>
      <c r="C15" s="50" t="s">
        <v>49</v>
      </c>
      <c r="D15" s="50" t="s">
        <v>50</v>
      </c>
      <c r="E15" s="50" t="s">
        <v>55</v>
      </c>
      <c r="F15" s="50" t="s">
        <v>66</v>
      </c>
      <c r="G15" s="50" t="s">
        <v>67</v>
      </c>
      <c r="H15" s="51">
        <v>2475</v>
      </c>
      <c r="I15" s="52">
        <v>83.26</v>
      </c>
      <c r="J15" s="52"/>
      <c r="K15" s="50" t="s">
        <v>47</v>
      </c>
      <c r="L15" s="53" t="s">
        <v>48</v>
      </c>
    </row>
    <row r="16" spans="1:12" customFormat="1" ht="14.4" x14ac:dyDescent="0.3">
      <c r="A16" s="48">
        <v>45839</v>
      </c>
      <c r="B16" s="49">
        <v>45869</v>
      </c>
      <c r="C16" s="50" t="s">
        <v>60</v>
      </c>
      <c r="D16" s="50" t="s">
        <v>61</v>
      </c>
      <c r="E16" s="50" t="s">
        <v>55</v>
      </c>
      <c r="F16" s="50" t="s">
        <v>66</v>
      </c>
      <c r="G16" s="50" t="s">
        <v>67</v>
      </c>
      <c r="H16" s="51">
        <v>2475</v>
      </c>
      <c r="I16" s="52">
        <v>352.93</v>
      </c>
      <c r="J16" s="52">
        <v>23.6</v>
      </c>
      <c r="K16" s="50" t="s">
        <v>47</v>
      </c>
      <c r="L16" s="53" t="s">
        <v>48</v>
      </c>
    </row>
    <row r="17" spans="1:12" customFormat="1" ht="14.4" x14ac:dyDescent="0.3">
      <c r="A17" s="48">
        <v>45839</v>
      </c>
      <c r="B17" s="49">
        <v>45869</v>
      </c>
      <c r="C17" s="50" t="s">
        <v>62</v>
      </c>
      <c r="D17" s="50" t="s">
        <v>63</v>
      </c>
      <c r="E17" s="50" t="s">
        <v>55</v>
      </c>
      <c r="F17" s="50" t="s">
        <v>66</v>
      </c>
      <c r="G17" s="50" t="s">
        <v>67</v>
      </c>
      <c r="H17" s="51">
        <v>2475</v>
      </c>
      <c r="I17" s="52">
        <v>21.175799999999999</v>
      </c>
      <c r="J17" s="52"/>
      <c r="K17" s="50" t="s">
        <v>47</v>
      </c>
      <c r="L17" s="53" t="s">
        <v>48</v>
      </c>
    </row>
    <row r="18" spans="1:12" customFormat="1" ht="14.4" x14ac:dyDescent="0.3">
      <c r="A18" s="48">
        <v>45839</v>
      </c>
      <c r="B18" s="49">
        <v>45869</v>
      </c>
      <c r="C18" s="50" t="s">
        <v>64</v>
      </c>
      <c r="D18" s="50" t="s">
        <v>65</v>
      </c>
      <c r="E18" s="50" t="s">
        <v>55</v>
      </c>
      <c r="F18" s="50" t="s">
        <v>66</v>
      </c>
      <c r="G18" s="50" t="s">
        <v>67</v>
      </c>
      <c r="H18" s="51">
        <v>2475</v>
      </c>
      <c r="I18" s="52">
        <v>60</v>
      </c>
      <c r="J18" s="52"/>
      <c r="K18" s="50" t="s">
        <v>47</v>
      </c>
      <c r="L18" s="53" t="s">
        <v>48</v>
      </c>
    </row>
    <row r="19" spans="1:12" customFormat="1" ht="14.4" x14ac:dyDescent="0.3">
      <c r="A19" s="48">
        <v>45839</v>
      </c>
      <c r="B19" s="49">
        <v>45869</v>
      </c>
      <c r="C19" s="50" t="s">
        <v>49</v>
      </c>
      <c r="D19" s="50" t="s">
        <v>50</v>
      </c>
      <c r="E19" s="50" t="s">
        <v>55</v>
      </c>
      <c r="F19" s="50" t="s">
        <v>68</v>
      </c>
      <c r="G19" s="50" t="s">
        <v>67</v>
      </c>
      <c r="H19" s="51">
        <v>2475</v>
      </c>
      <c r="I19" s="52">
        <v>116.69</v>
      </c>
      <c r="J19" s="52"/>
      <c r="K19" s="50" t="s">
        <v>47</v>
      </c>
      <c r="L19" s="53" t="s">
        <v>48</v>
      </c>
    </row>
    <row r="20" spans="1:12" customFormat="1" ht="14.4" x14ac:dyDescent="0.3">
      <c r="A20" s="48">
        <v>45839</v>
      </c>
      <c r="B20" s="49">
        <v>45869</v>
      </c>
      <c r="C20" s="50" t="s">
        <v>58</v>
      </c>
      <c r="D20" s="50" t="s">
        <v>59</v>
      </c>
      <c r="E20" s="50" t="s">
        <v>55</v>
      </c>
      <c r="F20" s="50" t="s">
        <v>68</v>
      </c>
      <c r="G20" s="50" t="s">
        <v>67</v>
      </c>
      <c r="H20" s="51">
        <v>2475</v>
      </c>
      <c r="I20" s="52">
        <v>26.13</v>
      </c>
      <c r="J20" s="52">
        <v>2.33</v>
      </c>
      <c r="K20" s="50" t="s">
        <v>47</v>
      </c>
      <c r="L20" s="53" t="s">
        <v>48</v>
      </c>
    </row>
    <row r="21" spans="1:12" customFormat="1" ht="14.4" x14ac:dyDescent="0.3">
      <c r="A21" s="48">
        <v>45839</v>
      </c>
      <c r="B21" s="49">
        <v>45869</v>
      </c>
      <c r="C21" s="50" t="s">
        <v>60</v>
      </c>
      <c r="D21" s="50" t="s">
        <v>61</v>
      </c>
      <c r="E21" s="50" t="s">
        <v>55</v>
      </c>
      <c r="F21" s="50" t="s">
        <v>68</v>
      </c>
      <c r="G21" s="50" t="s">
        <v>67</v>
      </c>
      <c r="H21" s="51">
        <v>2475</v>
      </c>
      <c r="I21" s="52">
        <v>468.53</v>
      </c>
      <c r="J21" s="52">
        <v>31.33</v>
      </c>
      <c r="K21" s="50" t="s">
        <v>47</v>
      </c>
      <c r="L21" s="53" t="s">
        <v>48</v>
      </c>
    </row>
    <row r="22" spans="1:12" customFormat="1" ht="14.4" x14ac:dyDescent="0.3">
      <c r="A22" s="48">
        <v>45839</v>
      </c>
      <c r="B22" s="49">
        <v>45869</v>
      </c>
      <c r="C22" s="50" t="s">
        <v>62</v>
      </c>
      <c r="D22" s="50" t="s">
        <v>63</v>
      </c>
      <c r="E22" s="50" t="s">
        <v>55</v>
      </c>
      <c r="F22" s="50" t="s">
        <v>68</v>
      </c>
      <c r="G22" s="50" t="s">
        <v>67</v>
      </c>
      <c r="H22" s="51">
        <v>2475</v>
      </c>
      <c r="I22" s="52">
        <v>28.111799999999999</v>
      </c>
      <c r="J22" s="52"/>
      <c r="K22" s="50" t="s">
        <v>47</v>
      </c>
      <c r="L22" s="53" t="s">
        <v>48</v>
      </c>
    </row>
    <row r="23" spans="1:12" customFormat="1" ht="14.4" x14ac:dyDescent="0.3">
      <c r="A23" s="48">
        <v>45839</v>
      </c>
      <c r="B23" s="49">
        <v>45869</v>
      </c>
      <c r="C23" s="50" t="s">
        <v>64</v>
      </c>
      <c r="D23" s="50" t="s">
        <v>65</v>
      </c>
      <c r="E23" s="50" t="s">
        <v>55</v>
      </c>
      <c r="F23" s="50" t="s">
        <v>68</v>
      </c>
      <c r="G23" s="50" t="s">
        <v>67</v>
      </c>
      <c r="H23" s="51">
        <v>2475</v>
      </c>
      <c r="I23" s="52">
        <v>79.650000000000006</v>
      </c>
      <c r="J23" s="52"/>
      <c r="K23" s="50" t="s">
        <v>47</v>
      </c>
      <c r="L23" s="53" t="s">
        <v>48</v>
      </c>
    </row>
    <row r="24" spans="1:12" customFormat="1" ht="14.4" x14ac:dyDescent="0.3">
      <c r="A24" s="48">
        <v>45839</v>
      </c>
      <c r="B24" s="49">
        <v>45869</v>
      </c>
      <c r="C24" s="50" t="s">
        <v>49</v>
      </c>
      <c r="D24" s="50" t="s">
        <v>50</v>
      </c>
      <c r="E24" s="50" t="s">
        <v>69</v>
      </c>
      <c r="F24" s="50" t="s">
        <v>70</v>
      </c>
      <c r="G24" s="50" t="s">
        <v>71</v>
      </c>
      <c r="H24" s="51">
        <v>1615</v>
      </c>
      <c r="I24" s="52">
        <v>33.33</v>
      </c>
      <c r="J24" s="52"/>
      <c r="K24" s="50" t="s">
        <v>72</v>
      </c>
      <c r="L24" s="53" t="s">
        <v>48</v>
      </c>
    </row>
    <row r="25" spans="1:12" customFormat="1" ht="14.4" x14ac:dyDescent="0.3">
      <c r="A25" s="48">
        <v>45839</v>
      </c>
      <c r="B25" s="49">
        <v>45869</v>
      </c>
      <c r="C25" s="50" t="s">
        <v>60</v>
      </c>
      <c r="D25" s="50" t="s">
        <v>61</v>
      </c>
      <c r="E25" s="50" t="s">
        <v>69</v>
      </c>
      <c r="F25" s="50" t="s">
        <v>70</v>
      </c>
      <c r="G25" s="50" t="s">
        <v>71</v>
      </c>
      <c r="H25" s="51">
        <v>1615</v>
      </c>
      <c r="I25" s="52">
        <v>141.30000000000001</v>
      </c>
      <c r="J25" s="52">
        <v>14.48</v>
      </c>
      <c r="K25" s="50" t="s">
        <v>72</v>
      </c>
      <c r="L25" s="53" t="s">
        <v>48</v>
      </c>
    </row>
    <row r="26" spans="1:12" customFormat="1" ht="14.4" x14ac:dyDescent="0.3">
      <c r="A26" s="48">
        <v>45839</v>
      </c>
      <c r="B26" s="49">
        <v>45869</v>
      </c>
      <c r="C26" s="50" t="s">
        <v>62</v>
      </c>
      <c r="D26" s="50" t="s">
        <v>63</v>
      </c>
      <c r="E26" s="50" t="s">
        <v>69</v>
      </c>
      <c r="F26" s="50" t="s">
        <v>70</v>
      </c>
      <c r="G26" s="50" t="s">
        <v>71</v>
      </c>
      <c r="H26" s="51">
        <v>1615</v>
      </c>
      <c r="I26" s="52">
        <v>7.0650000000000013</v>
      </c>
      <c r="J26" s="52"/>
      <c r="K26" s="50" t="s">
        <v>72</v>
      </c>
      <c r="L26" s="53" t="s">
        <v>48</v>
      </c>
    </row>
    <row r="27" spans="1:12" customFormat="1" ht="14.4" x14ac:dyDescent="0.3">
      <c r="A27" s="48">
        <v>45839</v>
      </c>
      <c r="B27" s="49">
        <v>45869</v>
      </c>
      <c r="C27" s="50" t="s">
        <v>64</v>
      </c>
      <c r="D27" s="50" t="s">
        <v>65</v>
      </c>
      <c r="E27" s="50" t="s">
        <v>69</v>
      </c>
      <c r="F27" s="50" t="s">
        <v>70</v>
      </c>
      <c r="G27" s="50" t="s">
        <v>71</v>
      </c>
      <c r="H27" s="51">
        <v>1615</v>
      </c>
      <c r="I27" s="52">
        <v>24.02</v>
      </c>
      <c r="J27" s="52"/>
      <c r="K27" s="50" t="s">
        <v>72</v>
      </c>
      <c r="L27" s="53" t="s">
        <v>48</v>
      </c>
    </row>
    <row r="28" spans="1:12" customFormat="1" ht="14.4" x14ac:dyDescent="0.3">
      <c r="A28" s="48">
        <v>45839</v>
      </c>
      <c r="B28" s="49">
        <v>45869</v>
      </c>
      <c r="C28" s="50" t="s">
        <v>49</v>
      </c>
      <c r="D28" s="50" t="s">
        <v>50</v>
      </c>
      <c r="E28" s="50" t="s">
        <v>55</v>
      </c>
      <c r="F28" s="50" t="s">
        <v>73</v>
      </c>
      <c r="G28" s="50" t="s">
        <v>74</v>
      </c>
      <c r="H28" s="51">
        <v>1545</v>
      </c>
      <c r="I28" s="52">
        <v>74.7</v>
      </c>
      <c r="J28" s="52"/>
      <c r="K28" s="50" t="s">
        <v>47</v>
      </c>
      <c r="L28" s="53" t="s">
        <v>48</v>
      </c>
    </row>
    <row r="29" spans="1:12" customFormat="1" ht="14.4" x14ac:dyDescent="0.3">
      <c r="A29" s="48">
        <v>45839</v>
      </c>
      <c r="B29" s="49">
        <v>45869</v>
      </c>
      <c r="C29" s="50" t="s">
        <v>60</v>
      </c>
      <c r="D29" s="50" t="s">
        <v>61</v>
      </c>
      <c r="E29" s="50" t="s">
        <v>55</v>
      </c>
      <c r="F29" s="50" t="s">
        <v>73</v>
      </c>
      <c r="G29" s="50" t="s">
        <v>74</v>
      </c>
      <c r="H29" s="51">
        <v>1545</v>
      </c>
      <c r="I29" s="52">
        <v>316.64999999999998</v>
      </c>
      <c r="J29" s="52">
        <v>33.92</v>
      </c>
      <c r="K29" s="50" t="s">
        <v>47</v>
      </c>
      <c r="L29" s="53" t="s">
        <v>48</v>
      </c>
    </row>
    <row r="30" spans="1:12" customFormat="1" ht="14.4" x14ac:dyDescent="0.3">
      <c r="A30" s="48">
        <v>45839</v>
      </c>
      <c r="B30" s="49">
        <v>45869</v>
      </c>
      <c r="C30" s="50" t="s">
        <v>62</v>
      </c>
      <c r="D30" s="50" t="s">
        <v>63</v>
      </c>
      <c r="E30" s="50" t="s">
        <v>55</v>
      </c>
      <c r="F30" s="50" t="s">
        <v>73</v>
      </c>
      <c r="G30" s="50" t="s">
        <v>74</v>
      </c>
      <c r="H30" s="51">
        <v>1545</v>
      </c>
      <c r="I30" s="52">
        <v>9.4994999999999994</v>
      </c>
      <c r="J30" s="52"/>
      <c r="K30" s="50" t="s">
        <v>47</v>
      </c>
      <c r="L30" s="53" t="s">
        <v>48</v>
      </c>
    </row>
    <row r="31" spans="1:12" customFormat="1" ht="14.4" x14ac:dyDescent="0.3">
      <c r="A31" s="48">
        <v>45839</v>
      </c>
      <c r="B31" s="49">
        <v>45869</v>
      </c>
      <c r="C31" s="50" t="s">
        <v>64</v>
      </c>
      <c r="D31" s="50" t="s">
        <v>65</v>
      </c>
      <c r="E31" s="50" t="s">
        <v>55</v>
      </c>
      <c r="F31" s="50" t="s">
        <v>73</v>
      </c>
      <c r="G31" s="50" t="s">
        <v>74</v>
      </c>
      <c r="H31" s="51">
        <v>1545</v>
      </c>
      <c r="I31" s="52">
        <v>53.83</v>
      </c>
      <c r="J31" s="52"/>
      <c r="K31" s="50" t="s">
        <v>47</v>
      </c>
      <c r="L31" s="53" t="s">
        <v>48</v>
      </c>
    </row>
    <row r="32" spans="1:12" customFormat="1" ht="14.4" x14ac:dyDescent="0.3">
      <c r="A32" s="48">
        <v>45839</v>
      </c>
      <c r="B32" s="49">
        <v>45838</v>
      </c>
      <c r="C32" s="50" t="s">
        <v>49</v>
      </c>
      <c r="D32" s="50" t="s">
        <v>50</v>
      </c>
      <c r="E32" s="50" t="s">
        <v>69</v>
      </c>
      <c r="F32" s="50" t="s">
        <v>75</v>
      </c>
      <c r="G32" s="50" t="s">
        <v>76</v>
      </c>
      <c r="H32" s="51">
        <v>1615</v>
      </c>
      <c r="I32" s="52">
        <v>27.62</v>
      </c>
      <c r="J32" s="52"/>
      <c r="K32" s="50" t="s">
        <v>72</v>
      </c>
      <c r="L32" s="53" t="s">
        <v>48</v>
      </c>
    </row>
    <row r="33" spans="1:12" customFormat="1" ht="14.4" x14ac:dyDescent="0.3">
      <c r="A33" s="48">
        <v>45839</v>
      </c>
      <c r="B33" s="49">
        <v>45838</v>
      </c>
      <c r="C33" s="50" t="s">
        <v>60</v>
      </c>
      <c r="D33" s="50" t="s">
        <v>61</v>
      </c>
      <c r="E33" s="50" t="s">
        <v>69</v>
      </c>
      <c r="F33" s="50" t="s">
        <v>75</v>
      </c>
      <c r="G33" s="50" t="s">
        <v>76</v>
      </c>
      <c r="H33" s="51">
        <v>1615</v>
      </c>
      <c r="I33" s="52">
        <v>117.1</v>
      </c>
      <c r="J33" s="52">
        <v>12</v>
      </c>
      <c r="K33" s="50" t="s">
        <v>72</v>
      </c>
      <c r="L33" s="53" t="s">
        <v>48</v>
      </c>
    </row>
    <row r="34" spans="1:12" customFormat="1" ht="14.4" x14ac:dyDescent="0.3">
      <c r="A34" s="48">
        <v>45839</v>
      </c>
      <c r="B34" s="49">
        <v>45869</v>
      </c>
      <c r="C34" s="50" t="s">
        <v>49</v>
      </c>
      <c r="D34" s="50" t="s">
        <v>50</v>
      </c>
      <c r="E34" s="50" t="s">
        <v>69</v>
      </c>
      <c r="F34" s="50" t="s">
        <v>75</v>
      </c>
      <c r="G34" s="50" t="s">
        <v>76</v>
      </c>
      <c r="H34" s="51">
        <v>1615</v>
      </c>
      <c r="I34" s="52">
        <v>25.32</v>
      </c>
      <c r="J34" s="52"/>
      <c r="K34" s="50" t="s">
        <v>72</v>
      </c>
      <c r="L34" s="53" t="s">
        <v>48</v>
      </c>
    </row>
    <row r="35" spans="1:12" customFormat="1" ht="14.4" x14ac:dyDescent="0.3">
      <c r="A35" s="48">
        <v>45839</v>
      </c>
      <c r="B35" s="49">
        <v>45869</v>
      </c>
      <c r="C35" s="50" t="s">
        <v>60</v>
      </c>
      <c r="D35" s="50" t="s">
        <v>61</v>
      </c>
      <c r="E35" s="50" t="s">
        <v>69</v>
      </c>
      <c r="F35" s="50" t="s">
        <v>75</v>
      </c>
      <c r="G35" s="50" t="s">
        <v>76</v>
      </c>
      <c r="H35" s="51">
        <v>1615</v>
      </c>
      <c r="I35" s="52">
        <v>107.34</v>
      </c>
      <c r="J35" s="52">
        <v>11</v>
      </c>
      <c r="K35" s="50" t="s">
        <v>72</v>
      </c>
      <c r="L35" s="53" t="s">
        <v>48</v>
      </c>
    </row>
    <row r="36" spans="1:12" customFormat="1" ht="14.4" x14ac:dyDescent="0.3">
      <c r="A36" s="48">
        <v>45839</v>
      </c>
      <c r="B36" s="49">
        <v>45838</v>
      </c>
      <c r="C36" s="50" t="s">
        <v>62</v>
      </c>
      <c r="D36" s="50" t="s">
        <v>63</v>
      </c>
      <c r="E36" s="50" t="s">
        <v>69</v>
      </c>
      <c r="F36" s="50" t="s">
        <v>75</v>
      </c>
      <c r="G36" s="50" t="s">
        <v>76</v>
      </c>
      <c r="H36" s="51">
        <v>1615</v>
      </c>
      <c r="I36" s="52">
        <v>7.0259999999999998</v>
      </c>
      <c r="J36" s="52"/>
      <c r="K36" s="50" t="s">
        <v>72</v>
      </c>
      <c r="L36" s="53" t="s">
        <v>48</v>
      </c>
    </row>
    <row r="37" spans="1:12" customFormat="1" ht="14.4" x14ac:dyDescent="0.3">
      <c r="A37" s="48">
        <v>45839</v>
      </c>
      <c r="B37" s="49">
        <v>45869</v>
      </c>
      <c r="C37" s="50" t="s">
        <v>62</v>
      </c>
      <c r="D37" s="50" t="s">
        <v>63</v>
      </c>
      <c r="E37" s="50" t="s">
        <v>69</v>
      </c>
      <c r="F37" s="50" t="s">
        <v>75</v>
      </c>
      <c r="G37" s="50" t="s">
        <v>76</v>
      </c>
      <c r="H37" s="51">
        <v>1615</v>
      </c>
      <c r="I37" s="52">
        <v>6.4404000000000003</v>
      </c>
      <c r="J37" s="52"/>
      <c r="K37" s="50" t="s">
        <v>72</v>
      </c>
      <c r="L37" s="53" t="s">
        <v>48</v>
      </c>
    </row>
    <row r="38" spans="1:12" customFormat="1" ht="14.4" x14ac:dyDescent="0.3">
      <c r="A38" s="48">
        <v>45839</v>
      </c>
      <c r="B38" s="49">
        <v>45838</v>
      </c>
      <c r="C38" s="50" t="s">
        <v>64</v>
      </c>
      <c r="D38" s="50" t="s">
        <v>65</v>
      </c>
      <c r="E38" s="50" t="s">
        <v>69</v>
      </c>
      <c r="F38" s="50" t="s">
        <v>75</v>
      </c>
      <c r="G38" s="50" t="s">
        <v>76</v>
      </c>
      <c r="H38" s="51">
        <v>1615</v>
      </c>
      <c r="I38" s="52">
        <v>19.91</v>
      </c>
      <c r="J38" s="52"/>
      <c r="K38" s="50" t="s">
        <v>72</v>
      </c>
      <c r="L38" s="53" t="s">
        <v>48</v>
      </c>
    </row>
    <row r="39" spans="1:12" customFormat="1" ht="14.4" x14ac:dyDescent="0.3">
      <c r="A39" s="48">
        <v>45839</v>
      </c>
      <c r="B39" s="49">
        <v>45869</v>
      </c>
      <c r="C39" s="50" t="s">
        <v>64</v>
      </c>
      <c r="D39" s="50" t="s">
        <v>65</v>
      </c>
      <c r="E39" s="50" t="s">
        <v>69</v>
      </c>
      <c r="F39" s="50" t="s">
        <v>75</v>
      </c>
      <c r="G39" s="50" t="s">
        <v>76</v>
      </c>
      <c r="H39" s="51">
        <v>1615</v>
      </c>
      <c r="I39" s="52">
        <v>18.25</v>
      </c>
      <c r="J39" s="52"/>
      <c r="K39" s="50" t="s">
        <v>72</v>
      </c>
      <c r="L39" s="53" t="s">
        <v>48</v>
      </c>
    </row>
    <row r="40" spans="1:12" customFormat="1" ht="14.4" x14ac:dyDescent="0.3">
      <c r="A40" s="48">
        <v>45839</v>
      </c>
      <c r="B40" s="49">
        <v>45869</v>
      </c>
      <c r="C40" s="50" t="s">
        <v>49</v>
      </c>
      <c r="D40" s="50" t="s">
        <v>50</v>
      </c>
      <c r="E40" s="50" t="s">
        <v>77</v>
      </c>
      <c r="F40" s="50" t="s">
        <v>78</v>
      </c>
      <c r="G40" s="50" t="s">
        <v>76</v>
      </c>
      <c r="H40" s="51">
        <v>1615</v>
      </c>
      <c r="I40" s="52">
        <v>101.58</v>
      </c>
      <c r="J40" s="52"/>
      <c r="K40" s="50" t="s">
        <v>79</v>
      </c>
      <c r="L40" s="53" t="s">
        <v>48</v>
      </c>
    </row>
    <row r="41" spans="1:12" customFormat="1" ht="14.4" x14ac:dyDescent="0.3">
      <c r="A41" s="48">
        <v>45839</v>
      </c>
      <c r="B41" s="49">
        <v>45869</v>
      </c>
      <c r="C41" s="50" t="s">
        <v>49</v>
      </c>
      <c r="D41" s="50" t="s">
        <v>50</v>
      </c>
      <c r="E41" s="50" t="s">
        <v>77</v>
      </c>
      <c r="F41" s="50" t="s">
        <v>78</v>
      </c>
      <c r="G41" s="50" t="s">
        <v>80</v>
      </c>
      <c r="H41" s="51">
        <v>3264</v>
      </c>
      <c r="I41" s="52">
        <v>25.78</v>
      </c>
      <c r="J41" s="52"/>
      <c r="K41" s="50" t="s">
        <v>81</v>
      </c>
      <c r="L41" s="53" t="s">
        <v>48</v>
      </c>
    </row>
    <row r="42" spans="1:12" customFormat="1" ht="14.4" x14ac:dyDescent="0.3">
      <c r="A42" s="48">
        <v>45839</v>
      </c>
      <c r="B42" s="49">
        <v>45869</v>
      </c>
      <c r="C42" s="50" t="s">
        <v>58</v>
      </c>
      <c r="D42" s="50" t="s">
        <v>59</v>
      </c>
      <c r="E42" s="50" t="s">
        <v>77</v>
      </c>
      <c r="F42" s="50" t="s">
        <v>78</v>
      </c>
      <c r="G42" s="50" t="s">
        <v>76</v>
      </c>
      <c r="H42" s="51">
        <v>1615</v>
      </c>
      <c r="I42" s="52">
        <v>18.3</v>
      </c>
      <c r="J42" s="52">
        <v>2.5</v>
      </c>
      <c r="K42" s="50" t="s">
        <v>79</v>
      </c>
      <c r="L42" s="53" t="s">
        <v>48</v>
      </c>
    </row>
    <row r="43" spans="1:12" customFormat="1" ht="14.4" x14ac:dyDescent="0.3">
      <c r="A43" s="48">
        <v>45839</v>
      </c>
      <c r="B43" s="49">
        <v>45869</v>
      </c>
      <c r="C43" s="50" t="s">
        <v>60</v>
      </c>
      <c r="D43" s="50" t="s">
        <v>82</v>
      </c>
      <c r="E43" s="50" t="s">
        <v>77</v>
      </c>
      <c r="F43" s="50" t="s">
        <v>78</v>
      </c>
      <c r="G43" s="50" t="s">
        <v>76</v>
      </c>
      <c r="H43" s="51">
        <v>1615</v>
      </c>
      <c r="I43" s="52">
        <v>412.29</v>
      </c>
      <c r="J43" s="52">
        <v>42.25</v>
      </c>
      <c r="K43" s="50" t="s">
        <v>79</v>
      </c>
      <c r="L43" s="53" t="s">
        <v>48</v>
      </c>
    </row>
    <row r="44" spans="1:12" customFormat="1" ht="14.4" x14ac:dyDescent="0.3">
      <c r="A44" s="48">
        <v>45839</v>
      </c>
      <c r="B44" s="49">
        <v>45869</v>
      </c>
      <c r="C44" s="50" t="s">
        <v>60</v>
      </c>
      <c r="D44" s="50" t="s">
        <v>83</v>
      </c>
      <c r="E44" s="50" t="s">
        <v>77</v>
      </c>
      <c r="F44" s="50" t="s">
        <v>78</v>
      </c>
      <c r="G44" s="50" t="s">
        <v>80</v>
      </c>
      <c r="H44" s="51">
        <v>3264</v>
      </c>
      <c r="I44" s="52">
        <v>106.43</v>
      </c>
      <c r="J44" s="52">
        <v>6</v>
      </c>
      <c r="K44" s="50" t="s">
        <v>81</v>
      </c>
      <c r="L44" s="53" t="s">
        <v>48</v>
      </c>
    </row>
    <row r="45" spans="1:12" customFormat="1" ht="14.4" x14ac:dyDescent="0.3">
      <c r="A45" s="48">
        <v>45839</v>
      </c>
      <c r="B45" s="49">
        <v>45869</v>
      </c>
      <c r="C45" s="50" t="s">
        <v>62</v>
      </c>
      <c r="D45" s="50" t="s">
        <v>63</v>
      </c>
      <c r="E45" s="50" t="s">
        <v>77</v>
      </c>
      <c r="F45" s="50" t="s">
        <v>78</v>
      </c>
      <c r="G45" s="50" t="s">
        <v>76</v>
      </c>
      <c r="H45" s="51">
        <v>1615</v>
      </c>
      <c r="I45" s="52">
        <v>24.737400000000001</v>
      </c>
      <c r="J45" s="52"/>
      <c r="K45" s="50" t="s">
        <v>81</v>
      </c>
      <c r="L45" s="53" t="s">
        <v>48</v>
      </c>
    </row>
    <row r="46" spans="1:12" customFormat="1" ht="14.4" x14ac:dyDescent="0.3">
      <c r="A46" s="48">
        <v>45839</v>
      </c>
      <c r="B46" s="49">
        <v>45869</v>
      </c>
      <c r="C46" s="50" t="s">
        <v>62</v>
      </c>
      <c r="D46" s="50" t="s">
        <v>63</v>
      </c>
      <c r="E46" s="50" t="s">
        <v>77</v>
      </c>
      <c r="F46" s="50" t="s">
        <v>78</v>
      </c>
      <c r="G46" s="50" t="s">
        <v>80</v>
      </c>
      <c r="H46" s="51">
        <v>3264</v>
      </c>
      <c r="I46" s="52">
        <v>6.3858000000000006</v>
      </c>
      <c r="J46" s="52"/>
      <c r="K46" s="50" t="s">
        <v>79</v>
      </c>
      <c r="L46" s="53" t="s">
        <v>48</v>
      </c>
    </row>
    <row r="47" spans="1:12" customFormat="1" ht="14.4" x14ac:dyDescent="0.3">
      <c r="A47" s="48">
        <v>45839</v>
      </c>
      <c r="B47" s="49">
        <v>45869</v>
      </c>
      <c r="C47" s="50" t="s">
        <v>64</v>
      </c>
      <c r="D47" s="50" t="s">
        <v>65</v>
      </c>
      <c r="E47" s="50" t="s">
        <v>77</v>
      </c>
      <c r="F47" s="50" t="s">
        <v>78</v>
      </c>
      <c r="G47" s="50" t="s">
        <v>76</v>
      </c>
      <c r="H47" s="51">
        <v>1615</v>
      </c>
      <c r="I47" s="52">
        <v>70.09</v>
      </c>
      <c r="J47" s="52"/>
      <c r="K47" s="50" t="s">
        <v>79</v>
      </c>
      <c r="L47" s="53" t="s">
        <v>48</v>
      </c>
    </row>
    <row r="48" spans="1:12" customFormat="1" ht="14.4" x14ac:dyDescent="0.3">
      <c r="A48" s="48">
        <v>45839</v>
      </c>
      <c r="B48" s="49">
        <v>45869</v>
      </c>
      <c r="C48" s="50" t="s">
        <v>49</v>
      </c>
      <c r="D48" s="50" t="s">
        <v>50</v>
      </c>
      <c r="E48" s="50" t="s">
        <v>84</v>
      </c>
      <c r="F48" s="50" t="s">
        <v>85</v>
      </c>
      <c r="G48" s="50" t="s">
        <v>86</v>
      </c>
      <c r="H48" s="51">
        <v>3040</v>
      </c>
      <c r="I48" s="52">
        <v>185.52</v>
      </c>
      <c r="J48" s="52"/>
      <c r="K48" s="50" t="s">
        <v>72</v>
      </c>
      <c r="L48" s="53" t="s">
        <v>48</v>
      </c>
    </row>
    <row r="49" spans="1:12" customFormat="1" ht="14.4" x14ac:dyDescent="0.3">
      <c r="A49" s="48">
        <v>45839</v>
      </c>
      <c r="B49" s="49">
        <v>45869</v>
      </c>
      <c r="C49" s="50" t="s">
        <v>87</v>
      </c>
      <c r="D49" s="50" t="s">
        <v>88</v>
      </c>
      <c r="E49" s="50" t="s">
        <v>84</v>
      </c>
      <c r="F49" s="50" t="s">
        <v>85</v>
      </c>
      <c r="G49" s="50" t="s">
        <v>86</v>
      </c>
      <c r="H49" s="51">
        <v>3040</v>
      </c>
      <c r="I49" s="52">
        <v>786.45</v>
      </c>
      <c r="J49" s="52">
        <v>23.8</v>
      </c>
      <c r="K49" s="50" t="s">
        <v>72</v>
      </c>
      <c r="L49" s="53" t="s">
        <v>48</v>
      </c>
    </row>
    <row r="50" spans="1:12" customFormat="1" ht="14.4" x14ac:dyDescent="0.3">
      <c r="A50" s="48">
        <v>45839</v>
      </c>
      <c r="B50" s="49">
        <v>45869</v>
      </c>
      <c r="C50" s="50" t="s">
        <v>49</v>
      </c>
      <c r="D50" s="50" t="s">
        <v>50</v>
      </c>
      <c r="E50" s="50" t="s">
        <v>89</v>
      </c>
      <c r="F50" s="50" t="s">
        <v>90</v>
      </c>
      <c r="G50" s="50" t="s">
        <v>76</v>
      </c>
      <c r="H50" s="51">
        <v>1615</v>
      </c>
      <c r="I50" s="52">
        <v>62.41</v>
      </c>
      <c r="J50" s="52"/>
      <c r="K50" s="50" t="s">
        <v>91</v>
      </c>
      <c r="L50" s="53" t="s">
        <v>48</v>
      </c>
    </row>
    <row r="51" spans="1:12" customFormat="1" ht="14.4" x14ac:dyDescent="0.3">
      <c r="A51" s="48">
        <v>45839</v>
      </c>
      <c r="B51" s="49">
        <v>45869</v>
      </c>
      <c r="C51" s="50" t="s">
        <v>58</v>
      </c>
      <c r="D51" s="50" t="s">
        <v>59</v>
      </c>
      <c r="E51" s="50" t="s">
        <v>89</v>
      </c>
      <c r="F51" s="50" t="s">
        <v>90</v>
      </c>
      <c r="G51" s="50" t="s">
        <v>76</v>
      </c>
      <c r="H51" s="51">
        <v>1615</v>
      </c>
      <c r="I51" s="52">
        <v>46.47</v>
      </c>
      <c r="J51" s="52">
        <v>6.35</v>
      </c>
      <c r="K51" s="50" t="s">
        <v>91</v>
      </c>
      <c r="L51" s="53" t="s">
        <v>48</v>
      </c>
    </row>
    <row r="52" spans="1:12" customFormat="1" ht="14.4" x14ac:dyDescent="0.3">
      <c r="A52" s="48">
        <v>45839</v>
      </c>
      <c r="B52" s="49">
        <v>45869</v>
      </c>
      <c r="C52" s="50" t="s">
        <v>60</v>
      </c>
      <c r="D52" s="50" t="s">
        <v>61</v>
      </c>
      <c r="E52" s="50" t="s">
        <v>89</v>
      </c>
      <c r="F52" s="50" t="s">
        <v>90</v>
      </c>
      <c r="G52" s="50" t="s">
        <v>76</v>
      </c>
      <c r="H52" s="51">
        <v>1615</v>
      </c>
      <c r="I52" s="52">
        <v>218.1</v>
      </c>
      <c r="J52" s="52">
        <v>22.35</v>
      </c>
      <c r="K52" s="50" t="s">
        <v>91</v>
      </c>
      <c r="L52" s="53" t="s">
        <v>48</v>
      </c>
    </row>
    <row r="53" spans="1:12" customFormat="1" ht="14.4" x14ac:dyDescent="0.3">
      <c r="A53" s="48">
        <v>45839</v>
      </c>
      <c r="B53" s="49">
        <v>45869</v>
      </c>
      <c r="C53" s="50" t="s">
        <v>62</v>
      </c>
      <c r="D53" s="50" t="s">
        <v>63</v>
      </c>
      <c r="E53" s="50" t="s">
        <v>89</v>
      </c>
      <c r="F53" s="50" t="s">
        <v>90</v>
      </c>
      <c r="G53" s="50" t="s">
        <v>76</v>
      </c>
      <c r="H53" s="51">
        <v>1615</v>
      </c>
      <c r="I53" s="52">
        <v>10.905000000000001</v>
      </c>
      <c r="J53" s="52"/>
      <c r="K53" s="50" t="s">
        <v>91</v>
      </c>
      <c r="L53" s="53" t="s">
        <v>48</v>
      </c>
    </row>
    <row r="54" spans="1:12" customFormat="1" ht="14.4" x14ac:dyDescent="0.3">
      <c r="A54" s="48">
        <v>45839</v>
      </c>
      <c r="B54" s="49">
        <v>45869</v>
      </c>
      <c r="C54" s="50" t="s">
        <v>64</v>
      </c>
      <c r="D54" s="50" t="s">
        <v>65</v>
      </c>
      <c r="E54" s="50" t="s">
        <v>89</v>
      </c>
      <c r="F54" s="50" t="s">
        <v>90</v>
      </c>
      <c r="G54" s="50" t="s">
        <v>76</v>
      </c>
      <c r="H54" s="51">
        <v>1615</v>
      </c>
      <c r="I54" s="52">
        <v>37.08</v>
      </c>
      <c r="J54" s="52"/>
      <c r="K54" s="50" t="s">
        <v>91</v>
      </c>
      <c r="L54" s="53" t="s">
        <v>48</v>
      </c>
    </row>
    <row r="55" spans="1:12" customFormat="1" ht="14.4" x14ac:dyDescent="0.3">
      <c r="A55" s="48">
        <v>45839</v>
      </c>
      <c r="B55" s="49">
        <v>45869</v>
      </c>
      <c r="C55" s="50" t="s">
        <v>49</v>
      </c>
      <c r="D55" s="50" t="s">
        <v>50</v>
      </c>
      <c r="E55" s="50" t="s">
        <v>69</v>
      </c>
      <c r="F55" s="50" t="s">
        <v>92</v>
      </c>
      <c r="G55" s="50" t="s">
        <v>76</v>
      </c>
      <c r="H55" s="51">
        <v>1615</v>
      </c>
      <c r="I55" s="52">
        <v>28.04</v>
      </c>
      <c r="J55" s="52"/>
      <c r="K55" s="50" t="s">
        <v>72</v>
      </c>
      <c r="L55" s="53" t="s">
        <v>48</v>
      </c>
    </row>
    <row r="56" spans="1:12" customFormat="1" ht="14.4" x14ac:dyDescent="0.3">
      <c r="A56" s="48">
        <v>45839</v>
      </c>
      <c r="B56" s="49">
        <v>45869</v>
      </c>
      <c r="C56" s="50" t="s">
        <v>60</v>
      </c>
      <c r="D56" s="50" t="s">
        <v>93</v>
      </c>
      <c r="E56" s="50" t="s">
        <v>69</v>
      </c>
      <c r="F56" s="50" t="s">
        <v>92</v>
      </c>
      <c r="G56" s="50" t="s">
        <v>76</v>
      </c>
      <c r="H56" s="51">
        <v>1615</v>
      </c>
      <c r="I56" s="52">
        <v>118.86</v>
      </c>
      <c r="J56" s="52">
        <v>14.33</v>
      </c>
      <c r="K56" s="50" t="s">
        <v>72</v>
      </c>
      <c r="L56" s="53" t="s">
        <v>48</v>
      </c>
    </row>
    <row r="57" spans="1:12" customFormat="1" ht="14.4" x14ac:dyDescent="0.3">
      <c r="A57" s="48">
        <v>45839</v>
      </c>
      <c r="B57" s="49">
        <v>45869</v>
      </c>
      <c r="C57" s="50" t="s">
        <v>62</v>
      </c>
      <c r="D57" s="50" t="s">
        <v>63</v>
      </c>
      <c r="E57" s="50" t="s">
        <v>69</v>
      </c>
      <c r="F57" s="50" t="s">
        <v>92</v>
      </c>
      <c r="G57" s="50" t="s">
        <v>76</v>
      </c>
      <c r="H57" s="51">
        <v>1615</v>
      </c>
      <c r="I57" s="52">
        <v>5.9430000000000005</v>
      </c>
      <c r="J57" s="52"/>
      <c r="K57" s="50" t="s">
        <v>72</v>
      </c>
      <c r="L57" s="53" t="s">
        <v>48</v>
      </c>
    </row>
    <row r="58" spans="1:12" customFormat="1" ht="14.4" x14ac:dyDescent="0.3">
      <c r="A58" s="48">
        <v>45839</v>
      </c>
      <c r="B58" s="49">
        <v>45869</v>
      </c>
      <c r="C58" s="50" t="s">
        <v>64</v>
      </c>
      <c r="D58" s="50" t="s">
        <v>65</v>
      </c>
      <c r="E58" s="50" t="s">
        <v>69</v>
      </c>
      <c r="F58" s="50" t="s">
        <v>92</v>
      </c>
      <c r="G58" s="50" t="s">
        <v>76</v>
      </c>
      <c r="H58" s="51">
        <v>1615</v>
      </c>
      <c r="I58" s="52">
        <v>20.21</v>
      </c>
      <c r="J58" s="52"/>
      <c r="K58" s="50" t="s">
        <v>72</v>
      </c>
      <c r="L58" s="53" t="s">
        <v>48</v>
      </c>
    </row>
    <row r="59" spans="1:12" customFormat="1" ht="14.4" x14ac:dyDescent="0.3">
      <c r="A59" s="48">
        <v>45839</v>
      </c>
      <c r="B59" s="49">
        <v>45869</v>
      </c>
      <c r="C59" s="50" t="s">
        <v>49</v>
      </c>
      <c r="D59" s="50" t="s">
        <v>50</v>
      </c>
      <c r="E59" s="50" t="s">
        <v>55</v>
      </c>
      <c r="F59" s="50" t="s">
        <v>94</v>
      </c>
      <c r="G59" s="50" t="s">
        <v>74</v>
      </c>
      <c r="H59" s="51">
        <v>1545</v>
      </c>
      <c r="I59" s="52">
        <v>206.74</v>
      </c>
      <c r="J59" s="52"/>
      <c r="K59" s="50" t="s">
        <v>47</v>
      </c>
      <c r="L59" s="53" t="s">
        <v>48</v>
      </c>
    </row>
    <row r="60" spans="1:12" customFormat="1" ht="14.4" x14ac:dyDescent="0.3">
      <c r="A60" s="48">
        <v>45839</v>
      </c>
      <c r="B60" s="49">
        <v>45869</v>
      </c>
      <c r="C60" s="50" t="s">
        <v>58</v>
      </c>
      <c r="D60" s="50" t="s">
        <v>59</v>
      </c>
      <c r="E60" s="50" t="s">
        <v>55</v>
      </c>
      <c r="F60" s="50" t="s">
        <v>94</v>
      </c>
      <c r="G60" s="50" t="s">
        <v>74</v>
      </c>
      <c r="H60" s="51">
        <v>1545</v>
      </c>
      <c r="I60" s="52">
        <v>16.309999999999999</v>
      </c>
      <c r="J60" s="52">
        <v>2.33</v>
      </c>
      <c r="K60" s="50" t="s">
        <v>47</v>
      </c>
      <c r="L60" s="53" t="s">
        <v>48</v>
      </c>
    </row>
    <row r="61" spans="1:12" customFormat="1" ht="14.4" x14ac:dyDescent="0.3">
      <c r="A61" s="48">
        <v>45839</v>
      </c>
      <c r="B61" s="49">
        <v>45869</v>
      </c>
      <c r="C61" s="50" t="s">
        <v>60</v>
      </c>
      <c r="D61" s="50" t="s">
        <v>61</v>
      </c>
      <c r="E61" s="50" t="s">
        <v>55</v>
      </c>
      <c r="F61" s="50" t="s">
        <v>94</v>
      </c>
      <c r="G61" s="50" t="s">
        <v>74</v>
      </c>
      <c r="H61" s="51">
        <v>1545</v>
      </c>
      <c r="I61" s="52">
        <v>860.06</v>
      </c>
      <c r="J61" s="52">
        <v>92.13</v>
      </c>
      <c r="K61" s="50" t="s">
        <v>47</v>
      </c>
      <c r="L61" s="53" t="s">
        <v>48</v>
      </c>
    </row>
    <row r="62" spans="1:12" customFormat="1" ht="14.4" x14ac:dyDescent="0.3">
      <c r="A62" s="48">
        <v>45839</v>
      </c>
      <c r="B62" s="49">
        <v>45869</v>
      </c>
      <c r="C62" s="50" t="s">
        <v>62</v>
      </c>
      <c r="D62" s="50" t="s">
        <v>63</v>
      </c>
      <c r="E62" s="50" t="s">
        <v>55</v>
      </c>
      <c r="F62" s="50" t="s">
        <v>94</v>
      </c>
      <c r="G62" s="50" t="s">
        <v>74</v>
      </c>
      <c r="H62" s="51">
        <v>1545</v>
      </c>
      <c r="I62" s="52">
        <v>51.603599999999993</v>
      </c>
      <c r="J62" s="52"/>
      <c r="K62" s="50" t="s">
        <v>47</v>
      </c>
      <c r="L62" s="53" t="s">
        <v>48</v>
      </c>
    </row>
    <row r="63" spans="1:12" customFormat="1" ht="14.4" x14ac:dyDescent="0.3">
      <c r="A63" s="48">
        <v>45839</v>
      </c>
      <c r="B63" s="49">
        <v>45869</v>
      </c>
      <c r="C63" s="50" t="s">
        <v>64</v>
      </c>
      <c r="D63" s="50" t="s">
        <v>65</v>
      </c>
      <c r="E63" s="50" t="s">
        <v>55</v>
      </c>
      <c r="F63" s="50" t="s">
        <v>94</v>
      </c>
      <c r="G63" s="50" t="s">
        <v>74</v>
      </c>
      <c r="H63" s="51">
        <v>1545</v>
      </c>
      <c r="I63" s="52">
        <v>146.21</v>
      </c>
      <c r="J63" s="52"/>
      <c r="K63" s="50" t="s">
        <v>47</v>
      </c>
      <c r="L63" s="53" t="s">
        <v>48</v>
      </c>
    </row>
    <row r="64" spans="1:12" customFormat="1" ht="14.4" x14ac:dyDescent="0.3">
      <c r="A64" s="48">
        <v>45839</v>
      </c>
      <c r="B64" s="49">
        <v>45869</v>
      </c>
      <c r="C64" s="50" t="s">
        <v>49</v>
      </c>
      <c r="D64" s="50" t="s">
        <v>50</v>
      </c>
      <c r="E64" s="50" t="s">
        <v>95</v>
      </c>
      <c r="F64" s="50" t="s">
        <v>96</v>
      </c>
      <c r="G64" s="50" t="s">
        <v>97</v>
      </c>
      <c r="H64" s="51">
        <v>2315</v>
      </c>
      <c r="I64" s="52">
        <v>107.15</v>
      </c>
      <c r="J64" s="52"/>
      <c r="K64" s="50" t="s">
        <v>72</v>
      </c>
      <c r="L64" s="53" t="s">
        <v>48</v>
      </c>
    </row>
    <row r="65" spans="1:12" customFormat="1" ht="14.4" x14ac:dyDescent="0.3">
      <c r="A65" s="48">
        <v>45839</v>
      </c>
      <c r="B65" s="49">
        <v>45869</v>
      </c>
      <c r="C65" s="50" t="s">
        <v>87</v>
      </c>
      <c r="D65" s="50" t="s">
        <v>88</v>
      </c>
      <c r="E65" s="50" t="s">
        <v>95</v>
      </c>
      <c r="F65" s="50" t="s">
        <v>96</v>
      </c>
      <c r="G65" s="50" t="s">
        <v>97</v>
      </c>
      <c r="H65" s="51">
        <v>2315</v>
      </c>
      <c r="I65" s="52">
        <v>454.21</v>
      </c>
      <c r="J65" s="52">
        <v>18.05</v>
      </c>
      <c r="K65" s="50" t="s">
        <v>72</v>
      </c>
      <c r="L65" s="53" t="s">
        <v>48</v>
      </c>
    </row>
    <row r="66" spans="1:12" customFormat="1" ht="14.4" x14ac:dyDescent="0.3">
      <c r="A66" s="48">
        <v>45839</v>
      </c>
      <c r="B66" s="49">
        <v>45869</v>
      </c>
      <c r="C66" s="50" t="s">
        <v>49</v>
      </c>
      <c r="D66" s="50" t="s">
        <v>50</v>
      </c>
      <c r="E66" s="50" t="s">
        <v>55</v>
      </c>
      <c r="F66" s="50" t="s">
        <v>98</v>
      </c>
      <c r="G66" s="50" t="s">
        <v>74</v>
      </c>
      <c r="H66" s="51">
        <v>1545</v>
      </c>
      <c r="I66" s="52">
        <v>182.54</v>
      </c>
      <c r="J66" s="52"/>
      <c r="K66" s="50" t="s">
        <v>47</v>
      </c>
      <c r="L66" s="53" t="s">
        <v>48</v>
      </c>
    </row>
    <row r="67" spans="1:12" customFormat="1" ht="14.4" x14ac:dyDescent="0.3">
      <c r="A67" s="48">
        <v>45839</v>
      </c>
      <c r="B67" s="49">
        <v>45869</v>
      </c>
      <c r="C67" s="50" t="s">
        <v>58</v>
      </c>
      <c r="D67" s="50" t="s">
        <v>59</v>
      </c>
      <c r="E67" s="50" t="s">
        <v>55</v>
      </c>
      <c r="F67" s="50" t="s">
        <v>98</v>
      </c>
      <c r="G67" s="50" t="s">
        <v>74</v>
      </c>
      <c r="H67" s="51">
        <v>1545</v>
      </c>
      <c r="I67" s="52">
        <v>16.309999999999999</v>
      </c>
      <c r="J67" s="52">
        <v>2.33</v>
      </c>
      <c r="K67" s="50" t="s">
        <v>47</v>
      </c>
      <c r="L67" s="53" t="s">
        <v>48</v>
      </c>
    </row>
    <row r="68" spans="1:12" customFormat="1" ht="14.4" x14ac:dyDescent="0.3">
      <c r="A68" s="48">
        <v>45839</v>
      </c>
      <c r="B68" s="49">
        <v>45869</v>
      </c>
      <c r="C68" s="50" t="s">
        <v>60</v>
      </c>
      <c r="D68" s="50" t="s">
        <v>82</v>
      </c>
      <c r="E68" s="50" t="s">
        <v>55</v>
      </c>
      <c r="F68" s="50" t="s">
        <v>98</v>
      </c>
      <c r="G68" s="50" t="s">
        <v>74</v>
      </c>
      <c r="H68" s="51">
        <v>1545</v>
      </c>
      <c r="I68" s="52">
        <v>757.47</v>
      </c>
      <c r="J68" s="52">
        <v>81.14</v>
      </c>
      <c r="K68" s="50" t="s">
        <v>47</v>
      </c>
      <c r="L68" s="53" t="s">
        <v>48</v>
      </c>
    </row>
    <row r="69" spans="1:12" customFormat="1" ht="14.4" x14ac:dyDescent="0.3">
      <c r="A69" s="48">
        <v>45839</v>
      </c>
      <c r="B69" s="49">
        <v>45869</v>
      </c>
      <c r="C69" s="50" t="s">
        <v>62</v>
      </c>
      <c r="D69" s="50" t="s">
        <v>63</v>
      </c>
      <c r="E69" s="50" t="s">
        <v>55</v>
      </c>
      <c r="F69" s="50" t="s">
        <v>98</v>
      </c>
      <c r="G69" s="50" t="s">
        <v>74</v>
      </c>
      <c r="H69" s="51">
        <v>1545</v>
      </c>
      <c r="I69" s="52">
        <v>45.4482</v>
      </c>
      <c r="J69" s="52"/>
      <c r="K69" s="50" t="s">
        <v>47</v>
      </c>
      <c r="L69" s="53" t="s">
        <v>48</v>
      </c>
    </row>
    <row r="70" spans="1:12" customFormat="1" ht="14.4" x14ac:dyDescent="0.3">
      <c r="A70" s="48">
        <v>45839</v>
      </c>
      <c r="B70" s="49">
        <v>45869</v>
      </c>
      <c r="C70" s="50" t="s">
        <v>64</v>
      </c>
      <c r="D70" s="50" t="s">
        <v>65</v>
      </c>
      <c r="E70" s="50" t="s">
        <v>55</v>
      </c>
      <c r="F70" s="50" t="s">
        <v>98</v>
      </c>
      <c r="G70" s="50" t="s">
        <v>74</v>
      </c>
      <c r="H70" s="51">
        <v>1545</v>
      </c>
      <c r="I70" s="52">
        <v>128.77000000000001</v>
      </c>
      <c r="J70" s="52"/>
      <c r="K70" s="50" t="s">
        <v>47</v>
      </c>
      <c r="L70" s="53" t="s">
        <v>48</v>
      </c>
    </row>
    <row r="71" spans="1:12" customFormat="1" ht="14.4" x14ac:dyDescent="0.3">
      <c r="A71" s="48">
        <v>45839</v>
      </c>
      <c r="B71" s="49">
        <v>45869</v>
      </c>
      <c r="C71" s="50" t="s">
        <v>49</v>
      </c>
      <c r="D71" s="50" t="s">
        <v>50</v>
      </c>
      <c r="E71" s="50" t="s">
        <v>55</v>
      </c>
      <c r="F71" s="50" t="s">
        <v>99</v>
      </c>
      <c r="G71" s="50" t="s">
        <v>74</v>
      </c>
      <c r="H71" s="51">
        <v>1545</v>
      </c>
      <c r="I71" s="52">
        <v>111.98</v>
      </c>
      <c r="J71" s="52"/>
      <c r="K71" s="50" t="s">
        <v>47</v>
      </c>
      <c r="L71" s="53" t="s">
        <v>48</v>
      </c>
    </row>
    <row r="72" spans="1:12" customFormat="1" ht="14.4" x14ac:dyDescent="0.3">
      <c r="A72" s="48">
        <v>45839</v>
      </c>
      <c r="B72" s="49">
        <v>45869</v>
      </c>
      <c r="C72" s="50" t="s">
        <v>60</v>
      </c>
      <c r="D72" s="50" t="s">
        <v>61</v>
      </c>
      <c r="E72" s="50" t="s">
        <v>55</v>
      </c>
      <c r="F72" s="50" t="s">
        <v>99</v>
      </c>
      <c r="G72" s="50" t="s">
        <v>74</v>
      </c>
      <c r="H72" s="51">
        <v>1545</v>
      </c>
      <c r="I72" s="52">
        <v>474.7</v>
      </c>
      <c r="J72" s="52">
        <v>50.85</v>
      </c>
      <c r="K72" s="50" t="s">
        <v>47</v>
      </c>
      <c r="L72" s="53" t="s">
        <v>48</v>
      </c>
    </row>
    <row r="73" spans="1:12" customFormat="1" ht="14.4" x14ac:dyDescent="0.3">
      <c r="A73" s="48">
        <v>45839</v>
      </c>
      <c r="B73" s="49">
        <v>45869</v>
      </c>
      <c r="C73" s="50" t="s">
        <v>62</v>
      </c>
      <c r="D73" s="50" t="s">
        <v>63</v>
      </c>
      <c r="E73" s="50" t="s">
        <v>55</v>
      </c>
      <c r="F73" s="50" t="s">
        <v>99</v>
      </c>
      <c r="G73" s="50" t="s">
        <v>74</v>
      </c>
      <c r="H73" s="51">
        <v>1545</v>
      </c>
      <c r="I73" s="52">
        <v>28.481999999999999</v>
      </c>
      <c r="J73" s="52"/>
      <c r="K73" s="50" t="s">
        <v>47</v>
      </c>
      <c r="L73" s="53" t="s">
        <v>48</v>
      </c>
    </row>
    <row r="74" spans="1:12" customFormat="1" ht="14.4" x14ac:dyDescent="0.3">
      <c r="A74" s="48">
        <v>45839</v>
      </c>
      <c r="B74" s="49">
        <v>45869</v>
      </c>
      <c r="C74" s="50" t="s">
        <v>64</v>
      </c>
      <c r="D74" s="50" t="s">
        <v>65</v>
      </c>
      <c r="E74" s="50" t="s">
        <v>55</v>
      </c>
      <c r="F74" s="50" t="s">
        <v>99</v>
      </c>
      <c r="G74" s="50" t="s">
        <v>74</v>
      </c>
      <c r="H74" s="51">
        <v>1545</v>
      </c>
      <c r="I74" s="52">
        <v>80.7</v>
      </c>
      <c r="J74" s="52"/>
      <c r="K74" s="50" t="s">
        <v>47</v>
      </c>
      <c r="L74" s="53" t="s">
        <v>48</v>
      </c>
    </row>
    <row r="75" spans="1:12" customFormat="1" ht="14.4" x14ac:dyDescent="0.3">
      <c r="A75" s="48">
        <v>45839</v>
      </c>
      <c r="B75" s="49">
        <v>45869</v>
      </c>
      <c r="C75" s="50" t="s">
        <v>49</v>
      </c>
      <c r="D75" s="50" t="s">
        <v>50</v>
      </c>
      <c r="E75" s="50" t="s">
        <v>55</v>
      </c>
      <c r="F75" s="50" t="s">
        <v>100</v>
      </c>
      <c r="G75" s="50" t="s">
        <v>101</v>
      </c>
      <c r="H75" s="51">
        <v>1810</v>
      </c>
      <c r="I75" s="52">
        <v>227.89</v>
      </c>
      <c r="J75" s="52"/>
      <c r="K75" s="50" t="s">
        <v>47</v>
      </c>
      <c r="L75" s="53" t="s">
        <v>48</v>
      </c>
    </row>
    <row r="76" spans="1:12" customFormat="1" ht="14.4" x14ac:dyDescent="0.3">
      <c r="A76" s="48">
        <v>45839</v>
      </c>
      <c r="B76" s="49">
        <v>45869</v>
      </c>
      <c r="C76" s="50" t="s">
        <v>60</v>
      </c>
      <c r="D76" s="50" t="s">
        <v>61</v>
      </c>
      <c r="E76" s="50" t="s">
        <v>55</v>
      </c>
      <c r="F76" s="50" t="s">
        <v>100</v>
      </c>
      <c r="G76" s="50" t="s">
        <v>101</v>
      </c>
      <c r="H76" s="51">
        <v>1810</v>
      </c>
      <c r="I76" s="52">
        <v>966.03</v>
      </c>
      <c r="J76" s="52">
        <v>88.33</v>
      </c>
      <c r="K76" s="50" t="s">
        <v>47</v>
      </c>
      <c r="L76" s="53" t="s">
        <v>48</v>
      </c>
    </row>
    <row r="77" spans="1:12" customFormat="1" ht="14.4" x14ac:dyDescent="0.3">
      <c r="A77" s="48">
        <v>45839</v>
      </c>
      <c r="B77" s="49">
        <v>45869</v>
      </c>
      <c r="C77" s="50" t="s">
        <v>62</v>
      </c>
      <c r="D77" s="50" t="s">
        <v>63</v>
      </c>
      <c r="E77" s="50" t="s">
        <v>55</v>
      </c>
      <c r="F77" s="50" t="s">
        <v>100</v>
      </c>
      <c r="G77" s="50" t="s">
        <v>101</v>
      </c>
      <c r="H77" s="51">
        <v>1810</v>
      </c>
      <c r="I77" s="52">
        <v>48.301500000000004</v>
      </c>
      <c r="J77" s="52"/>
      <c r="K77" s="50" t="s">
        <v>47</v>
      </c>
      <c r="L77" s="53" t="s">
        <v>48</v>
      </c>
    </row>
    <row r="78" spans="1:12" customFormat="1" ht="14.4" x14ac:dyDescent="0.3">
      <c r="A78" s="48">
        <v>45839</v>
      </c>
      <c r="B78" s="49">
        <v>45869</v>
      </c>
      <c r="C78" s="50" t="s">
        <v>49</v>
      </c>
      <c r="D78" s="50" t="s">
        <v>50</v>
      </c>
      <c r="E78" s="50" t="s">
        <v>89</v>
      </c>
      <c r="F78" s="50" t="s">
        <v>102</v>
      </c>
      <c r="G78" s="50" t="s">
        <v>76</v>
      </c>
      <c r="H78" s="51">
        <v>1615</v>
      </c>
      <c r="I78" s="52">
        <v>97.36</v>
      </c>
      <c r="J78" s="52"/>
      <c r="K78" s="50" t="s">
        <v>103</v>
      </c>
      <c r="L78" s="53" t="s">
        <v>48</v>
      </c>
    </row>
    <row r="79" spans="1:12" customFormat="1" ht="14.4" x14ac:dyDescent="0.3">
      <c r="A79" s="48">
        <v>45839</v>
      </c>
      <c r="B79" s="49">
        <v>45869</v>
      </c>
      <c r="C79" s="50" t="s">
        <v>58</v>
      </c>
      <c r="D79" s="50" t="s">
        <v>59</v>
      </c>
      <c r="E79" s="50" t="s">
        <v>89</v>
      </c>
      <c r="F79" s="50" t="s">
        <v>102</v>
      </c>
      <c r="G79" s="50" t="s">
        <v>76</v>
      </c>
      <c r="H79" s="51">
        <v>1615</v>
      </c>
      <c r="I79" s="52">
        <v>54.89</v>
      </c>
      <c r="J79" s="52">
        <v>7.5</v>
      </c>
      <c r="K79" s="50" t="s">
        <v>103</v>
      </c>
      <c r="L79" s="53" t="s">
        <v>48</v>
      </c>
    </row>
    <row r="80" spans="1:12" customFormat="1" ht="14.4" x14ac:dyDescent="0.3">
      <c r="A80" s="48">
        <v>45839</v>
      </c>
      <c r="B80" s="49">
        <v>45869</v>
      </c>
      <c r="C80" s="50" t="s">
        <v>60</v>
      </c>
      <c r="D80" s="50" t="s">
        <v>61</v>
      </c>
      <c r="E80" s="50" t="s">
        <v>89</v>
      </c>
      <c r="F80" s="50" t="s">
        <v>102</v>
      </c>
      <c r="G80" s="50" t="s">
        <v>76</v>
      </c>
      <c r="H80" s="51">
        <v>1615</v>
      </c>
      <c r="I80" s="52">
        <v>357.84</v>
      </c>
      <c r="J80" s="52">
        <v>36.67</v>
      </c>
      <c r="K80" s="50" t="s">
        <v>103</v>
      </c>
      <c r="L80" s="53" t="s">
        <v>48</v>
      </c>
    </row>
    <row r="81" spans="1:12" customFormat="1" ht="14.4" x14ac:dyDescent="0.3">
      <c r="A81" s="48">
        <v>45839</v>
      </c>
      <c r="B81" s="49">
        <v>45869</v>
      </c>
      <c r="C81" s="50" t="s">
        <v>62</v>
      </c>
      <c r="D81" s="50" t="s">
        <v>63</v>
      </c>
      <c r="E81" s="50" t="s">
        <v>89</v>
      </c>
      <c r="F81" s="50" t="s">
        <v>102</v>
      </c>
      <c r="G81" s="50" t="s">
        <v>76</v>
      </c>
      <c r="H81" s="51">
        <v>1615</v>
      </c>
      <c r="I81" s="52">
        <v>17.891999999999999</v>
      </c>
      <c r="J81" s="52"/>
      <c r="K81" s="50" t="s">
        <v>103</v>
      </c>
      <c r="L81" s="53" t="s">
        <v>48</v>
      </c>
    </row>
    <row r="82" spans="1:12" customFormat="1" ht="14.4" x14ac:dyDescent="0.3">
      <c r="A82" s="48">
        <v>45839</v>
      </c>
      <c r="B82" s="49">
        <v>45869</v>
      </c>
      <c r="C82" s="50" t="s">
        <v>64</v>
      </c>
      <c r="D82" s="50" t="s">
        <v>65</v>
      </c>
      <c r="E82" s="50" t="s">
        <v>89</v>
      </c>
      <c r="F82" s="50" t="s">
        <v>102</v>
      </c>
      <c r="G82" s="50" t="s">
        <v>76</v>
      </c>
      <c r="H82" s="51">
        <v>1615</v>
      </c>
      <c r="I82" s="52">
        <v>60.83</v>
      </c>
      <c r="J82" s="52"/>
      <c r="K82" s="50" t="s">
        <v>103</v>
      </c>
      <c r="L82" s="53" t="s">
        <v>48</v>
      </c>
    </row>
    <row r="83" spans="1:12" customFormat="1" ht="14.4" x14ac:dyDescent="0.3">
      <c r="A83" s="48">
        <v>45839</v>
      </c>
      <c r="B83" s="49">
        <v>45869</v>
      </c>
      <c r="C83" s="50" t="s">
        <v>49</v>
      </c>
      <c r="D83" s="50" t="s">
        <v>50</v>
      </c>
      <c r="E83" s="50" t="s">
        <v>95</v>
      </c>
      <c r="F83" s="50" t="s">
        <v>104</v>
      </c>
      <c r="G83" s="50" t="s">
        <v>105</v>
      </c>
      <c r="H83" s="51">
        <v>1190</v>
      </c>
      <c r="I83" s="52">
        <v>14.38</v>
      </c>
      <c r="J83" s="52"/>
      <c r="K83" s="50" t="s">
        <v>106</v>
      </c>
      <c r="L83" s="53" t="s">
        <v>48</v>
      </c>
    </row>
    <row r="84" spans="1:12" customFormat="1" ht="14.4" x14ac:dyDescent="0.3">
      <c r="A84" s="48">
        <v>45839</v>
      </c>
      <c r="B84" s="49">
        <v>45869</v>
      </c>
      <c r="C84" s="50" t="s">
        <v>60</v>
      </c>
      <c r="D84" s="50" t="s">
        <v>61</v>
      </c>
      <c r="E84" s="50" t="s">
        <v>95</v>
      </c>
      <c r="F84" s="50" t="s">
        <v>104</v>
      </c>
      <c r="G84" s="50" t="s">
        <v>105</v>
      </c>
      <c r="H84" s="51">
        <v>1190</v>
      </c>
      <c r="I84" s="52">
        <v>60.97</v>
      </c>
      <c r="J84" s="52">
        <v>8.48</v>
      </c>
      <c r="K84" s="50" t="s">
        <v>106</v>
      </c>
      <c r="L84" s="53" t="s">
        <v>48</v>
      </c>
    </row>
    <row r="85" spans="1:12" customFormat="1" ht="14.4" x14ac:dyDescent="0.3">
      <c r="A85" s="48">
        <v>45839</v>
      </c>
      <c r="B85" s="49">
        <v>45869</v>
      </c>
      <c r="C85" s="50" t="s">
        <v>62</v>
      </c>
      <c r="D85" s="50" t="s">
        <v>63</v>
      </c>
      <c r="E85" s="50" t="s">
        <v>95</v>
      </c>
      <c r="F85" s="50" t="s">
        <v>104</v>
      </c>
      <c r="G85" s="50" t="s">
        <v>105</v>
      </c>
      <c r="H85" s="51">
        <v>1190</v>
      </c>
      <c r="I85" s="52">
        <v>3.0485000000000002</v>
      </c>
      <c r="J85" s="52"/>
      <c r="K85" s="50" t="s">
        <v>106</v>
      </c>
      <c r="L85" s="53" t="s">
        <v>48</v>
      </c>
    </row>
    <row r="86" spans="1:12" customFormat="1" ht="14.4" x14ac:dyDescent="0.3">
      <c r="A86" s="48">
        <v>45839</v>
      </c>
      <c r="B86" s="49">
        <v>45869</v>
      </c>
      <c r="C86" s="50" t="s">
        <v>64</v>
      </c>
      <c r="D86" s="50" t="s">
        <v>65</v>
      </c>
      <c r="E86" s="50" t="s">
        <v>95</v>
      </c>
      <c r="F86" s="50" t="s">
        <v>104</v>
      </c>
      <c r="G86" s="50" t="s">
        <v>105</v>
      </c>
      <c r="H86" s="51">
        <v>1190</v>
      </c>
      <c r="I86" s="52">
        <v>10.36</v>
      </c>
      <c r="J86" s="52"/>
      <c r="K86" s="50" t="s">
        <v>106</v>
      </c>
      <c r="L86" s="53" t="s">
        <v>48</v>
      </c>
    </row>
    <row r="87" spans="1:12" customFormat="1" ht="14.4" x14ac:dyDescent="0.3">
      <c r="A87" s="48">
        <v>45839</v>
      </c>
      <c r="B87" s="49">
        <v>45869</v>
      </c>
      <c r="C87" s="50" t="s">
        <v>49</v>
      </c>
      <c r="D87" s="50" t="s">
        <v>50</v>
      </c>
      <c r="E87" s="50" t="s">
        <v>107</v>
      </c>
      <c r="F87" s="50" t="s">
        <v>108</v>
      </c>
      <c r="G87" s="50" t="s">
        <v>76</v>
      </c>
      <c r="H87" s="51">
        <v>1615</v>
      </c>
      <c r="I87" s="52">
        <v>32.18</v>
      </c>
      <c r="J87" s="52"/>
      <c r="K87" s="50" t="s">
        <v>109</v>
      </c>
      <c r="L87" s="53" t="s">
        <v>48</v>
      </c>
    </row>
    <row r="88" spans="1:12" customFormat="1" ht="14.4" x14ac:dyDescent="0.3">
      <c r="A88" s="48">
        <v>45839</v>
      </c>
      <c r="B88" s="49">
        <v>45869</v>
      </c>
      <c r="C88" s="50" t="s">
        <v>60</v>
      </c>
      <c r="D88" s="50" t="s">
        <v>61</v>
      </c>
      <c r="E88" s="50" t="s">
        <v>107</v>
      </c>
      <c r="F88" s="50" t="s">
        <v>108</v>
      </c>
      <c r="G88" s="50" t="s">
        <v>76</v>
      </c>
      <c r="H88" s="51">
        <v>1615</v>
      </c>
      <c r="I88" s="52">
        <v>136.41999999999999</v>
      </c>
      <c r="J88" s="52">
        <v>13.98</v>
      </c>
      <c r="K88" s="50" t="s">
        <v>109</v>
      </c>
      <c r="L88" s="53" t="s">
        <v>48</v>
      </c>
    </row>
    <row r="89" spans="1:12" customFormat="1" ht="14.4" x14ac:dyDescent="0.3">
      <c r="A89" s="48">
        <v>45839</v>
      </c>
      <c r="B89" s="49">
        <v>45869</v>
      </c>
      <c r="C89" s="50" t="s">
        <v>62</v>
      </c>
      <c r="D89" s="50" t="s">
        <v>63</v>
      </c>
      <c r="E89" s="50" t="s">
        <v>107</v>
      </c>
      <c r="F89" s="50" t="s">
        <v>108</v>
      </c>
      <c r="G89" s="50" t="s">
        <v>76</v>
      </c>
      <c r="H89" s="51">
        <v>1615</v>
      </c>
      <c r="I89" s="52">
        <v>6.8209999999999997</v>
      </c>
      <c r="J89" s="52"/>
      <c r="K89" s="50" t="s">
        <v>109</v>
      </c>
      <c r="L89" s="53" t="s">
        <v>48</v>
      </c>
    </row>
    <row r="90" spans="1:12" customFormat="1" ht="14.4" x14ac:dyDescent="0.3">
      <c r="A90" s="48">
        <v>45839</v>
      </c>
      <c r="B90" s="49">
        <v>45869</v>
      </c>
      <c r="C90" s="50" t="s">
        <v>64</v>
      </c>
      <c r="D90" s="50" t="s">
        <v>65</v>
      </c>
      <c r="E90" s="50" t="s">
        <v>107</v>
      </c>
      <c r="F90" s="50" t="s">
        <v>108</v>
      </c>
      <c r="G90" s="50" t="s">
        <v>76</v>
      </c>
      <c r="H90" s="51">
        <v>1615</v>
      </c>
      <c r="I90" s="52">
        <v>23.19</v>
      </c>
      <c r="J90" s="52"/>
      <c r="K90" s="50" t="s">
        <v>109</v>
      </c>
      <c r="L90" s="53" t="s">
        <v>48</v>
      </c>
    </row>
    <row r="91" spans="1:12" customFormat="1" ht="14.4" x14ac:dyDescent="0.3">
      <c r="A91" s="48">
        <v>45839</v>
      </c>
      <c r="B91" s="49">
        <v>45869</v>
      </c>
      <c r="C91" s="50" t="s">
        <v>49</v>
      </c>
      <c r="D91" s="50" t="s">
        <v>50</v>
      </c>
      <c r="E91" s="50" t="s">
        <v>69</v>
      </c>
      <c r="F91" s="50" t="s">
        <v>110</v>
      </c>
      <c r="G91" s="50" t="s">
        <v>111</v>
      </c>
      <c r="H91" s="51">
        <v>1860</v>
      </c>
      <c r="I91" s="52">
        <v>70.569999999999993</v>
      </c>
      <c r="J91" s="52"/>
      <c r="K91" s="50" t="s">
        <v>72</v>
      </c>
      <c r="L91" s="53" t="s">
        <v>48</v>
      </c>
    </row>
    <row r="92" spans="1:12" customFormat="1" ht="14.4" x14ac:dyDescent="0.3">
      <c r="A92" s="48">
        <v>45839</v>
      </c>
      <c r="B92" s="49">
        <v>45869</v>
      </c>
      <c r="C92" s="50" t="s">
        <v>60</v>
      </c>
      <c r="D92" s="50" t="s">
        <v>61</v>
      </c>
      <c r="E92" s="50" t="s">
        <v>69</v>
      </c>
      <c r="F92" s="50" t="s">
        <v>110</v>
      </c>
      <c r="G92" s="50" t="s">
        <v>111</v>
      </c>
      <c r="H92" s="51">
        <v>1860</v>
      </c>
      <c r="I92" s="52">
        <v>299.17</v>
      </c>
      <c r="J92" s="52">
        <v>26.62</v>
      </c>
      <c r="K92" s="50" t="s">
        <v>72</v>
      </c>
      <c r="L92" s="53" t="s">
        <v>48</v>
      </c>
    </row>
    <row r="93" spans="1:12" customFormat="1" ht="14.4" x14ac:dyDescent="0.3">
      <c r="A93" s="48">
        <v>45839</v>
      </c>
      <c r="B93" s="49">
        <v>45869</v>
      </c>
      <c r="C93" s="50" t="s">
        <v>62</v>
      </c>
      <c r="D93" s="50" t="s">
        <v>63</v>
      </c>
      <c r="E93" s="50" t="s">
        <v>69</v>
      </c>
      <c r="F93" s="50" t="s">
        <v>110</v>
      </c>
      <c r="G93" s="50" t="s">
        <v>111</v>
      </c>
      <c r="H93" s="51">
        <v>1860</v>
      </c>
      <c r="I93" s="52">
        <v>14.958500000000001</v>
      </c>
      <c r="J93" s="52"/>
      <c r="K93" s="50" t="s">
        <v>72</v>
      </c>
      <c r="L93" s="53" t="s">
        <v>48</v>
      </c>
    </row>
    <row r="94" spans="1:12" customFormat="1" ht="14.4" x14ac:dyDescent="0.3">
      <c r="A94" s="48">
        <v>45839</v>
      </c>
      <c r="B94" s="49">
        <v>45869</v>
      </c>
      <c r="C94" s="50" t="s">
        <v>64</v>
      </c>
      <c r="D94" s="50" t="s">
        <v>65</v>
      </c>
      <c r="E94" s="50" t="s">
        <v>69</v>
      </c>
      <c r="F94" s="50" t="s">
        <v>110</v>
      </c>
      <c r="G94" s="50" t="s">
        <v>111</v>
      </c>
      <c r="H94" s="51">
        <v>1860</v>
      </c>
      <c r="I94" s="52">
        <v>50.86</v>
      </c>
      <c r="J94" s="52"/>
      <c r="K94" s="50" t="s">
        <v>72</v>
      </c>
      <c r="L94" s="53" t="s">
        <v>48</v>
      </c>
    </row>
    <row r="95" spans="1:12" customFormat="1" ht="14.4" x14ac:dyDescent="0.3">
      <c r="A95" s="48">
        <v>45839</v>
      </c>
      <c r="B95" s="49">
        <v>45869</v>
      </c>
      <c r="C95" s="50" t="s">
        <v>49</v>
      </c>
      <c r="D95" s="50" t="s">
        <v>50</v>
      </c>
      <c r="E95" s="50" t="s">
        <v>89</v>
      </c>
      <c r="F95" s="50" t="s">
        <v>112</v>
      </c>
      <c r="G95" s="50" t="s">
        <v>76</v>
      </c>
      <c r="H95" s="51">
        <v>1615</v>
      </c>
      <c r="I95" s="52">
        <v>44.77</v>
      </c>
      <c r="J95" s="52"/>
      <c r="K95" s="50" t="s">
        <v>91</v>
      </c>
      <c r="L95" s="53" t="s">
        <v>48</v>
      </c>
    </row>
    <row r="96" spans="1:12" customFormat="1" ht="14.4" x14ac:dyDescent="0.3">
      <c r="A96" s="48">
        <v>45839</v>
      </c>
      <c r="B96" s="49">
        <v>45869</v>
      </c>
      <c r="C96" s="50" t="s">
        <v>60</v>
      </c>
      <c r="D96" s="50" t="s">
        <v>93</v>
      </c>
      <c r="E96" s="50" t="s">
        <v>89</v>
      </c>
      <c r="F96" s="50" t="s">
        <v>112</v>
      </c>
      <c r="G96" s="50" t="s">
        <v>76</v>
      </c>
      <c r="H96" s="51">
        <v>1615</v>
      </c>
      <c r="I96" s="52">
        <v>189.78</v>
      </c>
      <c r="J96" s="52">
        <v>22.88</v>
      </c>
      <c r="K96" s="50" t="s">
        <v>91</v>
      </c>
      <c r="L96" s="53" t="s">
        <v>48</v>
      </c>
    </row>
    <row r="97" spans="1:12" customFormat="1" ht="14.4" x14ac:dyDescent="0.3">
      <c r="A97" s="48">
        <v>45839</v>
      </c>
      <c r="B97" s="49">
        <v>45869</v>
      </c>
      <c r="C97" s="50" t="s">
        <v>62</v>
      </c>
      <c r="D97" s="50" t="s">
        <v>63</v>
      </c>
      <c r="E97" s="50" t="s">
        <v>89</v>
      </c>
      <c r="F97" s="50" t="s">
        <v>112</v>
      </c>
      <c r="G97" s="50" t="s">
        <v>76</v>
      </c>
      <c r="H97" s="51">
        <v>1615</v>
      </c>
      <c r="I97" s="52">
        <v>9.4890000000000008</v>
      </c>
      <c r="J97" s="52"/>
      <c r="K97" s="50" t="s">
        <v>91</v>
      </c>
      <c r="L97" s="53" t="s">
        <v>48</v>
      </c>
    </row>
    <row r="98" spans="1:12" customFormat="1" ht="14.4" x14ac:dyDescent="0.3">
      <c r="A98" s="48">
        <v>45839</v>
      </c>
      <c r="B98" s="49">
        <v>45869</v>
      </c>
      <c r="C98" s="50" t="s">
        <v>64</v>
      </c>
      <c r="D98" s="50" t="s">
        <v>65</v>
      </c>
      <c r="E98" s="50" t="s">
        <v>89</v>
      </c>
      <c r="F98" s="50" t="s">
        <v>112</v>
      </c>
      <c r="G98" s="50" t="s">
        <v>76</v>
      </c>
      <c r="H98" s="51">
        <v>1615</v>
      </c>
      <c r="I98" s="52">
        <v>32.26</v>
      </c>
      <c r="J98" s="52"/>
      <c r="K98" s="50" t="s">
        <v>91</v>
      </c>
      <c r="L98" s="53" t="s">
        <v>48</v>
      </c>
    </row>
    <row r="99" spans="1:12" customFormat="1" ht="14.4" x14ac:dyDescent="0.3">
      <c r="A99" s="48">
        <v>45839</v>
      </c>
      <c r="B99" s="49">
        <v>45869</v>
      </c>
      <c r="C99" s="50" t="s">
        <v>49</v>
      </c>
      <c r="D99" s="50" t="s">
        <v>50</v>
      </c>
      <c r="E99" s="50" t="s">
        <v>113</v>
      </c>
      <c r="F99" s="50" t="s">
        <v>114</v>
      </c>
      <c r="G99" s="50" t="s">
        <v>115</v>
      </c>
      <c r="H99" s="51">
        <v>865</v>
      </c>
      <c r="I99" s="52">
        <v>17.850000000000001</v>
      </c>
      <c r="J99" s="52"/>
      <c r="K99" s="50" t="s">
        <v>72</v>
      </c>
      <c r="L99" s="53" t="s">
        <v>48</v>
      </c>
    </row>
    <row r="100" spans="1:12" customFormat="1" ht="14.4" x14ac:dyDescent="0.3">
      <c r="A100" s="48">
        <v>45839</v>
      </c>
      <c r="B100" s="49">
        <v>45869</v>
      </c>
      <c r="C100" s="50" t="s">
        <v>60</v>
      </c>
      <c r="D100" s="50" t="s">
        <v>61</v>
      </c>
      <c r="E100" s="50" t="s">
        <v>113</v>
      </c>
      <c r="F100" s="50" t="s">
        <v>114</v>
      </c>
      <c r="G100" s="50" t="s">
        <v>115</v>
      </c>
      <c r="H100" s="51">
        <v>865</v>
      </c>
      <c r="I100" s="52">
        <v>75.680000000000007</v>
      </c>
      <c r="J100" s="52">
        <v>14.48</v>
      </c>
      <c r="K100" s="50" t="s">
        <v>72</v>
      </c>
      <c r="L100" s="53" t="s">
        <v>48</v>
      </c>
    </row>
    <row r="101" spans="1:12" customFormat="1" ht="14.4" x14ac:dyDescent="0.3">
      <c r="A101" s="48">
        <v>45839</v>
      </c>
      <c r="B101" s="49">
        <v>45869</v>
      </c>
      <c r="C101" s="50" t="s">
        <v>62</v>
      </c>
      <c r="D101" s="50" t="s">
        <v>63</v>
      </c>
      <c r="E101" s="50" t="s">
        <v>113</v>
      </c>
      <c r="F101" s="50" t="s">
        <v>114</v>
      </c>
      <c r="G101" s="50" t="s">
        <v>115</v>
      </c>
      <c r="H101" s="51">
        <v>865</v>
      </c>
      <c r="I101" s="52">
        <v>3.7840000000000007</v>
      </c>
      <c r="J101" s="52"/>
      <c r="K101" s="50" t="s">
        <v>72</v>
      </c>
      <c r="L101" s="53" t="s">
        <v>48</v>
      </c>
    </row>
    <row r="102" spans="1:12" customFormat="1" ht="14.4" x14ac:dyDescent="0.3">
      <c r="A102" s="48">
        <v>45839</v>
      </c>
      <c r="B102" s="49">
        <v>45869</v>
      </c>
      <c r="C102" s="50" t="s">
        <v>64</v>
      </c>
      <c r="D102" s="50" t="s">
        <v>65</v>
      </c>
      <c r="E102" s="50" t="s">
        <v>113</v>
      </c>
      <c r="F102" s="50" t="s">
        <v>114</v>
      </c>
      <c r="G102" s="50" t="s">
        <v>115</v>
      </c>
      <c r="H102" s="51">
        <v>865</v>
      </c>
      <c r="I102" s="52">
        <v>12.87</v>
      </c>
      <c r="J102" s="52"/>
      <c r="K102" s="50" t="s">
        <v>72</v>
      </c>
      <c r="L102" s="53" t="s">
        <v>48</v>
      </c>
    </row>
    <row r="103" spans="1:12" customFormat="1" ht="14.4" x14ac:dyDescent="0.3">
      <c r="A103" s="48">
        <v>45839</v>
      </c>
      <c r="B103" s="49">
        <v>45869</v>
      </c>
      <c r="C103" s="50" t="s">
        <v>49</v>
      </c>
      <c r="D103" s="50" t="s">
        <v>50</v>
      </c>
      <c r="E103" s="50" t="s">
        <v>95</v>
      </c>
      <c r="F103" s="50" t="s">
        <v>116</v>
      </c>
      <c r="G103" s="50" t="s">
        <v>76</v>
      </c>
      <c r="H103" s="51">
        <v>1615</v>
      </c>
      <c r="I103" s="52">
        <v>19.52</v>
      </c>
      <c r="J103" s="52"/>
      <c r="K103" s="50" t="s">
        <v>106</v>
      </c>
      <c r="L103" s="53" t="s">
        <v>48</v>
      </c>
    </row>
    <row r="104" spans="1:12" customFormat="1" ht="14.4" x14ac:dyDescent="0.3">
      <c r="A104" s="48">
        <v>45839</v>
      </c>
      <c r="B104" s="49">
        <v>45869</v>
      </c>
      <c r="C104" s="50" t="s">
        <v>60</v>
      </c>
      <c r="D104" s="50" t="s">
        <v>61</v>
      </c>
      <c r="E104" s="50" t="s">
        <v>95</v>
      </c>
      <c r="F104" s="50" t="s">
        <v>116</v>
      </c>
      <c r="G104" s="50" t="s">
        <v>76</v>
      </c>
      <c r="H104" s="51">
        <v>1615</v>
      </c>
      <c r="I104" s="52">
        <v>82.75</v>
      </c>
      <c r="J104" s="52">
        <v>8.48</v>
      </c>
      <c r="K104" s="50" t="s">
        <v>106</v>
      </c>
      <c r="L104" s="53" t="s">
        <v>48</v>
      </c>
    </row>
    <row r="105" spans="1:12" customFormat="1" ht="14.4" x14ac:dyDescent="0.3">
      <c r="A105" s="48">
        <v>45839</v>
      </c>
      <c r="B105" s="49">
        <v>45869</v>
      </c>
      <c r="C105" s="50" t="s">
        <v>62</v>
      </c>
      <c r="D105" s="50" t="s">
        <v>63</v>
      </c>
      <c r="E105" s="50" t="s">
        <v>95</v>
      </c>
      <c r="F105" s="50" t="s">
        <v>116</v>
      </c>
      <c r="G105" s="50" t="s">
        <v>76</v>
      </c>
      <c r="H105" s="51">
        <v>1615</v>
      </c>
      <c r="I105" s="52">
        <v>1.655</v>
      </c>
      <c r="J105" s="52"/>
      <c r="K105" s="50" t="s">
        <v>106</v>
      </c>
      <c r="L105" s="53" t="s">
        <v>48</v>
      </c>
    </row>
    <row r="106" spans="1:12" customFormat="1" ht="14.4" x14ac:dyDescent="0.3">
      <c r="A106" s="48">
        <v>45839</v>
      </c>
      <c r="B106" s="49">
        <v>45869</v>
      </c>
      <c r="C106" s="50" t="s">
        <v>64</v>
      </c>
      <c r="D106" s="50" t="s">
        <v>65</v>
      </c>
      <c r="E106" s="50" t="s">
        <v>95</v>
      </c>
      <c r="F106" s="50" t="s">
        <v>116</v>
      </c>
      <c r="G106" s="50" t="s">
        <v>76</v>
      </c>
      <c r="H106" s="51">
        <v>1615</v>
      </c>
      <c r="I106" s="52">
        <v>14.07</v>
      </c>
      <c r="J106" s="52"/>
      <c r="K106" s="50" t="s">
        <v>106</v>
      </c>
      <c r="L106" s="53" t="s">
        <v>48</v>
      </c>
    </row>
    <row r="107" spans="1:12" customFormat="1" ht="14.4" x14ac:dyDescent="0.3">
      <c r="A107" s="48">
        <v>45839</v>
      </c>
      <c r="B107" s="49">
        <v>45869</v>
      </c>
      <c r="C107" s="50" t="s">
        <v>49</v>
      </c>
      <c r="D107" s="50" t="s">
        <v>50</v>
      </c>
      <c r="E107" s="50" t="s">
        <v>69</v>
      </c>
      <c r="F107" s="50" t="s">
        <v>117</v>
      </c>
      <c r="G107" s="50" t="s">
        <v>115</v>
      </c>
      <c r="H107" s="51">
        <v>865</v>
      </c>
      <c r="I107" s="52">
        <v>37.54</v>
      </c>
      <c r="J107" s="52"/>
      <c r="K107" s="50" t="s">
        <v>72</v>
      </c>
      <c r="L107" s="53" t="s">
        <v>48</v>
      </c>
    </row>
    <row r="108" spans="1:12" customFormat="1" ht="14.4" x14ac:dyDescent="0.3">
      <c r="A108" s="48">
        <v>45839</v>
      </c>
      <c r="B108" s="49">
        <v>45869</v>
      </c>
      <c r="C108" s="50" t="s">
        <v>60</v>
      </c>
      <c r="D108" s="50" t="s">
        <v>61</v>
      </c>
      <c r="E108" s="50" t="s">
        <v>69</v>
      </c>
      <c r="F108" s="50" t="s">
        <v>117</v>
      </c>
      <c r="G108" s="50" t="s">
        <v>115</v>
      </c>
      <c r="H108" s="51">
        <v>865</v>
      </c>
      <c r="I108" s="52">
        <v>159.15</v>
      </c>
      <c r="J108" s="52">
        <v>30.45</v>
      </c>
      <c r="K108" s="50" t="s">
        <v>72</v>
      </c>
      <c r="L108" s="53" t="s">
        <v>48</v>
      </c>
    </row>
    <row r="109" spans="1:12" customFormat="1" ht="14.4" x14ac:dyDescent="0.3">
      <c r="A109" s="48">
        <v>45839</v>
      </c>
      <c r="B109" s="49">
        <v>45869</v>
      </c>
      <c r="C109" s="50" t="s">
        <v>62</v>
      </c>
      <c r="D109" s="50" t="s">
        <v>63</v>
      </c>
      <c r="E109" s="50" t="s">
        <v>69</v>
      </c>
      <c r="F109" s="50" t="s">
        <v>117</v>
      </c>
      <c r="G109" s="50" t="s">
        <v>115</v>
      </c>
      <c r="H109" s="51">
        <v>865</v>
      </c>
      <c r="I109" s="52">
        <v>3.1830000000000003</v>
      </c>
      <c r="J109" s="52"/>
      <c r="K109" s="50" t="s">
        <v>72</v>
      </c>
      <c r="L109" s="53" t="s">
        <v>48</v>
      </c>
    </row>
    <row r="110" spans="1:12" customFormat="1" ht="14.4" x14ac:dyDescent="0.3">
      <c r="A110" s="48">
        <v>45839</v>
      </c>
      <c r="B110" s="49">
        <v>45869</v>
      </c>
      <c r="C110" s="50" t="s">
        <v>64</v>
      </c>
      <c r="D110" s="50" t="s">
        <v>65</v>
      </c>
      <c r="E110" s="50" t="s">
        <v>69</v>
      </c>
      <c r="F110" s="50" t="s">
        <v>117</v>
      </c>
      <c r="G110" s="50" t="s">
        <v>115</v>
      </c>
      <c r="H110" s="51">
        <v>865</v>
      </c>
      <c r="I110" s="52">
        <v>27.06</v>
      </c>
      <c r="J110" s="52"/>
      <c r="K110" s="50" t="s">
        <v>72</v>
      </c>
      <c r="L110" s="53" t="s">
        <v>48</v>
      </c>
    </row>
    <row r="111" spans="1:12" customFormat="1" ht="14.4" x14ac:dyDescent="0.3">
      <c r="A111" s="48">
        <v>45839</v>
      </c>
      <c r="B111" s="49">
        <v>45838</v>
      </c>
      <c r="C111" s="50" t="s">
        <v>49</v>
      </c>
      <c r="D111" s="50" t="s">
        <v>50</v>
      </c>
      <c r="E111" s="50" t="s">
        <v>77</v>
      </c>
      <c r="F111" s="50" t="s">
        <v>118</v>
      </c>
      <c r="G111" s="50" t="s">
        <v>119</v>
      </c>
      <c r="H111" s="51">
        <v>2195</v>
      </c>
      <c r="I111" s="52">
        <v>17.03</v>
      </c>
      <c r="J111" s="52"/>
      <c r="K111" s="50" t="s">
        <v>81</v>
      </c>
      <c r="L111" s="53" t="s">
        <v>48</v>
      </c>
    </row>
    <row r="112" spans="1:12" customFormat="1" ht="14.4" x14ac:dyDescent="0.3">
      <c r="A112" s="48">
        <v>45839</v>
      </c>
      <c r="B112" s="49">
        <v>45838</v>
      </c>
      <c r="C112" s="50" t="s">
        <v>87</v>
      </c>
      <c r="D112" s="50" t="s">
        <v>88</v>
      </c>
      <c r="E112" s="50" t="s">
        <v>77</v>
      </c>
      <c r="F112" s="50" t="s">
        <v>118</v>
      </c>
      <c r="G112" s="50" t="s">
        <v>119</v>
      </c>
      <c r="H112" s="51">
        <v>2195</v>
      </c>
      <c r="I112" s="52">
        <v>72.209999999999994</v>
      </c>
      <c r="J112" s="52">
        <v>2.5</v>
      </c>
      <c r="K112" s="50" t="s">
        <v>81</v>
      </c>
      <c r="L112" s="53" t="s">
        <v>48</v>
      </c>
    </row>
    <row r="113" spans="1:12" customFormat="1" ht="14.4" x14ac:dyDescent="0.3">
      <c r="A113" s="48">
        <v>45839</v>
      </c>
      <c r="B113" s="49">
        <v>45869</v>
      </c>
      <c r="C113" s="50" t="s">
        <v>49</v>
      </c>
      <c r="D113" s="50" t="s">
        <v>50</v>
      </c>
      <c r="E113" s="50" t="s">
        <v>77</v>
      </c>
      <c r="F113" s="50" t="s">
        <v>118</v>
      </c>
      <c r="G113" s="50" t="s">
        <v>119</v>
      </c>
      <c r="H113" s="51">
        <v>2195</v>
      </c>
      <c r="I113" s="52">
        <v>22.51</v>
      </c>
      <c r="J113" s="52"/>
      <c r="K113" s="50" t="s">
        <v>81</v>
      </c>
      <c r="L113" s="53" t="s">
        <v>48</v>
      </c>
    </row>
    <row r="114" spans="1:12" customFormat="1" ht="14.4" x14ac:dyDescent="0.3">
      <c r="A114" s="48">
        <v>45839</v>
      </c>
      <c r="B114" s="49">
        <v>45869</v>
      </c>
      <c r="C114" s="50" t="s">
        <v>87</v>
      </c>
      <c r="D114" s="50" t="s">
        <v>88</v>
      </c>
      <c r="E114" s="50" t="s">
        <v>77</v>
      </c>
      <c r="F114" s="50" t="s">
        <v>118</v>
      </c>
      <c r="G114" s="50" t="s">
        <v>119</v>
      </c>
      <c r="H114" s="51">
        <v>2195</v>
      </c>
      <c r="I114" s="52">
        <v>95.43</v>
      </c>
      <c r="J114" s="52">
        <v>4</v>
      </c>
      <c r="K114" s="50" t="s">
        <v>81</v>
      </c>
      <c r="L114" s="53" t="s">
        <v>48</v>
      </c>
    </row>
    <row r="115" spans="1:12" customFormat="1" ht="14.4" x14ac:dyDescent="0.3">
      <c r="A115" s="48">
        <v>45839</v>
      </c>
      <c r="B115" s="49">
        <v>45869</v>
      </c>
      <c r="C115" s="50" t="s">
        <v>49</v>
      </c>
      <c r="D115" s="50" t="s">
        <v>50</v>
      </c>
      <c r="E115" s="50" t="s">
        <v>69</v>
      </c>
      <c r="F115" s="50" t="s">
        <v>120</v>
      </c>
      <c r="G115" s="50" t="s">
        <v>121</v>
      </c>
      <c r="H115" s="51">
        <v>1020</v>
      </c>
      <c r="I115" s="52">
        <v>19.95</v>
      </c>
      <c r="J115" s="52"/>
      <c r="K115" s="50" t="s">
        <v>72</v>
      </c>
      <c r="L115" s="53" t="s">
        <v>48</v>
      </c>
    </row>
    <row r="116" spans="1:12" customFormat="1" ht="14.4" x14ac:dyDescent="0.3">
      <c r="A116" s="48">
        <v>45839</v>
      </c>
      <c r="B116" s="49">
        <v>45869</v>
      </c>
      <c r="C116" s="50" t="s">
        <v>58</v>
      </c>
      <c r="D116" s="50" t="s">
        <v>59</v>
      </c>
      <c r="E116" s="50" t="s">
        <v>69</v>
      </c>
      <c r="F116" s="50" t="s">
        <v>120</v>
      </c>
      <c r="G116" s="50" t="s">
        <v>121</v>
      </c>
      <c r="H116" s="51">
        <v>1020</v>
      </c>
      <c r="I116" s="52">
        <v>12.48</v>
      </c>
      <c r="J116" s="52">
        <v>2.7</v>
      </c>
      <c r="K116" s="50" t="s">
        <v>72</v>
      </c>
      <c r="L116" s="53" t="s">
        <v>48</v>
      </c>
    </row>
    <row r="117" spans="1:12" customFormat="1" ht="14.4" x14ac:dyDescent="0.3">
      <c r="A117" s="48">
        <v>45839</v>
      </c>
      <c r="B117" s="49">
        <v>45869</v>
      </c>
      <c r="C117" s="50" t="s">
        <v>60</v>
      </c>
      <c r="D117" s="50" t="s">
        <v>61</v>
      </c>
      <c r="E117" s="50" t="s">
        <v>69</v>
      </c>
      <c r="F117" s="50" t="s">
        <v>120</v>
      </c>
      <c r="G117" s="50" t="s">
        <v>121</v>
      </c>
      <c r="H117" s="51">
        <v>1020</v>
      </c>
      <c r="I117" s="52">
        <v>72.11</v>
      </c>
      <c r="J117" s="52">
        <v>11.7</v>
      </c>
      <c r="K117" s="50" t="s">
        <v>72</v>
      </c>
      <c r="L117" s="53" t="s">
        <v>48</v>
      </c>
    </row>
    <row r="118" spans="1:12" customFormat="1" ht="14.4" x14ac:dyDescent="0.3">
      <c r="A118" s="48">
        <v>45839</v>
      </c>
      <c r="B118" s="49">
        <v>45869</v>
      </c>
      <c r="C118" s="50" t="s">
        <v>62</v>
      </c>
      <c r="D118" s="50" t="s">
        <v>63</v>
      </c>
      <c r="E118" s="50" t="s">
        <v>69</v>
      </c>
      <c r="F118" s="50" t="s">
        <v>120</v>
      </c>
      <c r="G118" s="50" t="s">
        <v>121</v>
      </c>
      <c r="H118" s="51">
        <v>1020</v>
      </c>
      <c r="I118" s="52">
        <v>1.4421999999999999</v>
      </c>
      <c r="J118" s="52"/>
      <c r="K118" s="50" t="s">
        <v>72</v>
      </c>
      <c r="L118" s="53" t="s">
        <v>48</v>
      </c>
    </row>
    <row r="119" spans="1:12" customFormat="1" ht="14.4" x14ac:dyDescent="0.3">
      <c r="A119" s="48">
        <v>45839</v>
      </c>
      <c r="B119" s="49">
        <v>45869</v>
      </c>
      <c r="C119" s="50" t="s">
        <v>64</v>
      </c>
      <c r="D119" s="50" t="s">
        <v>65</v>
      </c>
      <c r="E119" s="50" t="s">
        <v>69</v>
      </c>
      <c r="F119" s="50" t="s">
        <v>120</v>
      </c>
      <c r="G119" s="50" t="s">
        <v>121</v>
      </c>
      <c r="H119" s="51">
        <v>1020</v>
      </c>
      <c r="I119" s="52">
        <v>12.26</v>
      </c>
      <c r="J119" s="52"/>
      <c r="K119" s="50" t="s">
        <v>72</v>
      </c>
      <c r="L119" s="53" t="s">
        <v>48</v>
      </c>
    </row>
    <row r="120" spans="1:12" customFormat="1" ht="14.4" x14ac:dyDescent="0.3">
      <c r="A120" s="48">
        <v>45839</v>
      </c>
      <c r="B120" s="49">
        <v>45838</v>
      </c>
      <c r="C120" s="50" t="s">
        <v>49</v>
      </c>
      <c r="D120" s="50" t="s">
        <v>50</v>
      </c>
      <c r="E120" s="50" t="s">
        <v>77</v>
      </c>
      <c r="F120" s="50" t="s">
        <v>122</v>
      </c>
      <c r="G120" s="50" t="s">
        <v>123</v>
      </c>
      <c r="H120" s="51">
        <v>2993</v>
      </c>
      <c r="I120" s="52">
        <v>37.159999999999997</v>
      </c>
      <c r="J120" s="52"/>
      <c r="K120" s="50" t="s">
        <v>81</v>
      </c>
      <c r="L120" s="53" t="s">
        <v>48</v>
      </c>
    </row>
    <row r="121" spans="1:12" customFormat="1" ht="14.4" x14ac:dyDescent="0.3">
      <c r="A121" s="48">
        <v>45839</v>
      </c>
      <c r="B121" s="49">
        <v>45838</v>
      </c>
      <c r="C121" s="50" t="s">
        <v>87</v>
      </c>
      <c r="D121" s="50" t="s">
        <v>88</v>
      </c>
      <c r="E121" s="50" t="s">
        <v>77</v>
      </c>
      <c r="F121" s="50" t="s">
        <v>122</v>
      </c>
      <c r="G121" s="50" t="s">
        <v>123</v>
      </c>
      <c r="H121" s="51">
        <v>2993</v>
      </c>
      <c r="I121" s="52">
        <v>157.53</v>
      </c>
      <c r="J121" s="52">
        <v>4</v>
      </c>
      <c r="K121" s="50" t="s">
        <v>81</v>
      </c>
      <c r="L121" s="53" t="s">
        <v>48</v>
      </c>
    </row>
    <row r="122" spans="1:12" customFormat="1" ht="14.4" x14ac:dyDescent="0.3">
      <c r="A122" s="48">
        <v>45839</v>
      </c>
      <c r="B122" s="49">
        <v>45869</v>
      </c>
      <c r="C122" s="50" t="s">
        <v>49</v>
      </c>
      <c r="D122" s="50" t="s">
        <v>50</v>
      </c>
      <c r="E122" s="50" t="s">
        <v>77</v>
      </c>
      <c r="F122" s="50" t="s">
        <v>122</v>
      </c>
      <c r="G122" s="50" t="s">
        <v>123</v>
      </c>
      <c r="H122" s="51">
        <v>2993</v>
      </c>
      <c r="I122" s="52">
        <v>1105.0999999999999</v>
      </c>
      <c r="J122" s="52"/>
      <c r="K122" s="50" t="s">
        <v>81</v>
      </c>
      <c r="L122" s="53" t="s">
        <v>48</v>
      </c>
    </row>
    <row r="123" spans="1:12" customFormat="1" ht="14.4" x14ac:dyDescent="0.3">
      <c r="A123" s="48">
        <v>45839</v>
      </c>
      <c r="B123" s="49">
        <v>45869</v>
      </c>
      <c r="C123" s="50" t="s">
        <v>87</v>
      </c>
      <c r="D123" s="50" t="s">
        <v>88</v>
      </c>
      <c r="E123" s="50" t="s">
        <v>77</v>
      </c>
      <c r="F123" s="50" t="s">
        <v>122</v>
      </c>
      <c r="G123" s="50" t="s">
        <v>123</v>
      </c>
      <c r="H123" s="51">
        <v>2993</v>
      </c>
      <c r="I123" s="52">
        <v>4684.6099999999997</v>
      </c>
      <c r="J123" s="52">
        <v>144</v>
      </c>
      <c r="K123" s="50" t="s">
        <v>81</v>
      </c>
      <c r="L123" s="53" t="s">
        <v>48</v>
      </c>
    </row>
    <row r="124" spans="1:12" customFormat="1" ht="14.4" x14ac:dyDescent="0.3">
      <c r="A124" s="48">
        <v>45839</v>
      </c>
      <c r="B124" s="49">
        <v>45869</v>
      </c>
      <c r="C124" s="50" t="s">
        <v>49</v>
      </c>
      <c r="D124" s="50" t="s">
        <v>50</v>
      </c>
      <c r="E124" s="50" t="s">
        <v>77</v>
      </c>
      <c r="F124" s="50" t="s">
        <v>124</v>
      </c>
      <c r="G124" s="50" t="s">
        <v>125</v>
      </c>
      <c r="H124" s="51">
        <v>1541</v>
      </c>
      <c r="I124" s="52">
        <v>158.05000000000001</v>
      </c>
      <c r="J124" s="52"/>
      <c r="K124" s="50" t="s">
        <v>81</v>
      </c>
      <c r="L124" s="53" t="s">
        <v>48</v>
      </c>
    </row>
    <row r="125" spans="1:12" customFormat="1" ht="14.4" x14ac:dyDescent="0.3">
      <c r="A125" s="48">
        <v>45839</v>
      </c>
      <c r="B125" s="49">
        <v>45869</v>
      </c>
      <c r="C125" s="50" t="s">
        <v>87</v>
      </c>
      <c r="D125" s="50" t="s">
        <v>88</v>
      </c>
      <c r="E125" s="50" t="s">
        <v>77</v>
      </c>
      <c r="F125" s="50" t="s">
        <v>124</v>
      </c>
      <c r="G125" s="50" t="s">
        <v>125</v>
      </c>
      <c r="H125" s="51">
        <v>1541</v>
      </c>
      <c r="I125" s="52">
        <v>670</v>
      </c>
      <c r="J125" s="52">
        <v>40</v>
      </c>
      <c r="K125" s="50" t="s">
        <v>81</v>
      </c>
      <c r="L125" s="53" t="s">
        <v>48</v>
      </c>
    </row>
    <row r="126" spans="1:12" customFormat="1" ht="14.4" x14ac:dyDescent="0.3">
      <c r="A126" s="48">
        <v>45839</v>
      </c>
      <c r="B126" s="49">
        <v>45869</v>
      </c>
      <c r="C126" s="50" t="s">
        <v>49</v>
      </c>
      <c r="D126" s="50" t="s">
        <v>50</v>
      </c>
      <c r="E126" s="50" t="s">
        <v>77</v>
      </c>
      <c r="F126" s="50" t="s">
        <v>126</v>
      </c>
      <c r="G126" s="50" t="s">
        <v>127</v>
      </c>
      <c r="H126" s="51">
        <v>2993</v>
      </c>
      <c r="I126" s="52">
        <v>226.39</v>
      </c>
      <c r="J126" s="52"/>
      <c r="K126" s="50" t="s">
        <v>81</v>
      </c>
      <c r="L126" s="53" t="s">
        <v>48</v>
      </c>
    </row>
    <row r="127" spans="1:12" customFormat="1" ht="14.4" x14ac:dyDescent="0.3">
      <c r="A127" s="48">
        <v>45839</v>
      </c>
      <c r="B127" s="49">
        <v>45869</v>
      </c>
      <c r="C127" s="50" t="s">
        <v>87</v>
      </c>
      <c r="D127" s="50" t="s">
        <v>88</v>
      </c>
      <c r="E127" s="50" t="s">
        <v>77</v>
      </c>
      <c r="F127" s="50" t="s">
        <v>126</v>
      </c>
      <c r="G127" s="50" t="s">
        <v>127</v>
      </c>
      <c r="H127" s="51">
        <v>2993</v>
      </c>
      <c r="I127" s="52">
        <v>959.69</v>
      </c>
      <c r="J127" s="52">
        <v>29.5</v>
      </c>
      <c r="K127" s="50" t="s">
        <v>81</v>
      </c>
      <c r="L127" s="53" t="s">
        <v>48</v>
      </c>
    </row>
    <row r="128" spans="1:12" customFormat="1" ht="14.4" x14ac:dyDescent="0.3">
      <c r="A128" s="48">
        <v>45839</v>
      </c>
      <c r="B128" s="49">
        <v>45869</v>
      </c>
      <c r="C128" s="50" t="s">
        <v>49</v>
      </c>
      <c r="D128" s="50" t="s">
        <v>50</v>
      </c>
      <c r="E128" s="50" t="s">
        <v>77</v>
      </c>
      <c r="F128" s="50" t="s">
        <v>128</v>
      </c>
      <c r="G128" s="50" t="s">
        <v>129</v>
      </c>
      <c r="H128" s="51">
        <v>5243</v>
      </c>
      <c r="I128" s="52">
        <v>1006.13</v>
      </c>
      <c r="J128" s="52"/>
      <c r="K128" s="50" t="s">
        <v>81</v>
      </c>
      <c r="L128" s="53" t="s">
        <v>48</v>
      </c>
    </row>
    <row r="129" spans="1:12" customFormat="1" ht="14.4" x14ac:dyDescent="0.3">
      <c r="A129" s="48">
        <v>45839</v>
      </c>
      <c r="B129" s="49">
        <v>45869</v>
      </c>
      <c r="C129" s="50" t="s">
        <v>87</v>
      </c>
      <c r="D129" s="50" t="s">
        <v>88</v>
      </c>
      <c r="E129" s="50" t="s">
        <v>77</v>
      </c>
      <c r="F129" s="50" t="s">
        <v>128</v>
      </c>
      <c r="G129" s="50" t="s">
        <v>129</v>
      </c>
      <c r="H129" s="51">
        <v>5243</v>
      </c>
      <c r="I129" s="52">
        <v>4844.1499999999996</v>
      </c>
      <c r="J129" s="52">
        <v>85</v>
      </c>
      <c r="K129" s="50" t="s">
        <v>81</v>
      </c>
      <c r="L129" s="53" t="s">
        <v>48</v>
      </c>
    </row>
    <row r="130" spans="1:12" customFormat="1" ht="14.4" x14ac:dyDescent="0.3">
      <c r="A130" s="48">
        <v>45839</v>
      </c>
      <c r="B130" s="49">
        <v>45869</v>
      </c>
      <c r="C130" s="50" t="s">
        <v>49</v>
      </c>
      <c r="D130" s="50" t="s">
        <v>50</v>
      </c>
      <c r="E130" s="50" t="s">
        <v>77</v>
      </c>
      <c r="F130" s="50" t="s">
        <v>130</v>
      </c>
      <c r="G130" s="50" t="s">
        <v>131</v>
      </c>
      <c r="H130" s="51">
        <v>3410</v>
      </c>
      <c r="I130" s="52">
        <v>34.97</v>
      </c>
      <c r="J130" s="52"/>
      <c r="K130" s="50" t="s">
        <v>81</v>
      </c>
      <c r="L130" s="53" t="s">
        <v>48</v>
      </c>
    </row>
    <row r="131" spans="1:12" customFormat="1" ht="14.4" x14ac:dyDescent="0.3">
      <c r="A131" s="48">
        <v>45839</v>
      </c>
      <c r="B131" s="49">
        <v>45869</v>
      </c>
      <c r="C131" s="50" t="s">
        <v>87</v>
      </c>
      <c r="D131" s="50" t="s">
        <v>88</v>
      </c>
      <c r="E131" s="50" t="s">
        <v>77</v>
      </c>
      <c r="F131" s="50" t="s">
        <v>130</v>
      </c>
      <c r="G131" s="50" t="s">
        <v>131</v>
      </c>
      <c r="H131" s="51">
        <v>3410</v>
      </c>
      <c r="I131" s="52">
        <v>148.26</v>
      </c>
      <c r="J131" s="52">
        <v>4</v>
      </c>
      <c r="K131" s="50" t="s">
        <v>81</v>
      </c>
      <c r="L131" s="53" t="s">
        <v>48</v>
      </c>
    </row>
    <row r="132" spans="1:12" customFormat="1" ht="14.4" x14ac:dyDescent="0.3">
      <c r="A132" s="48">
        <v>45839</v>
      </c>
      <c r="B132" s="49">
        <v>45869</v>
      </c>
      <c r="C132" s="50" t="s">
        <v>49</v>
      </c>
      <c r="D132" s="50" t="s">
        <v>50</v>
      </c>
      <c r="E132" s="50" t="s">
        <v>77</v>
      </c>
      <c r="F132" s="50" t="s">
        <v>132</v>
      </c>
      <c r="G132" s="50" t="s">
        <v>133</v>
      </c>
      <c r="H132" s="51">
        <v>2450</v>
      </c>
      <c r="I132" s="52">
        <v>6.28</v>
      </c>
      <c r="J132" s="52"/>
      <c r="K132" s="50" t="s">
        <v>81</v>
      </c>
      <c r="L132" s="53" t="s">
        <v>48</v>
      </c>
    </row>
    <row r="133" spans="1:12" customFormat="1" ht="14.4" x14ac:dyDescent="0.3">
      <c r="A133" s="48">
        <v>45839</v>
      </c>
      <c r="B133" s="49">
        <v>45869</v>
      </c>
      <c r="C133" s="50" t="s">
        <v>87</v>
      </c>
      <c r="D133" s="50" t="s">
        <v>88</v>
      </c>
      <c r="E133" s="50" t="s">
        <v>77</v>
      </c>
      <c r="F133" s="50" t="s">
        <v>132</v>
      </c>
      <c r="G133" s="50" t="s">
        <v>133</v>
      </c>
      <c r="H133" s="51">
        <v>2450</v>
      </c>
      <c r="I133" s="52">
        <v>26.63</v>
      </c>
      <c r="J133" s="52">
        <v>1</v>
      </c>
      <c r="K133" s="50" t="s">
        <v>81</v>
      </c>
      <c r="L133" s="53" t="s">
        <v>48</v>
      </c>
    </row>
    <row r="134" spans="1:12" customFormat="1" ht="14.4" x14ac:dyDescent="0.3">
      <c r="A134" s="48">
        <v>45839</v>
      </c>
      <c r="B134" s="49">
        <v>45869</v>
      </c>
      <c r="C134" s="50" t="s">
        <v>49</v>
      </c>
      <c r="D134" s="50" t="s">
        <v>50</v>
      </c>
      <c r="E134" s="50" t="s">
        <v>77</v>
      </c>
      <c r="F134" s="50" t="s">
        <v>134</v>
      </c>
      <c r="G134" s="50" t="s">
        <v>135</v>
      </c>
      <c r="H134" s="51">
        <v>3116</v>
      </c>
      <c r="I134" s="52">
        <v>31.96</v>
      </c>
      <c r="J134" s="52"/>
      <c r="K134" s="50" t="s">
        <v>81</v>
      </c>
      <c r="L134" s="53" t="s">
        <v>48</v>
      </c>
    </row>
    <row r="135" spans="1:12" customFormat="1" ht="14.4" x14ac:dyDescent="0.3">
      <c r="A135" s="48">
        <v>45839</v>
      </c>
      <c r="B135" s="49">
        <v>45869</v>
      </c>
      <c r="C135" s="50" t="s">
        <v>87</v>
      </c>
      <c r="D135" s="50" t="s">
        <v>88</v>
      </c>
      <c r="E135" s="50" t="s">
        <v>77</v>
      </c>
      <c r="F135" s="50" t="s">
        <v>134</v>
      </c>
      <c r="G135" s="50" t="s">
        <v>135</v>
      </c>
      <c r="H135" s="51">
        <v>3116</v>
      </c>
      <c r="I135" s="52">
        <v>135.47999999999999</v>
      </c>
      <c r="J135" s="52">
        <v>4</v>
      </c>
      <c r="K135" s="50" t="s">
        <v>81</v>
      </c>
      <c r="L135" s="53" t="s">
        <v>48</v>
      </c>
    </row>
    <row r="136" spans="1:12" customFormat="1" ht="14.4" x14ac:dyDescent="0.3">
      <c r="A136" s="48">
        <v>45839</v>
      </c>
      <c r="B136" s="49">
        <v>45869</v>
      </c>
      <c r="C136" s="50" t="s">
        <v>49</v>
      </c>
      <c r="D136" s="50" t="s">
        <v>50</v>
      </c>
      <c r="E136" s="50" t="s">
        <v>77</v>
      </c>
      <c r="F136" s="50" t="s">
        <v>136</v>
      </c>
      <c r="G136" s="50" t="s">
        <v>137</v>
      </c>
      <c r="H136" s="51">
        <v>1953</v>
      </c>
      <c r="I136" s="52">
        <v>10.02</v>
      </c>
      <c r="J136" s="52"/>
      <c r="K136" s="50" t="s">
        <v>81</v>
      </c>
      <c r="L136" s="53" t="s">
        <v>48</v>
      </c>
    </row>
    <row r="137" spans="1:12" customFormat="1" ht="14.4" x14ac:dyDescent="0.3">
      <c r="A137" s="48">
        <v>45839</v>
      </c>
      <c r="B137" s="49">
        <v>45869</v>
      </c>
      <c r="C137" s="50" t="s">
        <v>87</v>
      </c>
      <c r="D137" s="50" t="s">
        <v>88</v>
      </c>
      <c r="E137" s="50" t="s">
        <v>77</v>
      </c>
      <c r="F137" s="50" t="s">
        <v>136</v>
      </c>
      <c r="G137" s="50" t="s">
        <v>137</v>
      </c>
      <c r="H137" s="51">
        <v>1953</v>
      </c>
      <c r="I137" s="52">
        <v>42.46</v>
      </c>
      <c r="J137" s="52">
        <v>2</v>
      </c>
      <c r="K137" s="50" t="s">
        <v>81</v>
      </c>
      <c r="L137" s="53" t="s">
        <v>48</v>
      </c>
    </row>
    <row r="138" spans="1:12" customFormat="1" ht="14.4" x14ac:dyDescent="0.3">
      <c r="A138" s="48">
        <v>45839</v>
      </c>
      <c r="B138" s="49">
        <v>45869</v>
      </c>
      <c r="C138" s="50" t="s">
        <v>49</v>
      </c>
      <c r="D138" s="50" t="s">
        <v>50</v>
      </c>
      <c r="E138" s="50" t="s">
        <v>77</v>
      </c>
      <c r="F138" s="50" t="s">
        <v>138</v>
      </c>
      <c r="G138" s="50" t="s">
        <v>139</v>
      </c>
      <c r="H138" s="51">
        <v>2214</v>
      </c>
      <c r="I138" s="52">
        <v>99.35</v>
      </c>
      <c r="J138" s="52"/>
      <c r="K138" s="50" t="s">
        <v>81</v>
      </c>
      <c r="L138" s="53" t="s">
        <v>48</v>
      </c>
    </row>
    <row r="139" spans="1:12" customFormat="1" ht="14.4" x14ac:dyDescent="0.3">
      <c r="A139" s="48">
        <v>45839</v>
      </c>
      <c r="B139" s="49">
        <v>45869</v>
      </c>
      <c r="C139" s="50" t="s">
        <v>87</v>
      </c>
      <c r="D139" s="50" t="s">
        <v>88</v>
      </c>
      <c r="E139" s="50" t="s">
        <v>77</v>
      </c>
      <c r="F139" s="50" t="s">
        <v>138</v>
      </c>
      <c r="G139" s="50" t="s">
        <v>139</v>
      </c>
      <c r="H139" s="51">
        <v>2214</v>
      </c>
      <c r="I139" s="52">
        <v>421.16</v>
      </c>
      <c r="J139" s="52">
        <v>17.5</v>
      </c>
      <c r="K139" s="50" t="s">
        <v>81</v>
      </c>
      <c r="L139" s="53" t="s">
        <v>48</v>
      </c>
    </row>
    <row r="140" spans="1:12" customFormat="1" ht="14.4" x14ac:dyDescent="0.3">
      <c r="A140" s="48">
        <v>45839</v>
      </c>
      <c r="B140" s="49">
        <v>45838</v>
      </c>
      <c r="C140" s="50" t="s">
        <v>49</v>
      </c>
      <c r="D140" s="50" t="s">
        <v>50</v>
      </c>
      <c r="E140" s="50" t="s">
        <v>95</v>
      </c>
      <c r="F140" s="50" t="s">
        <v>140</v>
      </c>
      <c r="G140" s="50" t="s">
        <v>111</v>
      </c>
      <c r="H140" s="51">
        <v>1860</v>
      </c>
      <c r="I140" s="52">
        <v>10.6</v>
      </c>
      <c r="J140" s="52"/>
      <c r="K140" s="50" t="s">
        <v>106</v>
      </c>
      <c r="L140" s="53" t="s">
        <v>48</v>
      </c>
    </row>
    <row r="141" spans="1:12" customFormat="1" ht="14.4" x14ac:dyDescent="0.3">
      <c r="A141" s="48">
        <v>45839</v>
      </c>
      <c r="B141" s="49">
        <v>45838</v>
      </c>
      <c r="C141" s="50" t="s">
        <v>60</v>
      </c>
      <c r="D141" s="50" t="s">
        <v>61</v>
      </c>
      <c r="E141" s="50" t="s">
        <v>95</v>
      </c>
      <c r="F141" s="50" t="s">
        <v>140</v>
      </c>
      <c r="G141" s="50" t="s">
        <v>111</v>
      </c>
      <c r="H141" s="51">
        <v>1860</v>
      </c>
      <c r="I141" s="52">
        <v>44.95</v>
      </c>
      <c r="J141" s="52">
        <v>4</v>
      </c>
      <c r="K141" s="50" t="s">
        <v>106</v>
      </c>
      <c r="L141" s="53" t="s">
        <v>48</v>
      </c>
    </row>
    <row r="142" spans="1:12" customFormat="1" ht="14.4" x14ac:dyDescent="0.3">
      <c r="A142" s="48">
        <v>45839</v>
      </c>
      <c r="B142" s="49">
        <v>45869</v>
      </c>
      <c r="C142" s="50" t="s">
        <v>49</v>
      </c>
      <c r="D142" s="50" t="s">
        <v>50</v>
      </c>
      <c r="E142" s="50" t="s">
        <v>95</v>
      </c>
      <c r="F142" s="50" t="s">
        <v>140</v>
      </c>
      <c r="G142" s="50" t="s">
        <v>111</v>
      </c>
      <c r="H142" s="51">
        <v>1860</v>
      </c>
      <c r="I142" s="52">
        <v>186.58</v>
      </c>
      <c r="J142" s="52"/>
      <c r="K142" s="50" t="s">
        <v>106</v>
      </c>
      <c r="L142" s="53" t="s">
        <v>48</v>
      </c>
    </row>
    <row r="143" spans="1:12" customFormat="1" ht="14.4" x14ac:dyDescent="0.3">
      <c r="A143" s="48">
        <v>45839</v>
      </c>
      <c r="B143" s="49">
        <v>45869</v>
      </c>
      <c r="C143" s="50" t="s">
        <v>58</v>
      </c>
      <c r="D143" s="50" t="s">
        <v>59</v>
      </c>
      <c r="E143" s="50" t="s">
        <v>95</v>
      </c>
      <c r="F143" s="50" t="s">
        <v>140</v>
      </c>
      <c r="G143" s="50" t="s">
        <v>111</v>
      </c>
      <c r="H143" s="51">
        <v>1860</v>
      </c>
      <c r="I143" s="52">
        <v>19.64</v>
      </c>
      <c r="J143" s="52">
        <v>2.33</v>
      </c>
      <c r="K143" s="50" t="s">
        <v>106</v>
      </c>
      <c r="L143" s="53" t="s">
        <v>48</v>
      </c>
    </row>
    <row r="144" spans="1:12" customFormat="1" ht="14.4" x14ac:dyDescent="0.3">
      <c r="A144" s="48">
        <v>45839</v>
      </c>
      <c r="B144" s="49">
        <v>45869</v>
      </c>
      <c r="C144" s="50" t="s">
        <v>60</v>
      </c>
      <c r="D144" s="50" t="s">
        <v>61</v>
      </c>
      <c r="E144" s="50" t="s">
        <v>95</v>
      </c>
      <c r="F144" s="50" t="s">
        <v>140</v>
      </c>
      <c r="G144" s="50" t="s">
        <v>111</v>
      </c>
      <c r="H144" s="51">
        <v>1860</v>
      </c>
      <c r="I144" s="52">
        <v>771.31</v>
      </c>
      <c r="J144" s="52">
        <v>68.63</v>
      </c>
      <c r="K144" s="50" t="s">
        <v>106</v>
      </c>
      <c r="L144" s="53" t="s">
        <v>48</v>
      </c>
    </row>
    <row r="145" spans="1:12" customFormat="1" ht="14.4" x14ac:dyDescent="0.3">
      <c r="A145" s="48">
        <v>45839</v>
      </c>
      <c r="B145" s="49">
        <v>45838</v>
      </c>
      <c r="C145" s="50" t="s">
        <v>62</v>
      </c>
      <c r="D145" s="50" t="s">
        <v>63</v>
      </c>
      <c r="E145" s="50" t="s">
        <v>95</v>
      </c>
      <c r="F145" s="50" t="s">
        <v>140</v>
      </c>
      <c r="G145" s="50" t="s">
        <v>111</v>
      </c>
      <c r="H145" s="51">
        <v>1860</v>
      </c>
      <c r="I145" s="52">
        <v>2.6970000000000001</v>
      </c>
      <c r="J145" s="52"/>
      <c r="K145" s="50" t="s">
        <v>106</v>
      </c>
      <c r="L145" s="53" t="s">
        <v>48</v>
      </c>
    </row>
    <row r="146" spans="1:12" customFormat="1" ht="14.4" x14ac:dyDescent="0.3">
      <c r="A146" s="48">
        <v>45839</v>
      </c>
      <c r="B146" s="49">
        <v>45869</v>
      </c>
      <c r="C146" s="50" t="s">
        <v>62</v>
      </c>
      <c r="D146" s="50" t="s">
        <v>63</v>
      </c>
      <c r="E146" s="50" t="s">
        <v>95</v>
      </c>
      <c r="F146" s="50" t="s">
        <v>140</v>
      </c>
      <c r="G146" s="50" t="s">
        <v>111</v>
      </c>
      <c r="H146" s="51">
        <v>1860</v>
      </c>
      <c r="I146" s="52">
        <v>46.278599999999997</v>
      </c>
      <c r="J146" s="52"/>
      <c r="K146" s="50" t="s">
        <v>106</v>
      </c>
      <c r="L146" s="53" t="s">
        <v>48</v>
      </c>
    </row>
    <row r="147" spans="1:12" customFormat="1" ht="14.4" x14ac:dyDescent="0.3">
      <c r="A147" s="48">
        <v>45839</v>
      </c>
      <c r="B147" s="49">
        <v>45838</v>
      </c>
      <c r="C147" s="50" t="s">
        <v>64</v>
      </c>
      <c r="D147" s="50" t="s">
        <v>65</v>
      </c>
      <c r="E147" s="50" t="s">
        <v>95</v>
      </c>
      <c r="F147" s="50" t="s">
        <v>140</v>
      </c>
      <c r="G147" s="50" t="s">
        <v>111</v>
      </c>
      <c r="H147" s="51">
        <v>1860</v>
      </c>
      <c r="I147" s="52">
        <v>7.64</v>
      </c>
      <c r="J147" s="52"/>
      <c r="K147" s="50" t="s">
        <v>106</v>
      </c>
      <c r="L147" s="53" t="s">
        <v>48</v>
      </c>
    </row>
    <row r="148" spans="1:12" customFormat="1" ht="14.4" x14ac:dyDescent="0.3">
      <c r="A148" s="48">
        <v>45839</v>
      </c>
      <c r="B148" s="49">
        <v>45869</v>
      </c>
      <c r="C148" s="50" t="s">
        <v>64</v>
      </c>
      <c r="D148" s="50" t="s">
        <v>65</v>
      </c>
      <c r="E148" s="50" t="s">
        <v>95</v>
      </c>
      <c r="F148" s="50" t="s">
        <v>140</v>
      </c>
      <c r="G148" s="50" t="s">
        <v>111</v>
      </c>
      <c r="H148" s="51">
        <v>1860</v>
      </c>
      <c r="I148" s="52">
        <v>131.12</v>
      </c>
      <c r="J148" s="52"/>
      <c r="K148" s="50" t="s">
        <v>106</v>
      </c>
      <c r="L148" s="53" t="s">
        <v>48</v>
      </c>
    </row>
    <row r="149" spans="1:12" customFormat="1" ht="14.4" x14ac:dyDescent="0.3">
      <c r="A149" s="48">
        <v>45839</v>
      </c>
      <c r="B149" s="49">
        <v>45838</v>
      </c>
      <c r="C149" s="50" t="s">
        <v>49</v>
      </c>
      <c r="D149" s="50" t="s">
        <v>50</v>
      </c>
      <c r="E149" s="50" t="s">
        <v>141</v>
      </c>
      <c r="F149" s="50" t="s">
        <v>142</v>
      </c>
      <c r="G149" s="50" t="s">
        <v>143</v>
      </c>
      <c r="H149" s="51">
        <v>3711</v>
      </c>
      <c r="I149" s="52">
        <v>23.04</v>
      </c>
      <c r="J149" s="52"/>
      <c r="K149" s="50" t="s">
        <v>81</v>
      </c>
      <c r="L149" s="53" t="s">
        <v>48</v>
      </c>
    </row>
    <row r="150" spans="1:12" customFormat="1" ht="14.4" x14ac:dyDescent="0.3">
      <c r="A150" s="48">
        <v>45839</v>
      </c>
      <c r="B150" s="49">
        <v>45838</v>
      </c>
      <c r="C150" s="50" t="s">
        <v>87</v>
      </c>
      <c r="D150" s="50" t="s">
        <v>88</v>
      </c>
      <c r="E150" s="50" t="s">
        <v>141</v>
      </c>
      <c r="F150" s="50" t="s">
        <v>142</v>
      </c>
      <c r="G150" s="50" t="s">
        <v>143</v>
      </c>
      <c r="H150" s="51">
        <v>3711</v>
      </c>
      <c r="I150" s="52">
        <v>97.66</v>
      </c>
      <c r="J150" s="52">
        <v>2</v>
      </c>
      <c r="K150" s="50" t="s">
        <v>81</v>
      </c>
      <c r="L150" s="53" t="s">
        <v>48</v>
      </c>
    </row>
    <row r="151" spans="1:12" customFormat="1" ht="14.4" x14ac:dyDescent="0.3">
      <c r="A151" s="48">
        <v>45839</v>
      </c>
      <c r="B151" s="49">
        <v>45869</v>
      </c>
      <c r="C151" s="50" t="s">
        <v>49</v>
      </c>
      <c r="D151" s="50" t="s">
        <v>50</v>
      </c>
      <c r="E151" s="50" t="s">
        <v>77</v>
      </c>
      <c r="F151" s="50" t="s">
        <v>142</v>
      </c>
      <c r="G151" s="50" t="s">
        <v>143</v>
      </c>
      <c r="H151" s="51">
        <v>3711</v>
      </c>
      <c r="I151" s="52">
        <v>38.06</v>
      </c>
      <c r="J151" s="52"/>
      <c r="K151" s="50" t="s">
        <v>81</v>
      </c>
      <c r="L151" s="53" t="s">
        <v>48</v>
      </c>
    </row>
    <row r="152" spans="1:12" customFormat="1" ht="14.4" x14ac:dyDescent="0.3">
      <c r="A152" s="48">
        <v>45839</v>
      </c>
      <c r="B152" s="49">
        <v>45869</v>
      </c>
      <c r="C152" s="50" t="s">
        <v>87</v>
      </c>
      <c r="D152" s="50" t="s">
        <v>88</v>
      </c>
      <c r="E152" s="50" t="s">
        <v>77</v>
      </c>
      <c r="F152" s="50" t="s">
        <v>142</v>
      </c>
      <c r="G152" s="50" t="s">
        <v>143</v>
      </c>
      <c r="H152" s="51">
        <v>3711</v>
      </c>
      <c r="I152" s="52">
        <v>161.34</v>
      </c>
      <c r="J152" s="52">
        <v>4</v>
      </c>
      <c r="K152" s="50" t="s">
        <v>81</v>
      </c>
      <c r="L152" s="53" t="s">
        <v>48</v>
      </c>
    </row>
    <row r="153" spans="1:12" customFormat="1" ht="14.4" x14ac:dyDescent="0.3">
      <c r="A153" s="48">
        <v>45839</v>
      </c>
      <c r="B153" s="49">
        <v>45838</v>
      </c>
      <c r="C153" s="50" t="s">
        <v>49</v>
      </c>
      <c r="D153" s="50" t="s">
        <v>50</v>
      </c>
      <c r="E153" s="50" t="s">
        <v>141</v>
      </c>
      <c r="F153" s="50" t="s">
        <v>144</v>
      </c>
      <c r="G153" s="50" t="s">
        <v>145</v>
      </c>
      <c r="H153" s="51">
        <v>1705</v>
      </c>
      <c r="I153" s="52">
        <v>21.17</v>
      </c>
      <c r="J153" s="52"/>
      <c r="K153" s="50" t="s">
        <v>81</v>
      </c>
      <c r="L153" s="53" t="s">
        <v>48</v>
      </c>
    </row>
    <row r="154" spans="1:12" customFormat="1" ht="14.4" x14ac:dyDescent="0.3">
      <c r="A154" s="48">
        <v>45839</v>
      </c>
      <c r="B154" s="49">
        <v>45838</v>
      </c>
      <c r="C154" s="50" t="s">
        <v>87</v>
      </c>
      <c r="D154" s="50" t="s">
        <v>88</v>
      </c>
      <c r="E154" s="50" t="s">
        <v>141</v>
      </c>
      <c r="F154" s="50" t="s">
        <v>144</v>
      </c>
      <c r="G154" s="50" t="s">
        <v>145</v>
      </c>
      <c r="H154" s="51">
        <v>1705</v>
      </c>
      <c r="I154" s="52">
        <v>89.74</v>
      </c>
      <c r="J154" s="52">
        <v>4</v>
      </c>
      <c r="K154" s="50" t="s">
        <v>81</v>
      </c>
      <c r="L154" s="53" t="s">
        <v>48</v>
      </c>
    </row>
    <row r="155" spans="1:12" customFormat="1" ht="14.4" x14ac:dyDescent="0.3">
      <c r="A155" s="48">
        <v>45839</v>
      </c>
      <c r="B155" s="49">
        <v>45869</v>
      </c>
      <c r="C155" s="50" t="s">
        <v>49</v>
      </c>
      <c r="D155" s="50" t="s">
        <v>50</v>
      </c>
      <c r="E155" s="50" t="s">
        <v>77</v>
      </c>
      <c r="F155" s="50" t="s">
        <v>146</v>
      </c>
      <c r="G155" s="50" t="s">
        <v>137</v>
      </c>
      <c r="H155" s="51">
        <v>1830</v>
      </c>
      <c r="I155" s="52">
        <v>9.3800000000000008</v>
      </c>
      <c r="J155" s="52"/>
      <c r="K155" s="50" t="s">
        <v>81</v>
      </c>
      <c r="L155" s="53" t="s">
        <v>48</v>
      </c>
    </row>
    <row r="156" spans="1:12" customFormat="1" ht="14.4" x14ac:dyDescent="0.3">
      <c r="A156" s="48">
        <v>45839</v>
      </c>
      <c r="B156" s="49">
        <v>45869</v>
      </c>
      <c r="C156" s="50" t="s">
        <v>87</v>
      </c>
      <c r="D156" s="50" t="s">
        <v>88</v>
      </c>
      <c r="E156" s="50" t="s">
        <v>77</v>
      </c>
      <c r="F156" s="50" t="s">
        <v>146</v>
      </c>
      <c r="G156" s="50" t="s">
        <v>137</v>
      </c>
      <c r="H156" s="51">
        <v>1830</v>
      </c>
      <c r="I156" s="52">
        <v>39.78</v>
      </c>
      <c r="J156" s="52">
        <v>2</v>
      </c>
      <c r="K156" s="50" t="s">
        <v>81</v>
      </c>
      <c r="L156" s="53" t="s">
        <v>48</v>
      </c>
    </row>
    <row r="157" spans="1:12" customFormat="1" ht="14.4" x14ac:dyDescent="0.3">
      <c r="A157" s="48">
        <v>45839</v>
      </c>
      <c r="B157" s="49">
        <v>45838</v>
      </c>
      <c r="C157" s="50" t="s">
        <v>49</v>
      </c>
      <c r="D157" s="50" t="s">
        <v>50</v>
      </c>
      <c r="E157" s="50" t="s">
        <v>141</v>
      </c>
      <c r="F157" s="50" t="s">
        <v>147</v>
      </c>
      <c r="G157" s="50" t="s">
        <v>148</v>
      </c>
      <c r="H157" s="51">
        <v>2008</v>
      </c>
      <c r="I157" s="52">
        <v>31.16</v>
      </c>
      <c r="J157" s="52"/>
      <c r="K157" s="50" t="s">
        <v>81</v>
      </c>
      <c r="L157" s="53" t="s">
        <v>48</v>
      </c>
    </row>
    <row r="158" spans="1:12" customFormat="1" ht="14.4" x14ac:dyDescent="0.3">
      <c r="A158" s="48">
        <v>45839</v>
      </c>
      <c r="B158" s="49">
        <v>45838</v>
      </c>
      <c r="C158" s="50" t="s">
        <v>87</v>
      </c>
      <c r="D158" s="50" t="s">
        <v>88</v>
      </c>
      <c r="E158" s="50" t="s">
        <v>141</v>
      </c>
      <c r="F158" s="50" t="s">
        <v>147</v>
      </c>
      <c r="G158" s="50" t="s">
        <v>148</v>
      </c>
      <c r="H158" s="51">
        <v>2008</v>
      </c>
      <c r="I158" s="52">
        <v>132.11000000000001</v>
      </c>
      <c r="J158" s="52">
        <v>5</v>
      </c>
      <c r="K158" s="50" t="s">
        <v>81</v>
      </c>
      <c r="L158" s="53" t="s">
        <v>48</v>
      </c>
    </row>
    <row r="159" spans="1:12" customFormat="1" ht="14.4" x14ac:dyDescent="0.3">
      <c r="A159" s="48">
        <v>45839</v>
      </c>
      <c r="B159" s="49">
        <v>45869</v>
      </c>
      <c r="C159" s="50" t="s">
        <v>49</v>
      </c>
      <c r="D159" s="50" t="s">
        <v>50</v>
      </c>
      <c r="E159" s="50" t="s">
        <v>77</v>
      </c>
      <c r="F159" s="50" t="s">
        <v>149</v>
      </c>
      <c r="G159" s="50" t="s">
        <v>150</v>
      </c>
      <c r="H159" s="51">
        <v>1793</v>
      </c>
      <c r="I159" s="52">
        <v>108.04</v>
      </c>
      <c r="J159" s="52"/>
      <c r="K159" s="50" t="s">
        <v>81</v>
      </c>
      <c r="L159" s="53" t="s">
        <v>48</v>
      </c>
    </row>
    <row r="160" spans="1:12" customFormat="1" ht="14.4" x14ac:dyDescent="0.3">
      <c r="A160" s="48">
        <v>45839</v>
      </c>
      <c r="B160" s="49">
        <v>45869</v>
      </c>
      <c r="C160" s="50" t="s">
        <v>87</v>
      </c>
      <c r="D160" s="50" t="s">
        <v>88</v>
      </c>
      <c r="E160" s="50" t="s">
        <v>77</v>
      </c>
      <c r="F160" s="50" t="s">
        <v>149</v>
      </c>
      <c r="G160" s="50" t="s">
        <v>150</v>
      </c>
      <c r="H160" s="51">
        <v>1793</v>
      </c>
      <c r="I160" s="52">
        <v>458.02</v>
      </c>
      <c r="J160" s="52">
        <v>23.5</v>
      </c>
      <c r="K160" s="50" t="s">
        <v>81</v>
      </c>
      <c r="L160" s="53" t="s">
        <v>48</v>
      </c>
    </row>
    <row r="161" spans="1:12" customFormat="1" ht="14.4" x14ac:dyDescent="0.3">
      <c r="A161" s="48">
        <v>45839</v>
      </c>
      <c r="B161" s="49">
        <v>45869</v>
      </c>
      <c r="C161" s="50" t="s">
        <v>49</v>
      </c>
      <c r="D161" s="50" t="s">
        <v>50</v>
      </c>
      <c r="E161" s="50" t="s">
        <v>77</v>
      </c>
      <c r="F161" s="50" t="s">
        <v>151</v>
      </c>
      <c r="G161" s="50" t="s">
        <v>125</v>
      </c>
      <c r="H161" s="51">
        <v>1793</v>
      </c>
      <c r="I161" s="52">
        <v>9.1999999999999993</v>
      </c>
      <c r="J161" s="52"/>
      <c r="K161" s="50" t="s">
        <v>81</v>
      </c>
      <c r="L161" s="53" t="s">
        <v>48</v>
      </c>
    </row>
    <row r="162" spans="1:12" customFormat="1" ht="14.4" x14ac:dyDescent="0.3">
      <c r="A162" s="48">
        <v>45839</v>
      </c>
      <c r="B162" s="49">
        <v>45869</v>
      </c>
      <c r="C162" s="50" t="s">
        <v>87</v>
      </c>
      <c r="D162" s="50" t="s">
        <v>88</v>
      </c>
      <c r="E162" s="50" t="s">
        <v>77</v>
      </c>
      <c r="F162" s="50" t="s">
        <v>151</v>
      </c>
      <c r="G162" s="50" t="s">
        <v>125</v>
      </c>
      <c r="H162" s="51">
        <v>1793</v>
      </c>
      <c r="I162" s="52">
        <v>38.979999999999997</v>
      </c>
      <c r="J162" s="52">
        <v>2</v>
      </c>
      <c r="K162" s="50" t="s">
        <v>81</v>
      </c>
      <c r="L162" s="53" t="s">
        <v>48</v>
      </c>
    </row>
    <row r="163" spans="1:12" customFormat="1" ht="14.4" x14ac:dyDescent="0.3">
      <c r="A163" s="48">
        <v>45839</v>
      </c>
      <c r="B163" s="49">
        <v>45838</v>
      </c>
      <c r="C163" s="50" t="s">
        <v>49</v>
      </c>
      <c r="D163" s="50" t="s">
        <v>50</v>
      </c>
      <c r="E163" s="50" t="s">
        <v>141</v>
      </c>
      <c r="F163" s="50" t="s">
        <v>152</v>
      </c>
      <c r="G163" s="50" t="s">
        <v>153</v>
      </c>
      <c r="H163" s="51">
        <v>2169</v>
      </c>
      <c r="I163" s="52">
        <v>13.46</v>
      </c>
      <c r="J163" s="52"/>
      <c r="K163" s="50" t="s">
        <v>81</v>
      </c>
      <c r="L163" s="53" t="s">
        <v>48</v>
      </c>
    </row>
    <row r="164" spans="1:12" customFormat="1" ht="14.4" x14ac:dyDescent="0.3">
      <c r="A164" s="48">
        <v>45839</v>
      </c>
      <c r="B164" s="49">
        <v>45838</v>
      </c>
      <c r="C164" s="50" t="s">
        <v>87</v>
      </c>
      <c r="D164" s="50" t="s">
        <v>88</v>
      </c>
      <c r="E164" s="50" t="s">
        <v>141</v>
      </c>
      <c r="F164" s="50" t="s">
        <v>152</v>
      </c>
      <c r="G164" s="50" t="s">
        <v>153</v>
      </c>
      <c r="H164" s="51">
        <v>2169</v>
      </c>
      <c r="I164" s="52">
        <v>57.08</v>
      </c>
      <c r="J164" s="52">
        <v>2</v>
      </c>
      <c r="K164" s="50" t="s">
        <v>81</v>
      </c>
      <c r="L164" s="53" t="s">
        <v>48</v>
      </c>
    </row>
    <row r="165" spans="1:12" customFormat="1" ht="14.4" x14ac:dyDescent="0.3">
      <c r="A165" s="48">
        <v>45839</v>
      </c>
      <c r="B165" s="49">
        <v>45869</v>
      </c>
      <c r="C165" s="50" t="s">
        <v>49</v>
      </c>
      <c r="D165" s="50" t="s">
        <v>50</v>
      </c>
      <c r="E165" s="50" t="s">
        <v>77</v>
      </c>
      <c r="F165" s="50" t="s">
        <v>152</v>
      </c>
      <c r="G165" s="50" t="s">
        <v>153</v>
      </c>
      <c r="H165" s="51">
        <v>2169</v>
      </c>
      <c r="I165" s="52">
        <v>22.24</v>
      </c>
      <c r="J165" s="52"/>
      <c r="K165" s="50" t="s">
        <v>81</v>
      </c>
      <c r="L165" s="53" t="s">
        <v>48</v>
      </c>
    </row>
    <row r="166" spans="1:12" customFormat="1" ht="14.4" x14ac:dyDescent="0.3">
      <c r="A166" s="48">
        <v>45839</v>
      </c>
      <c r="B166" s="49">
        <v>45869</v>
      </c>
      <c r="C166" s="50" t="s">
        <v>49</v>
      </c>
      <c r="D166" s="50" t="s">
        <v>50</v>
      </c>
      <c r="E166" s="50" t="s">
        <v>141</v>
      </c>
      <c r="F166" s="50" t="s">
        <v>152</v>
      </c>
      <c r="G166" s="50" t="s">
        <v>153</v>
      </c>
      <c r="H166" s="51">
        <v>2169</v>
      </c>
      <c r="I166" s="52">
        <v>22.25</v>
      </c>
      <c r="J166" s="52"/>
      <c r="K166" s="50" t="s">
        <v>81</v>
      </c>
      <c r="L166" s="53" t="s">
        <v>48</v>
      </c>
    </row>
    <row r="167" spans="1:12" customFormat="1" ht="14.4" x14ac:dyDescent="0.3">
      <c r="A167" s="48">
        <v>45839</v>
      </c>
      <c r="B167" s="49">
        <v>45869</v>
      </c>
      <c r="C167" s="50" t="s">
        <v>87</v>
      </c>
      <c r="D167" s="50" t="s">
        <v>88</v>
      </c>
      <c r="E167" s="50" t="s">
        <v>77</v>
      </c>
      <c r="F167" s="50" t="s">
        <v>152</v>
      </c>
      <c r="G167" s="50" t="s">
        <v>153</v>
      </c>
      <c r="H167" s="51">
        <v>2169</v>
      </c>
      <c r="I167" s="52">
        <v>94.3</v>
      </c>
      <c r="J167" s="52">
        <v>4</v>
      </c>
      <c r="K167" s="50" t="s">
        <v>81</v>
      </c>
      <c r="L167" s="53" t="s">
        <v>48</v>
      </c>
    </row>
    <row r="168" spans="1:12" customFormat="1" ht="14.4" x14ac:dyDescent="0.3">
      <c r="A168" s="48">
        <v>45839</v>
      </c>
      <c r="B168" s="49">
        <v>45869</v>
      </c>
      <c r="C168" s="50" t="s">
        <v>87</v>
      </c>
      <c r="D168" s="50" t="s">
        <v>88</v>
      </c>
      <c r="E168" s="50" t="s">
        <v>141</v>
      </c>
      <c r="F168" s="50" t="s">
        <v>152</v>
      </c>
      <c r="G168" s="50" t="s">
        <v>153</v>
      </c>
      <c r="H168" s="51">
        <v>2169</v>
      </c>
      <c r="I168" s="52">
        <v>94.3</v>
      </c>
      <c r="J168" s="52">
        <v>4</v>
      </c>
      <c r="K168" s="50" t="s">
        <v>81</v>
      </c>
      <c r="L168" s="53" t="s">
        <v>48</v>
      </c>
    </row>
    <row r="169" spans="1:12" customFormat="1" ht="14.4" x14ac:dyDescent="0.3">
      <c r="A169" s="48">
        <v>45839</v>
      </c>
      <c r="B169" s="49">
        <v>45869</v>
      </c>
      <c r="C169" s="50" t="s">
        <v>49</v>
      </c>
      <c r="D169" s="50" t="s">
        <v>50</v>
      </c>
      <c r="E169" s="50" t="s">
        <v>77</v>
      </c>
      <c r="F169" s="50" t="s">
        <v>154</v>
      </c>
      <c r="G169" s="50" t="s">
        <v>119</v>
      </c>
      <c r="H169" s="51">
        <v>2234</v>
      </c>
      <c r="I169" s="52">
        <v>31.5</v>
      </c>
      <c r="J169" s="52"/>
      <c r="K169" s="50" t="s">
        <v>81</v>
      </c>
      <c r="L169" s="53" t="s">
        <v>48</v>
      </c>
    </row>
    <row r="170" spans="1:12" customFormat="1" ht="14.4" x14ac:dyDescent="0.3">
      <c r="A170" s="48">
        <v>45839</v>
      </c>
      <c r="B170" s="49">
        <v>45869</v>
      </c>
      <c r="C170" s="50" t="s">
        <v>87</v>
      </c>
      <c r="D170" s="50" t="s">
        <v>88</v>
      </c>
      <c r="E170" s="50" t="s">
        <v>77</v>
      </c>
      <c r="F170" s="50" t="s">
        <v>154</v>
      </c>
      <c r="G170" s="50" t="s">
        <v>119</v>
      </c>
      <c r="H170" s="51">
        <v>2234</v>
      </c>
      <c r="I170" s="52">
        <v>133.55000000000001</v>
      </c>
      <c r="J170" s="52">
        <v>5.5</v>
      </c>
      <c r="K170" s="50" t="s">
        <v>81</v>
      </c>
      <c r="L170" s="53" t="s">
        <v>48</v>
      </c>
    </row>
    <row r="171" spans="1:12" customFormat="1" ht="14.4" x14ac:dyDescent="0.3">
      <c r="A171" s="48">
        <v>45839</v>
      </c>
      <c r="B171" s="49">
        <v>45869</v>
      </c>
      <c r="C171" s="50" t="s">
        <v>49</v>
      </c>
      <c r="D171" s="50" t="s">
        <v>50</v>
      </c>
      <c r="E171" s="50" t="s">
        <v>77</v>
      </c>
      <c r="F171" s="50" t="s">
        <v>155</v>
      </c>
      <c r="G171" s="50" t="s">
        <v>156</v>
      </c>
      <c r="H171" s="51">
        <v>1403</v>
      </c>
      <c r="I171" s="52">
        <v>3.6</v>
      </c>
      <c r="J171" s="52"/>
      <c r="K171" s="50" t="s">
        <v>81</v>
      </c>
      <c r="L171" s="53" t="s">
        <v>48</v>
      </c>
    </row>
    <row r="172" spans="1:12" customFormat="1" ht="14.4" x14ac:dyDescent="0.3">
      <c r="A172" s="48">
        <v>45839</v>
      </c>
      <c r="B172" s="49">
        <v>45869</v>
      </c>
      <c r="C172" s="50" t="s">
        <v>87</v>
      </c>
      <c r="D172" s="50" t="s">
        <v>88</v>
      </c>
      <c r="E172" s="50" t="s">
        <v>77</v>
      </c>
      <c r="F172" s="50" t="s">
        <v>155</v>
      </c>
      <c r="G172" s="50" t="s">
        <v>156</v>
      </c>
      <c r="H172" s="51">
        <v>1403</v>
      </c>
      <c r="I172" s="52">
        <v>15.25</v>
      </c>
      <c r="J172" s="52">
        <v>1</v>
      </c>
      <c r="K172" s="50" t="s">
        <v>81</v>
      </c>
      <c r="L172" s="53" t="s">
        <v>48</v>
      </c>
    </row>
    <row r="173" spans="1:12" customFormat="1" ht="14.4" x14ac:dyDescent="0.3">
      <c r="A173" s="48">
        <v>45839</v>
      </c>
      <c r="B173" s="49">
        <v>45869</v>
      </c>
      <c r="C173" s="50" t="s">
        <v>49</v>
      </c>
      <c r="D173" s="50" t="s">
        <v>50</v>
      </c>
      <c r="E173" s="50" t="s">
        <v>77</v>
      </c>
      <c r="F173" s="50" t="s">
        <v>157</v>
      </c>
      <c r="G173" s="50" t="s">
        <v>153</v>
      </c>
      <c r="H173" s="51">
        <v>2169</v>
      </c>
      <c r="I173" s="52">
        <v>22.25</v>
      </c>
      <c r="J173" s="52"/>
      <c r="K173" s="50" t="s">
        <v>81</v>
      </c>
      <c r="L173" s="53" t="s">
        <v>48</v>
      </c>
    </row>
    <row r="174" spans="1:12" customFormat="1" ht="14.4" x14ac:dyDescent="0.3">
      <c r="A174" s="48">
        <v>45839</v>
      </c>
      <c r="B174" s="49">
        <v>45869</v>
      </c>
      <c r="C174" s="50" t="s">
        <v>87</v>
      </c>
      <c r="D174" s="50" t="s">
        <v>88</v>
      </c>
      <c r="E174" s="50" t="s">
        <v>77</v>
      </c>
      <c r="F174" s="50" t="s">
        <v>157</v>
      </c>
      <c r="G174" s="50" t="s">
        <v>153</v>
      </c>
      <c r="H174" s="51">
        <v>2169</v>
      </c>
      <c r="I174" s="52">
        <v>94.3</v>
      </c>
      <c r="J174" s="52">
        <v>4</v>
      </c>
      <c r="K174" s="50" t="s">
        <v>81</v>
      </c>
      <c r="L174" s="53" t="s">
        <v>48</v>
      </c>
    </row>
    <row r="175" spans="1:12" customFormat="1" ht="14.4" x14ac:dyDescent="0.3">
      <c r="A175" s="48">
        <v>45839</v>
      </c>
      <c r="B175" s="49">
        <v>45838</v>
      </c>
      <c r="C175" s="50" t="s">
        <v>49</v>
      </c>
      <c r="D175" s="50" t="s">
        <v>50</v>
      </c>
      <c r="E175" s="50" t="s">
        <v>141</v>
      </c>
      <c r="F175" s="50" t="s">
        <v>158</v>
      </c>
      <c r="G175" s="50" t="s">
        <v>159</v>
      </c>
      <c r="H175" s="51">
        <v>3116</v>
      </c>
      <c r="I175" s="52">
        <v>77.37</v>
      </c>
      <c r="J175" s="52"/>
      <c r="K175" s="50" t="s">
        <v>81</v>
      </c>
      <c r="L175" s="53" t="s">
        <v>48</v>
      </c>
    </row>
    <row r="176" spans="1:12" customFormat="1" ht="14.4" x14ac:dyDescent="0.3">
      <c r="A176" s="48">
        <v>45839</v>
      </c>
      <c r="B176" s="49">
        <v>45838</v>
      </c>
      <c r="C176" s="50" t="s">
        <v>87</v>
      </c>
      <c r="D176" s="50" t="s">
        <v>88</v>
      </c>
      <c r="E176" s="50" t="s">
        <v>141</v>
      </c>
      <c r="F176" s="50" t="s">
        <v>158</v>
      </c>
      <c r="G176" s="50" t="s">
        <v>159</v>
      </c>
      <c r="H176" s="51">
        <v>3116</v>
      </c>
      <c r="I176" s="52">
        <v>328</v>
      </c>
      <c r="J176" s="52">
        <v>8</v>
      </c>
      <c r="K176" s="50" t="s">
        <v>81</v>
      </c>
      <c r="L176" s="53" t="s">
        <v>48</v>
      </c>
    </row>
    <row r="177" spans="1:12" customFormat="1" ht="14.4" x14ac:dyDescent="0.3">
      <c r="A177" s="48">
        <v>45839</v>
      </c>
      <c r="B177" s="49">
        <v>45869</v>
      </c>
      <c r="C177" s="50" t="s">
        <v>49</v>
      </c>
      <c r="D177" s="50" t="s">
        <v>50</v>
      </c>
      <c r="E177" s="50" t="s">
        <v>141</v>
      </c>
      <c r="F177" s="50" t="s">
        <v>158</v>
      </c>
      <c r="G177" s="50" t="s">
        <v>159</v>
      </c>
      <c r="H177" s="51">
        <v>3116</v>
      </c>
      <c r="I177" s="52">
        <v>47.94</v>
      </c>
      <c r="J177" s="52"/>
      <c r="K177" s="50" t="s">
        <v>81</v>
      </c>
      <c r="L177" s="53" t="s">
        <v>48</v>
      </c>
    </row>
    <row r="178" spans="1:12" customFormat="1" ht="14.4" x14ac:dyDescent="0.3">
      <c r="A178" s="48">
        <v>45839</v>
      </c>
      <c r="B178" s="49">
        <v>45869</v>
      </c>
      <c r="C178" s="50" t="s">
        <v>87</v>
      </c>
      <c r="D178" s="50" t="s">
        <v>88</v>
      </c>
      <c r="E178" s="50" t="s">
        <v>141</v>
      </c>
      <c r="F178" s="50" t="s">
        <v>158</v>
      </c>
      <c r="G178" s="50" t="s">
        <v>159</v>
      </c>
      <c r="H178" s="51">
        <v>3116</v>
      </c>
      <c r="I178" s="52">
        <v>203.22</v>
      </c>
      <c r="J178" s="52">
        <v>6</v>
      </c>
      <c r="K178" s="50" t="s">
        <v>81</v>
      </c>
      <c r="L178" s="53" t="s">
        <v>48</v>
      </c>
    </row>
    <row r="179" spans="1:12" customFormat="1" ht="14.4" x14ac:dyDescent="0.3">
      <c r="A179" s="48">
        <v>45839</v>
      </c>
      <c r="B179" s="49">
        <v>45869</v>
      </c>
      <c r="C179" s="50" t="s">
        <v>49</v>
      </c>
      <c r="D179" s="50" t="s">
        <v>50</v>
      </c>
      <c r="E179" s="50" t="s">
        <v>77</v>
      </c>
      <c r="F179" s="50" t="s">
        <v>160</v>
      </c>
      <c r="G179" s="50" t="s">
        <v>150</v>
      </c>
      <c r="H179" s="51">
        <v>1793</v>
      </c>
      <c r="I179" s="52">
        <v>101.15</v>
      </c>
      <c r="J179" s="52"/>
      <c r="K179" s="50" t="s">
        <v>81</v>
      </c>
      <c r="L179" s="53" t="s">
        <v>48</v>
      </c>
    </row>
    <row r="180" spans="1:12" customFormat="1" ht="14.4" x14ac:dyDescent="0.3">
      <c r="A180" s="48">
        <v>45839</v>
      </c>
      <c r="B180" s="49">
        <v>45869</v>
      </c>
      <c r="C180" s="50" t="s">
        <v>87</v>
      </c>
      <c r="D180" s="50" t="s">
        <v>88</v>
      </c>
      <c r="E180" s="50" t="s">
        <v>77</v>
      </c>
      <c r="F180" s="50" t="s">
        <v>160</v>
      </c>
      <c r="G180" s="50" t="s">
        <v>150</v>
      </c>
      <c r="H180" s="51">
        <v>1793</v>
      </c>
      <c r="I180" s="52">
        <v>428.78</v>
      </c>
      <c r="J180" s="52">
        <v>22</v>
      </c>
      <c r="K180" s="50" t="s">
        <v>81</v>
      </c>
      <c r="L180" s="53" t="s">
        <v>48</v>
      </c>
    </row>
    <row r="181" spans="1:12" customFormat="1" ht="14.4" x14ac:dyDescent="0.3">
      <c r="A181" s="48">
        <v>45839</v>
      </c>
      <c r="B181" s="49">
        <v>45869</v>
      </c>
      <c r="C181" s="50" t="s">
        <v>49</v>
      </c>
      <c r="D181" s="50" t="s">
        <v>50</v>
      </c>
      <c r="E181" s="50" t="s">
        <v>95</v>
      </c>
      <c r="F181" s="50" t="s">
        <v>161</v>
      </c>
      <c r="G181" s="50" t="s">
        <v>162</v>
      </c>
      <c r="H181" s="51">
        <v>1190</v>
      </c>
      <c r="I181" s="52">
        <v>14.38</v>
      </c>
      <c r="J181" s="52"/>
      <c r="K181" s="50" t="s">
        <v>106</v>
      </c>
      <c r="L181" s="53" t="s">
        <v>48</v>
      </c>
    </row>
    <row r="182" spans="1:12" customFormat="1" ht="14.4" x14ac:dyDescent="0.3">
      <c r="A182" s="48">
        <v>45839</v>
      </c>
      <c r="B182" s="49">
        <v>45869</v>
      </c>
      <c r="C182" s="50" t="s">
        <v>60</v>
      </c>
      <c r="D182" s="50" t="s">
        <v>61</v>
      </c>
      <c r="E182" s="50" t="s">
        <v>95</v>
      </c>
      <c r="F182" s="50" t="s">
        <v>161</v>
      </c>
      <c r="G182" s="50" t="s">
        <v>162</v>
      </c>
      <c r="H182" s="51">
        <v>1190</v>
      </c>
      <c r="I182" s="52">
        <v>60.97</v>
      </c>
      <c r="J182" s="52">
        <v>8.48</v>
      </c>
      <c r="K182" s="50" t="s">
        <v>106</v>
      </c>
      <c r="L182" s="53" t="s">
        <v>48</v>
      </c>
    </row>
    <row r="183" spans="1:12" customFormat="1" ht="14.4" x14ac:dyDescent="0.3">
      <c r="A183" s="48">
        <v>45839</v>
      </c>
      <c r="B183" s="49">
        <v>45869</v>
      </c>
      <c r="C183" s="50" t="s">
        <v>64</v>
      </c>
      <c r="D183" s="50" t="s">
        <v>65</v>
      </c>
      <c r="E183" s="50" t="s">
        <v>95</v>
      </c>
      <c r="F183" s="50" t="s">
        <v>161</v>
      </c>
      <c r="G183" s="50" t="s">
        <v>162</v>
      </c>
      <c r="H183" s="51">
        <v>1190</v>
      </c>
      <c r="I183" s="52">
        <v>10.36</v>
      </c>
      <c r="J183" s="52"/>
      <c r="K183" s="50" t="s">
        <v>106</v>
      </c>
      <c r="L183" s="53" t="s">
        <v>48</v>
      </c>
    </row>
    <row r="184" spans="1:12" customFormat="1" ht="14.4" x14ac:dyDescent="0.3">
      <c r="A184" s="48">
        <v>45839</v>
      </c>
      <c r="B184" s="49">
        <v>45869</v>
      </c>
      <c r="C184" s="50" t="s">
        <v>49</v>
      </c>
      <c r="D184" s="50" t="s">
        <v>50</v>
      </c>
      <c r="E184" s="50" t="s">
        <v>77</v>
      </c>
      <c r="F184" s="50" t="s">
        <v>163</v>
      </c>
      <c r="G184" s="50" t="s">
        <v>125</v>
      </c>
      <c r="H184" s="51">
        <v>1793</v>
      </c>
      <c r="I184" s="52">
        <v>32.47</v>
      </c>
      <c r="J184" s="52"/>
      <c r="K184" s="50" t="s">
        <v>81</v>
      </c>
      <c r="L184" s="53" t="s">
        <v>48</v>
      </c>
    </row>
    <row r="185" spans="1:12" customFormat="1" ht="14.4" x14ac:dyDescent="0.3">
      <c r="A185" s="48">
        <v>45839</v>
      </c>
      <c r="B185" s="49">
        <v>45869</v>
      </c>
      <c r="C185" s="50" t="s">
        <v>87</v>
      </c>
      <c r="D185" s="50" t="s">
        <v>88</v>
      </c>
      <c r="E185" s="50" t="s">
        <v>77</v>
      </c>
      <c r="F185" s="50" t="s">
        <v>163</v>
      </c>
      <c r="G185" s="50" t="s">
        <v>125</v>
      </c>
      <c r="H185" s="51">
        <v>1793</v>
      </c>
      <c r="I185" s="52">
        <v>137.63999999999999</v>
      </c>
      <c r="J185" s="52">
        <v>8.01</v>
      </c>
      <c r="K185" s="50" t="s">
        <v>81</v>
      </c>
      <c r="L185" s="53" t="s">
        <v>48</v>
      </c>
    </row>
    <row r="186" spans="1:12" customFormat="1" ht="14.4" x14ac:dyDescent="0.3">
      <c r="A186" s="48">
        <v>45839</v>
      </c>
      <c r="B186" s="49">
        <v>45869</v>
      </c>
      <c r="C186" s="50" t="s">
        <v>49</v>
      </c>
      <c r="D186" s="50" t="s">
        <v>50</v>
      </c>
      <c r="E186" s="50" t="s">
        <v>164</v>
      </c>
      <c r="F186" s="50" t="s">
        <v>165</v>
      </c>
      <c r="G186" s="50" t="s">
        <v>121</v>
      </c>
      <c r="H186" s="51">
        <v>1020</v>
      </c>
      <c r="I186" s="52">
        <v>26.14</v>
      </c>
      <c r="J186" s="52"/>
      <c r="K186" s="50" t="s">
        <v>166</v>
      </c>
      <c r="L186" s="53" t="s">
        <v>48</v>
      </c>
    </row>
    <row r="187" spans="1:12" customFormat="1" ht="14.4" x14ac:dyDescent="0.3">
      <c r="A187" s="48">
        <v>45839</v>
      </c>
      <c r="B187" s="49">
        <v>45869</v>
      </c>
      <c r="C187" s="50" t="s">
        <v>60</v>
      </c>
      <c r="D187" s="50" t="s">
        <v>61</v>
      </c>
      <c r="E187" s="50" t="s">
        <v>164</v>
      </c>
      <c r="F187" s="50" t="s">
        <v>165</v>
      </c>
      <c r="G187" s="50" t="s">
        <v>121</v>
      </c>
      <c r="H187" s="51">
        <v>1020</v>
      </c>
      <c r="I187" s="52">
        <v>110.81</v>
      </c>
      <c r="J187" s="52">
        <v>17.98</v>
      </c>
      <c r="K187" s="50" t="s">
        <v>166</v>
      </c>
      <c r="L187" s="53" t="s">
        <v>48</v>
      </c>
    </row>
    <row r="188" spans="1:12" customFormat="1" ht="14.4" x14ac:dyDescent="0.3">
      <c r="A188" s="48">
        <v>45839</v>
      </c>
      <c r="B188" s="49">
        <v>45869</v>
      </c>
      <c r="C188" s="50" t="s">
        <v>62</v>
      </c>
      <c r="D188" s="50" t="s">
        <v>63</v>
      </c>
      <c r="E188" s="50" t="s">
        <v>164</v>
      </c>
      <c r="F188" s="50" t="s">
        <v>165</v>
      </c>
      <c r="G188" s="50" t="s">
        <v>121</v>
      </c>
      <c r="H188" s="51">
        <v>1020</v>
      </c>
      <c r="I188" s="52">
        <v>5.5405000000000006</v>
      </c>
      <c r="J188" s="52"/>
      <c r="K188" s="50" t="s">
        <v>166</v>
      </c>
      <c r="L188" s="53" t="s">
        <v>48</v>
      </c>
    </row>
    <row r="189" spans="1:12" customFormat="1" ht="14.4" x14ac:dyDescent="0.3">
      <c r="A189" s="48">
        <v>45839</v>
      </c>
      <c r="B189" s="49">
        <v>45869</v>
      </c>
      <c r="C189" s="50" t="s">
        <v>64</v>
      </c>
      <c r="D189" s="50" t="s">
        <v>65</v>
      </c>
      <c r="E189" s="50" t="s">
        <v>164</v>
      </c>
      <c r="F189" s="50" t="s">
        <v>165</v>
      </c>
      <c r="G189" s="50" t="s">
        <v>121</v>
      </c>
      <c r="H189" s="51">
        <v>1020</v>
      </c>
      <c r="I189" s="52">
        <v>18.84</v>
      </c>
      <c r="J189" s="52"/>
      <c r="K189" s="50" t="s">
        <v>166</v>
      </c>
      <c r="L189" s="53" t="s">
        <v>48</v>
      </c>
    </row>
    <row r="190" spans="1:12" customFormat="1" ht="14.4" x14ac:dyDescent="0.3">
      <c r="A190" s="48">
        <v>45839</v>
      </c>
      <c r="B190" s="49">
        <v>45869</v>
      </c>
      <c r="C190" s="50" t="s">
        <v>49</v>
      </c>
      <c r="D190" s="50" t="s">
        <v>50</v>
      </c>
      <c r="E190" s="50" t="s">
        <v>164</v>
      </c>
      <c r="F190" s="50" t="s">
        <v>167</v>
      </c>
      <c r="G190" s="50" t="s">
        <v>76</v>
      </c>
      <c r="H190" s="51">
        <v>1615</v>
      </c>
      <c r="I190" s="52">
        <v>33.75</v>
      </c>
      <c r="J190" s="52"/>
      <c r="K190" s="50" t="s">
        <v>166</v>
      </c>
      <c r="L190" s="53" t="s">
        <v>48</v>
      </c>
    </row>
    <row r="191" spans="1:12" customFormat="1" ht="14.4" x14ac:dyDescent="0.3">
      <c r="A191" s="48">
        <v>45839</v>
      </c>
      <c r="B191" s="49">
        <v>45869</v>
      </c>
      <c r="C191" s="50" t="s">
        <v>60</v>
      </c>
      <c r="D191" s="50" t="s">
        <v>93</v>
      </c>
      <c r="E191" s="50" t="s">
        <v>164</v>
      </c>
      <c r="F191" s="50" t="s">
        <v>167</v>
      </c>
      <c r="G191" s="50" t="s">
        <v>76</v>
      </c>
      <c r="H191" s="51">
        <v>1615</v>
      </c>
      <c r="I191" s="52">
        <v>143.08000000000001</v>
      </c>
      <c r="J191" s="52">
        <v>17.25</v>
      </c>
      <c r="K191" s="50" t="s">
        <v>166</v>
      </c>
      <c r="L191" s="53" t="s">
        <v>48</v>
      </c>
    </row>
    <row r="192" spans="1:12" customFormat="1" ht="14.4" x14ac:dyDescent="0.3">
      <c r="A192" s="48">
        <v>45839</v>
      </c>
      <c r="B192" s="49">
        <v>45869</v>
      </c>
      <c r="C192" s="50" t="s">
        <v>62</v>
      </c>
      <c r="D192" s="50" t="s">
        <v>63</v>
      </c>
      <c r="E192" s="50" t="s">
        <v>164</v>
      </c>
      <c r="F192" s="50" t="s">
        <v>167</v>
      </c>
      <c r="G192" s="50" t="s">
        <v>76</v>
      </c>
      <c r="H192" s="51">
        <v>1615</v>
      </c>
      <c r="I192" s="52">
        <v>7.1540000000000008</v>
      </c>
      <c r="J192" s="52"/>
      <c r="K192" s="50" t="s">
        <v>166</v>
      </c>
      <c r="L192" s="53" t="s">
        <v>48</v>
      </c>
    </row>
    <row r="193" spans="1:12" customFormat="1" ht="14.4" x14ac:dyDescent="0.3">
      <c r="A193" s="48">
        <v>45839</v>
      </c>
      <c r="B193" s="49">
        <v>45869</v>
      </c>
      <c r="C193" s="50" t="s">
        <v>64</v>
      </c>
      <c r="D193" s="50" t="s">
        <v>65</v>
      </c>
      <c r="E193" s="50" t="s">
        <v>164</v>
      </c>
      <c r="F193" s="50" t="s">
        <v>167</v>
      </c>
      <c r="G193" s="50" t="s">
        <v>76</v>
      </c>
      <c r="H193" s="51">
        <v>1615</v>
      </c>
      <c r="I193" s="52">
        <v>24.32</v>
      </c>
      <c r="J193" s="52"/>
      <c r="K193" s="50" t="s">
        <v>166</v>
      </c>
      <c r="L193" s="53" t="s">
        <v>48</v>
      </c>
    </row>
    <row r="194" spans="1:12" customFormat="1" ht="14.4" x14ac:dyDescent="0.3">
      <c r="A194" s="48">
        <v>45839</v>
      </c>
      <c r="B194" s="49">
        <v>45869</v>
      </c>
      <c r="C194" s="50" t="s">
        <v>49</v>
      </c>
      <c r="D194" s="50" t="s">
        <v>50</v>
      </c>
      <c r="E194" s="50" t="s">
        <v>164</v>
      </c>
      <c r="F194" s="50" t="s">
        <v>168</v>
      </c>
      <c r="G194" s="50" t="s">
        <v>169</v>
      </c>
      <c r="H194" s="51">
        <v>1680</v>
      </c>
      <c r="I194" s="52">
        <v>41.31</v>
      </c>
      <c r="J194" s="52"/>
      <c r="K194" s="50" t="s">
        <v>166</v>
      </c>
      <c r="L194" s="53" t="s">
        <v>48</v>
      </c>
    </row>
    <row r="195" spans="1:12" customFormat="1" ht="14.4" x14ac:dyDescent="0.3">
      <c r="A195" s="48">
        <v>45839</v>
      </c>
      <c r="B195" s="49">
        <v>45869</v>
      </c>
      <c r="C195" s="50" t="s">
        <v>60</v>
      </c>
      <c r="D195" s="50" t="s">
        <v>61</v>
      </c>
      <c r="E195" s="50" t="s">
        <v>164</v>
      </c>
      <c r="F195" s="50" t="s">
        <v>168</v>
      </c>
      <c r="G195" s="50" t="s">
        <v>169</v>
      </c>
      <c r="H195" s="51">
        <v>1680</v>
      </c>
      <c r="I195" s="52">
        <v>175.11</v>
      </c>
      <c r="J195" s="52">
        <v>17.25</v>
      </c>
      <c r="K195" s="50" t="s">
        <v>166</v>
      </c>
      <c r="L195" s="53" t="s">
        <v>48</v>
      </c>
    </row>
    <row r="196" spans="1:12" customFormat="1" ht="14.4" x14ac:dyDescent="0.3">
      <c r="A196" s="48">
        <v>45839</v>
      </c>
      <c r="B196" s="49">
        <v>45869</v>
      </c>
      <c r="C196" s="50" t="s">
        <v>62</v>
      </c>
      <c r="D196" s="50" t="s">
        <v>63</v>
      </c>
      <c r="E196" s="50" t="s">
        <v>164</v>
      </c>
      <c r="F196" s="50" t="s">
        <v>168</v>
      </c>
      <c r="G196" s="50" t="s">
        <v>169</v>
      </c>
      <c r="H196" s="51">
        <v>1680</v>
      </c>
      <c r="I196" s="52">
        <v>8.7555000000000014</v>
      </c>
      <c r="J196" s="52"/>
      <c r="K196" s="50" t="s">
        <v>166</v>
      </c>
      <c r="L196" s="53" t="s">
        <v>48</v>
      </c>
    </row>
    <row r="197" spans="1:12" customFormat="1" ht="14.4" x14ac:dyDescent="0.3">
      <c r="A197" s="48">
        <v>45839</v>
      </c>
      <c r="B197" s="49">
        <v>45869</v>
      </c>
      <c r="C197" s="50" t="s">
        <v>64</v>
      </c>
      <c r="D197" s="50" t="s">
        <v>65</v>
      </c>
      <c r="E197" s="50" t="s">
        <v>164</v>
      </c>
      <c r="F197" s="50" t="s">
        <v>168</v>
      </c>
      <c r="G197" s="50" t="s">
        <v>169</v>
      </c>
      <c r="H197" s="51">
        <v>1680</v>
      </c>
      <c r="I197" s="52">
        <v>29.77</v>
      </c>
      <c r="J197" s="52"/>
      <c r="K197" s="50" t="s">
        <v>166</v>
      </c>
      <c r="L197" s="53" t="s">
        <v>48</v>
      </c>
    </row>
    <row r="198" spans="1:12" customFormat="1" ht="14.4" x14ac:dyDescent="0.3">
      <c r="A198" s="48">
        <v>45839</v>
      </c>
      <c r="B198" s="49">
        <v>45869</v>
      </c>
      <c r="C198" s="50" t="s">
        <v>49</v>
      </c>
      <c r="D198" s="50" t="s">
        <v>50</v>
      </c>
      <c r="E198" s="50" t="s">
        <v>164</v>
      </c>
      <c r="F198" s="50" t="s">
        <v>170</v>
      </c>
      <c r="G198" s="50" t="s">
        <v>76</v>
      </c>
      <c r="H198" s="51">
        <v>1615</v>
      </c>
      <c r="I198" s="52">
        <v>36.69</v>
      </c>
      <c r="J198" s="52"/>
      <c r="K198" s="50" t="s">
        <v>166</v>
      </c>
      <c r="L198" s="53" t="s">
        <v>48</v>
      </c>
    </row>
    <row r="199" spans="1:12" customFormat="1" ht="14.4" x14ac:dyDescent="0.3">
      <c r="A199" s="48">
        <v>45839</v>
      </c>
      <c r="B199" s="49">
        <v>45869</v>
      </c>
      <c r="C199" s="50" t="s">
        <v>60</v>
      </c>
      <c r="D199" s="50" t="s">
        <v>171</v>
      </c>
      <c r="E199" s="50" t="s">
        <v>164</v>
      </c>
      <c r="F199" s="50" t="s">
        <v>170</v>
      </c>
      <c r="G199" s="50" t="s">
        <v>76</v>
      </c>
      <c r="H199" s="51">
        <v>1615</v>
      </c>
      <c r="I199" s="52">
        <v>155.52000000000001</v>
      </c>
      <c r="J199" s="52">
        <v>18.75</v>
      </c>
      <c r="K199" s="50" t="s">
        <v>166</v>
      </c>
      <c r="L199" s="53" t="s">
        <v>48</v>
      </c>
    </row>
    <row r="200" spans="1:12" customFormat="1" ht="14.4" x14ac:dyDescent="0.3">
      <c r="A200" s="48">
        <v>45839</v>
      </c>
      <c r="B200" s="49">
        <v>45869</v>
      </c>
      <c r="C200" s="50" t="s">
        <v>62</v>
      </c>
      <c r="D200" s="50" t="s">
        <v>63</v>
      </c>
      <c r="E200" s="50" t="s">
        <v>164</v>
      </c>
      <c r="F200" s="50" t="s">
        <v>170</v>
      </c>
      <c r="G200" s="50" t="s">
        <v>76</v>
      </c>
      <c r="H200" s="51">
        <v>1615</v>
      </c>
      <c r="I200" s="52">
        <v>7.7760000000000007</v>
      </c>
      <c r="J200" s="52"/>
      <c r="K200" s="50" t="s">
        <v>166</v>
      </c>
      <c r="L200" s="53" t="s">
        <v>48</v>
      </c>
    </row>
    <row r="201" spans="1:12" customFormat="1" ht="14.4" x14ac:dyDescent="0.3">
      <c r="A201" s="48">
        <v>45839</v>
      </c>
      <c r="B201" s="49">
        <v>45869</v>
      </c>
      <c r="C201" s="50" t="s">
        <v>64</v>
      </c>
      <c r="D201" s="50" t="s">
        <v>65</v>
      </c>
      <c r="E201" s="50" t="s">
        <v>164</v>
      </c>
      <c r="F201" s="50" t="s">
        <v>170</v>
      </c>
      <c r="G201" s="50" t="s">
        <v>76</v>
      </c>
      <c r="H201" s="51">
        <v>1615</v>
      </c>
      <c r="I201" s="52">
        <v>26.44</v>
      </c>
      <c r="J201" s="52"/>
      <c r="K201" s="50" t="s">
        <v>166</v>
      </c>
      <c r="L201" s="53" t="s">
        <v>48</v>
      </c>
    </row>
    <row r="202" spans="1:12" customFormat="1" ht="14.4" x14ac:dyDescent="0.3">
      <c r="A202" s="48">
        <v>45839</v>
      </c>
      <c r="B202" s="49">
        <v>45869</v>
      </c>
      <c r="C202" s="50" t="s">
        <v>49</v>
      </c>
      <c r="D202" s="50" t="s">
        <v>50</v>
      </c>
      <c r="E202" s="50" t="s">
        <v>164</v>
      </c>
      <c r="F202" s="50" t="s">
        <v>172</v>
      </c>
      <c r="G202" s="50" t="s">
        <v>76</v>
      </c>
      <c r="H202" s="51">
        <v>1615</v>
      </c>
      <c r="I202" s="52">
        <v>47.91</v>
      </c>
      <c r="J202" s="52"/>
      <c r="K202" s="50" t="s">
        <v>166</v>
      </c>
      <c r="L202" s="53" t="s">
        <v>48</v>
      </c>
    </row>
    <row r="203" spans="1:12" customFormat="1" ht="14.4" x14ac:dyDescent="0.3">
      <c r="A203" s="48">
        <v>45839</v>
      </c>
      <c r="B203" s="49">
        <v>45869</v>
      </c>
      <c r="C203" s="50" t="s">
        <v>58</v>
      </c>
      <c r="D203" s="50" t="s">
        <v>59</v>
      </c>
      <c r="E203" s="50" t="s">
        <v>164</v>
      </c>
      <c r="F203" s="50" t="s">
        <v>172</v>
      </c>
      <c r="G203" s="50" t="s">
        <v>76</v>
      </c>
      <c r="H203" s="51">
        <v>1615</v>
      </c>
      <c r="I203" s="52">
        <v>20.13</v>
      </c>
      <c r="J203" s="52">
        <v>2.75</v>
      </c>
      <c r="K203" s="50" t="s">
        <v>166</v>
      </c>
      <c r="L203" s="53" t="s">
        <v>48</v>
      </c>
    </row>
    <row r="204" spans="1:12" customFormat="1" ht="14.4" x14ac:dyDescent="0.3">
      <c r="A204" s="48">
        <v>45839</v>
      </c>
      <c r="B204" s="49">
        <v>45869</v>
      </c>
      <c r="C204" s="50" t="s">
        <v>60</v>
      </c>
      <c r="D204" s="50" t="s">
        <v>82</v>
      </c>
      <c r="E204" s="50" t="s">
        <v>164</v>
      </c>
      <c r="F204" s="50" t="s">
        <v>172</v>
      </c>
      <c r="G204" s="50" t="s">
        <v>76</v>
      </c>
      <c r="H204" s="51">
        <v>1615</v>
      </c>
      <c r="I204" s="52">
        <v>182.97</v>
      </c>
      <c r="J204" s="52">
        <v>18.75</v>
      </c>
      <c r="K204" s="50" t="s">
        <v>166</v>
      </c>
      <c r="L204" s="53" t="s">
        <v>48</v>
      </c>
    </row>
    <row r="205" spans="1:12" customFormat="1" ht="14.4" x14ac:dyDescent="0.3">
      <c r="A205" s="48">
        <v>45839</v>
      </c>
      <c r="B205" s="49">
        <v>45869</v>
      </c>
      <c r="C205" s="50" t="s">
        <v>62</v>
      </c>
      <c r="D205" s="50" t="s">
        <v>63</v>
      </c>
      <c r="E205" s="50" t="s">
        <v>164</v>
      </c>
      <c r="F205" s="50" t="s">
        <v>172</v>
      </c>
      <c r="G205" s="50" t="s">
        <v>76</v>
      </c>
      <c r="H205" s="51">
        <v>1615</v>
      </c>
      <c r="I205" s="52">
        <v>9.1485000000000003</v>
      </c>
      <c r="J205" s="52"/>
      <c r="K205" s="50" t="s">
        <v>166</v>
      </c>
      <c r="L205" s="53" t="s">
        <v>48</v>
      </c>
    </row>
    <row r="206" spans="1:12" customFormat="1" ht="14.4" x14ac:dyDescent="0.3">
      <c r="A206" s="48">
        <v>45839</v>
      </c>
      <c r="B206" s="49">
        <v>45869</v>
      </c>
      <c r="C206" s="50" t="s">
        <v>64</v>
      </c>
      <c r="D206" s="50" t="s">
        <v>65</v>
      </c>
      <c r="E206" s="50" t="s">
        <v>164</v>
      </c>
      <c r="F206" s="50" t="s">
        <v>172</v>
      </c>
      <c r="G206" s="50" t="s">
        <v>76</v>
      </c>
      <c r="H206" s="51">
        <v>1615</v>
      </c>
      <c r="I206" s="52">
        <v>31.1</v>
      </c>
      <c r="J206" s="52"/>
      <c r="K206" s="50" t="s">
        <v>166</v>
      </c>
      <c r="L206" s="53" t="s">
        <v>48</v>
      </c>
    </row>
    <row r="207" spans="1:12" customFormat="1" ht="14.4" x14ac:dyDescent="0.3">
      <c r="A207" s="48">
        <v>45839</v>
      </c>
      <c r="B207" s="49">
        <v>45869</v>
      </c>
      <c r="C207" s="50" t="s">
        <v>49</v>
      </c>
      <c r="D207" s="50" t="s">
        <v>50</v>
      </c>
      <c r="E207" s="50" t="s">
        <v>164</v>
      </c>
      <c r="F207" s="50" t="s">
        <v>173</v>
      </c>
      <c r="G207" s="50" t="s">
        <v>121</v>
      </c>
      <c r="H207" s="51">
        <v>1020</v>
      </c>
      <c r="I207" s="52">
        <v>30.26</v>
      </c>
      <c r="J207" s="52"/>
      <c r="K207" s="50" t="s">
        <v>166</v>
      </c>
      <c r="L207" s="53" t="s">
        <v>48</v>
      </c>
    </row>
    <row r="208" spans="1:12" customFormat="1" ht="14.4" x14ac:dyDescent="0.3">
      <c r="A208" s="48">
        <v>45839</v>
      </c>
      <c r="B208" s="49">
        <v>45869</v>
      </c>
      <c r="C208" s="50" t="s">
        <v>58</v>
      </c>
      <c r="D208" s="50" t="s">
        <v>59</v>
      </c>
      <c r="E208" s="50" t="s">
        <v>164</v>
      </c>
      <c r="F208" s="50" t="s">
        <v>173</v>
      </c>
      <c r="G208" s="50" t="s">
        <v>121</v>
      </c>
      <c r="H208" s="51">
        <v>1020</v>
      </c>
      <c r="I208" s="52">
        <v>12.71</v>
      </c>
      <c r="J208" s="52">
        <v>2.75</v>
      </c>
      <c r="K208" s="50" t="s">
        <v>166</v>
      </c>
      <c r="L208" s="53" t="s">
        <v>48</v>
      </c>
    </row>
    <row r="209" spans="1:12" customFormat="1" ht="14.4" x14ac:dyDescent="0.3">
      <c r="A209" s="48">
        <v>45839</v>
      </c>
      <c r="B209" s="49">
        <v>45869</v>
      </c>
      <c r="C209" s="50" t="s">
        <v>60</v>
      </c>
      <c r="D209" s="50" t="s">
        <v>61</v>
      </c>
      <c r="E209" s="50" t="s">
        <v>164</v>
      </c>
      <c r="F209" s="50" t="s">
        <v>173</v>
      </c>
      <c r="G209" s="50" t="s">
        <v>121</v>
      </c>
      <c r="H209" s="51">
        <v>1020</v>
      </c>
      <c r="I209" s="52">
        <v>115.56</v>
      </c>
      <c r="J209" s="52">
        <v>18.75</v>
      </c>
      <c r="K209" s="50" t="s">
        <v>166</v>
      </c>
      <c r="L209" s="53" t="s">
        <v>48</v>
      </c>
    </row>
    <row r="210" spans="1:12" customFormat="1" ht="14.4" x14ac:dyDescent="0.3">
      <c r="A210" s="48">
        <v>45839</v>
      </c>
      <c r="B210" s="49">
        <v>45869</v>
      </c>
      <c r="C210" s="50" t="s">
        <v>62</v>
      </c>
      <c r="D210" s="50" t="s">
        <v>63</v>
      </c>
      <c r="E210" s="50" t="s">
        <v>164</v>
      </c>
      <c r="F210" s="50" t="s">
        <v>173</v>
      </c>
      <c r="G210" s="50" t="s">
        <v>121</v>
      </c>
      <c r="H210" s="51">
        <v>1020</v>
      </c>
      <c r="I210" s="52">
        <v>4.6223999999999998</v>
      </c>
      <c r="J210" s="52"/>
      <c r="K210" s="50" t="s">
        <v>166</v>
      </c>
      <c r="L210" s="53" t="s">
        <v>48</v>
      </c>
    </row>
    <row r="211" spans="1:12" customFormat="1" ht="14.4" x14ac:dyDescent="0.3">
      <c r="A211" s="48">
        <v>45839</v>
      </c>
      <c r="B211" s="49">
        <v>45869</v>
      </c>
      <c r="C211" s="50" t="s">
        <v>64</v>
      </c>
      <c r="D211" s="50" t="s">
        <v>65</v>
      </c>
      <c r="E211" s="50" t="s">
        <v>164</v>
      </c>
      <c r="F211" s="50" t="s">
        <v>173</v>
      </c>
      <c r="G211" s="50" t="s">
        <v>121</v>
      </c>
      <c r="H211" s="51">
        <v>1020</v>
      </c>
      <c r="I211" s="52">
        <v>19.649999999999999</v>
      </c>
      <c r="J211" s="52"/>
      <c r="K211" s="50" t="s">
        <v>166</v>
      </c>
      <c r="L211" s="53" t="s">
        <v>48</v>
      </c>
    </row>
    <row r="212" spans="1:12" customFormat="1" ht="14.4" x14ac:dyDescent="0.3">
      <c r="A212" s="48">
        <v>45839</v>
      </c>
      <c r="B212" s="49">
        <v>45869</v>
      </c>
      <c r="C212" s="50" t="s">
        <v>49</v>
      </c>
      <c r="D212" s="50" t="s">
        <v>50</v>
      </c>
      <c r="E212" s="50" t="s">
        <v>164</v>
      </c>
      <c r="F212" s="50" t="s">
        <v>174</v>
      </c>
      <c r="G212" s="50" t="s">
        <v>121</v>
      </c>
      <c r="H212" s="51">
        <v>1020</v>
      </c>
      <c r="I212" s="52">
        <v>25.08</v>
      </c>
      <c r="J212" s="52"/>
      <c r="K212" s="50" t="s">
        <v>166</v>
      </c>
      <c r="L212" s="53" t="s">
        <v>48</v>
      </c>
    </row>
    <row r="213" spans="1:12" customFormat="1" ht="14.4" x14ac:dyDescent="0.3">
      <c r="A213" s="48">
        <v>45839</v>
      </c>
      <c r="B213" s="49">
        <v>45869</v>
      </c>
      <c r="C213" s="50" t="s">
        <v>60</v>
      </c>
      <c r="D213" s="50" t="s">
        <v>61</v>
      </c>
      <c r="E213" s="50" t="s">
        <v>164</v>
      </c>
      <c r="F213" s="50" t="s">
        <v>174</v>
      </c>
      <c r="G213" s="50" t="s">
        <v>121</v>
      </c>
      <c r="H213" s="51">
        <v>1020</v>
      </c>
      <c r="I213" s="52">
        <v>106.31</v>
      </c>
      <c r="J213" s="52">
        <v>17.25</v>
      </c>
      <c r="K213" s="50" t="s">
        <v>166</v>
      </c>
      <c r="L213" s="53" t="s">
        <v>48</v>
      </c>
    </row>
    <row r="214" spans="1:12" customFormat="1" ht="14.4" x14ac:dyDescent="0.3">
      <c r="A214" s="48">
        <v>45839</v>
      </c>
      <c r="B214" s="49">
        <v>45869</v>
      </c>
      <c r="C214" s="50" t="s">
        <v>62</v>
      </c>
      <c r="D214" s="50" t="s">
        <v>63</v>
      </c>
      <c r="E214" s="50" t="s">
        <v>164</v>
      </c>
      <c r="F214" s="50" t="s">
        <v>174</v>
      </c>
      <c r="G214" s="50" t="s">
        <v>121</v>
      </c>
      <c r="H214" s="51">
        <v>1020</v>
      </c>
      <c r="I214" s="52">
        <v>5.3155000000000001</v>
      </c>
      <c r="J214" s="52"/>
      <c r="K214" s="50" t="s">
        <v>166</v>
      </c>
      <c r="L214" s="53" t="s">
        <v>48</v>
      </c>
    </row>
    <row r="215" spans="1:12" customFormat="1" ht="14.4" x14ac:dyDescent="0.3">
      <c r="A215" s="48">
        <v>45839</v>
      </c>
      <c r="B215" s="49">
        <v>45869</v>
      </c>
      <c r="C215" s="50" t="s">
        <v>64</v>
      </c>
      <c r="D215" s="50" t="s">
        <v>65</v>
      </c>
      <c r="E215" s="50" t="s">
        <v>164</v>
      </c>
      <c r="F215" s="50" t="s">
        <v>174</v>
      </c>
      <c r="G215" s="50" t="s">
        <v>121</v>
      </c>
      <c r="H215" s="51">
        <v>1020</v>
      </c>
      <c r="I215" s="52">
        <v>18.07</v>
      </c>
      <c r="J215" s="52"/>
      <c r="K215" s="50" t="s">
        <v>166</v>
      </c>
      <c r="L215" s="53" t="s">
        <v>48</v>
      </c>
    </row>
    <row r="216" spans="1:12" customFormat="1" ht="14.4" x14ac:dyDescent="0.3">
      <c r="A216" s="48">
        <v>45839</v>
      </c>
      <c r="B216" s="49">
        <v>45869</v>
      </c>
      <c r="C216" s="50" t="s">
        <v>49</v>
      </c>
      <c r="D216" s="50" t="s">
        <v>50</v>
      </c>
      <c r="E216" s="50" t="s">
        <v>164</v>
      </c>
      <c r="F216" s="50" t="s">
        <v>175</v>
      </c>
      <c r="G216" s="50" t="s">
        <v>169</v>
      </c>
      <c r="H216" s="51">
        <v>1765</v>
      </c>
      <c r="I216" s="52">
        <v>45.23</v>
      </c>
      <c r="J216" s="52"/>
      <c r="K216" s="50" t="s">
        <v>166</v>
      </c>
      <c r="L216" s="53" t="s">
        <v>48</v>
      </c>
    </row>
    <row r="217" spans="1:12" customFormat="1" ht="14.4" x14ac:dyDescent="0.3">
      <c r="A217" s="48">
        <v>45839</v>
      </c>
      <c r="B217" s="49">
        <v>45869</v>
      </c>
      <c r="C217" s="50" t="s">
        <v>60</v>
      </c>
      <c r="D217" s="50" t="s">
        <v>61</v>
      </c>
      <c r="E217" s="50" t="s">
        <v>164</v>
      </c>
      <c r="F217" s="50" t="s">
        <v>175</v>
      </c>
      <c r="G217" s="50" t="s">
        <v>169</v>
      </c>
      <c r="H217" s="51">
        <v>1765</v>
      </c>
      <c r="I217" s="52">
        <v>191.75</v>
      </c>
      <c r="J217" s="52">
        <v>17.98</v>
      </c>
      <c r="K217" s="50" t="s">
        <v>166</v>
      </c>
      <c r="L217" s="53" t="s">
        <v>48</v>
      </c>
    </row>
    <row r="218" spans="1:12" customFormat="1" ht="14.4" x14ac:dyDescent="0.3">
      <c r="A218" s="48">
        <v>45839</v>
      </c>
      <c r="B218" s="49">
        <v>45869</v>
      </c>
      <c r="C218" s="50" t="s">
        <v>62</v>
      </c>
      <c r="D218" s="50" t="s">
        <v>63</v>
      </c>
      <c r="E218" s="50" t="s">
        <v>164</v>
      </c>
      <c r="F218" s="50" t="s">
        <v>175</v>
      </c>
      <c r="G218" s="50" t="s">
        <v>169</v>
      </c>
      <c r="H218" s="51">
        <v>1765</v>
      </c>
      <c r="I218" s="52">
        <v>9.5875000000000004</v>
      </c>
      <c r="J218" s="52"/>
      <c r="K218" s="50" t="s">
        <v>166</v>
      </c>
      <c r="L218" s="53" t="s">
        <v>48</v>
      </c>
    </row>
    <row r="219" spans="1:12" customFormat="1" ht="14.4" x14ac:dyDescent="0.3">
      <c r="A219" s="48">
        <v>45839</v>
      </c>
      <c r="B219" s="49">
        <v>45869</v>
      </c>
      <c r="C219" s="50" t="s">
        <v>64</v>
      </c>
      <c r="D219" s="50" t="s">
        <v>65</v>
      </c>
      <c r="E219" s="50" t="s">
        <v>164</v>
      </c>
      <c r="F219" s="50" t="s">
        <v>175</v>
      </c>
      <c r="G219" s="50" t="s">
        <v>169</v>
      </c>
      <c r="H219" s="51">
        <v>1765</v>
      </c>
      <c r="I219" s="52">
        <v>32.6</v>
      </c>
      <c r="J219" s="52"/>
      <c r="K219" s="50" t="s">
        <v>166</v>
      </c>
      <c r="L219" s="53" t="s">
        <v>48</v>
      </c>
    </row>
    <row r="220" spans="1:12" customFormat="1" ht="14.4" x14ac:dyDescent="0.3">
      <c r="A220" s="48">
        <v>45839</v>
      </c>
      <c r="B220" s="49">
        <v>45869</v>
      </c>
      <c r="C220" s="50" t="s">
        <v>49</v>
      </c>
      <c r="D220" s="50" t="s">
        <v>50</v>
      </c>
      <c r="E220" s="50" t="s">
        <v>164</v>
      </c>
      <c r="F220" s="50" t="s">
        <v>176</v>
      </c>
      <c r="G220" s="50" t="s">
        <v>121</v>
      </c>
      <c r="H220" s="51">
        <v>1020</v>
      </c>
      <c r="I220" s="52">
        <v>28.73</v>
      </c>
      <c r="J220" s="52"/>
      <c r="K220" s="50" t="s">
        <v>177</v>
      </c>
      <c r="L220" s="53" t="s">
        <v>48</v>
      </c>
    </row>
    <row r="221" spans="1:12" customFormat="1" ht="14.4" x14ac:dyDescent="0.3">
      <c r="A221" s="48">
        <v>45839</v>
      </c>
      <c r="B221" s="49">
        <v>45869</v>
      </c>
      <c r="C221" s="50" t="s">
        <v>58</v>
      </c>
      <c r="D221" s="50" t="s">
        <v>59</v>
      </c>
      <c r="E221" s="50" t="s">
        <v>164</v>
      </c>
      <c r="F221" s="50" t="s">
        <v>176</v>
      </c>
      <c r="G221" s="50" t="s">
        <v>121</v>
      </c>
      <c r="H221" s="51">
        <v>1020</v>
      </c>
      <c r="I221" s="52">
        <v>9.94</v>
      </c>
      <c r="J221" s="52">
        <v>2.15</v>
      </c>
      <c r="K221" s="50" t="s">
        <v>177</v>
      </c>
      <c r="L221" s="53" t="s">
        <v>48</v>
      </c>
    </row>
    <row r="222" spans="1:12" customFormat="1" ht="14.4" x14ac:dyDescent="0.3">
      <c r="A222" s="48">
        <v>45839</v>
      </c>
      <c r="B222" s="49">
        <v>45869</v>
      </c>
      <c r="C222" s="50" t="s">
        <v>60</v>
      </c>
      <c r="D222" s="50" t="s">
        <v>61</v>
      </c>
      <c r="E222" s="50" t="s">
        <v>164</v>
      </c>
      <c r="F222" s="50" t="s">
        <v>176</v>
      </c>
      <c r="G222" s="50" t="s">
        <v>121</v>
      </c>
      <c r="H222" s="51">
        <v>1020</v>
      </c>
      <c r="I222" s="52">
        <v>111.86</v>
      </c>
      <c r="J222" s="52">
        <v>18.149999999999999</v>
      </c>
      <c r="K222" s="50" t="s">
        <v>177</v>
      </c>
      <c r="L222" s="53" t="s">
        <v>48</v>
      </c>
    </row>
    <row r="223" spans="1:12" customFormat="1" ht="14.4" x14ac:dyDescent="0.3">
      <c r="A223" s="48">
        <v>45839</v>
      </c>
      <c r="B223" s="49">
        <v>45869</v>
      </c>
      <c r="C223" s="50" t="s">
        <v>62</v>
      </c>
      <c r="D223" s="50" t="s">
        <v>63</v>
      </c>
      <c r="E223" s="50" t="s">
        <v>164</v>
      </c>
      <c r="F223" s="50" t="s">
        <v>176</v>
      </c>
      <c r="G223" s="50" t="s">
        <v>121</v>
      </c>
      <c r="H223" s="51">
        <v>1020</v>
      </c>
      <c r="I223" s="52">
        <v>4.4744000000000002</v>
      </c>
      <c r="J223" s="52"/>
      <c r="K223" s="50" t="s">
        <v>177</v>
      </c>
      <c r="L223" s="53" t="s">
        <v>48</v>
      </c>
    </row>
    <row r="224" spans="1:12" customFormat="1" ht="14.4" x14ac:dyDescent="0.3">
      <c r="A224" s="48">
        <v>45839</v>
      </c>
      <c r="B224" s="49">
        <v>45869</v>
      </c>
      <c r="C224" s="50" t="s">
        <v>64</v>
      </c>
      <c r="D224" s="50" t="s">
        <v>65</v>
      </c>
      <c r="E224" s="50" t="s">
        <v>164</v>
      </c>
      <c r="F224" s="50" t="s">
        <v>176</v>
      </c>
      <c r="G224" s="50" t="s">
        <v>121</v>
      </c>
      <c r="H224" s="51">
        <v>1020</v>
      </c>
      <c r="I224" s="52">
        <v>19.02</v>
      </c>
      <c r="J224" s="52"/>
      <c r="K224" s="50" t="s">
        <v>177</v>
      </c>
      <c r="L224" s="53" t="s">
        <v>48</v>
      </c>
    </row>
    <row r="225" spans="1:12" customFormat="1" ht="14.4" x14ac:dyDescent="0.3">
      <c r="A225" s="48">
        <v>45839</v>
      </c>
      <c r="B225" s="49">
        <v>45869</v>
      </c>
      <c r="C225" s="50" t="s">
        <v>49</v>
      </c>
      <c r="D225" s="50" t="s">
        <v>50</v>
      </c>
      <c r="E225" s="50" t="s">
        <v>164</v>
      </c>
      <c r="F225" s="50" t="s">
        <v>178</v>
      </c>
      <c r="G225" s="50" t="s">
        <v>179</v>
      </c>
      <c r="H225" s="51">
        <v>2475</v>
      </c>
      <c r="I225" s="52">
        <v>211.16</v>
      </c>
      <c r="J225" s="52"/>
      <c r="K225" s="50" t="s">
        <v>180</v>
      </c>
      <c r="L225" s="53" t="s">
        <v>48</v>
      </c>
    </row>
    <row r="226" spans="1:12" customFormat="1" ht="14.4" x14ac:dyDescent="0.3">
      <c r="A226" s="48">
        <v>45839</v>
      </c>
      <c r="B226" s="49">
        <v>45869</v>
      </c>
      <c r="C226" s="50" t="s">
        <v>58</v>
      </c>
      <c r="D226" s="50" t="s">
        <v>59</v>
      </c>
      <c r="E226" s="50" t="s">
        <v>164</v>
      </c>
      <c r="F226" s="50" t="s">
        <v>178</v>
      </c>
      <c r="G226" s="50" t="s">
        <v>179</v>
      </c>
      <c r="H226" s="51">
        <v>2475</v>
      </c>
      <c r="I226" s="52">
        <v>26.13</v>
      </c>
      <c r="J226" s="52">
        <v>2.33</v>
      </c>
      <c r="K226" s="50" t="s">
        <v>180</v>
      </c>
      <c r="L226" s="53" t="s">
        <v>48</v>
      </c>
    </row>
    <row r="227" spans="1:12" customFormat="1" ht="14.4" x14ac:dyDescent="0.3">
      <c r="A227" s="48">
        <v>45839</v>
      </c>
      <c r="B227" s="49">
        <v>45869</v>
      </c>
      <c r="C227" s="50" t="s">
        <v>60</v>
      </c>
      <c r="D227" s="50" t="s">
        <v>61</v>
      </c>
      <c r="E227" s="50" t="s">
        <v>164</v>
      </c>
      <c r="F227" s="50" t="s">
        <v>178</v>
      </c>
      <c r="G227" s="50" t="s">
        <v>179</v>
      </c>
      <c r="H227" s="51">
        <v>2475</v>
      </c>
      <c r="I227" s="52">
        <v>869.02</v>
      </c>
      <c r="J227" s="52">
        <v>58.11</v>
      </c>
      <c r="K227" s="50" t="s">
        <v>180</v>
      </c>
      <c r="L227" s="53" t="s">
        <v>48</v>
      </c>
    </row>
    <row r="228" spans="1:12" customFormat="1" ht="14.4" x14ac:dyDescent="0.3">
      <c r="A228" s="48">
        <v>45839</v>
      </c>
      <c r="B228" s="49">
        <v>45869</v>
      </c>
      <c r="C228" s="50" t="s">
        <v>62</v>
      </c>
      <c r="D228" s="50" t="s">
        <v>63</v>
      </c>
      <c r="E228" s="50" t="s">
        <v>164</v>
      </c>
      <c r="F228" s="50" t="s">
        <v>178</v>
      </c>
      <c r="G228" s="50" t="s">
        <v>179</v>
      </c>
      <c r="H228" s="51">
        <v>2475</v>
      </c>
      <c r="I228" s="52">
        <v>43.451000000000001</v>
      </c>
      <c r="J228" s="52"/>
      <c r="K228" s="50" t="s">
        <v>180</v>
      </c>
      <c r="L228" s="53" t="s">
        <v>48</v>
      </c>
    </row>
    <row r="229" spans="1:12" customFormat="1" ht="14.4" x14ac:dyDescent="0.3">
      <c r="A229" s="48">
        <v>45839</v>
      </c>
      <c r="B229" s="49">
        <v>45869</v>
      </c>
      <c r="C229" s="50" t="s">
        <v>64</v>
      </c>
      <c r="D229" s="50" t="s">
        <v>65</v>
      </c>
      <c r="E229" s="50" t="s">
        <v>164</v>
      </c>
      <c r="F229" s="50" t="s">
        <v>178</v>
      </c>
      <c r="G229" s="50" t="s">
        <v>179</v>
      </c>
      <c r="H229" s="51">
        <v>2475</v>
      </c>
      <c r="I229" s="52">
        <v>147.72999999999999</v>
      </c>
      <c r="J229" s="52"/>
      <c r="K229" s="50" t="s">
        <v>180</v>
      </c>
      <c r="L229" s="53" t="s">
        <v>48</v>
      </c>
    </row>
    <row r="230" spans="1:12" customFormat="1" ht="14.4" x14ac:dyDescent="0.3">
      <c r="A230" s="48">
        <v>45839</v>
      </c>
      <c r="B230" s="49">
        <v>45869</v>
      </c>
      <c r="C230" s="50" t="s">
        <v>49</v>
      </c>
      <c r="D230" s="50" t="s">
        <v>50</v>
      </c>
      <c r="E230" s="50" t="s">
        <v>164</v>
      </c>
      <c r="F230" s="50" t="s">
        <v>181</v>
      </c>
      <c r="G230" s="50" t="s">
        <v>162</v>
      </c>
      <c r="H230" s="51">
        <v>1190</v>
      </c>
      <c r="I230" s="52">
        <v>33.520000000000003</v>
      </c>
      <c r="J230" s="52"/>
      <c r="K230" s="50" t="s">
        <v>177</v>
      </c>
      <c r="L230" s="53" t="s">
        <v>48</v>
      </c>
    </row>
    <row r="231" spans="1:12" customFormat="1" ht="14.4" x14ac:dyDescent="0.3">
      <c r="A231" s="48">
        <v>45839</v>
      </c>
      <c r="B231" s="49">
        <v>45869</v>
      </c>
      <c r="C231" s="50" t="s">
        <v>58</v>
      </c>
      <c r="D231" s="50" t="s">
        <v>59</v>
      </c>
      <c r="E231" s="50" t="s">
        <v>164</v>
      </c>
      <c r="F231" s="50" t="s">
        <v>181</v>
      </c>
      <c r="G231" s="50" t="s">
        <v>162</v>
      </c>
      <c r="H231" s="51">
        <v>1190</v>
      </c>
      <c r="I231" s="52">
        <v>11.59</v>
      </c>
      <c r="J231" s="52">
        <v>2.15</v>
      </c>
      <c r="K231" s="50" t="s">
        <v>177</v>
      </c>
      <c r="L231" s="53" t="s">
        <v>48</v>
      </c>
    </row>
    <row r="232" spans="1:12" customFormat="1" ht="14.4" x14ac:dyDescent="0.3">
      <c r="A232" s="48">
        <v>45839</v>
      </c>
      <c r="B232" s="49">
        <v>45869</v>
      </c>
      <c r="C232" s="50" t="s">
        <v>60</v>
      </c>
      <c r="D232" s="50" t="s">
        <v>61</v>
      </c>
      <c r="E232" s="50" t="s">
        <v>164</v>
      </c>
      <c r="F232" s="50" t="s">
        <v>181</v>
      </c>
      <c r="G232" s="50" t="s">
        <v>162</v>
      </c>
      <c r="H232" s="51">
        <v>1190</v>
      </c>
      <c r="I232" s="52">
        <v>130.5</v>
      </c>
      <c r="J232" s="52">
        <v>18.149999999999999</v>
      </c>
      <c r="K232" s="50" t="s">
        <v>177</v>
      </c>
      <c r="L232" s="53" t="s">
        <v>48</v>
      </c>
    </row>
    <row r="233" spans="1:12" customFormat="1" ht="14.4" x14ac:dyDescent="0.3">
      <c r="A233" s="48">
        <v>45839</v>
      </c>
      <c r="B233" s="49">
        <v>45869</v>
      </c>
      <c r="C233" s="50" t="s">
        <v>62</v>
      </c>
      <c r="D233" s="50" t="s">
        <v>63</v>
      </c>
      <c r="E233" s="50" t="s">
        <v>164</v>
      </c>
      <c r="F233" s="50" t="s">
        <v>181</v>
      </c>
      <c r="G233" s="50" t="s">
        <v>162</v>
      </c>
      <c r="H233" s="51">
        <v>1190</v>
      </c>
      <c r="I233" s="52">
        <v>2.61</v>
      </c>
      <c r="J233" s="52"/>
      <c r="K233" s="50" t="s">
        <v>177</v>
      </c>
      <c r="L233" s="53" t="s">
        <v>48</v>
      </c>
    </row>
    <row r="234" spans="1:12" customFormat="1" ht="14.4" x14ac:dyDescent="0.3">
      <c r="A234" s="48">
        <v>45839</v>
      </c>
      <c r="B234" s="49">
        <v>45869</v>
      </c>
      <c r="C234" s="50" t="s">
        <v>64</v>
      </c>
      <c r="D234" s="50" t="s">
        <v>65</v>
      </c>
      <c r="E234" s="50" t="s">
        <v>164</v>
      </c>
      <c r="F234" s="50" t="s">
        <v>181</v>
      </c>
      <c r="G234" s="50" t="s">
        <v>162</v>
      </c>
      <c r="H234" s="51">
        <v>1190</v>
      </c>
      <c r="I234" s="52">
        <v>22.19</v>
      </c>
      <c r="J234" s="52"/>
      <c r="K234" s="50" t="s">
        <v>177</v>
      </c>
      <c r="L234" s="53" t="s">
        <v>48</v>
      </c>
    </row>
    <row r="235" spans="1:12" customFormat="1" ht="14.4" x14ac:dyDescent="0.3">
      <c r="A235" s="48">
        <v>45839</v>
      </c>
      <c r="B235" s="49">
        <v>45869</v>
      </c>
      <c r="C235" s="50" t="s">
        <v>49</v>
      </c>
      <c r="D235" s="50" t="s">
        <v>50</v>
      </c>
      <c r="E235" s="50" t="s">
        <v>164</v>
      </c>
      <c r="F235" s="50" t="s">
        <v>182</v>
      </c>
      <c r="G235" s="50" t="s">
        <v>76</v>
      </c>
      <c r="H235" s="51">
        <v>1615</v>
      </c>
      <c r="I235" s="52">
        <v>45.49</v>
      </c>
      <c r="J235" s="52"/>
      <c r="K235" s="50" t="s">
        <v>177</v>
      </c>
      <c r="L235" s="53" t="s">
        <v>48</v>
      </c>
    </row>
    <row r="236" spans="1:12" customFormat="1" ht="14.4" x14ac:dyDescent="0.3">
      <c r="A236" s="48">
        <v>45839</v>
      </c>
      <c r="B236" s="49">
        <v>45869</v>
      </c>
      <c r="C236" s="50" t="s">
        <v>58</v>
      </c>
      <c r="D236" s="50" t="s">
        <v>59</v>
      </c>
      <c r="E236" s="50" t="s">
        <v>164</v>
      </c>
      <c r="F236" s="50" t="s">
        <v>182</v>
      </c>
      <c r="G236" s="50" t="s">
        <v>76</v>
      </c>
      <c r="H236" s="51">
        <v>1615</v>
      </c>
      <c r="I236" s="52">
        <v>15.74</v>
      </c>
      <c r="J236" s="52">
        <v>2.15</v>
      </c>
      <c r="K236" s="50" t="s">
        <v>177</v>
      </c>
      <c r="L236" s="53" t="s">
        <v>48</v>
      </c>
    </row>
    <row r="237" spans="1:12" customFormat="1" ht="14.4" x14ac:dyDescent="0.3">
      <c r="A237" s="48">
        <v>45839</v>
      </c>
      <c r="B237" s="49">
        <v>45869</v>
      </c>
      <c r="C237" s="50" t="s">
        <v>60</v>
      </c>
      <c r="D237" s="50" t="s">
        <v>61</v>
      </c>
      <c r="E237" s="50" t="s">
        <v>164</v>
      </c>
      <c r="F237" s="50" t="s">
        <v>182</v>
      </c>
      <c r="G237" s="50" t="s">
        <v>76</v>
      </c>
      <c r="H237" s="51">
        <v>1615</v>
      </c>
      <c r="I237" s="52">
        <v>177.11</v>
      </c>
      <c r="J237" s="52">
        <v>18.149999999999999</v>
      </c>
      <c r="K237" s="50" t="s">
        <v>177</v>
      </c>
      <c r="L237" s="53" t="s">
        <v>48</v>
      </c>
    </row>
    <row r="238" spans="1:12" customFormat="1" ht="14.4" x14ac:dyDescent="0.3">
      <c r="A238" s="48">
        <v>45839</v>
      </c>
      <c r="B238" s="49">
        <v>45869</v>
      </c>
      <c r="C238" s="50" t="s">
        <v>62</v>
      </c>
      <c r="D238" s="50" t="s">
        <v>63</v>
      </c>
      <c r="E238" s="50" t="s">
        <v>164</v>
      </c>
      <c r="F238" s="50" t="s">
        <v>182</v>
      </c>
      <c r="G238" s="50" t="s">
        <v>76</v>
      </c>
      <c r="H238" s="51">
        <v>1615</v>
      </c>
      <c r="I238" s="52">
        <v>3.5422000000000002</v>
      </c>
      <c r="J238" s="52"/>
      <c r="K238" s="50" t="s">
        <v>177</v>
      </c>
      <c r="L238" s="53" t="s">
        <v>48</v>
      </c>
    </row>
    <row r="239" spans="1:12" customFormat="1" ht="14.4" x14ac:dyDescent="0.3">
      <c r="A239" s="48">
        <v>45839</v>
      </c>
      <c r="B239" s="49">
        <v>45869</v>
      </c>
      <c r="C239" s="50" t="s">
        <v>64</v>
      </c>
      <c r="D239" s="50" t="s">
        <v>65</v>
      </c>
      <c r="E239" s="50" t="s">
        <v>164</v>
      </c>
      <c r="F239" s="50" t="s">
        <v>182</v>
      </c>
      <c r="G239" s="50" t="s">
        <v>76</v>
      </c>
      <c r="H239" s="51">
        <v>1615</v>
      </c>
      <c r="I239" s="52">
        <v>30.11</v>
      </c>
      <c r="J239" s="52"/>
      <c r="K239" s="50" t="s">
        <v>177</v>
      </c>
      <c r="L239" s="53" t="s">
        <v>48</v>
      </c>
    </row>
    <row r="240" spans="1:12" customFormat="1" ht="14.4" x14ac:dyDescent="0.3">
      <c r="A240" s="48">
        <v>45839</v>
      </c>
      <c r="B240" s="49">
        <v>45869</v>
      </c>
      <c r="C240" s="50" t="s">
        <v>49</v>
      </c>
      <c r="D240" s="50" t="s">
        <v>50</v>
      </c>
      <c r="E240" s="50" t="s">
        <v>164</v>
      </c>
      <c r="F240" s="50" t="s">
        <v>183</v>
      </c>
      <c r="G240" s="50" t="s">
        <v>76</v>
      </c>
      <c r="H240" s="51">
        <v>1615</v>
      </c>
      <c r="I240" s="52">
        <v>35.18</v>
      </c>
      <c r="J240" s="52"/>
      <c r="K240" s="50" t="s">
        <v>166</v>
      </c>
      <c r="L240" s="53" t="s">
        <v>48</v>
      </c>
    </row>
    <row r="241" spans="1:12" customFormat="1" ht="14.4" x14ac:dyDescent="0.3">
      <c r="A241" s="48">
        <v>45839</v>
      </c>
      <c r="B241" s="49">
        <v>45869</v>
      </c>
      <c r="C241" s="50" t="s">
        <v>60</v>
      </c>
      <c r="D241" s="50" t="s">
        <v>93</v>
      </c>
      <c r="E241" s="50" t="s">
        <v>164</v>
      </c>
      <c r="F241" s="50" t="s">
        <v>183</v>
      </c>
      <c r="G241" s="50" t="s">
        <v>76</v>
      </c>
      <c r="H241" s="51">
        <v>1615</v>
      </c>
      <c r="I241" s="52">
        <v>149.13999999999999</v>
      </c>
      <c r="J241" s="52">
        <v>17.98</v>
      </c>
      <c r="K241" s="50" t="s">
        <v>166</v>
      </c>
      <c r="L241" s="53" t="s">
        <v>48</v>
      </c>
    </row>
    <row r="242" spans="1:12" customFormat="1" ht="14.4" x14ac:dyDescent="0.3">
      <c r="A242" s="48">
        <v>45839</v>
      </c>
      <c r="B242" s="49">
        <v>45869</v>
      </c>
      <c r="C242" s="50" t="s">
        <v>62</v>
      </c>
      <c r="D242" s="50" t="s">
        <v>63</v>
      </c>
      <c r="E242" s="50" t="s">
        <v>164</v>
      </c>
      <c r="F242" s="50" t="s">
        <v>183</v>
      </c>
      <c r="G242" s="50" t="s">
        <v>76</v>
      </c>
      <c r="H242" s="51">
        <v>1615</v>
      </c>
      <c r="I242" s="52">
        <v>2.9827999999999997</v>
      </c>
      <c r="J242" s="52"/>
      <c r="K242" s="50" t="s">
        <v>166</v>
      </c>
      <c r="L242" s="53" t="s">
        <v>48</v>
      </c>
    </row>
    <row r="243" spans="1:12" customFormat="1" ht="14.4" x14ac:dyDescent="0.3">
      <c r="A243" s="48">
        <v>45839</v>
      </c>
      <c r="B243" s="49">
        <v>45869</v>
      </c>
      <c r="C243" s="50" t="s">
        <v>64</v>
      </c>
      <c r="D243" s="50" t="s">
        <v>65</v>
      </c>
      <c r="E243" s="50" t="s">
        <v>164</v>
      </c>
      <c r="F243" s="50" t="s">
        <v>183</v>
      </c>
      <c r="G243" s="50" t="s">
        <v>76</v>
      </c>
      <c r="H243" s="51">
        <v>1615</v>
      </c>
      <c r="I243" s="52">
        <v>25.35</v>
      </c>
      <c r="J243" s="52"/>
      <c r="K243" s="50" t="s">
        <v>166</v>
      </c>
      <c r="L243" s="53" t="s">
        <v>48</v>
      </c>
    </row>
    <row r="244" spans="1:12" customFormat="1" ht="14.4" x14ac:dyDescent="0.3">
      <c r="A244" s="48">
        <v>45839</v>
      </c>
      <c r="B244" s="49">
        <v>45869</v>
      </c>
      <c r="C244" s="50" t="s">
        <v>49</v>
      </c>
      <c r="D244" s="50" t="s">
        <v>50</v>
      </c>
      <c r="E244" s="50" t="s">
        <v>89</v>
      </c>
      <c r="F244" s="50" t="s">
        <v>184</v>
      </c>
      <c r="G244" s="50" t="s">
        <v>169</v>
      </c>
      <c r="H244" s="51">
        <v>1765</v>
      </c>
      <c r="I244" s="52">
        <v>63.68</v>
      </c>
      <c r="J244" s="52"/>
      <c r="K244" s="50" t="s">
        <v>91</v>
      </c>
      <c r="L244" s="53" t="s">
        <v>48</v>
      </c>
    </row>
    <row r="245" spans="1:12" customFormat="1" ht="14.4" x14ac:dyDescent="0.3">
      <c r="A245" s="48">
        <v>45839</v>
      </c>
      <c r="B245" s="49">
        <v>45869</v>
      </c>
      <c r="C245" s="50" t="s">
        <v>58</v>
      </c>
      <c r="D245" s="50" t="s">
        <v>59</v>
      </c>
      <c r="E245" s="50" t="s">
        <v>89</v>
      </c>
      <c r="F245" s="50" t="s">
        <v>184</v>
      </c>
      <c r="G245" s="50" t="s">
        <v>169</v>
      </c>
      <c r="H245" s="51">
        <v>1765</v>
      </c>
      <c r="I245" s="52">
        <v>42.55</v>
      </c>
      <c r="J245" s="52">
        <v>5.32</v>
      </c>
      <c r="K245" s="50" t="s">
        <v>91</v>
      </c>
      <c r="L245" s="53" t="s">
        <v>48</v>
      </c>
    </row>
    <row r="246" spans="1:12" customFormat="1" ht="14.4" x14ac:dyDescent="0.3">
      <c r="A246" s="48">
        <v>45839</v>
      </c>
      <c r="B246" s="49">
        <v>45869</v>
      </c>
      <c r="C246" s="50" t="s">
        <v>60</v>
      </c>
      <c r="D246" s="50" t="s">
        <v>61</v>
      </c>
      <c r="E246" s="50" t="s">
        <v>89</v>
      </c>
      <c r="F246" s="50" t="s">
        <v>184</v>
      </c>
      <c r="G246" s="50" t="s">
        <v>169</v>
      </c>
      <c r="H246" s="51">
        <v>1765</v>
      </c>
      <c r="I246" s="52">
        <v>227.37</v>
      </c>
      <c r="J246" s="52">
        <v>21.32</v>
      </c>
      <c r="K246" s="50" t="s">
        <v>91</v>
      </c>
      <c r="L246" s="53" t="s">
        <v>48</v>
      </c>
    </row>
    <row r="247" spans="1:12" customFormat="1" ht="14.4" x14ac:dyDescent="0.3">
      <c r="A247" s="48">
        <v>45839</v>
      </c>
      <c r="B247" s="49">
        <v>45869</v>
      </c>
      <c r="C247" s="50" t="s">
        <v>62</v>
      </c>
      <c r="D247" s="50" t="s">
        <v>63</v>
      </c>
      <c r="E247" s="50" t="s">
        <v>89</v>
      </c>
      <c r="F247" s="50" t="s">
        <v>184</v>
      </c>
      <c r="G247" s="50" t="s">
        <v>169</v>
      </c>
      <c r="H247" s="51">
        <v>1765</v>
      </c>
      <c r="I247" s="52">
        <v>11.368500000000001</v>
      </c>
      <c r="J247" s="52"/>
      <c r="K247" s="50" t="s">
        <v>91</v>
      </c>
      <c r="L247" s="53" t="s">
        <v>48</v>
      </c>
    </row>
    <row r="248" spans="1:12" customFormat="1" ht="14.4" x14ac:dyDescent="0.3">
      <c r="A248" s="48">
        <v>45839</v>
      </c>
      <c r="B248" s="49">
        <v>45869</v>
      </c>
      <c r="C248" s="50" t="s">
        <v>64</v>
      </c>
      <c r="D248" s="50" t="s">
        <v>65</v>
      </c>
      <c r="E248" s="50" t="s">
        <v>89</v>
      </c>
      <c r="F248" s="50" t="s">
        <v>184</v>
      </c>
      <c r="G248" s="50" t="s">
        <v>169</v>
      </c>
      <c r="H248" s="51">
        <v>1765</v>
      </c>
      <c r="I248" s="52">
        <v>38.65</v>
      </c>
      <c r="J248" s="52"/>
      <c r="K248" s="50" t="s">
        <v>91</v>
      </c>
      <c r="L248" s="53" t="s">
        <v>48</v>
      </c>
    </row>
    <row r="249" spans="1:12" customFormat="1" ht="14.4" x14ac:dyDescent="0.3">
      <c r="A249" s="48">
        <v>45839</v>
      </c>
      <c r="B249" s="49">
        <v>45869</v>
      </c>
      <c r="C249" s="50" t="s">
        <v>49</v>
      </c>
      <c r="D249" s="50" t="s">
        <v>50</v>
      </c>
      <c r="E249" s="50" t="s">
        <v>89</v>
      </c>
      <c r="F249" s="50" t="s">
        <v>185</v>
      </c>
      <c r="G249" s="50" t="s">
        <v>76</v>
      </c>
      <c r="H249" s="51">
        <v>1615</v>
      </c>
      <c r="I249" s="52">
        <v>55.48</v>
      </c>
      <c r="J249" s="52"/>
      <c r="K249" s="50" t="s">
        <v>91</v>
      </c>
      <c r="L249" s="53" t="s">
        <v>48</v>
      </c>
    </row>
    <row r="250" spans="1:12" customFormat="1" ht="14.4" x14ac:dyDescent="0.3">
      <c r="A250" s="48">
        <v>45839</v>
      </c>
      <c r="B250" s="49">
        <v>45869</v>
      </c>
      <c r="C250" s="50" t="s">
        <v>58</v>
      </c>
      <c r="D250" s="50" t="s">
        <v>59</v>
      </c>
      <c r="E250" s="50" t="s">
        <v>89</v>
      </c>
      <c r="F250" s="50" t="s">
        <v>185</v>
      </c>
      <c r="G250" s="50" t="s">
        <v>76</v>
      </c>
      <c r="H250" s="51">
        <v>1615</v>
      </c>
      <c r="I250" s="52">
        <v>33.89</v>
      </c>
      <c r="J250" s="52">
        <v>4.63</v>
      </c>
      <c r="K250" s="50" t="s">
        <v>91</v>
      </c>
      <c r="L250" s="53" t="s">
        <v>48</v>
      </c>
    </row>
    <row r="251" spans="1:12" customFormat="1" ht="14.4" x14ac:dyDescent="0.3">
      <c r="A251" s="48">
        <v>45839</v>
      </c>
      <c r="B251" s="49">
        <v>45869</v>
      </c>
      <c r="C251" s="50" t="s">
        <v>60</v>
      </c>
      <c r="D251" s="50" t="s">
        <v>61</v>
      </c>
      <c r="E251" s="50" t="s">
        <v>89</v>
      </c>
      <c r="F251" s="50" t="s">
        <v>185</v>
      </c>
      <c r="G251" s="50" t="s">
        <v>76</v>
      </c>
      <c r="H251" s="51">
        <v>1615</v>
      </c>
      <c r="I251" s="52">
        <v>201.31</v>
      </c>
      <c r="J251" s="52">
        <v>20.63</v>
      </c>
      <c r="K251" s="50" t="s">
        <v>91</v>
      </c>
      <c r="L251" s="53" t="s">
        <v>48</v>
      </c>
    </row>
    <row r="252" spans="1:12" customFormat="1" ht="14.4" x14ac:dyDescent="0.3">
      <c r="A252" s="48">
        <v>45839</v>
      </c>
      <c r="B252" s="49">
        <v>45869</v>
      </c>
      <c r="C252" s="50" t="s">
        <v>62</v>
      </c>
      <c r="D252" s="50" t="s">
        <v>63</v>
      </c>
      <c r="E252" s="50" t="s">
        <v>89</v>
      </c>
      <c r="F252" s="50" t="s">
        <v>185</v>
      </c>
      <c r="G252" s="50" t="s">
        <v>76</v>
      </c>
      <c r="H252" s="51">
        <v>1615</v>
      </c>
      <c r="I252" s="52">
        <v>10.0655</v>
      </c>
      <c r="J252" s="52"/>
      <c r="K252" s="50" t="s">
        <v>91</v>
      </c>
      <c r="L252" s="53" t="s">
        <v>48</v>
      </c>
    </row>
    <row r="253" spans="1:12" customFormat="1" ht="14.4" x14ac:dyDescent="0.3">
      <c r="A253" s="48">
        <v>45839</v>
      </c>
      <c r="B253" s="49">
        <v>45869</v>
      </c>
      <c r="C253" s="50" t="s">
        <v>64</v>
      </c>
      <c r="D253" s="50" t="s">
        <v>65</v>
      </c>
      <c r="E253" s="50" t="s">
        <v>89</v>
      </c>
      <c r="F253" s="50" t="s">
        <v>185</v>
      </c>
      <c r="G253" s="50" t="s">
        <v>76</v>
      </c>
      <c r="H253" s="51">
        <v>1615</v>
      </c>
      <c r="I253" s="52">
        <v>34.22</v>
      </c>
      <c r="J253" s="52"/>
      <c r="K253" s="50" t="s">
        <v>91</v>
      </c>
      <c r="L253" s="53" t="s">
        <v>48</v>
      </c>
    </row>
    <row r="254" spans="1:12" customFormat="1" ht="14.4" x14ac:dyDescent="0.3">
      <c r="A254" s="48">
        <v>45839</v>
      </c>
      <c r="B254" s="49">
        <v>45869</v>
      </c>
      <c r="C254" s="50" t="s">
        <v>49</v>
      </c>
      <c r="D254" s="50" t="s">
        <v>50</v>
      </c>
      <c r="E254" s="50" t="s">
        <v>89</v>
      </c>
      <c r="F254" s="50" t="s">
        <v>186</v>
      </c>
      <c r="G254" s="50" t="s">
        <v>76</v>
      </c>
      <c r="H254" s="51">
        <v>1615</v>
      </c>
      <c r="I254" s="52">
        <v>40.11</v>
      </c>
      <c r="J254" s="52"/>
      <c r="K254" s="50" t="s">
        <v>91</v>
      </c>
      <c r="L254" s="53" t="s">
        <v>48</v>
      </c>
    </row>
    <row r="255" spans="1:12" customFormat="1" ht="14.4" x14ac:dyDescent="0.3">
      <c r="A255" s="48">
        <v>45839</v>
      </c>
      <c r="B255" s="49">
        <v>45869</v>
      </c>
      <c r="C255" s="50" t="s">
        <v>60</v>
      </c>
      <c r="D255" s="50" t="s">
        <v>93</v>
      </c>
      <c r="E255" s="50" t="s">
        <v>89</v>
      </c>
      <c r="F255" s="50" t="s">
        <v>186</v>
      </c>
      <c r="G255" s="50" t="s">
        <v>76</v>
      </c>
      <c r="H255" s="51">
        <v>1615</v>
      </c>
      <c r="I255" s="52">
        <v>170.04</v>
      </c>
      <c r="J255" s="52">
        <v>20.5</v>
      </c>
      <c r="K255" s="50" t="s">
        <v>91</v>
      </c>
      <c r="L255" s="53" t="s">
        <v>48</v>
      </c>
    </row>
    <row r="256" spans="1:12" customFormat="1" ht="14.4" x14ac:dyDescent="0.3">
      <c r="A256" s="48">
        <v>45839</v>
      </c>
      <c r="B256" s="49">
        <v>45869</v>
      </c>
      <c r="C256" s="50" t="s">
        <v>62</v>
      </c>
      <c r="D256" s="50" t="s">
        <v>63</v>
      </c>
      <c r="E256" s="50" t="s">
        <v>89</v>
      </c>
      <c r="F256" s="50" t="s">
        <v>186</v>
      </c>
      <c r="G256" s="50" t="s">
        <v>76</v>
      </c>
      <c r="H256" s="51">
        <v>1615</v>
      </c>
      <c r="I256" s="52">
        <v>8.5020000000000007</v>
      </c>
      <c r="J256" s="52"/>
      <c r="K256" s="50" t="s">
        <v>91</v>
      </c>
      <c r="L256" s="53" t="s">
        <v>48</v>
      </c>
    </row>
    <row r="257" spans="1:12" customFormat="1" ht="14.4" x14ac:dyDescent="0.3">
      <c r="A257" s="48">
        <v>45839</v>
      </c>
      <c r="B257" s="49">
        <v>45869</v>
      </c>
      <c r="C257" s="50" t="s">
        <v>64</v>
      </c>
      <c r="D257" s="50" t="s">
        <v>65</v>
      </c>
      <c r="E257" s="50" t="s">
        <v>89</v>
      </c>
      <c r="F257" s="50" t="s">
        <v>186</v>
      </c>
      <c r="G257" s="50" t="s">
        <v>76</v>
      </c>
      <c r="H257" s="51">
        <v>1615</v>
      </c>
      <c r="I257" s="52">
        <v>28.91</v>
      </c>
      <c r="J257" s="52"/>
      <c r="K257" s="50" t="s">
        <v>91</v>
      </c>
      <c r="L257" s="53" t="s">
        <v>48</v>
      </c>
    </row>
    <row r="258" spans="1:12" customFormat="1" ht="14.4" x14ac:dyDescent="0.3">
      <c r="A258" s="48">
        <v>45839</v>
      </c>
      <c r="B258" s="49">
        <v>45869</v>
      </c>
      <c r="C258" s="50" t="s">
        <v>49</v>
      </c>
      <c r="D258" s="50" t="s">
        <v>50</v>
      </c>
      <c r="E258" s="50" t="s">
        <v>89</v>
      </c>
      <c r="F258" s="50" t="s">
        <v>187</v>
      </c>
      <c r="G258" s="50" t="s">
        <v>76</v>
      </c>
      <c r="H258" s="51">
        <v>1615</v>
      </c>
      <c r="I258" s="52">
        <v>42.03</v>
      </c>
      <c r="J258" s="52"/>
      <c r="K258" s="50" t="s">
        <v>91</v>
      </c>
      <c r="L258" s="53" t="s">
        <v>48</v>
      </c>
    </row>
    <row r="259" spans="1:12" customFormat="1" ht="14.4" x14ac:dyDescent="0.3">
      <c r="A259" s="48">
        <v>45839</v>
      </c>
      <c r="B259" s="49">
        <v>45869</v>
      </c>
      <c r="C259" s="50" t="s">
        <v>49</v>
      </c>
      <c r="D259" s="50" t="s">
        <v>50</v>
      </c>
      <c r="E259" s="50" t="s">
        <v>188</v>
      </c>
      <c r="F259" s="50" t="s">
        <v>187</v>
      </c>
      <c r="G259" s="50" t="s">
        <v>97</v>
      </c>
      <c r="H259" s="51">
        <v>2315</v>
      </c>
      <c r="I259" s="52">
        <v>19.68</v>
      </c>
      <c r="J259" s="52"/>
      <c r="K259" s="50" t="s">
        <v>91</v>
      </c>
      <c r="L259" s="53" t="s">
        <v>48</v>
      </c>
    </row>
    <row r="260" spans="1:12" customFormat="1" ht="14.4" x14ac:dyDescent="0.3">
      <c r="A260" s="48">
        <v>45839</v>
      </c>
      <c r="B260" s="49">
        <v>45869</v>
      </c>
      <c r="C260" s="50" t="s">
        <v>60</v>
      </c>
      <c r="D260" s="50" t="s">
        <v>171</v>
      </c>
      <c r="E260" s="50" t="s">
        <v>89</v>
      </c>
      <c r="F260" s="50" t="s">
        <v>187</v>
      </c>
      <c r="G260" s="50" t="s">
        <v>76</v>
      </c>
      <c r="H260" s="51">
        <v>1615</v>
      </c>
      <c r="I260" s="52">
        <v>178.17</v>
      </c>
      <c r="J260" s="52">
        <v>21.48</v>
      </c>
      <c r="K260" s="50" t="s">
        <v>91</v>
      </c>
      <c r="L260" s="53" t="s">
        <v>48</v>
      </c>
    </row>
    <row r="261" spans="1:12" customFormat="1" ht="14.4" x14ac:dyDescent="0.3">
      <c r="A261" s="48">
        <v>45839</v>
      </c>
      <c r="B261" s="49">
        <v>45869</v>
      </c>
      <c r="C261" s="50" t="s">
        <v>60</v>
      </c>
      <c r="D261" s="50" t="s">
        <v>83</v>
      </c>
      <c r="E261" s="50" t="s">
        <v>188</v>
      </c>
      <c r="F261" s="50" t="s">
        <v>187</v>
      </c>
      <c r="G261" s="50" t="s">
        <v>97</v>
      </c>
      <c r="H261" s="51">
        <v>2315</v>
      </c>
      <c r="I261" s="52">
        <v>75.489999999999995</v>
      </c>
      <c r="J261" s="52">
        <v>6</v>
      </c>
      <c r="K261" s="50" t="s">
        <v>91</v>
      </c>
      <c r="L261" s="53" t="s">
        <v>48</v>
      </c>
    </row>
    <row r="262" spans="1:12" customFormat="1" ht="14.4" x14ac:dyDescent="0.3">
      <c r="A262" s="48">
        <v>45839</v>
      </c>
      <c r="B262" s="49">
        <v>45869</v>
      </c>
      <c r="C262" s="50" t="s">
        <v>62</v>
      </c>
      <c r="D262" s="50" t="s">
        <v>63</v>
      </c>
      <c r="E262" s="50" t="s">
        <v>89</v>
      </c>
      <c r="F262" s="50" t="s">
        <v>187</v>
      </c>
      <c r="G262" s="50" t="s">
        <v>76</v>
      </c>
      <c r="H262" s="51">
        <v>1615</v>
      </c>
      <c r="I262" s="52">
        <v>10.690199999999999</v>
      </c>
      <c r="J262" s="52"/>
      <c r="K262" s="50" t="s">
        <v>91</v>
      </c>
      <c r="L262" s="53" t="s">
        <v>48</v>
      </c>
    </row>
    <row r="263" spans="1:12" customFormat="1" ht="14.4" x14ac:dyDescent="0.3">
      <c r="A263" s="48">
        <v>45839</v>
      </c>
      <c r="B263" s="49">
        <v>45869</v>
      </c>
      <c r="C263" s="50" t="s">
        <v>62</v>
      </c>
      <c r="D263" s="50" t="s">
        <v>63</v>
      </c>
      <c r="E263" s="50" t="s">
        <v>188</v>
      </c>
      <c r="F263" s="50" t="s">
        <v>187</v>
      </c>
      <c r="G263" s="50" t="s">
        <v>97</v>
      </c>
      <c r="H263" s="51">
        <v>2315</v>
      </c>
      <c r="I263" s="52">
        <v>4.5293999999999999</v>
      </c>
      <c r="J263" s="52"/>
      <c r="K263" s="50" t="s">
        <v>91</v>
      </c>
      <c r="L263" s="53" t="s">
        <v>48</v>
      </c>
    </row>
    <row r="264" spans="1:12" customFormat="1" ht="14.4" x14ac:dyDescent="0.3">
      <c r="A264" s="48">
        <v>45839</v>
      </c>
      <c r="B264" s="49">
        <v>45869</v>
      </c>
      <c r="C264" s="50" t="s">
        <v>64</v>
      </c>
      <c r="D264" s="50" t="s">
        <v>65</v>
      </c>
      <c r="E264" s="50" t="s">
        <v>89</v>
      </c>
      <c r="F264" s="50" t="s">
        <v>187</v>
      </c>
      <c r="G264" s="50" t="s">
        <v>76</v>
      </c>
      <c r="H264" s="51">
        <v>1615</v>
      </c>
      <c r="I264" s="52">
        <v>30.29</v>
      </c>
      <c r="J264" s="52"/>
      <c r="K264" s="50" t="s">
        <v>91</v>
      </c>
      <c r="L264" s="53" t="s">
        <v>48</v>
      </c>
    </row>
    <row r="265" spans="1:12" customFormat="1" ht="14.4" x14ac:dyDescent="0.3">
      <c r="A265" s="48">
        <v>45839</v>
      </c>
      <c r="B265" s="49">
        <v>45869</v>
      </c>
      <c r="C265" s="50" t="s">
        <v>49</v>
      </c>
      <c r="D265" s="50" t="s">
        <v>50</v>
      </c>
      <c r="E265" s="50" t="s">
        <v>89</v>
      </c>
      <c r="F265" s="50" t="s">
        <v>189</v>
      </c>
      <c r="G265" s="50" t="s">
        <v>76</v>
      </c>
      <c r="H265" s="51">
        <v>1615</v>
      </c>
      <c r="I265" s="52">
        <v>43.93</v>
      </c>
      <c r="J265" s="52"/>
      <c r="K265" s="50" t="s">
        <v>91</v>
      </c>
      <c r="L265" s="53" t="s">
        <v>48</v>
      </c>
    </row>
    <row r="266" spans="1:12" customFormat="1" ht="14.4" x14ac:dyDescent="0.3">
      <c r="A266" s="48">
        <v>45839</v>
      </c>
      <c r="B266" s="49">
        <v>45869</v>
      </c>
      <c r="C266" s="50" t="s">
        <v>60</v>
      </c>
      <c r="D266" s="50" t="s">
        <v>93</v>
      </c>
      <c r="E266" s="50" t="s">
        <v>89</v>
      </c>
      <c r="F266" s="50" t="s">
        <v>189</v>
      </c>
      <c r="G266" s="50" t="s">
        <v>76</v>
      </c>
      <c r="H266" s="51">
        <v>1615</v>
      </c>
      <c r="I266" s="52">
        <v>186.21</v>
      </c>
      <c r="J266" s="52">
        <v>22.45</v>
      </c>
      <c r="K266" s="50" t="s">
        <v>91</v>
      </c>
      <c r="L266" s="53" t="s">
        <v>48</v>
      </c>
    </row>
    <row r="267" spans="1:12" customFormat="1" ht="14.4" x14ac:dyDescent="0.3">
      <c r="A267" s="48">
        <v>45839</v>
      </c>
      <c r="B267" s="49">
        <v>45869</v>
      </c>
      <c r="C267" s="50" t="s">
        <v>62</v>
      </c>
      <c r="D267" s="50" t="s">
        <v>63</v>
      </c>
      <c r="E267" s="50" t="s">
        <v>89</v>
      </c>
      <c r="F267" s="50" t="s">
        <v>189</v>
      </c>
      <c r="G267" s="50" t="s">
        <v>76</v>
      </c>
      <c r="H267" s="51">
        <v>1615</v>
      </c>
      <c r="I267" s="52">
        <v>9.3105000000000011</v>
      </c>
      <c r="J267" s="52"/>
      <c r="K267" s="50" t="s">
        <v>91</v>
      </c>
      <c r="L267" s="53" t="s">
        <v>48</v>
      </c>
    </row>
    <row r="268" spans="1:12" customFormat="1" ht="14.4" x14ac:dyDescent="0.3">
      <c r="A268" s="48">
        <v>45839</v>
      </c>
      <c r="B268" s="49">
        <v>45869</v>
      </c>
      <c r="C268" s="50" t="s">
        <v>64</v>
      </c>
      <c r="D268" s="50" t="s">
        <v>65</v>
      </c>
      <c r="E268" s="50" t="s">
        <v>89</v>
      </c>
      <c r="F268" s="50" t="s">
        <v>189</v>
      </c>
      <c r="G268" s="50" t="s">
        <v>76</v>
      </c>
      <c r="H268" s="51">
        <v>1615</v>
      </c>
      <c r="I268" s="52">
        <v>31.66</v>
      </c>
      <c r="J268" s="52"/>
      <c r="K268" s="50" t="s">
        <v>91</v>
      </c>
      <c r="L268" s="53" t="s">
        <v>48</v>
      </c>
    </row>
    <row r="269" spans="1:12" customFormat="1" ht="14.4" x14ac:dyDescent="0.3">
      <c r="A269" s="48">
        <v>45839</v>
      </c>
      <c r="B269" s="49">
        <v>45869</v>
      </c>
      <c r="C269" s="50" t="s">
        <v>49</v>
      </c>
      <c r="D269" s="50" t="s">
        <v>50</v>
      </c>
      <c r="E269" s="50" t="s">
        <v>89</v>
      </c>
      <c r="F269" s="50" t="s">
        <v>190</v>
      </c>
      <c r="G269" s="50" t="s">
        <v>76</v>
      </c>
      <c r="H269" s="51">
        <v>1615</v>
      </c>
      <c r="I269" s="52">
        <v>53.27</v>
      </c>
      <c r="J269" s="52"/>
      <c r="K269" s="50" t="s">
        <v>91</v>
      </c>
      <c r="L269" s="53" t="s">
        <v>48</v>
      </c>
    </row>
    <row r="270" spans="1:12" customFormat="1" ht="14.4" x14ac:dyDescent="0.3">
      <c r="A270" s="48">
        <v>45839</v>
      </c>
      <c r="B270" s="49">
        <v>45869</v>
      </c>
      <c r="C270" s="50" t="s">
        <v>58</v>
      </c>
      <c r="D270" s="50" t="s">
        <v>59</v>
      </c>
      <c r="E270" s="50" t="s">
        <v>89</v>
      </c>
      <c r="F270" s="50" t="s">
        <v>190</v>
      </c>
      <c r="G270" s="50" t="s">
        <v>76</v>
      </c>
      <c r="H270" s="51">
        <v>1615</v>
      </c>
      <c r="I270" s="52">
        <v>29.86</v>
      </c>
      <c r="J270" s="52">
        <v>4.08</v>
      </c>
      <c r="K270" s="50" t="s">
        <v>91</v>
      </c>
      <c r="L270" s="53" t="s">
        <v>48</v>
      </c>
    </row>
    <row r="271" spans="1:12" customFormat="1" ht="14.4" x14ac:dyDescent="0.3">
      <c r="A271" s="48">
        <v>45839</v>
      </c>
      <c r="B271" s="49">
        <v>45869</v>
      </c>
      <c r="C271" s="50" t="s">
        <v>60</v>
      </c>
      <c r="D271" s="50" t="s">
        <v>61</v>
      </c>
      <c r="E271" s="50" t="s">
        <v>89</v>
      </c>
      <c r="F271" s="50" t="s">
        <v>190</v>
      </c>
      <c r="G271" s="50" t="s">
        <v>76</v>
      </c>
      <c r="H271" s="51">
        <v>1615</v>
      </c>
      <c r="I271" s="52">
        <v>195.95</v>
      </c>
      <c r="J271" s="52">
        <v>20.079999999999998</v>
      </c>
      <c r="K271" s="50" t="s">
        <v>91</v>
      </c>
      <c r="L271" s="53" t="s">
        <v>48</v>
      </c>
    </row>
    <row r="272" spans="1:12" customFormat="1" ht="14.4" x14ac:dyDescent="0.3">
      <c r="A272" s="48">
        <v>45839</v>
      </c>
      <c r="B272" s="49">
        <v>45869</v>
      </c>
      <c r="C272" s="50" t="s">
        <v>62</v>
      </c>
      <c r="D272" s="50" t="s">
        <v>63</v>
      </c>
      <c r="E272" s="50" t="s">
        <v>89</v>
      </c>
      <c r="F272" s="50" t="s">
        <v>190</v>
      </c>
      <c r="G272" s="50" t="s">
        <v>76</v>
      </c>
      <c r="H272" s="51">
        <v>1615</v>
      </c>
      <c r="I272" s="52">
        <v>9.7974999999999994</v>
      </c>
      <c r="J272" s="52"/>
      <c r="K272" s="50" t="s">
        <v>91</v>
      </c>
      <c r="L272" s="53" t="s">
        <v>48</v>
      </c>
    </row>
    <row r="273" spans="1:12" customFormat="1" ht="14.4" x14ac:dyDescent="0.3">
      <c r="A273" s="48">
        <v>45839</v>
      </c>
      <c r="B273" s="49">
        <v>45869</v>
      </c>
      <c r="C273" s="50" t="s">
        <v>64</v>
      </c>
      <c r="D273" s="50" t="s">
        <v>65</v>
      </c>
      <c r="E273" s="50" t="s">
        <v>89</v>
      </c>
      <c r="F273" s="50" t="s">
        <v>190</v>
      </c>
      <c r="G273" s="50" t="s">
        <v>76</v>
      </c>
      <c r="H273" s="51">
        <v>1615</v>
      </c>
      <c r="I273" s="52">
        <v>33.31</v>
      </c>
      <c r="J273" s="52"/>
      <c r="K273" s="50" t="s">
        <v>91</v>
      </c>
      <c r="L273" s="53" t="s">
        <v>48</v>
      </c>
    </row>
    <row r="274" spans="1:12" customFormat="1" ht="14.4" x14ac:dyDescent="0.3">
      <c r="A274" s="48">
        <v>45839</v>
      </c>
      <c r="B274" s="49">
        <v>45869</v>
      </c>
      <c r="C274" s="50" t="s">
        <v>49</v>
      </c>
      <c r="D274" s="50" t="s">
        <v>50</v>
      </c>
      <c r="E274" s="50" t="s">
        <v>89</v>
      </c>
      <c r="F274" s="50" t="s">
        <v>191</v>
      </c>
      <c r="G274" s="50" t="s">
        <v>76</v>
      </c>
      <c r="H274" s="51">
        <v>1615</v>
      </c>
      <c r="I274" s="52">
        <v>64.55</v>
      </c>
      <c r="J274" s="52"/>
      <c r="K274" s="50" t="s">
        <v>91</v>
      </c>
      <c r="L274" s="53" t="s">
        <v>48</v>
      </c>
    </row>
    <row r="275" spans="1:12" customFormat="1" ht="14.4" x14ac:dyDescent="0.3">
      <c r="A275" s="48">
        <v>45839</v>
      </c>
      <c r="B275" s="49">
        <v>45869</v>
      </c>
      <c r="C275" s="50" t="s">
        <v>58</v>
      </c>
      <c r="D275" s="50" t="s">
        <v>59</v>
      </c>
      <c r="E275" s="50" t="s">
        <v>89</v>
      </c>
      <c r="F275" s="50" t="s">
        <v>191</v>
      </c>
      <c r="G275" s="50" t="s">
        <v>76</v>
      </c>
      <c r="H275" s="51">
        <v>1615</v>
      </c>
      <c r="I275" s="52">
        <v>50.35</v>
      </c>
      <c r="J275" s="52">
        <v>6.88</v>
      </c>
      <c r="K275" s="50" t="s">
        <v>91</v>
      </c>
      <c r="L275" s="53" t="s">
        <v>48</v>
      </c>
    </row>
    <row r="276" spans="1:12" customFormat="1" ht="14.4" x14ac:dyDescent="0.3">
      <c r="A276" s="48">
        <v>45839</v>
      </c>
      <c r="B276" s="49">
        <v>45869</v>
      </c>
      <c r="C276" s="50" t="s">
        <v>60</v>
      </c>
      <c r="D276" s="50" t="s">
        <v>61</v>
      </c>
      <c r="E276" s="50" t="s">
        <v>89</v>
      </c>
      <c r="F276" s="50" t="s">
        <v>191</v>
      </c>
      <c r="G276" s="50" t="s">
        <v>76</v>
      </c>
      <c r="H276" s="51">
        <v>1615</v>
      </c>
      <c r="I276" s="52">
        <v>223.27</v>
      </c>
      <c r="J276" s="52">
        <v>22.88</v>
      </c>
      <c r="K276" s="50" t="s">
        <v>91</v>
      </c>
      <c r="L276" s="53" t="s">
        <v>48</v>
      </c>
    </row>
    <row r="277" spans="1:12" customFormat="1" ht="14.4" x14ac:dyDescent="0.3">
      <c r="A277" s="48">
        <v>45839</v>
      </c>
      <c r="B277" s="49">
        <v>45869</v>
      </c>
      <c r="C277" s="50" t="s">
        <v>62</v>
      </c>
      <c r="D277" s="50" t="s">
        <v>63</v>
      </c>
      <c r="E277" s="50" t="s">
        <v>89</v>
      </c>
      <c r="F277" s="50" t="s">
        <v>191</v>
      </c>
      <c r="G277" s="50" t="s">
        <v>76</v>
      </c>
      <c r="H277" s="51">
        <v>1615</v>
      </c>
      <c r="I277" s="52">
        <v>6.6981000000000002</v>
      </c>
      <c r="J277" s="52"/>
      <c r="K277" s="50" t="s">
        <v>91</v>
      </c>
      <c r="L277" s="53" t="s">
        <v>48</v>
      </c>
    </row>
    <row r="278" spans="1:12" customFormat="1" ht="14.4" x14ac:dyDescent="0.3">
      <c r="A278" s="48">
        <v>45839</v>
      </c>
      <c r="B278" s="49">
        <v>45869</v>
      </c>
      <c r="C278" s="50" t="s">
        <v>64</v>
      </c>
      <c r="D278" s="50" t="s">
        <v>65</v>
      </c>
      <c r="E278" s="50" t="s">
        <v>89</v>
      </c>
      <c r="F278" s="50" t="s">
        <v>191</v>
      </c>
      <c r="G278" s="50" t="s">
        <v>76</v>
      </c>
      <c r="H278" s="51">
        <v>1615</v>
      </c>
      <c r="I278" s="52">
        <v>37.96</v>
      </c>
      <c r="J278" s="52"/>
      <c r="K278" s="50" t="s">
        <v>91</v>
      </c>
      <c r="L278" s="53" t="s">
        <v>48</v>
      </c>
    </row>
    <row r="279" spans="1:12" customFormat="1" ht="14.4" x14ac:dyDescent="0.3">
      <c r="A279" s="48">
        <v>45839</v>
      </c>
      <c r="B279" s="49">
        <v>45869</v>
      </c>
      <c r="C279" s="50" t="s">
        <v>49</v>
      </c>
      <c r="D279" s="50" t="s">
        <v>50</v>
      </c>
      <c r="E279" s="50" t="s">
        <v>89</v>
      </c>
      <c r="F279" s="50" t="s">
        <v>192</v>
      </c>
      <c r="G279" s="50" t="s">
        <v>76</v>
      </c>
      <c r="H279" s="51">
        <v>1615</v>
      </c>
      <c r="I279" s="52">
        <v>62.82</v>
      </c>
      <c r="J279" s="52"/>
      <c r="K279" s="50" t="s">
        <v>91</v>
      </c>
      <c r="L279" s="53" t="s">
        <v>48</v>
      </c>
    </row>
    <row r="280" spans="1:12" customFormat="1" ht="14.4" x14ac:dyDescent="0.3">
      <c r="A280" s="48">
        <v>45839</v>
      </c>
      <c r="B280" s="49">
        <v>45869</v>
      </c>
      <c r="C280" s="50" t="s">
        <v>58</v>
      </c>
      <c r="D280" s="50" t="s">
        <v>59</v>
      </c>
      <c r="E280" s="50" t="s">
        <v>89</v>
      </c>
      <c r="F280" s="50" t="s">
        <v>192</v>
      </c>
      <c r="G280" s="50" t="s">
        <v>76</v>
      </c>
      <c r="H280" s="51">
        <v>1615</v>
      </c>
      <c r="I280" s="52">
        <v>47.21</v>
      </c>
      <c r="J280" s="52">
        <v>6.45</v>
      </c>
      <c r="K280" s="50" t="s">
        <v>91</v>
      </c>
      <c r="L280" s="53" t="s">
        <v>48</v>
      </c>
    </row>
    <row r="281" spans="1:12" customFormat="1" ht="14.4" x14ac:dyDescent="0.3">
      <c r="A281" s="48">
        <v>45839</v>
      </c>
      <c r="B281" s="49">
        <v>45869</v>
      </c>
      <c r="C281" s="50" t="s">
        <v>60</v>
      </c>
      <c r="D281" s="50" t="s">
        <v>61</v>
      </c>
      <c r="E281" s="50" t="s">
        <v>89</v>
      </c>
      <c r="F281" s="50" t="s">
        <v>192</v>
      </c>
      <c r="G281" s="50" t="s">
        <v>76</v>
      </c>
      <c r="H281" s="51">
        <v>1615</v>
      </c>
      <c r="I281" s="52">
        <v>219.07</v>
      </c>
      <c r="J281" s="52">
        <v>22.45</v>
      </c>
      <c r="K281" s="50" t="s">
        <v>91</v>
      </c>
      <c r="L281" s="53" t="s">
        <v>48</v>
      </c>
    </row>
    <row r="282" spans="1:12" customFormat="1" ht="14.4" x14ac:dyDescent="0.3">
      <c r="A282" s="48">
        <v>45839</v>
      </c>
      <c r="B282" s="49">
        <v>45869</v>
      </c>
      <c r="C282" s="50" t="s">
        <v>62</v>
      </c>
      <c r="D282" s="50" t="s">
        <v>63</v>
      </c>
      <c r="E282" s="50" t="s">
        <v>89</v>
      </c>
      <c r="F282" s="50" t="s">
        <v>192</v>
      </c>
      <c r="G282" s="50" t="s">
        <v>76</v>
      </c>
      <c r="H282" s="51">
        <v>1615</v>
      </c>
      <c r="I282" s="52">
        <v>10.9535</v>
      </c>
      <c r="J282" s="52"/>
      <c r="K282" s="50" t="s">
        <v>91</v>
      </c>
      <c r="L282" s="53" t="s">
        <v>48</v>
      </c>
    </row>
    <row r="283" spans="1:12" customFormat="1" ht="14.4" x14ac:dyDescent="0.3">
      <c r="A283" s="48">
        <v>45839</v>
      </c>
      <c r="B283" s="49">
        <v>45869</v>
      </c>
      <c r="C283" s="50" t="s">
        <v>64</v>
      </c>
      <c r="D283" s="50" t="s">
        <v>65</v>
      </c>
      <c r="E283" s="50" t="s">
        <v>89</v>
      </c>
      <c r="F283" s="50" t="s">
        <v>192</v>
      </c>
      <c r="G283" s="50" t="s">
        <v>76</v>
      </c>
      <c r="H283" s="51">
        <v>1615</v>
      </c>
      <c r="I283" s="52">
        <v>37.24</v>
      </c>
      <c r="J283" s="52"/>
      <c r="K283" s="50" t="s">
        <v>91</v>
      </c>
      <c r="L283" s="53" t="s">
        <v>48</v>
      </c>
    </row>
    <row r="284" spans="1:12" customFormat="1" ht="14.4" x14ac:dyDescent="0.3">
      <c r="A284" s="48">
        <v>45839</v>
      </c>
      <c r="B284" s="49">
        <v>45869</v>
      </c>
      <c r="C284" s="50" t="s">
        <v>49</v>
      </c>
      <c r="D284" s="50" t="s">
        <v>50</v>
      </c>
      <c r="E284" s="50" t="s">
        <v>89</v>
      </c>
      <c r="F284" s="50" t="s">
        <v>193</v>
      </c>
      <c r="G284" s="50" t="s">
        <v>76</v>
      </c>
      <c r="H284" s="51">
        <v>1615</v>
      </c>
      <c r="I284" s="52">
        <v>53.14</v>
      </c>
      <c r="J284" s="52"/>
      <c r="K284" s="50" t="s">
        <v>91</v>
      </c>
      <c r="L284" s="53" t="s">
        <v>48</v>
      </c>
    </row>
    <row r="285" spans="1:12" customFormat="1" ht="14.4" x14ac:dyDescent="0.3">
      <c r="A285" s="48">
        <v>45839</v>
      </c>
      <c r="B285" s="49">
        <v>45869</v>
      </c>
      <c r="C285" s="50" t="s">
        <v>58</v>
      </c>
      <c r="D285" s="50" t="s">
        <v>59</v>
      </c>
      <c r="E285" s="50" t="s">
        <v>89</v>
      </c>
      <c r="F285" s="50" t="s">
        <v>193</v>
      </c>
      <c r="G285" s="50" t="s">
        <v>76</v>
      </c>
      <c r="H285" s="51">
        <v>1615</v>
      </c>
      <c r="I285" s="52">
        <v>29.64</v>
      </c>
      <c r="J285" s="52">
        <v>4.05</v>
      </c>
      <c r="K285" s="50" t="s">
        <v>91</v>
      </c>
      <c r="L285" s="53" t="s">
        <v>48</v>
      </c>
    </row>
    <row r="286" spans="1:12" customFormat="1" ht="14.4" x14ac:dyDescent="0.3">
      <c r="A286" s="48">
        <v>45839</v>
      </c>
      <c r="B286" s="49">
        <v>45869</v>
      </c>
      <c r="C286" s="50" t="s">
        <v>60</v>
      </c>
      <c r="D286" s="50" t="s">
        <v>61</v>
      </c>
      <c r="E286" s="50" t="s">
        <v>89</v>
      </c>
      <c r="F286" s="50" t="s">
        <v>193</v>
      </c>
      <c r="G286" s="50" t="s">
        <v>76</v>
      </c>
      <c r="H286" s="51">
        <v>1615</v>
      </c>
      <c r="I286" s="52">
        <v>195.65</v>
      </c>
      <c r="J286" s="52">
        <v>20.05</v>
      </c>
      <c r="K286" s="50" t="s">
        <v>91</v>
      </c>
      <c r="L286" s="53" t="s">
        <v>48</v>
      </c>
    </row>
    <row r="287" spans="1:12" customFormat="1" ht="14.4" x14ac:dyDescent="0.3">
      <c r="A287" s="48">
        <v>45839</v>
      </c>
      <c r="B287" s="49">
        <v>45869</v>
      </c>
      <c r="C287" s="50" t="s">
        <v>62</v>
      </c>
      <c r="D287" s="50" t="s">
        <v>63</v>
      </c>
      <c r="E287" s="50" t="s">
        <v>89</v>
      </c>
      <c r="F287" s="50" t="s">
        <v>193</v>
      </c>
      <c r="G287" s="50" t="s">
        <v>76</v>
      </c>
      <c r="H287" s="51">
        <v>1615</v>
      </c>
      <c r="I287" s="52">
        <v>9.7825000000000006</v>
      </c>
      <c r="J287" s="52"/>
      <c r="K287" s="50" t="s">
        <v>91</v>
      </c>
      <c r="L287" s="53" t="s">
        <v>48</v>
      </c>
    </row>
    <row r="288" spans="1:12" customFormat="1" ht="14.4" x14ac:dyDescent="0.3">
      <c r="A288" s="48">
        <v>45839</v>
      </c>
      <c r="B288" s="49">
        <v>45869</v>
      </c>
      <c r="C288" s="50" t="s">
        <v>64</v>
      </c>
      <c r="D288" s="50" t="s">
        <v>65</v>
      </c>
      <c r="E288" s="50" t="s">
        <v>89</v>
      </c>
      <c r="F288" s="50" t="s">
        <v>193</v>
      </c>
      <c r="G288" s="50" t="s">
        <v>76</v>
      </c>
      <c r="H288" s="51">
        <v>1615</v>
      </c>
      <c r="I288" s="52">
        <v>33.26</v>
      </c>
      <c r="J288" s="52"/>
      <c r="K288" s="50" t="s">
        <v>91</v>
      </c>
      <c r="L288" s="53" t="s">
        <v>48</v>
      </c>
    </row>
    <row r="289" spans="1:12" customFormat="1" ht="14.4" x14ac:dyDescent="0.3">
      <c r="A289" s="48">
        <v>45839</v>
      </c>
      <c r="B289" s="49">
        <v>45869</v>
      </c>
      <c r="C289" s="50" t="s">
        <v>49</v>
      </c>
      <c r="D289" s="50" t="s">
        <v>50</v>
      </c>
      <c r="E289" s="50" t="s">
        <v>89</v>
      </c>
      <c r="F289" s="50" t="s">
        <v>194</v>
      </c>
      <c r="G289" s="50" t="s">
        <v>162</v>
      </c>
      <c r="H289" s="51">
        <v>1190</v>
      </c>
      <c r="I289" s="52">
        <v>39.159999999999997</v>
      </c>
      <c r="J289" s="52"/>
      <c r="K289" s="50" t="s">
        <v>91</v>
      </c>
      <c r="L289" s="53" t="s">
        <v>48</v>
      </c>
    </row>
    <row r="290" spans="1:12" customFormat="1" ht="14.4" x14ac:dyDescent="0.3">
      <c r="A290" s="48">
        <v>45839</v>
      </c>
      <c r="B290" s="49">
        <v>45869</v>
      </c>
      <c r="C290" s="50" t="s">
        <v>58</v>
      </c>
      <c r="D290" s="50" t="s">
        <v>59</v>
      </c>
      <c r="E290" s="50" t="s">
        <v>89</v>
      </c>
      <c r="F290" s="50" t="s">
        <v>194</v>
      </c>
      <c r="G290" s="50" t="s">
        <v>162</v>
      </c>
      <c r="H290" s="51">
        <v>1190</v>
      </c>
      <c r="I290" s="52">
        <v>21.84</v>
      </c>
      <c r="J290" s="52">
        <v>4.05</v>
      </c>
      <c r="K290" s="50" t="s">
        <v>91</v>
      </c>
      <c r="L290" s="53" t="s">
        <v>48</v>
      </c>
    </row>
    <row r="291" spans="1:12" customFormat="1" ht="14.4" x14ac:dyDescent="0.3">
      <c r="A291" s="48">
        <v>45839</v>
      </c>
      <c r="B291" s="49">
        <v>45869</v>
      </c>
      <c r="C291" s="50" t="s">
        <v>60</v>
      </c>
      <c r="D291" s="50" t="s">
        <v>61</v>
      </c>
      <c r="E291" s="50" t="s">
        <v>89</v>
      </c>
      <c r="F291" s="50" t="s">
        <v>194</v>
      </c>
      <c r="G291" s="50" t="s">
        <v>162</v>
      </c>
      <c r="H291" s="51">
        <v>1190</v>
      </c>
      <c r="I291" s="52">
        <v>144.16999999999999</v>
      </c>
      <c r="J291" s="52">
        <v>20.05</v>
      </c>
      <c r="K291" s="50" t="s">
        <v>91</v>
      </c>
      <c r="L291" s="53" t="s">
        <v>48</v>
      </c>
    </row>
    <row r="292" spans="1:12" customFormat="1" ht="14.4" x14ac:dyDescent="0.3">
      <c r="A292" s="48">
        <v>45839</v>
      </c>
      <c r="B292" s="49">
        <v>45869</v>
      </c>
      <c r="C292" s="50" t="s">
        <v>62</v>
      </c>
      <c r="D292" s="50" t="s">
        <v>63</v>
      </c>
      <c r="E292" s="50" t="s">
        <v>89</v>
      </c>
      <c r="F292" s="50" t="s">
        <v>194</v>
      </c>
      <c r="G292" s="50" t="s">
        <v>162</v>
      </c>
      <c r="H292" s="51">
        <v>1190</v>
      </c>
      <c r="I292" s="52">
        <v>7.2084999999999999</v>
      </c>
      <c r="J292" s="52"/>
      <c r="K292" s="50" t="s">
        <v>91</v>
      </c>
      <c r="L292" s="53" t="s">
        <v>48</v>
      </c>
    </row>
    <row r="293" spans="1:12" customFormat="1" ht="14.4" x14ac:dyDescent="0.3">
      <c r="A293" s="48">
        <v>45839</v>
      </c>
      <c r="B293" s="49">
        <v>45869</v>
      </c>
      <c r="C293" s="50" t="s">
        <v>64</v>
      </c>
      <c r="D293" s="50" t="s">
        <v>65</v>
      </c>
      <c r="E293" s="50" t="s">
        <v>89</v>
      </c>
      <c r="F293" s="50" t="s">
        <v>194</v>
      </c>
      <c r="G293" s="50" t="s">
        <v>162</v>
      </c>
      <c r="H293" s="51">
        <v>1190</v>
      </c>
      <c r="I293" s="52">
        <v>24.51</v>
      </c>
      <c r="J293" s="52"/>
      <c r="K293" s="50" t="s">
        <v>91</v>
      </c>
      <c r="L293" s="53" t="s">
        <v>48</v>
      </c>
    </row>
    <row r="294" spans="1:12" customFormat="1" ht="14.4" x14ac:dyDescent="0.3">
      <c r="A294" s="48">
        <v>45839</v>
      </c>
      <c r="B294" s="49">
        <v>45869</v>
      </c>
      <c r="C294" s="50" t="s">
        <v>49</v>
      </c>
      <c r="D294" s="50" t="s">
        <v>50</v>
      </c>
      <c r="E294" s="50" t="s">
        <v>89</v>
      </c>
      <c r="F294" s="50" t="s">
        <v>195</v>
      </c>
      <c r="G294" s="50" t="s">
        <v>196</v>
      </c>
      <c r="H294" s="51">
        <v>1315</v>
      </c>
      <c r="I294" s="52">
        <v>44.75</v>
      </c>
      <c r="J294" s="52"/>
      <c r="K294" s="50" t="s">
        <v>91</v>
      </c>
      <c r="L294" s="53" t="s">
        <v>48</v>
      </c>
    </row>
    <row r="295" spans="1:12" customFormat="1" ht="14.4" x14ac:dyDescent="0.3">
      <c r="A295" s="48">
        <v>45839</v>
      </c>
      <c r="B295" s="49">
        <v>45869</v>
      </c>
      <c r="C295" s="50" t="s">
        <v>58</v>
      </c>
      <c r="D295" s="50" t="s">
        <v>59</v>
      </c>
      <c r="E295" s="50" t="s">
        <v>89</v>
      </c>
      <c r="F295" s="50" t="s">
        <v>195</v>
      </c>
      <c r="G295" s="50" t="s">
        <v>196</v>
      </c>
      <c r="H295" s="51">
        <v>1315</v>
      </c>
      <c r="I295" s="52">
        <v>26.82</v>
      </c>
      <c r="J295" s="52">
        <v>4.5</v>
      </c>
      <c r="K295" s="50" t="s">
        <v>91</v>
      </c>
      <c r="L295" s="53" t="s">
        <v>48</v>
      </c>
    </row>
    <row r="296" spans="1:12" customFormat="1" ht="14.4" x14ac:dyDescent="0.3">
      <c r="A296" s="48">
        <v>45839</v>
      </c>
      <c r="B296" s="49">
        <v>45869</v>
      </c>
      <c r="C296" s="50" t="s">
        <v>60</v>
      </c>
      <c r="D296" s="50" t="s">
        <v>61</v>
      </c>
      <c r="E296" s="50" t="s">
        <v>89</v>
      </c>
      <c r="F296" s="50" t="s">
        <v>195</v>
      </c>
      <c r="G296" s="50" t="s">
        <v>196</v>
      </c>
      <c r="H296" s="51">
        <v>1315</v>
      </c>
      <c r="I296" s="52">
        <v>162.88</v>
      </c>
      <c r="J296" s="52">
        <v>20.5</v>
      </c>
      <c r="K296" s="50" t="s">
        <v>91</v>
      </c>
      <c r="L296" s="53" t="s">
        <v>48</v>
      </c>
    </row>
    <row r="297" spans="1:12" customFormat="1" ht="14.4" x14ac:dyDescent="0.3">
      <c r="A297" s="48">
        <v>45839</v>
      </c>
      <c r="B297" s="49">
        <v>45869</v>
      </c>
      <c r="C297" s="50" t="s">
        <v>62</v>
      </c>
      <c r="D297" s="50" t="s">
        <v>63</v>
      </c>
      <c r="E297" s="50" t="s">
        <v>89</v>
      </c>
      <c r="F297" s="50" t="s">
        <v>195</v>
      </c>
      <c r="G297" s="50" t="s">
        <v>196</v>
      </c>
      <c r="H297" s="51">
        <v>1315</v>
      </c>
      <c r="I297" s="52">
        <v>8.1440000000000001</v>
      </c>
      <c r="J297" s="52"/>
      <c r="K297" s="50" t="s">
        <v>91</v>
      </c>
      <c r="L297" s="53" t="s">
        <v>48</v>
      </c>
    </row>
    <row r="298" spans="1:12" customFormat="1" ht="14.4" x14ac:dyDescent="0.3">
      <c r="A298" s="48">
        <v>45839</v>
      </c>
      <c r="B298" s="49">
        <v>45869</v>
      </c>
      <c r="C298" s="50" t="s">
        <v>64</v>
      </c>
      <c r="D298" s="50" t="s">
        <v>65</v>
      </c>
      <c r="E298" s="50" t="s">
        <v>89</v>
      </c>
      <c r="F298" s="50" t="s">
        <v>195</v>
      </c>
      <c r="G298" s="50" t="s">
        <v>196</v>
      </c>
      <c r="H298" s="51">
        <v>1315</v>
      </c>
      <c r="I298" s="52">
        <v>27.69</v>
      </c>
      <c r="J298" s="52"/>
      <c r="K298" s="50" t="s">
        <v>91</v>
      </c>
      <c r="L298" s="53" t="s">
        <v>48</v>
      </c>
    </row>
    <row r="299" spans="1:12" customFormat="1" ht="14.4" x14ac:dyDescent="0.3">
      <c r="A299" s="48">
        <v>45839</v>
      </c>
      <c r="B299" s="49">
        <v>45869</v>
      </c>
      <c r="C299" s="50" t="s">
        <v>49</v>
      </c>
      <c r="D299" s="50" t="s">
        <v>50</v>
      </c>
      <c r="E299" s="50" t="s">
        <v>89</v>
      </c>
      <c r="F299" s="50" t="s">
        <v>197</v>
      </c>
      <c r="G299" s="50" t="s">
        <v>198</v>
      </c>
      <c r="H299" s="51">
        <v>1095</v>
      </c>
      <c r="I299" s="52">
        <v>36.119999999999997</v>
      </c>
      <c r="J299" s="52"/>
      <c r="K299" s="50" t="s">
        <v>91</v>
      </c>
      <c r="L299" s="53" t="s">
        <v>48</v>
      </c>
    </row>
    <row r="300" spans="1:12" customFormat="1" ht="14.4" x14ac:dyDescent="0.3">
      <c r="A300" s="48">
        <v>45839</v>
      </c>
      <c r="B300" s="49">
        <v>45869</v>
      </c>
      <c r="C300" s="50" t="s">
        <v>58</v>
      </c>
      <c r="D300" s="50" t="s">
        <v>59</v>
      </c>
      <c r="E300" s="50" t="s">
        <v>89</v>
      </c>
      <c r="F300" s="50" t="s">
        <v>197</v>
      </c>
      <c r="G300" s="50" t="s">
        <v>198</v>
      </c>
      <c r="H300" s="51">
        <v>1095</v>
      </c>
      <c r="I300" s="52">
        <v>20.25</v>
      </c>
      <c r="J300" s="52">
        <v>4.08</v>
      </c>
      <c r="K300" s="50" t="s">
        <v>91</v>
      </c>
      <c r="L300" s="53" t="s">
        <v>48</v>
      </c>
    </row>
    <row r="301" spans="1:12" customFormat="1" ht="14.4" x14ac:dyDescent="0.3">
      <c r="A301" s="48">
        <v>45839</v>
      </c>
      <c r="B301" s="49">
        <v>45869</v>
      </c>
      <c r="C301" s="50" t="s">
        <v>60</v>
      </c>
      <c r="D301" s="50" t="s">
        <v>61</v>
      </c>
      <c r="E301" s="50" t="s">
        <v>89</v>
      </c>
      <c r="F301" s="50" t="s">
        <v>197</v>
      </c>
      <c r="G301" s="50" t="s">
        <v>198</v>
      </c>
      <c r="H301" s="51">
        <v>1095</v>
      </c>
      <c r="I301" s="52">
        <v>132.86000000000001</v>
      </c>
      <c r="J301" s="52">
        <v>20.079999999999998</v>
      </c>
      <c r="K301" s="50" t="s">
        <v>91</v>
      </c>
      <c r="L301" s="53" t="s">
        <v>48</v>
      </c>
    </row>
    <row r="302" spans="1:12" customFormat="1" ht="14.4" x14ac:dyDescent="0.3">
      <c r="A302" s="48">
        <v>45839</v>
      </c>
      <c r="B302" s="49">
        <v>45869</v>
      </c>
      <c r="C302" s="50" t="s">
        <v>62</v>
      </c>
      <c r="D302" s="50" t="s">
        <v>63</v>
      </c>
      <c r="E302" s="50" t="s">
        <v>89</v>
      </c>
      <c r="F302" s="50" t="s">
        <v>197</v>
      </c>
      <c r="G302" s="50" t="s">
        <v>198</v>
      </c>
      <c r="H302" s="51">
        <v>1095</v>
      </c>
      <c r="I302" s="52">
        <v>6.6430000000000007</v>
      </c>
      <c r="J302" s="52"/>
      <c r="K302" s="50" t="s">
        <v>91</v>
      </c>
      <c r="L302" s="53" t="s">
        <v>48</v>
      </c>
    </row>
    <row r="303" spans="1:12" customFormat="1" ht="14.4" x14ac:dyDescent="0.3">
      <c r="A303" s="48">
        <v>45839</v>
      </c>
      <c r="B303" s="49">
        <v>45869</v>
      </c>
      <c r="C303" s="50" t="s">
        <v>64</v>
      </c>
      <c r="D303" s="50" t="s">
        <v>65</v>
      </c>
      <c r="E303" s="50" t="s">
        <v>89</v>
      </c>
      <c r="F303" s="50" t="s">
        <v>197</v>
      </c>
      <c r="G303" s="50" t="s">
        <v>198</v>
      </c>
      <c r="H303" s="51">
        <v>1095</v>
      </c>
      <c r="I303" s="52">
        <v>22.59</v>
      </c>
      <c r="J303" s="52"/>
      <c r="K303" s="50" t="s">
        <v>91</v>
      </c>
      <c r="L303" s="53" t="s">
        <v>48</v>
      </c>
    </row>
    <row r="304" spans="1:12" customFormat="1" ht="14.4" x14ac:dyDescent="0.3">
      <c r="A304" s="48">
        <v>45839</v>
      </c>
      <c r="B304" s="49">
        <v>45869</v>
      </c>
      <c r="C304" s="50" t="s">
        <v>49</v>
      </c>
      <c r="D304" s="50" t="s">
        <v>50</v>
      </c>
      <c r="E304" s="50" t="s">
        <v>89</v>
      </c>
      <c r="F304" s="50" t="s">
        <v>199</v>
      </c>
      <c r="G304" s="50" t="s">
        <v>121</v>
      </c>
      <c r="H304" s="51">
        <v>1020</v>
      </c>
      <c r="I304" s="52">
        <v>20</v>
      </c>
      <c r="J304" s="52"/>
      <c r="K304" s="50" t="s">
        <v>91</v>
      </c>
      <c r="L304" s="53" t="s">
        <v>48</v>
      </c>
    </row>
    <row r="305" spans="1:12" customFormat="1" ht="14.4" x14ac:dyDescent="0.3">
      <c r="A305" s="48">
        <v>45839</v>
      </c>
      <c r="B305" s="49">
        <v>45869</v>
      </c>
      <c r="C305" s="50" t="s">
        <v>58</v>
      </c>
      <c r="D305" s="50" t="s">
        <v>59</v>
      </c>
      <c r="E305" s="50" t="s">
        <v>89</v>
      </c>
      <c r="F305" s="50" t="s">
        <v>199</v>
      </c>
      <c r="G305" s="50" t="s">
        <v>121</v>
      </c>
      <c r="H305" s="51">
        <v>1020</v>
      </c>
      <c r="I305" s="52">
        <v>11.56</v>
      </c>
      <c r="J305" s="52">
        <v>2.5</v>
      </c>
      <c r="K305" s="50" t="s">
        <v>91</v>
      </c>
      <c r="L305" s="53" t="s">
        <v>48</v>
      </c>
    </row>
    <row r="306" spans="1:12" customFormat="1" ht="14.4" x14ac:dyDescent="0.3">
      <c r="A306" s="48">
        <v>45839</v>
      </c>
      <c r="B306" s="49">
        <v>45869</v>
      </c>
      <c r="C306" s="50" t="s">
        <v>60</v>
      </c>
      <c r="D306" s="50" t="s">
        <v>61</v>
      </c>
      <c r="E306" s="50" t="s">
        <v>89</v>
      </c>
      <c r="F306" s="50" t="s">
        <v>199</v>
      </c>
      <c r="G306" s="50" t="s">
        <v>121</v>
      </c>
      <c r="H306" s="51">
        <v>1020</v>
      </c>
      <c r="I306" s="52">
        <v>73.22</v>
      </c>
      <c r="J306" s="52">
        <v>11.88</v>
      </c>
      <c r="K306" s="50" t="s">
        <v>91</v>
      </c>
      <c r="L306" s="53" t="s">
        <v>48</v>
      </c>
    </row>
    <row r="307" spans="1:12" customFormat="1" ht="14.4" x14ac:dyDescent="0.3">
      <c r="A307" s="48">
        <v>45839</v>
      </c>
      <c r="B307" s="49">
        <v>45869</v>
      </c>
      <c r="C307" s="50" t="s">
        <v>62</v>
      </c>
      <c r="D307" s="50" t="s">
        <v>63</v>
      </c>
      <c r="E307" s="50" t="s">
        <v>89</v>
      </c>
      <c r="F307" s="50" t="s">
        <v>199</v>
      </c>
      <c r="G307" s="50" t="s">
        <v>121</v>
      </c>
      <c r="H307" s="51">
        <v>1020</v>
      </c>
      <c r="I307" s="52">
        <v>3.661</v>
      </c>
      <c r="J307" s="52"/>
      <c r="K307" s="50" t="s">
        <v>91</v>
      </c>
      <c r="L307" s="53" t="s">
        <v>48</v>
      </c>
    </row>
    <row r="308" spans="1:12" customFormat="1" ht="14.4" x14ac:dyDescent="0.3">
      <c r="A308" s="48">
        <v>45839</v>
      </c>
      <c r="B308" s="49">
        <v>45869</v>
      </c>
      <c r="C308" s="50" t="s">
        <v>64</v>
      </c>
      <c r="D308" s="50" t="s">
        <v>65</v>
      </c>
      <c r="E308" s="50" t="s">
        <v>89</v>
      </c>
      <c r="F308" s="50" t="s">
        <v>199</v>
      </c>
      <c r="G308" s="50" t="s">
        <v>121</v>
      </c>
      <c r="H308" s="51">
        <v>1020</v>
      </c>
      <c r="I308" s="52">
        <v>12.45</v>
      </c>
      <c r="J308" s="52"/>
      <c r="K308" s="50" t="s">
        <v>91</v>
      </c>
      <c r="L308" s="53" t="s">
        <v>48</v>
      </c>
    </row>
    <row r="309" spans="1:12" customFormat="1" ht="14.4" x14ac:dyDescent="0.3">
      <c r="A309" s="48">
        <v>45839</v>
      </c>
      <c r="B309" s="49">
        <v>45869</v>
      </c>
      <c r="C309" s="50" t="s">
        <v>49</v>
      </c>
      <c r="D309" s="50" t="s">
        <v>50</v>
      </c>
      <c r="E309" s="50" t="s">
        <v>89</v>
      </c>
      <c r="F309" s="50" t="s">
        <v>200</v>
      </c>
      <c r="G309" s="50" t="s">
        <v>105</v>
      </c>
      <c r="H309" s="51">
        <v>1190</v>
      </c>
      <c r="I309" s="52">
        <v>45.99</v>
      </c>
      <c r="J309" s="52"/>
      <c r="K309" s="50" t="s">
        <v>91</v>
      </c>
      <c r="L309" s="53" t="s">
        <v>48</v>
      </c>
    </row>
    <row r="310" spans="1:12" customFormat="1" ht="14.4" x14ac:dyDescent="0.3">
      <c r="A310" s="48">
        <v>45839</v>
      </c>
      <c r="B310" s="49">
        <v>45869</v>
      </c>
      <c r="C310" s="50" t="s">
        <v>58</v>
      </c>
      <c r="D310" s="50" t="s">
        <v>59</v>
      </c>
      <c r="E310" s="50" t="s">
        <v>89</v>
      </c>
      <c r="F310" s="50" t="s">
        <v>200</v>
      </c>
      <c r="G310" s="50" t="s">
        <v>105</v>
      </c>
      <c r="H310" s="51">
        <v>1190</v>
      </c>
      <c r="I310" s="52">
        <v>34.24</v>
      </c>
      <c r="J310" s="52">
        <v>6.35</v>
      </c>
      <c r="K310" s="50" t="s">
        <v>91</v>
      </c>
      <c r="L310" s="53" t="s">
        <v>48</v>
      </c>
    </row>
    <row r="311" spans="1:12" customFormat="1" ht="14.4" x14ac:dyDescent="0.3">
      <c r="A311" s="48">
        <v>45839</v>
      </c>
      <c r="B311" s="49">
        <v>45869</v>
      </c>
      <c r="C311" s="50" t="s">
        <v>60</v>
      </c>
      <c r="D311" s="50" t="s">
        <v>61</v>
      </c>
      <c r="E311" s="50" t="s">
        <v>89</v>
      </c>
      <c r="F311" s="50" t="s">
        <v>200</v>
      </c>
      <c r="G311" s="50" t="s">
        <v>105</v>
      </c>
      <c r="H311" s="51">
        <v>1190</v>
      </c>
      <c r="I311" s="52">
        <v>160.69999999999999</v>
      </c>
      <c r="J311" s="52">
        <v>22.35</v>
      </c>
      <c r="K311" s="50" t="s">
        <v>91</v>
      </c>
      <c r="L311" s="53" t="s">
        <v>48</v>
      </c>
    </row>
    <row r="312" spans="1:12" customFormat="1" ht="14.4" x14ac:dyDescent="0.3">
      <c r="A312" s="48">
        <v>45839</v>
      </c>
      <c r="B312" s="49">
        <v>45869</v>
      </c>
      <c r="C312" s="50" t="s">
        <v>62</v>
      </c>
      <c r="D312" s="50" t="s">
        <v>63</v>
      </c>
      <c r="E312" s="50" t="s">
        <v>89</v>
      </c>
      <c r="F312" s="50" t="s">
        <v>200</v>
      </c>
      <c r="G312" s="50" t="s">
        <v>105</v>
      </c>
      <c r="H312" s="51">
        <v>1190</v>
      </c>
      <c r="I312" s="52">
        <v>8.0350000000000001</v>
      </c>
      <c r="J312" s="52"/>
      <c r="K312" s="50" t="s">
        <v>91</v>
      </c>
      <c r="L312" s="53" t="s">
        <v>48</v>
      </c>
    </row>
    <row r="313" spans="1:12" customFormat="1" ht="14.4" x14ac:dyDescent="0.3">
      <c r="A313" s="48">
        <v>45839</v>
      </c>
      <c r="B313" s="49">
        <v>45869</v>
      </c>
      <c r="C313" s="50" t="s">
        <v>64</v>
      </c>
      <c r="D313" s="50" t="s">
        <v>65</v>
      </c>
      <c r="E313" s="50" t="s">
        <v>89</v>
      </c>
      <c r="F313" s="50" t="s">
        <v>200</v>
      </c>
      <c r="G313" s="50" t="s">
        <v>105</v>
      </c>
      <c r="H313" s="51">
        <v>1190</v>
      </c>
      <c r="I313" s="52">
        <v>27.32</v>
      </c>
      <c r="J313" s="52"/>
      <c r="K313" s="50" t="s">
        <v>91</v>
      </c>
      <c r="L313" s="53" t="s">
        <v>48</v>
      </c>
    </row>
    <row r="314" spans="1:12" customFormat="1" ht="14.4" x14ac:dyDescent="0.3">
      <c r="A314" s="48">
        <v>45839</v>
      </c>
      <c r="B314" s="49">
        <v>45869</v>
      </c>
      <c r="C314" s="50" t="s">
        <v>49</v>
      </c>
      <c r="D314" s="50" t="s">
        <v>50</v>
      </c>
      <c r="E314" s="50" t="s">
        <v>89</v>
      </c>
      <c r="F314" s="50" t="s">
        <v>201</v>
      </c>
      <c r="G314" s="50" t="s">
        <v>121</v>
      </c>
      <c r="H314" s="51">
        <v>1020</v>
      </c>
      <c r="I314" s="52">
        <v>33.340000000000003</v>
      </c>
      <c r="J314" s="52"/>
      <c r="K314" s="50" t="s">
        <v>91</v>
      </c>
      <c r="L314" s="53" t="s">
        <v>48</v>
      </c>
    </row>
    <row r="315" spans="1:12" customFormat="1" ht="14.4" x14ac:dyDescent="0.3">
      <c r="A315" s="48">
        <v>45839</v>
      </c>
      <c r="B315" s="49">
        <v>45869</v>
      </c>
      <c r="C315" s="50" t="s">
        <v>58</v>
      </c>
      <c r="D315" s="50" t="s">
        <v>59</v>
      </c>
      <c r="E315" s="50" t="s">
        <v>89</v>
      </c>
      <c r="F315" s="50" t="s">
        <v>201</v>
      </c>
      <c r="G315" s="50" t="s">
        <v>121</v>
      </c>
      <c r="H315" s="51">
        <v>1020</v>
      </c>
      <c r="I315" s="52">
        <v>18.3</v>
      </c>
      <c r="J315" s="52">
        <v>3.96</v>
      </c>
      <c r="K315" s="50" t="s">
        <v>91</v>
      </c>
      <c r="L315" s="53" t="s">
        <v>48</v>
      </c>
    </row>
    <row r="316" spans="1:12" customFormat="1" ht="14.4" x14ac:dyDescent="0.3">
      <c r="A316" s="48">
        <v>45839</v>
      </c>
      <c r="B316" s="49">
        <v>45869</v>
      </c>
      <c r="C316" s="50" t="s">
        <v>60</v>
      </c>
      <c r="D316" s="50" t="s">
        <v>61</v>
      </c>
      <c r="E316" s="50" t="s">
        <v>89</v>
      </c>
      <c r="F316" s="50" t="s">
        <v>201</v>
      </c>
      <c r="G316" s="50" t="s">
        <v>121</v>
      </c>
      <c r="H316" s="51">
        <v>1020</v>
      </c>
      <c r="I316" s="52">
        <v>123.02</v>
      </c>
      <c r="J316" s="52">
        <v>19.96</v>
      </c>
      <c r="K316" s="50" t="s">
        <v>91</v>
      </c>
      <c r="L316" s="53" t="s">
        <v>48</v>
      </c>
    </row>
    <row r="317" spans="1:12" customFormat="1" ht="14.4" x14ac:dyDescent="0.3">
      <c r="A317" s="48">
        <v>45839</v>
      </c>
      <c r="B317" s="49">
        <v>45869</v>
      </c>
      <c r="C317" s="50" t="s">
        <v>62</v>
      </c>
      <c r="D317" s="50" t="s">
        <v>63</v>
      </c>
      <c r="E317" s="50" t="s">
        <v>89</v>
      </c>
      <c r="F317" s="50" t="s">
        <v>201</v>
      </c>
      <c r="G317" s="50" t="s">
        <v>121</v>
      </c>
      <c r="H317" s="51">
        <v>1020</v>
      </c>
      <c r="I317" s="52">
        <v>6.1509999999999998</v>
      </c>
      <c r="J317" s="52"/>
      <c r="K317" s="50" t="s">
        <v>91</v>
      </c>
      <c r="L317" s="53" t="s">
        <v>48</v>
      </c>
    </row>
    <row r="318" spans="1:12" customFormat="1" ht="14.4" x14ac:dyDescent="0.3">
      <c r="A318" s="48">
        <v>45839</v>
      </c>
      <c r="B318" s="49">
        <v>45869</v>
      </c>
      <c r="C318" s="50" t="s">
        <v>64</v>
      </c>
      <c r="D318" s="50" t="s">
        <v>65</v>
      </c>
      <c r="E318" s="50" t="s">
        <v>89</v>
      </c>
      <c r="F318" s="50" t="s">
        <v>201</v>
      </c>
      <c r="G318" s="50" t="s">
        <v>121</v>
      </c>
      <c r="H318" s="51">
        <v>1020</v>
      </c>
      <c r="I318" s="52">
        <v>20.91</v>
      </c>
      <c r="J318" s="52"/>
      <c r="K318" s="50" t="s">
        <v>91</v>
      </c>
      <c r="L318" s="53" t="s">
        <v>48</v>
      </c>
    </row>
    <row r="319" spans="1:12" customFormat="1" ht="14.4" x14ac:dyDescent="0.3">
      <c r="A319" s="48">
        <v>45839</v>
      </c>
      <c r="B319" s="49">
        <v>45869</v>
      </c>
      <c r="C319" s="50" t="s">
        <v>49</v>
      </c>
      <c r="D319" s="50" t="s">
        <v>50</v>
      </c>
      <c r="E319" s="50" t="s">
        <v>89</v>
      </c>
      <c r="F319" s="50" t="s">
        <v>202</v>
      </c>
      <c r="G319" s="50" t="s">
        <v>105</v>
      </c>
      <c r="H319" s="51">
        <v>1190</v>
      </c>
      <c r="I319" s="52">
        <v>43.4</v>
      </c>
      <c r="J319" s="52"/>
      <c r="K319" s="50" t="s">
        <v>91</v>
      </c>
      <c r="L319" s="53" t="s">
        <v>48</v>
      </c>
    </row>
    <row r="320" spans="1:12" customFormat="1" ht="14.4" x14ac:dyDescent="0.3">
      <c r="A320" s="48">
        <v>45839</v>
      </c>
      <c r="B320" s="49">
        <v>45869</v>
      </c>
      <c r="C320" s="50" t="s">
        <v>58</v>
      </c>
      <c r="D320" s="50" t="s">
        <v>59</v>
      </c>
      <c r="E320" s="50" t="s">
        <v>89</v>
      </c>
      <c r="F320" s="50" t="s">
        <v>202</v>
      </c>
      <c r="G320" s="50" t="s">
        <v>105</v>
      </c>
      <c r="H320" s="51">
        <v>1190</v>
      </c>
      <c r="I320" s="52">
        <v>29.55</v>
      </c>
      <c r="J320" s="52">
        <v>5.48</v>
      </c>
      <c r="K320" s="50" t="s">
        <v>91</v>
      </c>
      <c r="L320" s="53" t="s">
        <v>48</v>
      </c>
    </row>
    <row r="321" spans="1:12" customFormat="1" ht="14.4" x14ac:dyDescent="0.3">
      <c r="A321" s="48">
        <v>45839</v>
      </c>
      <c r="B321" s="49">
        <v>45869</v>
      </c>
      <c r="C321" s="50" t="s">
        <v>60</v>
      </c>
      <c r="D321" s="50" t="s">
        <v>61</v>
      </c>
      <c r="E321" s="50" t="s">
        <v>89</v>
      </c>
      <c r="F321" s="50" t="s">
        <v>202</v>
      </c>
      <c r="G321" s="50" t="s">
        <v>105</v>
      </c>
      <c r="H321" s="51">
        <v>1190</v>
      </c>
      <c r="I321" s="52">
        <v>154.44999999999999</v>
      </c>
      <c r="J321" s="52">
        <v>21.48</v>
      </c>
      <c r="K321" s="50" t="s">
        <v>91</v>
      </c>
      <c r="L321" s="53" t="s">
        <v>48</v>
      </c>
    </row>
    <row r="322" spans="1:12" customFormat="1" ht="14.4" x14ac:dyDescent="0.3">
      <c r="A322" s="48">
        <v>45839</v>
      </c>
      <c r="B322" s="49">
        <v>45869</v>
      </c>
      <c r="C322" s="50" t="s">
        <v>62</v>
      </c>
      <c r="D322" s="50" t="s">
        <v>63</v>
      </c>
      <c r="E322" s="50" t="s">
        <v>89</v>
      </c>
      <c r="F322" s="50" t="s">
        <v>202</v>
      </c>
      <c r="G322" s="50" t="s">
        <v>105</v>
      </c>
      <c r="H322" s="51">
        <v>1190</v>
      </c>
      <c r="I322" s="52">
        <v>3.089</v>
      </c>
      <c r="J322" s="52"/>
      <c r="K322" s="50" t="s">
        <v>91</v>
      </c>
      <c r="L322" s="53" t="s">
        <v>48</v>
      </c>
    </row>
    <row r="323" spans="1:12" customFormat="1" ht="14.4" x14ac:dyDescent="0.3">
      <c r="A323" s="48">
        <v>45839</v>
      </c>
      <c r="B323" s="49">
        <v>45869</v>
      </c>
      <c r="C323" s="50" t="s">
        <v>64</v>
      </c>
      <c r="D323" s="50" t="s">
        <v>65</v>
      </c>
      <c r="E323" s="50" t="s">
        <v>89</v>
      </c>
      <c r="F323" s="50" t="s">
        <v>202</v>
      </c>
      <c r="G323" s="50" t="s">
        <v>105</v>
      </c>
      <c r="H323" s="51">
        <v>1190</v>
      </c>
      <c r="I323" s="52">
        <v>26.26</v>
      </c>
      <c r="J323" s="52"/>
      <c r="K323" s="50" t="s">
        <v>91</v>
      </c>
      <c r="L323" s="53" t="s">
        <v>48</v>
      </c>
    </row>
    <row r="324" spans="1:12" customFormat="1" ht="14.4" x14ac:dyDescent="0.3">
      <c r="A324" s="48">
        <v>45839</v>
      </c>
      <c r="B324" s="49">
        <v>45869</v>
      </c>
      <c r="C324" s="50" t="s">
        <v>49</v>
      </c>
      <c r="D324" s="50" t="s">
        <v>50</v>
      </c>
      <c r="E324" s="50" t="s">
        <v>89</v>
      </c>
      <c r="F324" s="50" t="s">
        <v>203</v>
      </c>
      <c r="G324" s="50" t="s">
        <v>121</v>
      </c>
      <c r="H324" s="51">
        <v>1020</v>
      </c>
      <c r="I324" s="52">
        <v>39.67</v>
      </c>
      <c r="J324" s="52"/>
      <c r="K324" s="50" t="s">
        <v>91</v>
      </c>
      <c r="L324" s="53" t="s">
        <v>48</v>
      </c>
    </row>
    <row r="325" spans="1:12" customFormat="1" ht="14.4" x14ac:dyDescent="0.3">
      <c r="A325" s="48">
        <v>45839</v>
      </c>
      <c r="B325" s="49">
        <v>45869</v>
      </c>
      <c r="C325" s="50" t="s">
        <v>58</v>
      </c>
      <c r="D325" s="50" t="s">
        <v>59</v>
      </c>
      <c r="E325" s="50" t="s">
        <v>89</v>
      </c>
      <c r="F325" s="50" t="s">
        <v>203</v>
      </c>
      <c r="G325" s="50" t="s">
        <v>121</v>
      </c>
      <c r="H325" s="51">
        <v>1020</v>
      </c>
      <c r="I325" s="52">
        <v>29.81</v>
      </c>
      <c r="J325" s="52">
        <v>6.45</v>
      </c>
      <c r="K325" s="50" t="s">
        <v>91</v>
      </c>
      <c r="L325" s="53" t="s">
        <v>48</v>
      </c>
    </row>
    <row r="326" spans="1:12" customFormat="1" ht="14.4" x14ac:dyDescent="0.3">
      <c r="A326" s="48">
        <v>45839</v>
      </c>
      <c r="B326" s="49">
        <v>45869</v>
      </c>
      <c r="C326" s="50" t="s">
        <v>60</v>
      </c>
      <c r="D326" s="50" t="s">
        <v>61</v>
      </c>
      <c r="E326" s="50" t="s">
        <v>89</v>
      </c>
      <c r="F326" s="50" t="s">
        <v>203</v>
      </c>
      <c r="G326" s="50" t="s">
        <v>121</v>
      </c>
      <c r="H326" s="51">
        <v>1020</v>
      </c>
      <c r="I326" s="52">
        <v>138.36000000000001</v>
      </c>
      <c r="J326" s="52">
        <v>22.45</v>
      </c>
      <c r="K326" s="50" t="s">
        <v>91</v>
      </c>
      <c r="L326" s="53" t="s">
        <v>48</v>
      </c>
    </row>
    <row r="327" spans="1:12" customFormat="1" ht="14.4" x14ac:dyDescent="0.3">
      <c r="A327" s="48">
        <v>45839</v>
      </c>
      <c r="B327" s="49">
        <v>45869</v>
      </c>
      <c r="C327" s="50" t="s">
        <v>62</v>
      </c>
      <c r="D327" s="50" t="s">
        <v>63</v>
      </c>
      <c r="E327" s="50" t="s">
        <v>89</v>
      </c>
      <c r="F327" s="50" t="s">
        <v>203</v>
      </c>
      <c r="G327" s="50" t="s">
        <v>121</v>
      </c>
      <c r="H327" s="51">
        <v>1020</v>
      </c>
      <c r="I327" s="52">
        <v>2.7672000000000003</v>
      </c>
      <c r="J327" s="52"/>
      <c r="K327" s="50" t="s">
        <v>91</v>
      </c>
      <c r="L327" s="53" t="s">
        <v>48</v>
      </c>
    </row>
    <row r="328" spans="1:12" customFormat="1" ht="14.4" x14ac:dyDescent="0.3">
      <c r="A328" s="48">
        <v>45839</v>
      </c>
      <c r="B328" s="49">
        <v>45869</v>
      </c>
      <c r="C328" s="50" t="s">
        <v>64</v>
      </c>
      <c r="D328" s="50" t="s">
        <v>65</v>
      </c>
      <c r="E328" s="50" t="s">
        <v>89</v>
      </c>
      <c r="F328" s="50" t="s">
        <v>203</v>
      </c>
      <c r="G328" s="50" t="s">
        <v>121</v>
      </c>
      <c r="H328" s="51">
        <v>1020</v>
      </c>
      <c r="I328" s="52">
        <v>23.52</v>
      </c>
      <c r="J328" s="52"/>
      <c r="K328" s="50" t="s">
        <v>91</v>
      </c>
      <c r="L328" s="53" t="s">
        <v>48</v>
      </c>
    </row>
    <row r="329" spans="1:12" customFormat="1" ht="14.4" x14ac:dyDescent="0.3">
      <c r="A329" s="48">
        <v>45839</v>
      </c>
      <c r="B329" s="49">
        <v>45869</v>
      </c>
      <c r="C329" s="50" t="s">
        <v>49</v>
      </c>
      <c r="D329" s="50" t="s">
        <v>50</v>
      </c>
      <c r="E329" s="50" t="s">
        <v>89</v>
      </c>
      <c r="F329" s="50" t="s">
        <v>204</v>
      </c>
      <c r="G329" s="50" t="s">
        <v>121</v>
      </c>
      <c r="H329" s="51">
        <v>1020</v>
      </c>
      <c r="I329" s="52">
        <v>40.76</v>
      </c>
      <c r="J329" s="52"/>
      <c r="K329" s="50" t="s">
        <v>91</v>
      </c>
      <c r="L329" s="53" t="s">
        <v>48</v>
      </c>
    </row>
    <row r="330" spans="1:12" customFormat="1" ht="14.4" x14ac:dyDescent="0.3">
      <c r="A330" s="48">
        <v>45839</v>
      </c>
      <c r="B330" s="49">
        <v>45869</v>
      </c>
      <c r="C330" s="50" t="s">
        <v>58</v>
      </c>
      <c r="D330" s="50" t="s">
        <v>59</v>
      </c>
      <c r="E330" s="50" t="s">
        <v>89</v>
      </c>
      <c r="F330" s="50" t="s">
        <v>204</v>
      </c>
      <c r="G330" s="50" t="s">
        <v>121</v>
      </c>
      <c r="H330" s="51">
        <v>1020</v>
      </c>
      <c r="I330" s="52">
        <v>31.8</v>
      </c>
      <c r="J330" s="52">
        <v>6.88</v>
      </c>
      <c r="K330" s="50" t="s">
        <v>91</v>
      </c>
      <c r="L330" s="53" t="s">
        <v>48</v>
      </c>
    </row>
    <row r="331" spans="1:12" customFormat="1" ht="14.4" x14ac:dyDescent="0.3">
      <c r="A331" s="48">
        <v>45839</v>
      </c>
      <c r="B331" s="49">
        <v>45869</v>
      </c>
      <c r="C331" s="50" t="s">
        <v>60</v>
      </c>
      <c r="D331" s="50" t="s">
        <v>61</v>
      </c>
      <c r="E331" s="50" t="s">
        <v>89</v>
      </c>
      <c r="F331" s="50" t="s">
        <v>204</v>
      </c>
      <c r="G331" s="50" t="s">
        <v>121</v>
      </c>
      <c r="H331" s="51">
        <v>1020</v>
      </c>
      <c r="I331" s="52">
        <v>141.01</v>
      </c>
      <c r="J331" s="52">
        <v>22.88</v>
      </c>
      <c r="K331" s="50" t="s">
        <v>91</v>
      </c>
      <c r="L331" s="53" t="s">
        <v>48</v>
      </c>
    </row>
    <row r="332" spans="1:12" customFormat="1" ht="14.4" x14ac:dyDescent="0.3">
      <c r="A332" s="48">
        <v>45839</v>
      </c>
      <c r="B332" s="49">
        <v>45869</v>
      </c>
      <c r="C332" s="50" t="s">
        <v>62</v>
      </c>
      <c r="D332" s="50" t="s">
        <v>63</v>
      </c>
      <c r="E332" s="50" t="s">
        <v>89</v>
      </c>
      <c r="F332" s="50" t="s">
        <v>204</v>
      </c>
      <c r="G332" s="50" t="s">
        <v>121</v>
      </c>
      <c r="H332" s="51">
        <v>1020</v>
      </c>
      <c r="I332" s="52">
        <v>7.0504999999999995</v>
      </c>
      <c r="J332" s="52"/>
      <c r="K332" s="50" t="s">
        <v>91</v>
      </c>
      <c r="L332" s="53" t="s">
        <v>48</v>
      </c>
    </row>
    <row r="333" spans="1:12" customFormat="1" ht="14.4" x14ac:dyDescent="0.3">
      <c r="A333" s="48">
        <v>45839</v>
      </c>
      <c r="B333" s="49">
        <v>45869</v>
      </c>
      <c r="C333" s="50" t="s">
        <v>64</v>
      </c>
      <c r="D333" s="50" t="s">
        <v>65</v>
      </c>
      <c r="E333" s="50" t="s">
        <v>89</v>
      </c>
      <c r="F333" s="50" t="s">
        <v>204</v>
      </c>
      <c r="G333" s="50" t="s">
        <v>121</v>
      </c>
      <c r="H333" s="51">
        <v>1020</v>
      </c>
      <c r="I333" s="52">
        <v>23.97</v>
      </c>
      <c r="J333" s="52"/>
      <c r="K333" s="50" t="s">
        <v>91</v>
      </c>
      <c r="L333" s="53" t="s">
        <v>48</v>
      </c>
    </row>
    <row r="334" spans="1:12" customFormat="1" ht="14.4" x14ac:dyDescent="0.3">
      <c r="A334" s="48">
        <v>45839</v>
      </c>
      <c r="B334" s="49">
        <v>45869</v>
      </c>
      <c r="C334" s="50" t="s">
        <v>49</v>
      </c>
      <c r="D334" s="50" t="s">
        <v>50</v>
      </c>
      <c r="E334" s="50" t="s">
        <v>89</v>
      </c>
      <c r="F334" s="50" t="s">
        <v>205</v>
      </c>
      <c r="G334" s="50" t="s">
        <v>169</v>
      </c>
      <c r="H334" s="51">
        <v>1765</v>
      </c>
      <c r="I334" s="52">
        <v>63.54</v>
      </c>
      <c r="J334" s="52"/>
      <c r="K334" s="50" t="s">
        <v>91</v>
      </c>
      <c r="L334" s="53" t="s">
        <v>48</v>
      </c>
    </row>
    <row r="335" spans="1:12" customFormat="1" ht="14.4" x14ac:dyDescent="0.3">
      <c r="A335" s="48">
        <v>45839</v>
      </c>
      <c r="B335" s="49">
        <v>45869</v>
      </c>
      <c r="C335" s="50" t="s">
        <v>58</v>
      </c>
      <c r="D335" s="50" t="s">
        <v>59</v>
      </c>
      <c r="E335" s="50" t="s">
        <v>89</v>
      </c>
      <c r="F335" s="50" t="s">
        <v>205</v>
      </c>
      <c r="G335" s="50" t="s">
        <v>169</v>
      </c>
      <c r="H335" s="51">
        <v>1765</v>
      </c>
      <c r="I335" s="52">
        <v>42.31</v>
      </c>
      <c r="J335" s="52">
        <v>5.29</v>
      </c>
      <c r="K335" s="50" t="s">
        <v>91</v>
      </c>
      <c r="L335" s="53" t="s">
        <v>48</v>
      </c>
    </row>
    <row r="336" spans="1:12" customFormat="1" ht="14.4" x14ac:dyDescent="0.3">
      <c r="A336" s="48">
        <v>45839</v>
      </c>
      <c r="B336" s="49">
        <v>45869</v>
      </c>
      <c r="C336" s="50" t="s">
        <v>60</v>
      </c>
      <c r="D336" s="50" t="s">
        <v>61</v>
      </c>
      <c r="E336" s="50" t="s">
        <v>89</v>
      </c>
      <c r="F336" s="50" t="s">
        <v>205</v>
      </c>
      <c r="G336" s="50" t="s">
        <v>169</v>
      </c>
      <c r="H336" s="51">
        <v>1765</v>
      </c>
      <c r="I336" s="52">
        <v>227.05</v>
      </c>
      <c r="J336" s="52">
        <v>21.29</v>
      </c>
      <c r="K336" s="50" t="s">
        <v>91</v>
      </c>
      <c r="L336" s="53" t="s">
        <v>48</v>
      </c>
    </row>
    <row r="337" spans="1:12" customFormat="1" ht="14.4" x14ac:dyDescent="0.3">
      <c r="A337" s="48">
        <v>45839</v>
      </c>
      <c r="B337" s="49">
        <v>45869</v>
      </c>
      <c r="C337" s="50" t="s">
        <v>62</v>
      </c>
      <c r="D337" s="50" t="s">
        <v>63</v>
      </c>
      <c r="E337" s="50" t="s">
        <v>89</v>
      </c>
      <c r="F337" s="50" t="s">
        <v>205</v>
      </c>
      <c r="G337" s="50" t="s">
        <v>169</v>
      </c>
      <c r="H337" s="51">
        <v>1765</v>
      </c>
      <c r="I337" s="52">
        <v>11.352500000000001</v>
      </c>
      <c r="J337" s="52"/>
      <c r="K337" s="50" t="s">
        <v>91</v>
      </c>
      <c r="L337" s="53" t="s">
        <v>48</v>
      </c>
    </row>
    <row r="338" spans="1:12" customFormat="1" ht="14.4" x14ac:dyDescent="0.3">
      <c r="A338" s="48">
        <v>45839</v>
      </c>
      <c r="B338" s="49">
        <v>45869</v>
      </c>
      <c r="C338" s="50" t="s">
        <v>64</v>
      </c>
      <c r="D338" s="50" t="s">
        <v>65</v>
      </c>
      <c r="E338" s="50" t="s">
        <v>89</v>
      </c>
      <c r="F338" s="50" t="s">
        <v>205</v>
      </c>
      <c r="G338" s="50" t="s">
        <v>169</v>
      </c>
      <c r="H338" s="51">
        <v>1765</v>
      </c>
      <c r="I338" s="52">
        <v>38.6</v>
      </c>
      <c r="J338" s="52"/>
      <c r="K338" s="50" t="s">
        <v>91</v>
      </c>
      <c r="L338" s="53" t="s">
        <v>48</v>
      </c>
    </row>
    <row r="339" spans="1:12" customFormat="1" ht="14.4" x14ac:dyDescent="0.3">
      <c r="A339" s="48">
        <v>45839</v>
      </c>
      <c r="B339" s="49">
        <v>45869</v>
      </c>
      <c r="C339" s="50" t="s">
        <v>49</v>
      </c>
      <c r="D339" s="50" t="s">
        <v>50</v>
      </c>
      <c r="E339" s="50" t="s">
        <v>89</v>
      </c>
      <c r="F339" s="50" t="s">
        <v>206</v>
      </c>
      <c r="G339" s="50" t="s">
        <v>76</v>
      </c>
      <c r="H339" s="51">
        <v>1615</v>
      </c>
      <c r="I339" s="52">
        <v>58.91</v>
      </c>
      <c r="J339" s="52"/>
      <c r="K339" s="50" t="s">
        <v>91</v>
      </c>
      <c r="L339" s="53" t="s">
        <v>48</v>
      </c>
    </row>
    <row r="340" spans="1:12" customFormat="1" ht="14.4" x14ac:dyDescent="0.3">
      <c r="A340" s="48">
        <v>45839</v>
      </c>
      <c r="B340" s="49">
        <v>45869</v>
      </c>
      <c r="C340" s="50" t="s">
        <v>58</v>
      </c>
      <c r="D340" s="50" t="s">
        <v>59</v>
      </c>
      <c r="E340" s="50" t="s">
        <v>89</v>
      </c>
      <c r="F340" s="50" t="s">
        <v>206</v>
      </c>
      <c r="G340" s="50" t="s">
        <v>76</v>
      </c>
      <c r="H340" s="51">
        <v>1615</v>
      </c>
      <c r="I340" s="52">
        <v>40.11</v>
      </c>
      <c r="J340" s="52">
        <v>5.48</v>
      </c>
      <c r="K340" s="50" t="s">
        <v>91</v>
      </c>
      <c r="L340" s="53" t="s">
        <v>48</v>
      </c>
    </row>
    <row r="341" spans="1:12" customFormat="1" ht="14.4" x14ac:dyDescent="0.3">
      <c r="A341" s="48">
        <v>45839</v>
      </c>
      <c r="B341" s="49">
        <v>45869</v>
      </c>
      <c r="C341" s="50" t="s">
        <v>60</v>
      </c>
      <c r="D341" s="50" t="s">
        <v>61</v>
      </c>
      <c r="E341" s="50" t="s">
        <v>89</v>
      </c>
      <c r="F341" s="50" t="s">
        <v>206</v>
      </c>
      <c r="G341" s="50" t="s">
        <v>76</v>
      </c>
      <c r="H341" s="51">
        <v>1615</v>
      </c>
      <c r="I341" s="52">
        <v>209.61</v>
      </c>
      <c r="J341" s="52">
        <v>21.48</v>
      </c>
      <c r="K341" s="50" t="s">
        <v>91</v>
      </c>
      <c r="L341" s="53" t="s">
        <v>48</v>
      </c>
    </row>
    <row r="342" spans="1:12" customFormat="1" ht="14.4" x14ac:dyDescent="0.3">
      <c r="A342" s="48">
        <v>45839</v>
      </c>
      <c r="B342" s="49">
        <v>45869</v>
      </c>
      <c r="C342" s="50" t="s">
        <v>62</v>
      </c>
      <c r="D342" s="50" t="s">
        <v>63</v>
      </c>
      <c r="E342" s="50" t="s">
        <v>89</v>
      </c>
      <c r="F342" s="50" t="s">
        <v>206</v>
      </c>
      <c r="G342" s="50" t="s">
        <v>76</v>
      </c>
      <c r="H342" s="51">
        <v>1615</v>
      </c>
      <c r="I342" s="52">
        <v>10.480500000000001</v>
      </c>
      <c r="J342" s="52"/>
      <c r="K342" s="50" t="s">
        <v>91</v>
      </c>
      <c r="L342" s="53" t="s">
        <v>48</v>
      </c>
    </row>
    <row r="343" spans="1:12" customFormat="1" ht="14.4" x14ac:dyDescent="0.3">
      <c r="A343" s="48">
        <v>45839</v>
      </c>
      <c r="B343" s="49">
        <v>45869</v>
      </c>
      <c r="C343" s="50" t="s">
        <v>64</v>
      </c>
      <c r="D343" s="50" t="s">
        <v>65</v>
      </c>
      <c r="E343" s="50" t="s">
        <v>89</v>
      </c>
      <c r="F343" s="50" t="s">
        <v>206</v>
      </c>
      <c r="G343" s="50" t="s">
        <v>76</v>
      </c>
      <c r="H343" s="51">
        <v>1615</v>
      </c>
      <c r="I343" s="52">
        <v>35.630000000000003</v>
      </c>
      <c r="J343" s="52"/>
      <c r="K343" s="50" t="s">
        <v>91</v>
      </c>
      <c r="L343" s="53" t="s">
        <v>48</v>
      </c>
    </row>
    <row r="344" spans="1:12" customFormat="1" ht="14.4" x14ac:dyDescent="0.3">
      <c r="A344" s="48">
        <v>45839</v>
      </c>
      <c r="B344" s="49">
        <v>45869</v>
      </c>
      <c r="C344" s="50" t="s">
        <v>49</v>
      </c>
      <c r="D344" s="50" t="s">
        <v>50</v>
      </c>
      <c r="E344" s="50" t="s">
        <v>89</v>
      </c>
      <c r="F344" s="50" t="s">
        <v>207</v>
      </c>
      <c r="G344" s="50" t="s">
        <v>76</v>
      </c>
      <c r="H344" s="51">
        <v>1615</v>
      </c>
      <c r="I344" s="52">
        <v>59.51</v>
      </c>
      <c r="J344" s="52"/>
      <c r="K344" s="50" t="s">
        <v>91</v>
      </c>
      <c r="L344" s="53" t="s">
        <v>48</v>
      </c>
    </row>
    <row r="345" spans="1:12" customFormat="1" ht="14.4" x14ac:dyDescent="0.3">
      <c r="A345" s="48">
        <v>45839</v>
      </c>
      <c r="B345" s="49">
        <v>45869</v>
      </c>
      <c r="C345" s="50" t="s">
        <v>58</v>
      </c>
      <c r="D345" s="50" t="s">
        <v>59</v>
      </c>
      <c r="E345" s="50" t="s">
        <v>89</v>
      </c>
      <c r="F345" s="50" t="s">
        <v>207</v>
      </c>
      <c r="G345" s="50" t="s">
        <v>76</v>
      </c>
      <c r="H345" s="51">
        <v>1615</v>
      </c>
      <c r="I345" s="52">
        <v>41.2</v>
      </c>
      <c r="J345" s="52">
        <v>5.63</v>
      </c>
      <c r="K345" s="50" t="s">
        <v>91</v>
      </c>
      <c r="L345" s="53" t="s">
        <v>48</v>
      </c>
    </row>
    <row r="346" spans="1:12" customFormat="1" ht="14.4" x14ac:dyDescent="0.3">
      <c r="A346" s="48">
        <v>45839</v>
      </c>
      <c r="B346" s="49">
        <v>45869</v>
      </c>
      <c r="C346" s="50" t="s">
        <v>60</v>
      </c>
      <c r="D346" s="50" t="s">
        <v>61</v>
      </c>
      <c r="E346" s="50" t="s">
        <v>89</v>
      </c>
      <c r="F346" s="50" t="s">
        <v>207</v>
      </c>
      <c r="G346" s="50" t="s">
        <v>76</v>
      </c>
      <c r="H346" s="51">
        <v>1615</v>
      </c>
      <c r="I346" s="52">
        <v>211.07</v>
      </c>
      <c r="J346" s="52">
        <v>21.63</v>
      </c>
      <c r="K346" s="50" t="s">
        <v>91</v>
      </c>
      <c r="L346" s="53" t="s">
        <v>48</v>
      </c>
    </row>
    <row r="347" spans="1:12" customFormat="1" ht="14.4" x14ac:dyDescent="0.3">
      <c r="A347" s="48">
        <v>45839</v>
      </c>
      <c r="B347" s="49">
        <v>45869</v>
      </c>
      <c r="C347" s="50" t="s">
        <v>62</v>
      </c>
      <c r="D347" s="50" t="s">
        <v>63</v>
      </c>
      <c r="E347" s="50" t="s">
        <v>89</v>
      </c>
      <c r="F347" s="50" t="s">
        <v>207</v>
      </c>
      <c r="G347" s="50" t="s">
        <v>76</v>
      </c>
      <c r="H347" s="51">
        <v>1615</v>
      </c>
      <c r="I347" s="52">
        <v>10.5535</v>
      </c>
      <c r="J347" s="52"/>
      <c r="K347" s="50" t="s">
        <v>91</v>
      </c>
      <c r="L347" s="53" t="s">
        <v>48</v>
      </c>
    </row>
    <row r="348" spans="1:12" customFormat="1" ht="14.4" x14ac:dyDescent="0.3">
      <c r="A348" s="48">
        <v>45839</v>
      </c>
      <c r="B348" s="49">
        <v>45869</v>
      </c>
      <c r="C348" s="50" t="s">
        <v>64</v>
      </c>
      <c r="D348" s="50" t="s">
        <v>65</v>
      </c>
      <c r="E348" s="50" t="s">
        <v>89</v>
      </c>
      <c r="F348" s="50" t="s">
        <v>207</v>
      </c>
      <c r="G348" s="50" t="s">
        <v>76</v>
      </c>
      <c r="H348" s="51">
        <v>1615</v>
      </c>
      <c r="I348" s="52">
        <v>35.880000000000003</v>
      </c>
      <c r="J348" s="52"/>
      <c r="K348" s="50" t="s">
        <v>91</v>
      </c>
      <c r="L348" s="53" t="s">
        <v>48</v>
      </c>
    </row>
    <row r="349" spans="1:12" customFormat="1" ht="14.4" x14ac:dyDescent="0.3">
      <c r="A349" s="48">
        <v>45839</v>
      </c>
      <c r="B349" s="49">
        <v>45869</v>
      </c>
      <c r="C349" s="50" t="s">
        <v>49</v>
      </c>
      <c r="D349" s="50" t="s">
        <v>50</v>
      </c>
      <c r="E349" s="50" t="s">
        <v>89</v>
      </c>
      <c r="F349" s="50" t="s">
        <v>208</v>
      </c>
      <c r="G349" s="50" t="s">
        <v>76</v>
      </c>
      <c r="H349" s="51">
        <v>1615</v>
      </c>
      <c r="I349" s="52">
        <v>42.56</v>
      </c>
      <c r="J349" s="52"/>
      <c r="K349" s="50" t="s">
        <v>91</v>
      </c>
      <c r="L349" s="53" t="s">
        <v>48</v>
      </c>
    </row>
    <row r="350" spans="1:12" customFormat="1" ht="14.4" x14ac:dyDescent="0.3">
      <c r="A350" s="48">
        <v>45839</v>
      </c>
      <c r="B350" s="49">
        <v>45869</v>
      </c>
      <c r="C350" s="50" t="s">
        <v>60</v>
      </c>
      <c r="D350" s="50" t="s">
        <v>93</v>
      </c>
      <c r="E350" s="50" t="s">
        <v>89</v>
      </c>
      <c r="F350" s="50" t="s">
        <v>208</v>
      </c>
      <c r="G350" s="50" t="s">
        <v>76</v>
      </c>
      <c r="H350" s="51">
        <v>1615</v>
      </c>
      <c r="I350" s="52">
        <v>180.41</v>
      </c>
      <c r="J350" s="52">
        <v>21.75</v>
      </c>
      <c r="K350" s="50" t="s">
        <v>91</v>
      </c>
      <c r="L350" s="53" t="s">
        <v>48</v>
      </c>
    </row>
    <row r="351" spans="1:12" customFormat="1" ht="14.4" x14ac:dyDescent="0.3">
      <c r="A351" s="48">
        <v>45839</v>
      </c>
      <c r="B351" s="49">
        <v>45869</v>
      </c>
      <c r="C351" s="50" t="s">
        <v>62</v>
      </c>
      <c r="D351" s="50" t="s">
        <v>63</v>
      </c>
      <c r="E351" s="50" t="s">
        <v>89</v>
      </c>
      <c r="F351" s="50" t="s">
        <v>208</v>
      </c>
      <c r="G351" s="50" t="s">
        <v>76</v>
      </c>
      <c r="H351" s="51">
        <v>1615</v>
      </c>
      <c r="I351" s="52">
        <v>9.0205000000000002</v>
      </c>
      <c r="J351" s="52"/>
      <c r="K351" s="50" t="s">
        <v>91</v>
      </c>
      <c r="L351" s="53" t="s">
        <v>48</v>
      </c>
    </row>
    <row r="352" spans="1:12" customFormat="1" ht="14.4" x14ac:dyDescent="0.3">
      <c r="A352" s="48">
        <v>45839</v>
      </c>
      <c r="B352" s="49">
        <v>45869</v>
      </c>
      <c r="C352" s="50" t="s">
        <v>64</v>
      </c>
      <c r="D352" s="50" t="s">
        <v>65</v>
      </c>
      <c r="E352" s="50" t="s">
        <v>89</v>
      </c>
      <c r="F352" s="50" t="s">
        <v>208</v>
      </c>
      <c r="G352" s="50" t="s">
        <v>76</v>
      </c>
      <c r="H352" s="51">
        <v>1615</v>
      </c>
      <c r="I352" s="52">
        <v>30.67</v>
      </c>
      <c r="J352" s="52"/>
      <c r="K352" s="50" t="s">
        <v>91</v>
      </c>
      <c r="L352" s="53" t="s">
        <v>48</v>
      </c>
    </row>
    <row r="353" spans="1:12" customFormat="1" ht="14.4" x14ac:dyDescent="0.3">
      <c r="A353" s="48">
        <v>45839</v>
      </c>
      <c r="B353" s="49">
        <v>45869</v>
      </c>
      <c r="C353" s="50" t="s">
        <v>49</v>
      </c>
      <c r="D353" s="50" t="s">
        <v>50</v>
      </c>
      <c r="E353" s="50" t="s">
        <v>89</v>
      </c>
      <c r="F353" s="50" t="s">
        <v>209</v>
      </c>
      <c r="G353" s="50" t="s">
        <v>76</v>
      </c>
      <c r="H353" s="51">
        <v>1615</v>
      </c>
      <c r="I353" s="52">
        <v>39.29</v>
      </c>
      <c r="J353" s="52"/>
      <c r="K353" s="50" t="s">
        <v>91</v>
      </c>
      <c r="L353" s="53" t="s">
        <v>48</v>
      </c>
    </row>
    <row r="354" spans="1:12" customFormat="1" ht="14.4" x14ac:dyDescent="0.3">
      <c r="A354" s="48">
        <v>45839</v>
      </c>
      <c r="B354" s="49">
        <v>45869</v>
      </c>
      <c r="C354" s="50" t="s">
        <v>60</v>
      </c>
      <c r="D354" s="50" t="s">
        <v>93</v>
      </c>
      <c r="E354" s="50" t="s">
        <v>89</v>
      </c>
      <c r="F354" s="50" t="s">
        <v>209</v>
      </c>
      <c r="G354" s="50" t="s">
        <v>76</v>
      </c>
      <c r="H354" s="51">
        <v>1615</v>
      </c>
      <c r="I354" s="52">
        <v>166.55</v>
      </c>
      <c r="J354" s="52">
        <v>20.079999999999998</v>
      </c>
      <c r="K354" s="50" t="s">
        <v>91</v>
      </c>
      <c r="L354" s="53" t="s">
        <v>48</v>
      </c>
    </row>
    <row r="355" spans="1:12" customFormat="1" ht="14.4" x14ac:dyDescent="0.3">
      <c r="A355" s="48">
        <v>45839</v>
      </c>
      <c r="B355" s="49">
        <v>45869</v>
      </c>
      <c r="C355" s="50" t="s">
        <v>62</v>
      </c>
      <c r="D355" s="50" t="s">
        <v>63</v>
      </c>
      <c r="E355" s="50" t="s">
        <v>89</v>
      </c>
      <c r="F355" s="50" t="s">
        <v>209</v>
      </c>
      <c r="G355" s="50" t="s">
        <v>76</v>
      </c>
      <c r="H355" s="51">
        <v>1615</v>
      </c>
      <c r="I355" s="52">
        <v>4.9965000000000002</v>
      </c>
      <c r="J355" s="52"/>
      <c r="K355" s="50" t="s">
        <v>91</v>
      </c>
      <c r="L355" s="53" t="s">
        <v>48</v>
      </c>
    </row>
    <row r="356" spans="1:12" customFormat="1" ht="14.4" x14ac:dyDescent="0.3">
      <c r="A356" s="48">
        <v>45839</v>
      </c>
      <c r="B356" s="49">
        <v>45869</v>
      </c>
      <c r="C356" s="50" t="s">
        <v>64</v>
      </c>
      <c r="D356" s="50" t="s">
        <v>65</v>
      </c>
      <c r="E356" s="50" t="s">
        <v>89</v>
      </c>
      <c r="F356" s="50" t="s">
        <v>209</v>
      </c>
      <c r="G356" s="50" t="s">
        <v>76</v>
      </c>
      <c r="H356" s="51">
        <v>1615</v>
      </c>
      <c r="I356" s="52">
        <v>28.31</v>
      </c>
      <c r="J356" s="52"/>
      <c r="K356" s="50" t="s">
        <v>91</v>
      </c>
      <c r="L356" s="53" t="s">
        <v>48</v>
      </c>
    </row>
    <row r="357" spans="1:12" customFormat="1" ht="14.4" x14ac:dyDescent="0.3">
      <c r="A357" s="48">
        <v>45839</v>
      </c>
      <c r="B357" s="49">
        <v>45869</v>
      </c>
      <c r="C357" s="50" t="s">
        <v>49</v>
      </c>
      <c r="D357" s="50" t="s">
        <v>50</v>
      </c>
      <c r="E357" s="50" t="s">
        <v>89</v>
      </c>
      <c r="F357" s="50" t="s">
        <v>210</v>
      </c>
      <c r="G357" s="50" t="s">
        <v>76</v>
      </c>
      <c r="H357" s="51">
        <v>1615</v>
      </c>
      <c r="I357" s="52">
        <v>61</v>
      </c>
      <c r="J357" s="52"/>
      <c r="K357" s="50" t="s">
        <v>91</v>
      </c>
      <c r="L357" s="53" t="s">
        <v>48</v>
      </c>
    </row>
    <row r="358" spans="1:12" customFormat="1" ht="14.4" x14ac:dyDescent="0.3">
      <c r="A358" s="48">
        <v>45839</v>
      </c>
      <c r="B358" s="49">
        <v>45869</v>
      </c>
      <c r="C358" s="50" t="s">
        <v>58</v>
      </c>
      <c r="D358" s="50" t="s">
        <v>59</v>
      </c>
      <c r="E358" s="50" t="s">
        <v>89</v>
      </c>
      <c r="F358" s="50" t="s">
        <v>210</v>
      </c>
      <c r="G358" s="50" t="s">
        <v>76</v>
      </c>
      <c r="H358" s="51">
        <v>1615</v>
      </c>
      <c r="I358" s="52">
        <v>43.91</v>
      </c>
      <c r="J358" s="52">
        <v>6</v>
      </c>
      <c r="K358" s="50" t="s">
        <v>91</v>
      </c>
      <c r="L358" s="53" t="s">
        <v>48</v>
      </c>
    </row>
    <row r="359" spans="1:12" customFormat="1" ht="14.4" x14ac:dyDescent="0.3">
      <c r="A359" s="48">
        <v>45839</v>
      </c>
      <c r="B359" s="49">
        <v>45869</v>
      </c>
      <c r="C359" s="50" t="s">
        <v>60</v>
      </c>
      <c r="D359" s="50" t="s">
        <v>61</v>
      </c>
      <c r="E359" s="50" t="s">
        <v>89</v>
      </c>
      <c r="F359" s="50" t="s">
        <v>210</v>
      </c>
      <c r="G359" s="50" t="s">
        <v>76</v>
      </c>
      <c r="H359" s="51">
        <v>1615</v>
      </c>
      <c r="I359" s="52">
        <v>214.68</v>
      </c>
      <c r="J359" s="52">
        <v>22</v>
      </c>
      <c r="K359" s="50" t="s">
        <v>91</v>
      </c>
      <c r="L359" s="53" t="s">
        <v>48</v>
      </c>
    </row>
    <row r="360" spans="1:12" customFormat="1" ht="14.4" x14ac:dyDescent="0.3">
      <c r="A360" s="48">
        <v>45839</v>
      </c>
      <c r="B360" s="49">
        <v>45869</v>
      </c>
      <c r="C360" s="50" t="s">
        <v>62</v>
      </c>
      <c r="D360" s="50" t="s">
        <v>63</v>
      </c>
      <c r="E360" s="50" t="s">
        <v>89</v>
      </c>
      <c r="F360" s="50" t="s">
        <v>210</v>
      </c>
      <c r="G360" s="50" t="s">
        <v>76</v>
      </c>
      <c r="H360" s="51">
        <v>1615</v>
      </c>
      <c r="I360" s="52">
        <v>4.2936000000000005</v>
      </c>
      <c r="J360" s="52"/>
      <c r="K360" s="50" t="s">
        <v>91</v>
      </c>
      <c r="L360" s="53" t="s">
        <v>48</v>
      </c>
    </row>
    <row r="361" spans="1:12" customFormat="1" ht="14.4" x14ac:dyDescent="0.3">
      <c r="A361" s="48">
        <v>45839</v>
      </c>
      <c r="B361" s="49">
        <v>45869</v>
      </c>
      <c r="C361" s="50" t="s">
        <v>64</v>
      </c>
      <c r="D361" s="50" t="s">
        <v>65</v>
      </c>
      <c r="E361" s="50" t="s">
        <v>89</v>
      </c>
      <c r="F361" s="50" t="s">
        <v>210</v>
      </c>
      <c r="G361" s="50" t="s">
        <v>76</v>
      </c>
      <c r="H361" s="51">
        <v>1615</v>
      </c>
      <c r="I361" s="52">
        <v>36.5</v>
      </c>
      <c r="J361" s="52"/>
      <c r="K361" s="50" t="s">
        <v>91</v>
      </c>
      <c r="L361" s="53" t="s">
        <v>48</v>
      </c>
    </row>
    <row r="362" spans="1:12" customFormat="1" ht="14.4" x14ac:dyDescent="0.3">
      <c r="A362" s="48">
        <v>45839</v>
      </c>
      <c r="B362" s="49">
        <v>45869</v>
      </c>
      <c r="C362" s="50" t="s">
        <v>49</v>
      </c>
      <c r="D362" s="50" t="s">
        <v>50</v>
      </c>
      <c r="E362" s="50" t="s">
        <v>89</v>
      </c>
      <c r="F362" s="50" t="s">
        <v>211</v>
      </c>
      <c r="G362" s="50" t="s">
        <v>105</v>
      </c>
      <c r="H362" s="51">
        <v>1190</v>
      </c>
      <c r="I362" s="52">
        <v>42.84</v>
      </c>
      <c r="J362" s="52"/>
      <c r="K362" s="50" t="s">
        <v>91</v>
      </c>
      <c r="L362" s="53" t="s">
        <v>48</v>
      </c>
    </row>
    <row r="363" spans="1:12" customFormat="1" ht="14.4" x14ac:dyDescent="0.3">
      <c r="A363" s="48">
        <v>45839</v>
      </c>
      <c r="B363" s="49">
        <v>45869</v>
      </c>
      <c r="C363" s="50" t="s">
        <v>58</v>
      </c>
      <c r="D363" s="50" t="s">
        <v>59</v>
      </c>
      <c r="E363" s="50" t="s">
        <v>89</v>
      </c>
      <c r="F363" s="50" t="s">
        <v>211</v>
      </c>
      <c r="G363" s="50" t="s">
        <v>105</v>
      </c>
      <c r="H363" s="51">
        <v>1190</v>
      </c>
      <c r="I363" s="52">
        <v>28.53</v>
      </c>
      <c r="J363" s="52">
        <v>5.29</v>
      </c>
      <c r="K363" s="50" t="s">
        <v>91</v>
      </c>
      <c r="L363" s="53" t="s">
        <v>48</v>
      </c>
    </row>
    <row r="364" spans="1:12" customFormat="1" ht="14.4" x14ac:dyDescent="0.3">
      <c r="A364" s="48">
        <v>45839</v>
      </c>
      <c r="B364" s="49">
        <v>45869</v>
      </c>
      <c r="C364" s="50" t="s">
        <v>60</v>
      </c>
      <c r="D364" s="50" t="s">
        <v>61</v>
      </c>
      <c r="E364" s="50" t="s">
        <v>89</v>
      </c>
      <c r="F364" s="50" t="s">
        <v>211</v>
      </c>
      <c r="G364" s="50" t="s">
        <v>105</v>
      </c>
      <c r="H364" s="51">
        <v>1190</v>
      </c>
      <c r="I364" s="52">
        <v>153.08000000000001</v>
      </c>
      <c r="J364" s="52">
        <v>21.29</v>
      </c>
      <c r="K364" s="50" t="s">
        <v>91</v>
      </c>
      <c r="L364" s="53" t="s">
        <v>48</v>
      </c>
    </row>
    <row r="365" spans="1:12" customFormat="1" ht="14.4" x14ac:dyDescent="0.3">
      <c r="A365" s="48">
        <v>45839</v>
      </c>
      <c r="B365" s="49">
        <v>45869</v>
      </c>
      <c r="C365" s="50" t="s">
        <v>62</v>
      </c>
      <c r="D365" s="50" t="s">
        <v>63</v>
      </c>
      <c r="E365" s="50" t="s">
        <v>89</v>
      </c>
      <c r="F365" s="50" t="s">
        <v>211</v>
      </c>
      <c r="G365" s="50" t="s">
        <v>105</v>
      </c>
      <c r="H365" s="51">
        <v>1190</v>
      </c>
      <c r="I365" s="52">
        <v>3.0616000000000003</v>
      </c>
      <c r="J365" s="52"/>
      <c r="K365" s="50" t="s">
        <v>91</v>
      </c>
      <c r="L365" s="53" t="s">
        <v>48</v>
      </c>
    </row>
    <row r="366" spans="1:12" customFormat="1" ht="14.4" x14ac:dyDescent="0.3">
      <c r="A366" s="48">
        <v>45839</v>
      </c>
      <c r="B366" s="49">
        <v>45869</v>
      </c>
      <c r="C366" s="50" t="s">
        <v>64</v>
      </c>
      <c r="D366" s="50" t="s">
        <v>65</v>
      </c>
      <c r="E366" s="50" t="s">
        <v>89</v>
      </c>
      <c r="F366" s="50" t="s">
        <v>211</v>
      </c>
      <c r="G366" s="50" t="s">
        <v>105</v>
      </c>
      <c r="H366" s="51">
        <v>1190</v>
      </c>
      <c r="I366" s="52">
        <v>26.02</v>
      </c>
      <c r="J366" s="52"/>
      <c r="K366" s="50" t="s">
        <v>91</v>
      </c>
      <c r="L366" s="53" t="s">
        <v>48</v>
      </c>
    </row>
    <row r="367" spans="1:12" customFormat="1" ht="14.4" x14ac:dyDescent="0.3">
      <c r="A367" s="48">
        <v>45839</v>
      </c>
      <c r="B367" s="49">
        <v>45869</v>
      </c>
      <c r="C367" s="50" t="s">
        <v>49</v>
      </c>
      <c r="D367" s="50" t="s">
        <v>50</v>
      </c>
      <c r="E367" s="50" t="s">
        <v>89</v>
      </c>
      <c r="F367" s="50" t="s">
        <v>212</v>
      </c>
      <c r="G367" s="50" t="s">
        <v>121</v>
      </c>
      <c r="H367" s="51">
        <v>1020</v>
      </c>
      <c r="I367" s="52">
        <v>37.51</v>
      </c>
      <c r="J367" s="52"/>
      <c r="K367" s="50" t="s">
        <v>91</v>
      </c>
      <c r="L367" s="53" t="s">
        <v>48</v>
      </c>
    </row>
    <row r="368" spans="1:12" customFormat="1" ht="14.4" x14ac:dyDescent="0.3">
      <c r="A368" s="48">
        <v>45839</v>
      </c>
      <c r="B368" s="49">
        <v>45869</v>
      </c>
      <c r="C368" s="50" t="s">
        <v>58</v>
      </c>
      <c r="D368" s="50" t="s">
        <v>59</v>
      </c>
      <c r="E368" s="50" t="s">
        <v>89</v>
      </c>
      <c r="F368" s="50" t="s">
        <v>212</v>
      </c>
      <c r="G368" s="50" t="s">
        <v>121</v>
      </c>
      <c r="H368" s="51">
        <v>1020</v>
      </c>
      <c r="I368" s="52">
        <v>25.89</v>
      </c>
      <c r="J368" s="52">
        <v>5.6</v>
      </c>
      <c r="K368" s="50" t="s">
        <v>91</v>
      </c>
      <c r="L368" s="53" t="s">
        <v>48</v>
      </c>
    </row>
    <row r="369" spans="1:12" customFormat="1" ht="14.4" x14ac:dyDescent="0.3">
      <c r="A369" s="48">
        <v>45839</v>
      </c>
      <c r="B369" s="49">
        <v>45869</v>
      </c>
      <c r="C369" s="50" t="s">
        <v>60</v>
      </c>
      <c r="D369" s="50" t="s">
        <v>61</v>
      </c>
      <c r="E369" s="50" t="s">
        <v>89</v>
      </c>
      <c r="F369" s="50" t="s">
        <v>212</v>
      </c>
      <c r="G369" s="50" t="s">
        <v>121</v>
      </c>
      <c r="H369" s="51">
        <v>1020</v>
      </c>
      <c r="I369" s="52">
        <v>133.12</v>
      </c>
      <c r="J369" s="52">
        <v>21.6</v>
      </c>
      <c r="K369" s="50" t="s">
        <v>91</v>
      </c>
      <c r="L369" s="53" t="s">
        <v>48</v>
      </c>
    </row>
    <row r="370" spans="1:12" customFormat="1" ht="14.4" x14ac:dyDescent="0.3">
      <c r="A370" s="48">
        <v>45839</v>
      </c>
      <c r="B370" s="49">
        <v>45869</v>
      </c>
      <c r="C370" s="50" t="s">
        <v>64</v>
      </c>
      <c r="D370" s="50" t="s">
        <v>65</v>
      </c>
      <c r="E370" s="50" t="s">
        <v>89</v>
      </c>
      <c r="F370" s="50" t="s">
        <v>212</v>
      </c>
      <c r="G370" s="50" t="s">
        <v>121</v>
      </c>
      <c r="H370" s="51">
        <v>1020</v>
      </c>
      <c r="I370" s="52">
        <v>22.63</v>
      </c>
      <c r="J370" s="52"/>
      <c r="K370" s="50" t="s">
        <v>91</v>
      </c>
      <c r="L370" s="53" t="s">
        <v>48</v>
      </c>
    </row>
    <row r="371" spans="1:12" customFormat="1" ht="14.4" x14ac:dyDescent="0.3">
      <c r="A371" s="48">
        <v>45839</v>
      </c>
      <c r="B371" s="49">
        <v>45869</v>
      </c>
      <c r="C371" s="50" t="s">
        <v>49</v>
      </c>
      <c r="D371" s="50" t="s">
        <v>50</v>
      </c>
      <c r="E371" s="50" t="s">
        <v>89</v>
      </c>
      <c r="F371" s="50" t="s">
        <v>213</v>
      </c>
      <c r="G371" s="50" t="s">
        <v>76</v>
      </c>
      <c r="H371" s="51">
        <v>1615</v>
      </c>
      <c r="I371" s="52">
        <v>42.32</v>
      </c>
      <c r="J371" s="52"/>
      <c r="K371" s="50" t="s">
        <v>91</v>
      </c>
      <c r="L371" s="53" t="s">
        <v>48</v>
      </c>
    </row>
    <row r="372" spans="1:12" customFormat="1" ht="14.4" x14ac:dyDescent="0.3">
      <c r="A372" s="48">
        <v>45839</v>
      </c>
      <c r="B372" s="49">
        <v>45869</v>
      </c>
      <c r="C372" s="50" t="s">
        <v>60</v>
      </c>
      <c r="D372" s="50" t="s">
        <v>93</v>
      </c>
      <c r="E372" s="50" t="s">
        <v>89</v>
      </c>
      <c r="F372" s="50" t="s">
        <v>213</v>
      </c>
      <c r="G372" s="50" t="s">
        <v>76</v>
      </c>
      <c r="H372" s="51">
        <v>1615</v>
      </c>
      <c r="I372" s="52">
        <v>179.41</v>
      </c>
      <c r="J372" s="52">
        <v>21.63</v>
      </c>
      <c r="K372" s="50" t="s">
        <v>91</v>
      </c>
      <c r="L372" s="53" t="s">
        <v>48</v>
      </c>
    </row>
    <row r="373" spans="1:12" customFormat="1" ht="14.4" x14ac:dyDescent="0.3">
      <c r="A373" s="48">
        <v>45839</v>
      </c>
      <c r="B373" s="49">
        <v>45869</v>
      </c>
      <c r="C373" s="50" t="s">
        <v>62</v>
      </c>
      <c r="D373" s="50" t="s">
        <v>63</v>
      </c>
      <c r="E373" s="50" t="s">
        <v>89</v>
      </c>
      <c r="F373" s="50" t="s">
        <v>213</v>
      </c>
      <c r="G373" s="50" t="s">
        <v>76</v>
      </c>
      <c r="H373" s="51">
        <v>1615</v>
      </c>
      <c r="I373" s="52">
        <v>8.9704999999999995</v>
      </c>
      <c r="J373" s="52"/>
      <c r="K373" s="50" t="s">
        <v>91</v>
      </c>
      <c r="L373" s="53" t="s">
        <v>48</v>
      </c>
    </row>
    <row r="374" spans="1:12" customFormat="1" ht="14.4" x14ac:dyDescent="0.3">
      <c r="A374" s="48">
        <v>45839</v>
      </c>
      <c r="B374" s="49">
        <v>45869</v>
      </c>
      <c r="C374" s="50" t="s">
        <v>64</v>
      </c>
      <c r="D374" s="50" t="s">
        <v>65</v>
      </c>
      <c r="E374" s="50" t="s">
        <v>89</v>
      </c>
      <c r="F374" s="50" t="s">
        <v>213</v>
      </c>
      <c r="G374" s="50" t="s">
        <v>76</v>
      </c>
      <c r="H374" s="51">
        <v>1615</v>
      </c>
      <c r="I374" s="52">
        <v>30.5</v>
      </c>
      <c r="J374" s="52"/>
      <c r="K374" s="50" t="s">
        <v>91</v>
      </c>
      <c r="L374" s="53" t="s">
        <v>48</v>
      </c>
    </row>
    <row r="375" spans="1:12" customFormat="1" ht="14.4" x14ac:dyDescent="0.3">
      <c r="A375" s="48">
        <v>45839</v>
      </c>
      <c r="B375" s="49">
        <v>45869</v>
      </c>
      <c r="C375" s="50" t="s">
        <v>49</v>
      </c>
      <c r="D375" s="50" t="s">
        <v>50</v>
      </c>
      <c r="E375" s="50" t="s">
        <v>89</v>
      </c>
      <c r="F375" s="50" t="s">
        <v>214</v>
      </c>
      <c r="G375" s="50" t="s">
        <v>76</v>
      </c>
      <c r="H375" s="51">
        <v>1615</v>
      </c>
      <c r="I375" s="52">
        <v>42.23</v>
      </c>
      <c r="J375" s="52"/>
      <c r="K375" s="50" t="s">
        <v>91</v>
      </c>
      <c r="L375" s="53" t="s">
        <v>48</v>
      </c>
    </row>
    <row r="376" spans="1:12" customFormat="1" ht="14.4" x14ac:dyDescent="0.3">
      <c r="A376" s="48">
        <v>45839</v>
      </c>
      <c r="B376" s="49">
        <v>45869</v>
      </c>
      <c r="C376" s="50" t="s">
        <v>60</v>
      </c>
      <c r="D376" s="50" t="s">
        <v>93</v>
      </c>
      <c r="E376" s="50" t="s">
        <v>89</v>
      </c>
      <c r="F376" s="50" t="s">
        <v>214</v>
      </c>
      <c r="G376" s="50" t="s">
        <v>76</v>
      </c>
      <c r="H376" s="51">
        <v>1615</v>
      </c>
      <c r="I376" s="52">
        <v>179</v>
      </c>
      <c r="J376" s="52">
        <v>21.58</v>
      </c>
      <c r="K376" s="50" t="s">
        <v>91</v>
      </c>
      <c r="L376" s="53" t="s">
        <v>48</v>
      </c>
    </row>
    <row r="377" spans="1:12" customFormat="1" ht="14.4" x14ac:dyDescent="0.3">
      <c r="A377" s="48">
        <v>45839</v>
      </c>
      <c r="B377" s="49">
        <v>45869</v>
      </c>
      <c r="C377" s="50" t="s">
        <v>62</v>
      </c>
      <c r="D377" s="50" t="s">
        <v>63</v>
      </c>
      <c r="E377" s="50" t="s">
        <v>89</v>
      </c>
      <c r="F377" s="50" t="s">
        <v>214</v>
      </c>
      <c r="G377" s="50" t="s">
        <v>76</v>
      </c>
      <c r="H377" s="51">
        <v>1615</v>
      </c>
      <c r="I377" s="52">
        <v>8.9500000000000011</v>
      </c>
      <c r="J377" s="52"/>
      <c r="K377" s="50" t="s">
        <v>91</v>
      </c>
      <c r="L377" s="53" t="s">
        <v>48</v>
      </c>
    </row>
    <row r="378" spans="1:12" customFormat="1" ht="14.4" x14ac:dyDescent="0.3">
      <c r="A378" s="48">
        <v>45839</v>
      </c>
      <c r="B378" s="49">
        <v>45869</v>
      </c>
      <c r="C378" s="50" t="s">
        <v>64</v>
      </c>
      <c r="D378" s="50" t="s">
        <v>65</v>
      </c>
      <c r="E378" s="50" t="s">
        <v>89</v>
      </c>
      <c r="F378" s="50" t="s">
        <v>214</v>
      </c>
      <c r="G378" s="50" t="s">
        <v>76</v>
      </c>
      <c r="H378" s="51">
        <v>1615</v>
      </c>
      <c r="I378" s="52">
        <v>30.43</v>
      </c>
      <c r="J378" s="52"/>
      <c r="K378" s="50" t="s">
        <v>91</v>
      </c>
      <c r="L378" s="53" t="s">
        <v>48</v>
      </c>
    </row>
    <row r="379" spans="1:12" customFormat="1" ht="14.4" x14ac:dyDescent="0.3">
      <c r="A379" s="48">
        <v>45839</v>
      </c>
      <c r="B379" s="49">
        <v>45869</v>
      </c>
      <c r="C379" s="50" t="s">
        <v>49</v>
      </c>
      <c r="D379" s="50" t="s">
        <v>50</v>
      </c>
      <c r="E379" s="50" t="s">
        <v>141</v>
      </c>
      <c r="F379" s="50" t="s">
        <v>215</v>
      </c>
      <c r="G379" s="50" t="s">
        <v>76</v>
      </c>
      <c r="H379" s="51">
        <v>1615</v>
      </c>
      <c r="I379" s="52">
        <v>43.05</v>
      </c>
      <c r="J379" s="52"/>
      <c r="K379" s="50" t="s">
        <v>216</v>
      </c>
      <c r="L379" s="53" t="s">
        <v>48</v>
      </c>
    </row>
    <row r="380" spans="1:12" customFormat="1" ht="14.4" x14ac:dyDescent="0.3">
      <c r="A380" s="48">
        <v>45839</v>
      </c>
      <c r="B380" s="49">
        <v>45869</v>
      </c>
      <c r="C380" s="50" t="s">
        <v>60</v>
      </c>
      <c r="D380" s="50" t="s">
        <v>93</v>
      </c>
      <c r="E380" s="50" t="s">
        <v>141</v>
      </c>
      <c r="F380" s="50" t="s">
        <v>215</v>
      </c>
      <c r="G380" s="50" t="s">
        <v>76</v>
      </c>
      <c r="H380" s="51">
        <v>1615</v>
      </c>
      <c r="I380" s="52">
        <v>182.48</v>
      </c>
      <c r="J380" s="52">
        <v>18.7</v>
      </c>
      <c r="K380" s="50" t="s">
        <v>216</v>
      </c>
      <c r="L380" s="53" t="s">
        <v>48</v>
      </c>
    </row>
    <row r="381" spans="1:12" customFormat="1" ht="14.4" x14ac:dyDescent="0.3">
      <c r="A381" s="48">
        <v>45839</v>
      </c>
      <c r="B381" s="49">
        <v>45869</v>
      </c>
      <c r="C381" s="50" t="s">
        <v>62</v>
      </c>
      <c r="D381" s="50" t="s">
        <v>63</v>
      </c>
      <c r="E381" s="50" t="s">
        <v>141</v>
      </c>
      <c r="F381" s="50" t="s">
        <v>215</v>
      </c>
      <c r="G381" s="50" t="s">
        <v>76</v>
      </c>
      <c r="H381" s="51">
        <v>1615</v>
      </c>
      <c r="I381" s="52">
        <v>9.1199999999999992</v>
      </c>
      <c r="J381" s="52"/>
      <c r="K381" s="50" t="s">
        <v>216</v>
      </c>
      <c r="L381" s="53" t="s">
        <v>48</v>
      </c>
    </row>
    <row r="382" spans="1:12" customFormat="1" ht="14.4" x14ac:dyDescent="0.3">
      <c r="A382" s="48">
        <v>45839</v>
      </c>
      <c r="B382" s="49">
        <v>45869</v>
      </c>
      <c r="C382" s="50" t="s">
        <v>64</v>
      </c>
      <c r="D382" s="50" t="s">
        <v>65</v>
      </c>
      <c r="E382" s="50" t="s">
        <v>141</v>
      </c>
      <c r="F382" s="50" t="s">
        <v>215</v>
      </c>
      <c r="G382" s="50" t="s">
        <v>76</v>
      </c>
      <c r="H382" s="51">
        <v>1615</v>
      </c>
      <c r="I382" s="52">
        <v>31.02</v>
      </c>
      <c r="J382" s="52"/>
      <c r="K382" s="50" t="s">
        <v>216</v>
      </c>
      <c r="L382" s="53" t="s">
        <v>48</v>
      </c>
    </row>
    <row r="383" spans="1:12" customFormat="1" ht="14.4" x14ac:dyDescent="0.3">
      <c r="A383" s="48">
        <v>45839</v>
      </c>
      <c r="B383" s="49">
        <v>45869</v>
      </c>
      <c r="C383" s="50" t="s">
        <v>49</v>
      </c>
      <c r="D383" s="50" t="s">
        <v>50</v>
      </c>
      <c r="E383" s="50" t="s">
        <v>89</v>
      </c>
      <c r="F383" s="50" t="s">
        <v>217</v>
      </c>
      <c r="G383" s="50" t="s">
        <v>76</v>
      </c>
      <c r="H383" s="51">
        <v>1615</v>
      </c>
      <c r="I383" s="52">
        <v>59.31</v>
      </c>
      <c r="J383" s="52"/>
      <c r="K383" s="50" t="s">
        <v>91</v>
      </c>
      <c r="L383" s="53" t="s">
        <v>48</v>
      </c>
    </row>
    <row r="384" spans="1:12" customFormat="1" ht="14.4" x14ac:dyDescent="0.3">
      <c r="A384" s="48">
        <v>45839</v>
      </c>
      <c r="B384" s="49">
        <v>45869</v>
      </c>
      <c r="C384" s="50" t="s">
        <v>58</v>
      </c>
      <c r="D384" s="50" t="s">
        <v>59</v>
      </c>
      <c r="E384" s="50" t="s">
        <v>89</v>
      </c>
      <c r="F384" s="50" t="s">
        <v>217</v>
      </c>
      <c r="G384" s="50" t="s">
        <v>76</v>
      </c>
      <c r="H384" s="51">
        <v>1615</v>
      </c>
      <c r="I384" s="52">
        <v>40.840000000000003</v>
      </c>
      <c r="J384" s="52">
        <v>5.58</v>
      </c>
      <c r="K384" s="50" t="s">
        <v>91</v>
      </c>
      <c r="L384" s="53" t="s">
        <v>48</v>
      </c>
    </row>
    <row r="385" spans="1:12" customFormat="1" ht="14.4" x14ac:dyDescent="0.3">
      <c r="A385" s="48">
        <v>45839</v>
      </c>
      <c r="B385" s="49">
        <v>45869</v>
      </c>
      <c r="C385" s="50" t="s">
        <v>60</v>
      </c>
      <c r="D385" s="50" t="s">
        <v>61</v>
      </c>
      <c r="E385" s="50" t="s">
        <v>89</v>
      </c>
      <c r="F385" s="50" t="s">
        <v>217</v>
      </c>
      <c r="G385" s="50" t="s">
        <v>76</v>
      </c>
      <c r="H385" s="51">
        <v>1615</v>
      </c>
      <c r="I385" s="52">
        <v>210.58</v>
      </c>
      <c r="J385" s="52">
        <v>21.58</v>
      </c>
      <c r="K385" s="50" t="s">
        <v>91</v>
      </c>
      <c r="L385" s="53" t="s">
        <v>48</v>
      </c>
    </row>
    <row r="386" spans="1:12" customFormat="1" ht="14.4" x14ac:dyDescent="0.3">
      <c r="A386" s="48">
        <v>45839</v>
      </c>
      <c r="B386" s="49">
        <v>45869</v>
      </c>
      <c r="C386" s="50" t="s">
        <v>62</v>
      </c>
      <c r="D386" s="50" t="s">
        <v>63</v>
      </c>
      <c r="E386" s="50" t="s">
        <v>89</v>
      </c>
      <c r="F386" s="50" t="s">
        <v>217</v>
      </c>
      <c r="G386" s="50" t="s">
        <v>76</v>
      </c>
      <c r="H386" s="51">
        <v>1615</v>
      </c>
      <c r="I386" s="52">
        <v>10.529000000000002</v>
      </c>
      <c r="J386" s="52"/>
      <c r="K386" s="50" t="s">
        <v>91</v>
      </c>
      <c r="L386" s="53" t="s">
        <v>48</v>
      </c>
    </row>
    <row r="387" spans="1:12" customFormat="1" ht="14.4" x14ac:dyDescent="0.3">
      <c r="A387" s="48">
        <v>45839</v>
      </c>
      <c r="B387" s="49">
        <v>45869</v>
      </c>
      <c r="C387" s="50" t="s">
        <v>64</v>
      </c>
      <c r="D387" s="50" t="s">
        <v>65</v>
      </c>
      <c r="E387" s="50" t="s">
        <v>89</v>
      </c>
      <c r="F387" s="50" t="s">
        <v>217</v>
      </c>
      <c r="G387" s="50" t="s">
        <v>76</v>
      </c>
      <c r="H387" s="51">
        <v>1615</v>
      </c>
      <c r="I387" s="52">
        <v>35.799999999999997</v>
      </c>
      <c r="J387" s="52"/>
      <c r="K387" s="50" t="s">
        <v>91</v>
      </c>
      <c r="L387" s="53" t="s">
        <v>48</v>
      </c>
    </row>
    <row r="388" spans="1:12" customFormat="1" ht="14.4" x14ac:dyDescent="0.3">
      <c r="A388" s="48">
        <v>45839</v>
      </c>
      <c r="B388" s="49">
        <v>45869</v>
      </c>
      <c r="C388" s="50" t="s">
        <v>49</v>
      </c>
      <c r="D388" s="50" t="s">
        <v>50</v>
      </c>
      <c r="E388" s="50" t="s">
        <v>89</v>
      </c>
      <c r="F388" s="50" t="s">
        <v>218</v>
      </c>
      <c r="G388" s="50" t="s">
        <v>76</v>
      </c>
      <c r="H388" s="51">
        <v>1615</v>
      </c>
      <c r="I388" s="52">
        <v>59.39</v>
      </c>
      <c r="J388" s="52"/>
      <c r="K388" s="50" t="s">
        <v>91</v>
      </c>
      <c r="L388" s="53" t="s">
        <v>48</v>
      </c>
    </row>
    <row r="389" spans="1:12" customFormat="1" ht="14.4" x14ac:dyDescent="0.3">
      <c r="A389" s="48">
        <v>45839</v>
      </c>
      <c r="B389" s="49">
        <v>45869</v>
      </c>
      <c r="C389" s="50" t="s">
        <v>58</v>
      </c>
      <c r="D389" s="50" t="s">
        <v>59</v>
      </c>
      <c r="E389" s="50" t="s">
        <v>89</v>
      </c>
      <c r="F389" s="50" t="s">
        <v>218</v>
      </c>
      <c r="G389" s="50" t="s">
        <v>76</v>
      </c>
      <c r="H389" s="51">
        <v>1615</v>
      </c>
      <c r="I389" s="52">
        <v>40.98</v>
      </c>
      <c r="J389" s="52">
        <v>5.6</v>
      </c>
      <c r="K389" s="50" t="s">
        <v>91</v>
      </c>
      <c r="L389" s="53" t="s">
        <v>48</v>
      </c>
    </row>
    <row r="390" spans="1:12" customFormat="1" ht="14.4" x14ac:dyDescent="0.3">
      <c r="A390" s="48">
        <v>45839</v>
      </c>
      <c r="B390" s="49">
        <v>45869</v>
      </c>
      <c r="C390" s="50" t="s">
        <v>60</v>
      </c>
      <c r="D390" s="50" t="s">
        <v>61</v>
      </c>
      <c r="E390" s="50" t="s">
        <v>89</v>
      </c>
      <c r="F390" s="50" t="s">
        <v>218</v>
      </c>
      <c r="G390" s="50" t="s">
        <v>76</v>
      </c>
      <c r="H390" s="51">
        <v>1615</v>
      </c>
      <c r="I390" s="52">
        <v>210.78</v>
      </c>
      <c r="J390" s="52">
        <v>21.6</v>
      </c>
      <c r="K390" s="50" t="s">
        <v>91</v>
      </c>
      <c r="L390" s="53" t="s">
        <v>48</v>
      </c>
    </row>
    <row r="391" spans="1:12" customFormat="1" ht="14.4" x14ac:dyDescent="0.3">
      <c r="A391" s="48">
        <v>45839</v>
      </c>
      <c r="B391" s="49">
        <v>45869</v>
      </c>
      <c r="C391" s="50" t="s">
        <v>62</v>
      </c>
      <c r="D391" s="50" t="s">
        <v>63</v>
      </c>
      <c r="E391" s="50" t="s">
        <v>89</v>
      </c>
      <c r="F391" s="50" t="s">
        <v>218</v>
      </c>
      <c r="G391" s="50" t="s">
        <v>76</v>
      </c>
      <c r="H391" s="51">
        <v>1615</v>
      </c>
      <c r="I391" s="52">
        <v>10.539000000000001</v>
      </c>
      <c r="J391" s="52"/>
      <c r="K391" s="50" t="s">
        <v>91</v>
      </c>
      <c r="L391" s="53" t="s">
        <v>48</v>
      </c>
    </row>
    <row r="392" spans="1:12" customFormat="1" ht="14.4" x14ac:dyDescent="0.3">
      <c r="A392" s="48">
        <v>45839</v>
      </c>
      <c r="B392" s="49">
        <v>45869</v>
      </c>
      <c r="C392" s="50" t="s">
        <v>64</v>
      </c>
      <c r="D392" s="50" t="s">
        <v>65</v>
      </c>
      <c r="E392" s="50" t="s">
        <v>89</v>
      </c>
      <c r="F392" s="50" t="s">
        <v>218</v>
      </c>
      <c r="G392" s="50" t="s">
        <v>76</v>
      </c>
      <c r="H392" s="51">
        <v>1615</v>
      </c>
      <c r="I392" s="52">
        <v>35.83</v>
      </c>
      <c r="J392" s="52"/>
      <c r="K392" s="50" t="s">
        <v>91</v>
      </c>
      <c r="L392" s="53" t="s">
        <v>48</v>
      </c>
    </row>
    <row r="393" spans="1:12" customFormat="1" ht="14.4" x14ac:dyDescent="0.3">
      <c r="A393" s="48">
        <v>45839</v>
      </c>
      <c r="B393" s="49">
        <v>45869</v>
      </c>
      <c r="C393" s="50" t="s">
        <v>49</v>
      </c>
      <c r="D393" s="50" t="s">
        <v>50</v>
      </c>
      <c r="E393" s="50" t="s">
        <v>89</v>
      </c>
      <c r="F393" s="50" t="s">
        <v>219</v>
      </c>
      <c r="G393" s="50" t="s">
        <v>169</v>
      </c>
      <c r="H393" s="51">
        <v>1680</v>
      </c>
      <c r="I393" s="52">
        <v>54.91</v>
      </c>
      <c r="J393" s="52"/>
      <c r="K393" s="50" t="s">
        <v>91</v>
      </c>
      <c r="L393" s="53" t="s">
        <v>48</v>
      </c>
    </row>
    <row r="394" spans="1:12" customFormat="1" ht="14.4" x14ac:dyDescent="0.3">
      <c r="A394" s="48">
        <v>45839</v>
      </c>
      <c r="B394" s="49">
        <v>45869</v>
      </c>
      <c r="C394" s="50" t="s">
        <v>58</v>
      </c>
      <c r="D394" s="50" t="s">
        <v>59</v>
      </c>
      <c r="E394" s="50" t="s">
        <v>89</v>
      </c>
      <c r="F394" s="50" t="s">
        <v>219</v>
      </c>
      <c r="G394" s="50" t="s">
        <v>169</v>
      </c>
      <c r="H394" s="51">
        <v>1680</v>
      </c>
      <c r="I394" s="52">
        <v>30.15</v>
      </c>
      <c r="J394" s="52">
        <v>3.96</v>
      </c>
      <c r="K394" s="50" t="s">
        <v>91</v>
      </c>
      <c r="L394" s="53" t="s">
        <v>48</v>
      </c>
    </row>
    <row r="395" spans="1:12" customFormat="1" ht="14.4" x14ac:dyDescent="0.3">
      <c r="A395" s="48">
        <v>45839</v>
      </c>
      <c r="B395" s="49">
        <v>45869</v>
      </c>
      <c r="C395" s="50" t="s">
        <v>60</v>
      </c>
      <c r="D395" s="50" t="s">
        <v>61</v>
      </c>
      <c r="E395" s="50" t="s">
        <v>89</v>
      </c>
      <c r="F395" s="50" t="s">
        <v>219</v>
      </c>
      <c r="G395" s="50" t="s">
        <v>169</v>
      </c>
      <c r="H395" s="51">
        <v>1680</v>
      </c>
      <c r="I395" s="52">
        <v>202.62</v>
      </c>
      <c r="J395" s="52">
        <v>19.96</v>
      </c>
      <c r="K395" s="50" t="s">
        <v>91</v>
      </c>
      <c r="L395" s="53" t="s">
        <v>48</v>
      </c>
    </row>
    <row r="396" spans="1:12" customFormat="1" ht="14.4" x14ac:dyDescent="0.3">
      <c r="A396" s="48">
        <v>45839</v>
      </c>
      <c r="B396" s="49">
        <v>45869</v>
      </c>
      <c r="C396" s="50" t="s">
        <v>62</v>
      </c>
      <c r="D396" s="50" t="s">
        <v>63</v>
      </c>
      <c r="E396" s="50" t="s">
        <v>89</v>
      </c>
      <c r="F396" s="50" t="s">
        <v>219</v>
      </c>
      <c r="G396" s="50" t="s">
        <v>169</v>
      </c>
      <c r="H396" s="51">
        <v>1680</v>
      </c>
      <c r="I396" s="52">
        <v>10.131</v>
      </c>
      <c r="J396" s="52"/>
      <c r="K396" s="50" t="s">
        <v>91</v>
      </c>
      <c r="L396" s="53" t="s">
        <v>48</v>
      </c>
    </row>
    <row r="397" spans="1:12" customFormat="1" ht="14.4" x14ac:dyDescent="0.3">
      <c r="A397" s="48">
        <v>45839</v>
      </c>
      <c r="B397" s="49">
        <v>45869</v>
      </c>
      <c r="C397" s="50" t="s">
        <v>64</v>
      </c>
      <c r="D397" s="50" t="s">
        <v>65</v>
      </c>
      <c r="E397" s="50" t="s">
        <v>89</v>
      </c>
      <c r="F397" s="50" t="s">
        <v>219</v>
      </c>
      <c r="G397" s="50" t="s">
        <v>169</v>
      </c>
      <c r="H397" s="51">
        <v>1680</v>
      </c>
      <c r="I397" s="52">
        <v>34.450000000000003</v>
      </c>
      <c r="J397" s="52"/>
      <c r="K397" s="50" t="s">
        <v>91</v>
      </c>
      <c r="L397" s="53" t="s">
        <v>48</v>
      </c>
    </row>
    <row r="398" spans="1:12" customFormat="1" ht="14.4" x14ac:dyDescent="0.3">
      <c r="A398" s="48">
        <v>45839</v>
      </c>
      <c r="B398" s="49">
        <v>45869</v>
      </c>
      <c r="C398" s="50" t="s">
        <v>49</v>
      </c>
      <c r="D398" s="50" t="s">
        <v>50</v>
      </c>
      <c r="E398" s="50" t="s">
        <v>89</v>
      </c>
      <c r="F398" s="50" t="s">
        <v>220</v>
      </c>
      <c r="G398" s="50" t="s">
        <v>76</v>
      </c>
      <c r="H398" s="51">
        <v>1615</v>
      </c>
      <c r="I398" s="52">
        <v>31.67</v>
      </c>
      <c r="J398" s="52"/>
      <c r="K398" s="50" t="s">
        <v>91</v>
      </c>
      <c r="L398" s="53" t="s">
        <v>48</v>
      </c>
    </row>
    <row r="399" spans="1:12" customFormat="1" ht="14.4" x14ac:dyDescent="0.3">
      <c r="A399" s="48">
        <v>45839</v>
      </c>
      <c r="B399" s="49">
        <v>45869</v>
      </c>
      <c r="C399" s="50" t="s">
        <v>58</v>
      </c>
      <c r="D399" s="50" t="s">
        <v>59</v>
      </c>
      <c r="E399" s="50" t="s">
        <v>89</v>
      </c>
      <c r="F399" s="50" t="s">
        <v>220</v>
      </c>
      <c r="G399" s="50" t="s">
        <v>76</v>
      </c>
      <c r="H399" s="51">
        <v>1615</v>
      </c>
      <c r="I399" s="52">
        <v>18.3</v>
      </c>
      <c r="J399" s="52">
        <v>2.5</v>
      </c>
      <c r="K399" s="50" t="s">
        <v>91</v>
      </c>
      <c r="L399" s="53" t="s">
        <v>48</v>
      </c>
    </row>
    <row r="400" spans="1:12" customFormat="1" ht="14.4" x14ac:dyDescent="0.3">
      <c r="A400" s="48">
        <v>45839</v>
      </c>
      <c r="B400" s="49">
        <v>45869</v>
      </c>
      <c r="C400" s="50" t="s">
        <v>60</v>
      </c>
      <c r="D400" s="50" t="s">
        <v>61</v>
      </c>
      <c r="E400" s="50" t="s">
        <v>89</v>
      </c>
      <c r="F400" s="50" t="s">
        <v>220</v>
      </c>
      <c r="G400" s="50" t="s">
        <v>76</v>
      </c>
      <c r="H400" s="51">
        <v>1615</v>
      </c>
      <c r="I400" s="52">
        <v>115.93</v>
      </c>
      <c r="J400" s="52">
        <v>11.88</v>
      </c>
      <c r="K400" s="50" t="s">
        <v>91</v>
      </c>
      <c r="L400" s="53" t="s">
        <v>48</v>
      </c>
    </row>
    <row r="401" spans="1:12" customFormat="1" ht="14.4" x14ac:dyDescent="0.3">
      <c r="A401" s="48">
        <v>45839</v>
      </c>
      <c r="B401" s="49">
        <v>45869</v>
      </c>
      <c r="C401" s="50" t="s">
        <v>62</v>
      </c>
      <c r="D401" s="50" t="s">
        <v>63</v>
      </c>
      <c r="E401" s="50" t="s">
        <v>89</v>
      </c>
      <c r="F401" s="50" t="s">
        <v>220</v>
      </c>
      <c r="G401" s="50" t="s">
        <v>76</v>
      </c>
      <c r="H401" s="51">
        <v>1615</v>
      </c>
      <c r="I401" s="52">
        <v>5.7965000000000009</v>
      </c>
      <c r="J401" s="52"/>
      <c r="K401" s="50" t="s">
        <v>91</v>
      </c>
      <c r="L401" s="53" t="s">
        <v>48</v>
      </c>
    </row>
    <row r="402" spans="1:12" customFormat="1" ht="14.4" x14ac:dyDescent="0.3">
      <c r="A402" s="48">
        <v>45839</v>
      </c>
      <c r="B402" s="49">
        <v>45869</v>
      </c>
      <c r="C402" s="50" t="s">
        <v>64</v>
      </c>
      <c r="D402" s="50" t="s">
        <v>65</v>
      </c>
      <c r="E402" s="50" t="s">
        <v>89</v>
      </c>
      <c r="F402" s="50" t="s">
        <v>220</v>
      </c>
      <c r="G402" s="50" t="s">
        <v>76</v>
      </c>
      <c r="H402" s="51">
        <v>1615</v>
      </c>
      <c r="I402" s="52">
        <v>19.71</v>
      </c>
      <c r="J402" s="52"/>
      <c r="K402" s="50" t="s">
        <v>91</v>
      </c>
      <c r="L402" s="53" t="s">
        <v>48</v>
      </c>
    </row>
    <row r="403" spans="1:12" customFormat="1" ht="14.4" x14ac:dyDescent="0.3">
      <c r="A403" s="48">
        <v>45839</v>
      </c>
      <c r="B403" s="49">
        <v>45869</v>
      </c>
      <c r="C403" s="50" t="s">
        <v>49</v>
      </c>
      <c r="D403" s="50" t="s">
        <v>50</v>
      </c>
      <c r="E403" s="50" t="s">
        <v>89</v>
      </c>
      <c r="F403" s="50" t="s">
        <v>221</v>
      </c>
      <c r="G403" s="50" t="s">
        <v>76</v>
      </c>
      <c r="H403" s="51">
        <v>1615</v>
      </c>
      <c r="I403" s="52">
        <v>23.25</v>
      </c>
      <c r="J403" s="52"/>
      <c r="K403" s="50" t="s">
        <v>91</v>
      </c>
      <c r="L403" s="53" t="s">
        <v>48</v>
      </c>
    </row>
    <row r="404" spans="1:12" customFormat="1" ht="14.4" x14ac:dyDescent="0.3">
      <c r="A404" s="48">
        <v>45839</v>
      </c>
      <c r="B404" s="49">
        <v>45869</v>
      </c>
      <c r="C404" s="50" t="s">
        <v>60</v>
      </c>
      <c r="D404" s="50" t="s">
        <v>93</v>
      </c>
      <c r="E404" s="50" t="s">
        <v>89</v>
      </c>
      <c r="F404" s="50" t="s">
        <v>221</v>
      </c>
      <c r="G404" s="50" t="s">
        <v>76</v>
      </c>
      <c r="H404" s="51">
        <v>1615</v>
      </c>
      <c r="I404" s="52">
        <v>98.54</v>
      </c>
      <c r="J404" s="52">
        <v>11.88</v>
      </c>
      <c r="K404" s="50" t="s">
        <v>91</v>
      </c>
      <c r="L404" s="53" t="s">
        <v>48</v>
      </c>
    </row>
    <row r="405" spans="1:12" customFormat="1" ht="14.4" x14ac:dyDescent="0.3">
      <c r="A405" s="48">
        <v>45839</v>
      </c>
      <c r="B405" s="49">
        <v>45869</v>
      </c>
      <c r="C405" s="50" t="s">
        <v>62</v>
      </c>
      <c r="D405" s="50" t="s">
        <v>63</v>
      </c>
      <c r="E405" s="50" t="s">
        <v>89</v>
      </c>
      <c r="F405" s="50" t="s">
        <v>221</v>
      </c>
      <c r="G405" s="50" t="s">
        <v>76</v>
      </c>
      <c r="H405" s="51">
        <v>1615</v>
      </c>
      <c r="I405" s="52">
        <v>4.9270000000000005</v>
      </c>
      <c r="J405" s="52"/>
      <c r="K405" s="50" t="s">
        <v>91</v>
      </c>
      <c r="L405" s="53" t="s">
        <v>48</v>
      </c>
    </row>
    <row r="406" spans="1:12" customFormat="1" ht="14.4" x14ac:dyDescent="0.3">
      <c r="A406" s="48">
        <v>45839</v>
      </c>
      <c r="B406" s="49">
        <v>45869</v>
      </c>
      <c r="C406" s="50" t="s">
        <v>64</v>
      </c>
      <c r="D406" s="50" t="s">
        <v>65</v>
      </c>
      <c r="E406" s="50" t="s">
        <v>89</v>
      </c>
      <c r="F406" s="50" t="s">
        <v>221</v>
      </c>
      <c r="G406" s="50" t="s">
        <v>76</v>
      </c>
      <c r="H406" s="51">
        <v>1615</v>
      </c>
      <c r="I406" s="52">
        <v>16.75</v>
      </c>
      <c r="J406" s="52"/>
      <c r="K406" s="50" t="s">
        <v>91</v>
      </c>
      <c r="L406" s="53" t="s">
        <v>48</v>
      </c>
    </row>
    <row r="407" spans="1:12" customFormat="1" ht="14.4" x14ac:dyDescent="0.3">
      <c r="A407" s="48">
        <v>45839</v>
      </c>
      <c r="B407" s="49">
        <v>45869</v>
      </c>
      <c r="C407" s="50" t="s">
        <v>49</v>
      </c>
      <c r="D407" s="50" t="s">
        <v>50</v>
      </c>
      <c r="E407" s="50" t="s">
        <v>89</v>
      </c>
      <c r="F407" s="50" t="s">
        <v>222</v>
      </c>
      <c r="G407" s="50" t="s">
        <v>76</v>
      </c>
      <c r="H407" s="51">
        <v>1615</v>
      </c>
      <c r="I407" s="52">
        <v>42.03</v>
      </c>
      <c r="J407" s="52"/>
      <c r="K407" s="50" t="s">
        <v>91</v>
      </c>
      <c r="L407" s="53" t="s">
        <v>48</v>
      </c>
    </row>
    <row r="408" spans="1:12" customFormat="1" ht="14.4" x14ac:dyDescent="0.3">
      <c r="A408" s="48">
        <v>45839</v>
      </c>
      <c r="B408" s="49">
        <v>45869</v>
      </c>
      <c r="C408" s="50" t="s">
        <v>60</v>
      </c>
      <c r="D408" s="50" t="s">
        <v>93</v>
      </c>
      <c r="E408" s="50" t="s">
        <v>89</v>
      </c>
      <c r="F408" s="50" t="s">
        <v>222</v>
      </c>
      <c r="G408" s="50" t="s">
        <v>76</v>
      </c>
      <c r="H408" s="51">
        <v>1615</v>
      </c>
      <c r="I408" s="52">
        <v>178.17</v>
      </c>
      <c r="J408" s="52">
        <v>21.48</v>
      </c>
      <c r="K408" s="50" t="s">
        <v>91</v>
      </c>
      <c r="L408" s="53" t="s">
        <v>48</v>
      </c>
    </row>
    <row r="409" spans="1:12" customFormat="1" ht="14.4" x14ac:dyDescent="0.3">
      <c r="A409" s="48">
        <v>45839</v>
      </c>
      <c r="B409" s="49">
        <v>45869</v>
      </c>
      <c r="C409" s="50" t="s">
        <v>62</v>
      </c>
      <c r="D409" s="50" t="s">
        <v>63</v>
      </c>
      <c r="E409" s="50" t="s">
        <v>89</v>
      </c>
      <c r="F409" s="50" t="s">
        <v>222</v>
      </c>
      <c r="G409" s="50" t="s">
        <v>76</v>
      </c>
      <c r="H409" s="51">
        <v>1615</v>
      </c>
      <c r="I409" s="52">
        <v>8.9085000000000001</v>
      </c>
      <c r="J409" s="52"/>
      <c r="K409" s="50" t="s">
        <v>91</v>
      </c>
      <c r="L409" s="53" t="s">
        <v>48</v>
      </c>
    </row>
    <row r="410" spans="1:12" customFormat="1" ht="14.4" x14ac:dyDescent="0.3">
      <c r="A410" s="48">
        <v>45839</v>
      </c>
      <c r="B410" s="49">
        <v>45869</v>
      </c>
      <c r="C410" s="50" t="s">
        <v>64</v>
      </c>
      <c r="D410" s="50" t="s">
        <v>65</v>
      </c>
      <c r="E410" s="50" t="s">
        <v>89</v>
      </c>
      <c r="F410" s="50" t="s">
        <v>222</v>
      </c>
      <c r="G410" s="50" t="s">
        <v>76</v>
      </c>
      <c r="H410" s="51">
        <v>1615</v>
      </c>
      <c r="I410" s="52">
        <v>30.29</v>
      </c>
      <c r="J410" s="52"/>
      <c r="K410" s="50" t="s">
        <v>91</v>
      </c>
      <c r="L410" s="53" t="s">
        <v>48</v>
      </c>
    </row>
    <row r="411" spans="1:12" customFormat="1" ht="14.4" x14ac:dyDescent="0.3">
      <c r="A411" s="48">
        <v>45839</v>
      </c>
      <c r="B411" s="49">
        <v>45869</v>
      </c>
      <c r="C411" s="50" t="s">
        <v>49</v>
      </c>
      <c r="D411" s="50" t="s">
        <v>50</v>
      </c>
      <c r="E411" s="50" t="s">
        <v>89</v>
      </c>
      <c r="F411" s="50" t="s">
        <v>223</v>
      </c>
      <c r="G411" s="50" t="s">
        <v>76</v>
      </c>
      <c r="H411" s="51">
        <v>1615</v>
      </c>
      <c r="I411" s="52">
        <v>39.58</v>
      </c>
      <c r="J411" s="52"/>
      <c r="K411" s="50" t="s">
        <v>91</v>
      </c>
      <c r="L411" s="53" t="s">
        <v>48</v>
      </c>
    </row>
    <row r="412" spans="1:12" customFormat="1" ht="14.4" x14ac:dyDescent="0.3">
      <c r="A412" s="48">
        <v>45839</v>
      </c>
      <c r="B412" s="49">
        <v>45869</v>
      </c>
      <c r="C412" s="50" t="s">
        <v>60</v>
      </c>
      <c r="D412" s="50" t="s">
        <v>93</v>
      </c>
      <c r="E412" s="50" t="s">
        <v>89</v>
      </c>
      <c r="F412" s="50" t="s">
        <v>223</v>
      </c>
      <c r="G412" s="50" t="s">
        <v>76</v>
      </c>
      <c r="H412" s="51">
        <v>1615</v>
      </c>
      <c r="I412" s="52">
        <v>167.8</v>
      </c>
      <c r="J412" s="52">
        <v>20.23</v>
      </c>
      <c r="K412" s="50" t="s">
        <v>91</v>
      </c>
      <c r="L412" s="53" t="s">
        <v>48</v>
      </c>
    </row>
    <row r="413" spans="1:12" customFormat="1" ht="14.4" x14ac:dyDescent="0.3">
      <c r="A413" s="48">
        <v>45839</v>
      </c>
      <c r="B413" s="49">
        <v>45869</v>
      </c>
      <c r="C413" s="50" t="s">
        <v>62</v>
      </c>
      <c r="D413" s="50" t="s">
        <v>63</v>
      </c>
      <c r="E413" s="50" t="s">
        <v>89</v>
      </c>
      <c r="F413" s="50" t="s">
        <v>223</v>
      </c>
      <c r="G413" s="50" t="s">
        <v>76</v>
      </c>
      <c r="H413" s="51">
        <v>1615</v>
      </c>
      <c r="I413" s="52">
        <v>8.39</v>
      </c>
      <c r="J413" s="52"/>
      <c r="K413" s="50" t="s">
        <v>91</v>
      </c>
      <c r="L413" s="53" t="s">
        <v>48</v>
      </c>
    </row>
    <row r="414" spans="1:12" customFormat="1" ht="14.4" x14ac:dyDescent="0.3">
      <c r="A414" s="48">
        <v>45839</v>
      </c>
      <c r="B414" s="49">
        <v>45869</v>
      </c>
      <c r="C414" s="50" t="s">
        <v>64</v>
      </c>
      <c r="D414" s="50" t="s">
        <v>65</v>
      </c>
      <c r="E414" s="50" t="s">
        <v>89</v>
      </c>
      <c r="F414" s="50" t="s">
        <v>223</v>
      </c>
      <c r="G414" s="50" t="s">
        <v>76</v>
      </c>
      <c r="H414" s="51">
        <v>1615</v>
      </c>
      <c r="I414" s="52">
        <v>28.53</v>
      </c>
      <c r="J414" s="52"/>
      <c r="K414" s="50" t="s">
        <v>91</v>
      </c>
      <c r="L414" s="53" t="s">
        <v>48</v>
      </c>
    </row>
    <row r="415" spans="1:12" customFormat="1" ht="14.4" x14ac:dyDescent="0.3">
      <c r="A415" s="48">
        <v>45839</v>
      </c>
      <c r="B415" s="49">
        <v>45869</v>
      </c>
      <c r="C415" s="50" t="s">
        <v>49</v>
      </c>
      <c r="D415" s="50" t="s">
        <v>50</v>
      </c>
      <c r="E415" s="50" t="s">
        <v>89</v>
      </c>
      <c r="F415" s="50" t="s">
        <v>224</v>
      </c>
      <c r="G415" s="50" t="s">
        <v>121</v>
      </c>
      <c r="H415" s="51">
        <v>1020</v>
      </c>
      <c r="I415" s="52">
        <v>35.04</v>
      </c>
      <c r="J415" s="52"/>
      <c r="K415" s="50" t="s">
        <v>91</v>
      </c>
      <c r="L415" s="53" t="s">
        <v>48</v>
      </c>
    </row>
    <row r="416" spans="1:12" customFormat="1" ht="14.4" x14ac:dyDescent="0.3">
      <c r="A416" s="48">
        <v>45839</v>
      </c>
      <c r="B416" s="49">
        <v>45869</v>
      </c>
      <c r="C416" s="50" t="s">
        <v>58</v>
      </c>
      <c r="D416" s="50" t="s">
        <v>59</v>
      </c>
      <c r="E416" s="50" t="s">
        <v>89</v>
      </c>
      <c r="F416" s="50" t="s">
        <v>224</v>
      </c>
      <c r="G416" s="50" t="s">
        <v>121</v>
      </c>
      <c r="H416" s="51">
        <v>1020</v>
      </c>
      <c r="I416" s="52">
        <v>21.4</v>
      </c>
      <c r="J416" s="52">
        <v>4.63</v>
      </c>
      <c r="K416" s="50" t="s">
        <v>91</v>
      </c>
      <c r="L416" s="53" t="s">
        <v>48</v>
      </c>
    </row>
    <row r="417" spans="1:12" customFormat="1" ht="14.4" x14ac:dyDescent="0.3">
      <c r="A417" s="48">
        <v>45839</v>
      </c>
      <c r="B417" s="49">
        <v>45869</v>
      </c>
      <c r="C417" s="50" t="s">
        <v>60</v>
      </c>
      <c r="D417" s="50" t="s">
        <v>61</v>
      </c>
      <c r="E417" s="50" t="s">
        <v>89</v>
      </c>
      <c r="F417" s="50" t="s">
        <v>224</v>
      </c>
      <c r="G417" s="50" t="s">
        <v>121</v>
      </c>
      <c r="H417" s="51">
        <v>1020</v>
      </c>
      <c r="I417" s="52">
        <v>127.14</v>
      </c>
      <c r="J417" s="52">
        <v>20.63</v>
      </c>
      <c r="K417" s="50" t="s">
        <v>91</v>
      </c>
      <c r="L417" s="53" t="s">
        <v>48</v>
      </c>
    </row>
    <row r="418" spans="1:12" customFormat="1" ht="14.4" x14ac:dyDescent="0.3">
      <c r="A418" s="48">
        <v>45839</v>
      </c>
      <c r="B418" s="49">
        <v>45869</v>
      </c>
      <c r="C418" s="50" t="s">
        <v>62</v>
      </c>
      <c r="D418" s="50" t="s">
        <v>63</v>
      </c>
      <c r="E418" s="50" t="s">
        <v>89</v>
      </c>
      <c r="F418" s="50" t="s">
        <v>224</v>
      </c>
      <c r="G418" s="50" t="s">
        <v>121</v>
      </c>
      <c r="H418" s="51">
        <v>1020</v>
      </c>
      <c r="I418" s="52">
        <v>6.3570000000000002</v>
      </c>
      <c r="J418" s="52"/>
      <c r="K418" s="50" t="s">
        <v>91</v>
      </c>
      <c r="L418" s="53" t="s">
        <v>48</v>
      </c>
    </row>
    <row r="419" spans="1:12" customFormat="1" ht="14.4" x14ac:dyDescent="0.3">
      <c r="A419" s="48">
        <v>45839</v>
      </c>
      <c r="B419" s="49">
        <v>45869</v>
      </c>
      <c r="C419" s="50" t="s">
        <v>64</v>
      </c>
      <c r="D419" s="50" t="s">
        <v>65</v>
      </c>
      <c r="E419" s="50" t="s">
        <v>89</v>
      </c>
      <c r="F419" s="50" t="s">
        <v>224</v>
      </c>
      <c r="G419" s="50" t="s">
        <v>121</v>
      </c>
      <c r="H419" s="51">
        <v>1020</v>
      </c>
      <c r="I419" s="52">
        <v>21.61</v>
      </c>
      <c r="J419" s="52"/>
      <c r="K419" s="50" t="s">
        <v>91</v>
      </c>
      <c r="L419" s="53" t="s">
        <v>48</v>
      </c>
    </row>
    <row r="420" spans="1:12" customFormat="1" ht="14.4" x14ac:dyDescent="0.3">
      <c r="A420" s="48">
        <v>45839</v>
      </c>
      <c r="B420" s="49">
        <v>45869</v>
      </c>
      <c r="C420" s="50" t="s">
        <v>49</v>
      </c>
      <c r="D420" s="50" t="s">
        <v>50</v>
      </c>
      <c r="E420" s="50" t="s">
        <v>89</v>
      </c>
      <c r="F420" s="50" t="s">
        <v>225</v>
      </c>
      <c r="G420" s="50" t="s">
        <v>76</v>
      </c>
      <c r="H420" s="51">
        <v>1615</v>
      </c>
      <c r="I420" s="52">
        <v>54.96</v>
      </c>
      <c r="J420" s="52"/>
      <c r="K420" s="50" t="s">
        <v>91</v>
      </c>
      <c r="L420" s="53" t="s">
        <v>48</v>
      </c>
    </row>
    <row r="421" spans="1:12" customFormat="1" ht="14.4" x14ac:dyDescent="0.3">
      <c r="A421" s="48">
        <v>45839</v>
      </c>
      <c r="B421" s="49">
        <v>45869</v>
      </c>
      <c r="C421" s="50" t="s">
        <v>58</v>
      </c>
      <c r="D421" s="50" t="s">
        <v>59</v>
      </c>
      <c r="E421" s="50" t="s">
        <v>89</v>
      </c>
      <c r="F421" s="50" t="s">
        <v>225</v>
      </c>
      <c r="G421" s="50" t="s">
        <v>76</v>
      </c>
      <c r="H421" s="51">
        <v>1615</v>
      </c>
      <c r="I421" s="52">
        <v>32.93</v>
      </c>
      <c r="J421" s="52">
        <v>4.5</v>
      </c>
      <c r="K421" s="50" t="s">
        <v>91</v>
      </c>
      <c r="L421" s="53" t="s">
        <v>48</v>
      </c>
    </row>
    <row r="422" spans="1:12" customFormat="1" ht="14.4" x14ac:dyDescent="0.3">
      <c r="A422" s="48">
        <v>45839</v>
      </c>
      <c r="B422" s="49">
        <v>45869</v>
      </c>
      <c r="C422" s="50" t="s">
        <v>60</v>
      </c>
      <c r="D422" s="50" t="s">
        <v>61</v>
      </c>
      <c r="E422" s="50" t="s">
        <v>89</v>
      </c>
      <c r="F422" s="50" t="s">
        <v>225</v>
      </c>
      <c r="G422" s="50" t="s">
        <v>76</v>
      </c>
      <c r="H422" s="51">
        <v>1615</v>
      </c>
      <c r="I422" s="52">
        <v>200.05</v>
      </c>
      <c r="J422" s="52">
        <v>20.5</v>
      </c>
      <c r="K422" s="50" t="s">
        <v>91</v>
      </c>
      <c r="L422" s="53" t="s">
        <v>48</v>
      </c>
    </row>
    <row r="423" spans="1:12" customFormat="1" ht="14.4" x14ac:dyDescent="0.3">
      <c r="A423" s="48">
        <v>45839</v>
      </c>
      <c r="B423" s="49">
        <v>45869</v>
      </c>
      <c r="C423" s="50" t="s">
        <v>62</v>
      </c>
      <c r="D423" s="50" t="s">
        <v>63</v>
      </c>
      <c r="E423" s="50" t="s">
        <v>89</v>
      </c>
      <c r="F423" s="50" t="s">
        <v>225</v>
      </c>
      <c r="G423" s="50" t="s">
        <v>76</v>
      </c>
      <c r="H423" s="51">
        <v>1615</v>
      </c>
      <c r="I423" s="52">
        <v>12.003</v>
      </c>
      <c r="J423" s="52"/>
      <c r="K423" s="50" t="s">
        <v>91</v>
      </c>
      <c r="L423" s="53" t="s">
        <v>48</v>
      </c>
    </row>
    <row r="424" spans="1:12" customFormat="1" ht="14.4" x14ac:dyDescent="0.3">
      <c r="A424" s="48">
        <v>45839</v>
      </c>
      <c r="B424" s="49">
        <v>45869</v>
      </c>
      <c r="C424" s="50" t="s">
        <v>64</v>
      </c>
      <c r="D424" s="50" t="s">
        <v>65</v>
      </c>
      <c r="E424" s="50" t="s">
        <v>89</v>
      </c>
      <c r="F424" s="50" t="s">
        <v>225</v>
      </c>
      <c r="G424" s="50" t="s">
        <v>76</v>
      </c>
      <c r="H424" s="51">
        <v>1615</v>
      </c>
      <c r="I424" s="52">
        <v>34.01</v>
      </c>
      <c r="J424" s="52"/>
      <c r="K424" s="50" t="s">
        <v>91</v>
      </c>
      <c r="L424" s="53" t="s">
        <v>48</v>
      </c>
    </row>
    <row r="425" spans="1:12" customFormat="1" ht="14.4" x14ac:dyDescent="0.3">
      <c r="A425" s="48">
        <v>45839</v>
      </c>
      <c r="B425" s="49">
        <v>45869</v>
      </c>
      <c r="C425" s="50" t="s">
        <v>49</v>
      </c>
      <c r="D425" s="50" t="s">
        <v>50</v>
      </c>
      <c r="E425" s="50" t="s">
        <v>89</v>
      </c>
      <c r="F425" s="50" t="s">
        <v>226</v>
      </c>
      <c r="G425" s="50" t="s">
        <v>162</v>
      </c>
      <c r="H425" s="51">
        <v>1190</v>
      </c>
      <c r="I425" s="52">
        <v>42.93</v>
      </c>
      <c r="J425" s="52"/>
      <c r="K425" s="50" t="s">
        <v>91</v>
      </c>
      <c r="L425" s="53" t="s">
        <v>48</v>
      </c>
    </row>
    <row r="426" spans="1:12" customFormat="1" ht="14.4" x14ac:dyDescent="0.3">
      <c r="A426" s="48">
        <v>45839</v>
      </c>
      <c r="B426" s="49">
        <v>45869</v>
      </c>
      <c r="C426" s="50" t="s">
        <v>58</v>
      </c>
      <c r="D426" s="50" t="s">
        <v>59</v>
      </c>
      <c r="E426" s="50" t="s">
        <v>89</v>
      </c>
      <c r="F426" s="50" t="s">
        <v>226</v>
      </c>
      <c r="G426" s="50" t="s">
        <v>162</v>
      </c>
      <c r="H426" s="51">
        <v>1190</v>
      </c>
      <c r="I426" s="52">
        <v>28.69</v>
      </c>
      <c r="J426" s="52">
        <v>5.32</v>
      </c>
      <c r="K426" s="50" t="s">
        <v>91</v>
      </c>
      <c r="L426" s="53" t="s">
        <v>48</v>
      </c>
    </row>
    <row r="427" spans="1:12" customFormat="1" ht="14.4" x14ac:dyDescent="0.3">
      <c r="A427" s="48">
        <v>45839</v>
      </c>
      <c r="B427" s="49">
        <v>45869</v>
      </c>
      <c r="C427" s="50" t="s">
        <v>60</v>
      </c>
      <c r="D427" s="50" t="s">
        <v>61</v>
      </c>
      <c r="E427" s="50" t="s">
        <v>89</v>
      </c>
      <c r="F427" s="50" t="s">
        <v>226</v>
      </c>
      <c r="G427" s="50" t="s">
        <v>162</v>
      </c>
      <c r="H427" s="51">
        <v>1190</v>
      </c>
      <c r="I427" s="52">
        <v>153.30000000000001</v>
      </c>
      <c r="J427" s="52">
        <v>21.32</v>
      </c>
      <c r="K427" s="50" t="s">
        <v>91</v>
      </c>
      <c r="L427" s="53" t="s">
        <v>48</v>
      </c>
    </row>
    <row r="428" spans="1:12" customFormat="1" ht="14.4" x14ac:dyDescent="0.3">
      <c r="A428" s="48">
        <v>45839</v>
      </c>
      <c r="B428" s="49">
        <v>45869</v>
      </c>
      <c r="C428" s="50" t="s">
        <v>62</v>
      </c>
      <c r="D428" s="50" t="s">
        <v>63</v>
      </c>
      <c r="E428" s="50" t="s">
        <v>89</v>
      </c>
      <c r="F428" s="50" t="s">
        <v>226</v>
      </c>
      <c r="G428" s="50" t="s">
        <v>162</v>
      </c>
      <c r="H428" s="51">
        <v>1190</v>
      </c>
      <c r="I428" s="52">
        <v>7.6650000000000009</v>
      </c>
      <c r="J428" s="52"/>
      <c r="K428" s="50" t="s">
        <v>91</v>
      </c>
      <c r="L428" s="53" t="s">
        <v>48</v>
      </c>
    </row>
    <row r="429" spans="1:12" customFormat="1" ht="14.4" x14ac:dyDescent="0.3">
      <c r="A429" s="48">
        <v>45839</v>
      </c>
      <c r="B429" s="49">
        <v>45869</v>
      </c>
      <c r="C429" s="50" t="s">
        <v>64</v>
      </c>
      <c r="D429" s="50" t="s">
        <v>65</v>
      </c>
      <c r="E429" s="50" t="s">
        <v>89</v>
      </c>
      <c r="F429" s="50" t="s">
        <v>226</v>
      </c>
      <c r="G429" s="50" t="s">
        <v>162</v>
      </c>
      <c r="H429" s="51">
        <v>1190</v>
      </c>
      <c r="I429" s="52">
        <v>26.06</v>
      </c>
      <c r="J429" s="52"/>
      <c r="K429" s="50" t="s">
        <v>91</v>
      </c>
      <c r="L429" s="53" t="s">
        <v>48</v>
      </c>
    </row>
    <row r="430" spans="1:12" customFormat="1" ht="14.4" x14ac:dyDescent="0.3">
      <c r="A430" s="48">
        <v>45839</v>
      </c>
      <c r="B430" s="49">
        <v>45869</v>
      </c>
      <c r="C430" s="50" t="s">
        <v>49</v>
      </c>
      <c r="D430" s="50" t="s">
        <v>50</v>
      </c>
      <c r="E430" s="50" t="s">
        <v>89</v>
      </c>
      <c r="F430" s="50" t="s">
        <v>227</v>
      </c>
      <c r="G430" s="50" t="s">
        <v>76</v>
      </c>
      <c r="H430" s="51">
        <v>1615</v>
      </c>
      <c r="I430" s="52">
        <v>57.94</v>
      </c>
      <c r="J430" s="52"/>
      <c r="K430" s="50" t="s">
        <v>91</v>
      </c>
      <c r="L430" s="53" t="s">
        <v>48</v>
      </c>
    </row>
    <row r="431" spans="1:12" customFormat="1" ht="14.4" x14ac:dyDescent="0.3">
      <c r="A431" s="48">
        <v>45839</v>
      </c>
      <c r="B431" s="49">
        <v>45869</v>
      </c>
      <c r="C431" s="50" t="s">
        <v>58</v>
      </c>
      <c r="D431" s="50" t="s">
        <v>59</v>
      </c>
      <c r="E431" s="50" t="s">
        <v>89</v>
      </c>
      <c r="F431" s="50" t="s">
        <v>227</v>
      </c>
      <c r="G431" s="50" t="s">
        <v>76</v>
      </c>
      <c r="H431" s="51">
        <v>1615</v>
      </c>
      <c r="I431" s="52">
        <v>38.35</v>
      </c>
      <c r="J431" s="52">
        <v>5.24</v>
      </c>
      <c r="K431" s="50" t="s">
        <v>91</v>
      </c>
      <c r="L431" s="53" t="s">
        <v>48</v>
      </c>
    </row>
    <row r="432" spans="1:12" customFormat="1" ht="14.4" x14ac:dyDescent="0.3">
      <c r="A432" s="48">
        <v>45839</v>
      </c>
      <c r="B432" s="49">
        <v>45869</v>
      </c>
      <c r="C432" s="50" t="s">
        <v>60</v>
      </c>
      <c r="D432" s="50" t="s">
        <v>61</v>
      </c>
      <c r="E432" s="50" t="s">
        <v>89</v>
      </c>
      <c r="F432" s="50" t="s">
        <v>227</v>
      </c>
      <c r="G432" s="50" t="s">
        <v>76</v>
      </c>
      <c r="H432" s="51">
        <v>1615</v>
      </c>
      <c r="I432" s="52">
        <v>207.27</v>
      </c>
      <c r="J432" s="52">
        <v>21.24</v>
      </c>
      <c r="K432" s="50" t="s">
        <v>91</v>
      </c>
      <c r="L432" s="53" t="s">
        <v>48</v>
      </c>
    </row>
    <row r="433" spans="1:12" customFormat="1" ht="14.4" x14ac:dyDescent="0.3">
      <c r="A433" s="48">
        <v>45839</v>
      </c>
      <c r="B433" s="49">
        <v>45869</v>
      </c>
      <c r="C433" s="50" t="s">
        <v>62</v>
      </c>
      <c r="D433" s="50" t="s">
        <v>63</v>
      </c>
      <c r="E433" s="50" t="s">
        <v>89</v>
      </c>
      <c r="F433" s="50" t="s">
        <v>227</v>
      </c>
      <c r="G433" s="50" t="s">
        <v>76</v>
      </c>
      <c r="H433" s="51">
        <v>1615</v>
      </c>
      <c r="I433" s="52">
        <v>10.363500000000002</v>
      </c>
      <c r="J433" s="52"/>
      <c r="K433" s="50" t="s">
        <v>91</v>
      </c>
      <c r="L433" s="53" t="s">
        <v>48</v>
      </c>
    </row>
    <row r="434" spans="1:12" customFormat="1" ht="14.4" x14ac:dyDescent="0.3">
      <c r="A434" s="48">
        <v>45839</v>
      </c>
      <c r="B434" s="49">
        <v>45869</v>
      </c>
      <c r="C434" s="50" t="s">
        <v>64</v>
      </c>
      <c r="D434" s="50" t="s">
        <v>65</v>
      </c>
      <c r="E434" s="50" t="s">
        <v>89</v>
      </c>
      <c r="F434" s="50" t="s">
        <v>227</v>
      </c>
      <c r="G434" s="50" t="s">
        <v>76</v>
      </c>
      <c r="H434" s="51">
        <v>1615</v>
      </c>
      <c r="I434" s="52">
        <v>35.24</v>
      </c>
      <c r="J434" s="52"/>
      <c r="K434" s="50" t="s">
        <v>91</v>
      </c>
      <c r="L434" s="53" t="s">
        <v>48</v>
      </c>
    </row>
    <row r="435" spans="1:12" customFormat="1" ht="14.4" x14ac:dyDescent="0.3">
      <c r="A435" s="48">
        <v>45839</v>
      </c>
      <c r="B435" s="49">
        <v>45869</v>
      </c>
      <c r="C435" s="50" t="s">
        <v>49</v>
      </c>
      <c r="D435" s="50" t="s">
        <v>50</v>
      </c>
      <c r="E435" s="50" t="s">
        <v>228</v>
      </c>
      <c r="F435" s="50" t="s">
        <v>229</v>
      </c>
      <c r="G435" s="50" t="s">
        <v>76</v>
      </c>
      <c r="H435" s="51">
        <v>1615</v>
      </c>
      <c r="I435" s="52">
        <v>34</v>
      </c>
      <c r="J435" s="52"/>
      <c r="K435" s="50" t="s">
        <v>216</v>
      </c>
      <c r="L435" s="53" t="s">
        <v>48</v>
      </c>
    </row>
    <row r="436" spans="1:12" customFormat="1" ht="14.4" x14ac:dyDescent="0.3">
      <c r="A436" s="48">
        <v>45839</v>
      </c>
      <c r="B436" s="49">
        <v>45869</v>
      </c>
      <c r="C436" s="50" t="s">
        <v>60</v>
      </c>
      <c r="D436" s="50" t="s">
        <v>61</v>
      </c>
      <c r="E436" s="50" t="s">
        <v>228</v>
      </c>
      <c r="F436" s="50" t="s">
        <v>229</v>
      </c>
      <c r="G436" s="50" t="s">
        <v>76</v>
      </c>
      <c r="H436" s="51">
        <v>1615</v>
      </c>
      <c r="I436" s="52">
        <v>144.13</v>
      </c>
      <c r="J436" s="52">
        <v>14.77</v>
      </c>
      <c r="K436" s="50" t="s">
        <v>216</v>
      </c>
      <c r="L436" s="53" t="s">
        <v>48</v>
      </c>
    </row>
    <row r="437" spans="1:12" customFormat="1" ht="14.4" x14ac:dyDescent="0.3">
      <c r="A437" s="48">
        <v>45839</v>
      </c>
      <c r="B437" s="49">
        <v>45869</v>
      </c>
      <c r="C437" s="50" t="s">
        <v>62</v>
      </c>
      <c r="D437" s="50" t="s">
        <v>63</v>
      </c>
      <c r="E437" s="50" t="s">
        <v>228</v>
      </c>
      <c r="F437" s="50" t="s">
        <v>229</v>
      </c>
      <c r="G437" s="50" t="s">
        <v>76</v>
      </c>
      <c r="H437" s="51">
        <v>1615</v>
      </c>
      <c r="I437" s="52">
        <v>7.2065000000000001</v>
      </c>
      <c r="J437" s="52"/>
      <c r="K437" s="50" t="s">
        <v>216</v>
      </c>
      <c r="L437" s="53" t="s">
        <v>48</v>
      </c>
    </row>
    <row r="438" spans="1:12" customFormat="1" ht="14.4" x14ac:dyDescent="0.3">
      <c r="A438" s="48">
        <v>45839</v>
      </c>
      <c r="B438" s="49">
        <v>45869</v>
      </c>
      <c r="C438" s="50" t="s">
        <v>64</v>
      </c>
      <c r="D438" s="50" t="s">
        <v>65</v>
      </c>
      <c r="E438" s="50" t="s">
        <v>228</v>
      </c>
      <c r="F438" s="50" t="s">
        <v>229</v>
      </c>
      <c r="G438" s="50" t="s">
        <v>76</v>
      </c>
      <c r="H438" s="51">
        <v>1615</v>
      </c>
      <c r="I438" s="52">
        <v>24.5</v>
      </c>
      <c r="J438" s="52"/>
      <c r="K438" s="50" t="s">
        <v>216</v>
      </c>
      <c r="L438" s="53" t="s">
        <v>48</v>
      </c>
    </row>
    <row r="439" spans="1:12" customFormat="1" ht="14.4" x14ac:dyDescent="0.3">
      <c r="A439" s="48">
        <v>45839</v>
      </c>
      <c r="B439" s="49">
        <v>45869</v>
      </c>
      <c r="C439" s="50" t="s">
        <v>49</v>
      </c>
      <c r="D439" s="50" t="s">
        <v>50</v>
      </c>
      <c r="E439" s="50" t="s">
        <v>89</v>
      </c>
      <c r="F439" s="50" t="s">
        <v>230</v>
      </c>
      <c r="G439" s="50" t="s">
        <v>162</v>
      </c>
      <c r="H439" s="51">
        <v>1190</v>
      </c>
      <c r="I439" s="52">
        <v>42.7</v>
      </c>
      <c r="J439" s="52"/>
      <c r="K439" s="50" t="s">
        <v>91</v>
      </c>
      <c r="L439" s="53" t="s">
        <v>48</v>
      </c>
    </row>
    <row r="440" spans="1:12" customFormat="1" ht="14.4" x14ac:dyDescent="0.3">
      <c r="A440" s="48">
        <v>45839</v>
      </c>
      <c r="B440" s="49">
        <v>45869</v>
      </c>
      <c r="C440" s="50" t="s">
        <v>58</v>
      </c>
      <c r="D440" s="50" t="s">
        <v>59</v>
      </c>
      <c r="E440" s="50" t="s">
        <v>89</v>
      </c>
      <c r="F440" s="50" t="s">
        <v>230</v>
      </c>
      <c r="G440" s="50" t="s">
        <v>162</v>
      </c>
      <c r="H440" s="51">
        <v>1190</v>
      </c>
      <c r="I440" s="52">
        <v>28.26</v>
      </c>
      <c r="J440" s="52">
        <v>5.24</v>
      </c>
      <c r="K440" s="50" t="s">
        <v>91</v>
      </c>
      <c r="L440" s="53" t="s">
        <v>48</v>
      </c>
    </row>
    <row r="441" spans="1:12" customFormat="1" ht="14.4" x14ac:dyDescent="0.3">
      <c r="A441" s="48">
        <v>45839</v>
      </c>
      <c r="B441" s="49">
        <v>45869</v>
      </c>
      <c r="C441" s="50" t="s">
        <v>60</v>
      </c>
      <c r="D441" s="50" t="s">
        <v>61</v>
      </c>
      <c r="E441" s="50" t="s">
        <v>89</v>
      </c>
      <c r="F441" s="50" t="s">
        <v>230</v>
      </c>
      <c r="G441" s="50" t="s">
        <v>162</v>
      </c>
      <c r="H441" s="51">
        <v>1190</v>
      </c>
      <c r="I441" s="52">
        <v>152.72</v>
      </c>
      <c r="J441" s="52">
        <v>21.24</v>
      </c>
      <c r="K441" s="50" t="s">
        <v>91</v>
      </c>
      <c r="L441" s="53" t="s">
        <v>48</v>
      </c>
    </row>
    <row r="442" spans="1:12" customFormat="1" ht="14.4" x14ac:dyDescent="0.3">
      <c r="A442" s="48">
        <v>45839</v>
      </c>
      <c r="B442" s="49">
        <v>45869</v>
      </c>
      <c r="C442" s="50" t="s">
        <v>62</v>
      </c>
      <c r="D442" s="50" t="s">
        <v>63</v>
      </c>
      <c r="E442" s="50" t="s">
        <v>89</v>
      </c>
      <c r="F442" s="50" t="s">
        <v>230</v>
      </c>
      <c r="G442" s="50" t="s">
        <v>162</v>
      </c>
      <c r="H442" s="51">
        <v>1190</v>
      </c>
      <c r="I442" s="52">
        <v>6.1088000000000005</v>
      </c>
      <c r="J442" s="52"/>
      <c r="K442" s="50" t="s">
        <v>91</v>
      </c>
      <c r="L442" s="53" t="s">
        <v>48</v>
      </c>
    </row>
    <row r="443" spans="1:12" customFormat="1" ht="14.4" x14ac:dyDescent="0.3">
      <c r="A443" s="48">
        <v>45839</v>
      </c>
      <c r="B443" s="49">
        <v>45869</v>
      </c>
      <c r="C443" s="50" t="s">
        <v>64</v>
      </c>
      <c r="D443" s="50" t="s">
        <v>65</v>
      </c>
      <c r="E443" s="50" t="s">
        <v>89</v>
      </c>
      <c r="F443" s="50" t="s">
        <v>230</v>
      </c>
      <c r="G443" s="50" t="s">
        <v>162</v>
      </c>
      <c r="H443" s="51">
        <v>1190</v>
      </c>
      <c r="I443" s="52">
        <v>25.96</v>
      </c>
      <c r="J443" s="52"/>
      <c r="K443" s="50" t="s">
        <v>91</v>
      </c>
      <c r="L443" s="53" t="s">
        <v>48</v>
      </c>
    </row>
    <row r="444" spans="1:12" customFormat="1" ht="14.4" x14ac:dyDescent="0.3">
      <c r="A444" s="48">
        <v>45839</v>
      </c>
      <c r="B444" s="49">
        <v>45869</v>
      </c>
      <c r="C444" s="50" t="s">
        <v>49</v>
      </c>
      <c r="D444" s="50" t="s">
        <v>50</v>
      </c>
      <c r="E444" s="50" t="s">
        <v>89</v>
      </c>
      <c r="F444" s="50" t="s">
        <v>231</v>
      </c>
      <c r="G444" s="50" t="s">
        <v>198</v>
      </c>
      <c r="H444" s="51">
        <v>1165</v>
      </c>
      <c r="I444" s="52">
        <v>42.03</v>
      </c>
      <c r="J444" s="52"/>
      <c r="K444" s="50" t="s">
        <v>91</v>
      </c>
      <c r="L444" s="53" t="s">
        <v>48</v>
      </c>
    </row>
    <row r="445" spans="1:12" customFormat="1" ht="14.4" x14ac:dyDescent="0.3">
      <c r="A445" s="48">
        <v>45839</v>
      </c>
      <c r="B445" s="49">
        <v>45869</v>
      </c>
      <c r="C445" s="50" t="s">
        <v>58</v>
      </c>
      <c r="D445" s="50" t="s">
        <v>59</v>
      </c>
      <c r="E445" s="50" t="s">
        <v>89</v>
      </c>
      <c r="F445" s="50" t="s">
        <v>231</v>
      </c>
      <c r="G445" s="50" t="s">
        <v>198</v>
      </c>
      <c r="H445" s="51">
        <v>1165</v>
      </c>
      <c r="I445" s="52">
        <v>28.09</v>
      </c>
      <c r="J445" s="52">
        <v>5.32</v>
      </c>
      <c r="K445" s="50" t="s">
        <v>91</v>
      </c>
      <c r="L445" s="53" t="s">
        <v>48</v>
      </c>
    </row>
    <row r="446" spans="1:12" customFormat="1" ht="14.4" x14ac:dyDescent="0.3">
      <c r="A446" s="48">
        <v>45839</v>
      </c>
      <c r="B446" s="49">
        <v>45869</v>
      </c>
      <c r="C446" s="50" t="s">
        <v>60</v>
      </c>
      <c r="D446" s="50" t="s">
        <v>61</v>
      </c>
      <c r="E446" s="50" t="s">
        <v>89</v>
      </c>
      <c r="F446" s="50" t="s">
        <v>231</v>
      </c>
      <c r="G446" s="50" t="s">
        <v>198</v>
      </c>
      <c r="H446" s="51">
        <v>1165</v>
      </c>
      <c r="I446" s="52">
        <v>150.08000000000001</v>
      </c>
      <c r="J446" s="52">
        <v>21.32</v>
      </c>
      <c r="K446" s="50" t="s">
        <v>91</v>
      </c>
      <c r="L446" s="53" t="s">
        <v>48</v>
      </c>
    </row>
    <row r="447" spans="1:12" customFormat="1" ht="14.4" x14ac:dyDescent="0.3">
      <c r="A447" s="48">
        <v>45839</v>
      </c>
      <c r="B447" s="49">
        <v>45869</v>
      </c>
      <c r="C447" s="50" t="s">
        <v>62</v>
      </c>
      <c r="D447" s="50" t="s">
        <v>63</v>
      </c>
      <c r="E447" s="50" t="s">
        <v>89</v>
      </c>
      <c r="F447" s="50" t="s">
        <v>231</v>
      </c>
      <c r="G447" s="50" t="s">
        <v>198</v>
      </c>
      <c r="H447" s="51">
        <v>1165</v>
      </c>
      <c r="I447" s="52">
        <v>7.5040000000000013</v>
      </c>
      <c r="J447" s="52"/>
      <c r="K447" s="50" t="s">
        <v>91</v>
      </c>
      <c r="L447" s="53" t="s">
        <v>48</v>
      </c>
    </row>
    <row r="448" spans="1:12" customFormat="1" ht="14.4" x14ac:dyDescent="0.3">
      <c r="A448" s="48">
        <v>45839</v>
      </c>
      <c r="B448" s="49">
        <v>45869</v>
      </c>
      <c r="C448" s="50" t="s">
        <v>64</v>
      </c>
      <c r="D448" s="50" t="s">
        <v>65</v>
      </c>
      <c r="E448" s="50" t="s">
        <v>89</v>
      </c>
      <c r="F448" s="50" t="s">
        <v>231</v>
      </c>
      <c r="G448" s="50" t="s">
        <v>198</v>
      </c>
      <c r="H448" s="51">
        <v>1165</v>
      </c>
      <c r="I448" s="52">
        <v>25.51</v>
      </c>
      <c r="J448" s="52"/>
      <c r="K448" s="50" t="s">
        <v>91</v>
      </c>
      <c r="L448" s="53" t="s">
        <v>48</v>
      </c>
    </row>
    <row r="449" spans="1:12" customFormat="1" ht="14.4" x14ac:dyDescent="0.3">
      <c r="A449" s="48">
        <v>45839</v>
      </c>
      <c r="B449" s="49">
        <v>45869</v>
      </c>
      <c r="C449" s="50" t="s">
        <v>49</v>
      </c>
      <c r="D449" s="50" t="s">
        <v>50</v>
      </c>
      <c r="E449" s="50" t="s">
        <v>89</v>
      </c>
      <c r="F449" s="50" t="s">
        <v>232</v>
      </c>
      <c r="G449" s="50" t="s">
        <v>121</v>
      </c>
      <c r="H449" s="51">
        <v>1020</v>
      </c>
      <c r="I449" s="52">
        <v>38.53</v>
      </c>
      <c r="J449" s="52"/>
      <c r="K449" s="50" t="s">
        <v>91</v>
      </c>
      <c r="L449" s="53" t="s">
        <v>48</v>
      </c>
    </row>
    <row r="450" spans="1:12" customFormat="1" ht="14.4" x14ac:dyDescent="0.3">
      <c r="A450" s="48">
        <v>45839</v>
      </c>
      <c r="B450" s="49">
        <v>45869</v>
      </c>
      <c r="C450" s="50" t="s">
        <v>58</v>
      </c>
      <c r="D450" s="50" t="s">
        <v>59</v>
      </c>
      <c r="E450" s="50" t="s">
        <v>89</v>
      </c>
      <c r="F450" s="50" t="s">
        <v>232</v>
      </c>
      <c r="G450" s="50" t="s">
        <v>121</v>
      </c>
      <c r="H450" s="51">
        <v>1020</v>
      </c>
      <c r="I450" s="52">
        <v>27.73</v>
      </c>
      <c r="J450" s="52">
        <v>6</v>
      </c>
      <c r="K450" s="50" t="s">
        <v>91</v>
      </c>
      <c r="L450" s="53" t="s">
        <v>48</v>
      </c>
    </row>
    <row r="451" spans="1:12" customFormat="1" ht="14.4" x14ac:dyDescent="0.3">
      <c r="A451" s="48">
        <v>45839</v>
      </c>
      <c r="B451" s="49">
        <v>45869</v>
      </c>
      <c r="C451" s="50" t="s">
        <v>60</v>
      </c>
      <c r="D451" s="50" t="s">
        <v>61</v>
      </c>
      <c r="E451" s="50" t="s">
        <v>89</v>
      </c>
      <c r="F451" s="50" t="s">
        <v>232</v>
      </c>
      <c r="G451" s="50" t="s">
        <v>121</v>
      </c>
      <c r="H451" s="51">
        <v>1020</v>
      </c>
      <c r="I451" s="52">
        <v>135.59</v>
      </c>
      <c r="J451" s="52">
        <v>22</v>
      </c>
      <c r="K451" s="50" t="s">
        <v>91</v>
      </c>
      <c r="L451" s="53" t="s">
        <v>48</v>
      </c>
    </row>
    <row r="452" spans="1:12" customFormat="1" ht="14.4" x14ac:dyDescent="0.3">
      <c r="A452" s="48">
        <v>45839</v>
      </c>
      <c r="B452" s="49">
        <v>45869</v>
      </c>
      <c r="C452" s="50" t="s">
        <v>62</v>
      </c>
      <c r="D452" s="50" t="s">
        <v>63</v>
      </c>
      <c r="E452" s="50" t="s">
        <v>89</v>
      </c>
      <c r="F452" s="50" t="s">
        <v>232</v>
      </c>
      <c r="G452" s="50" t="s">
        <v>121</v>
      </c>
      <c r="H452" s="51">
        <v>1020</v>
      </c>
      <c r="I452" s="52">
        <v>6.7795000000000005</v>
      </c>
      <c r="J452" s="52"/>
      <c r="K452" s="50" t="s">
        <v>91</v>
      </c>
      <c r="L452" s="53" t="s">
        <v>48</v>
      </c>
    </row>
    <row r="453" spans="1:12" customFormat="1" ht="14.4" x14ac:dyDescent="0.3">
      <c r="A453" s="48">
        <v>45839</v>
      </c>
      <c r="B453" s="49">
        <v>45869</v>
      </c>
      <c r="C453" s="50" t="s">
        <v>64</v>
      </c>
      <c r="D453" s="50" t="s">
        <v>65</v>
      </c>
      <c r="E453" s="50" t="s">
        <v>89</v>
      </c>
      <c r="F453" s="50" t="s">
        <v>232</v>
      </c>
      <c r="G453" s="50" t="s">
        <v>121</v>
      </c>
      <c r="H453" s="51">
        <v>1020</v>
      </c>
      <c r="I453" s="52">
        <v>23.05</v>
      </c>
      <c r="J453" s="52"/>
      <c r="K453" s="50" t="s">
        <v>91</v>
      </c>
      <c r="L453" s="53" t="s">
        <v>48</v>
      </c>
    </row>
    <row r="454" spans="1:12" customFormat="1" ht="14.4" x14ac:dyDescent="0.3">
      <c r="A454" s="48">
        <v>45839</v>
      </c>
      <c r="B454" s="49">
        <v>45869</v>
      </c>
      <c r="C454" s="50" t="s">
        <v>49</v>
      </c>
      <c r="D454" s="50" t="s">
        <v>50</v>
      </c>
      <c r="E454" s="50" t="s">
        <v>89</v>
      </c>
      <c r="F454" s="50" t="s">
        <v>233</v>
      </c>
      <c r="G454" s="50" t="s">
        <v>121</v>
      </c>
      <c r="H454" s="51">
        <v>1020</v>
      </c>
      <c r="I454" s="52">
        <v>36.590000000000003</v>
      </c>
      <c r="J454" s="52"/>
      <c r="K454" s="50" t="s">
        <v>91</v>
      </c>
      <c r="L454" s="53" t="s">
        <v>48</v>
      </c>
    </row>
    <row r="455" spans="1:12" customFormat="1" ht="14.4" x14ac:dyDescent="0.3">
      <c r="A455" s="48">
        <v>45839</v>
      </c>
      <c r="B455" s="49">
        <v>45869</v>
      </c>
      <c r="C455" s="50" t="s">
        <v>58</v>
      </c>
      <c r="D455" s="50" t="s">
        <v>59</v>
      </c>
      <c r="E455" s="50" t="s">
        <v>89</v>
      </c>
      <c r="F455" s="50" t="s">
        <v>233</v>
      </c>
      <c r="G455" s="50" t="s">
        <v>121</v>
      </c>
      <c r="H455" s="51">
        <v>1020</v>
      </c>
      <c r="I455" s="52">
        <v>24.22</v>
      </c>
      <c r="J455" s="52">
        <v>5.24</v>
      </c>
      <c r="K455" s="50" t="s">
        <v>91</v>
      </c>
      <c r="L455" s="53" t="s">
        <v>48</v>
      </c>
    </row>
    <row r="456" spans="1:12" customFormat="1" ht="14.4" x14ac:dyDescent="0.3">
      <c r="A456" s="48">
        <v>45839</v>
      </c>
      <c r="B456" s="49">
        <v>45869</v>
      </c>
      <c r="C456" s="50" t="s">
        <v>60</v>
      </c>
      <c r="D456" s="50" t="s">
        <v>61</v>
      </c>
      <c r="E456" s="50" t="s">
        <v>89</v>
      </c>
      <c r="F456" s="50" t="s">
        <v>233</v>
      </c>
      <c r="G456" s="50" t="s">
        <v>121</v>
      </c>
      <c r="H456" s="51">
        <v>1020</v>
      </c>
      <c r="I456" s="52">
        <v>130.9</v>
      </c>
      <c r="J456" s="52">
        <v>21.24</v>
      </c>
      <c r="K456" s="50" t="s">
        <v>91</v>
      </c>
      <c r="L456" s="53" t="s">
        <v>48</v>
      </c>
    </row>
    <row r="457" spans="1:12" customFormat="1" ht="14.4" x14ac:dyDescent="0.3">
      <c r="A457" s="48">
        <v>45839</v>
      </c>
      <c r="B457" s="49">
        <v>45869</v>
      </c>
      <c r="C457" s="50" t="s">
        <v>62</v>
      </c>
      <c r="D457" s="50" t="s">
        <v>63</v>
      </c>
      <c r="E457" s="50" t="s">
        <v>89</v>
      </c>
      <c r="F457" s="50" t="s">
        <v>233</v>
      </c>
      <c r="G457" s="50" t="s">
        <v>121</v>
      </c>
      <c r="H457" s="51">
        <v>1020</v>
      </c>
      <c r="I457" s="52">
        <v>5.2360000000000007</v>
      </c>
      <c r="J457" s="52"/>
      <c r="K457" s="50" t="s">
        <v>91</v>
      </c>
      <c r="L457" s="53" t="s">
        <v>48</v>
      </c>
    </row>
    <row r="458" spans="1:12" customFormat="1" ht="14.4" x14ac:dyDescent="0.3">
      <c r="A458" s="48">
        <v>45839</v>
      </c>
      <c r="B458" s="49">
        <v>45869</v>
      </c>
      <c r="C458" s="50" t="s">
        <v>64</v>
      </c>
      <c r="D458" s="50" t="s">
        <v>65</v>
      </c>
      <c r="E458" s="50" t="s">
        <v>89</v>
      </c>
      <c r="F458" s="50" t="s">
        <v>233</v>
      </c>
      <c r="G458" s="50" t="s">
        <v>121</v>
      </c>
      <c r="H458" s="51">
        <v>1020</v>
      </c>
      <c r="I458" s="52">
        <v>22.25</v>
      </c>
      <c r="J458" s="52"/>
      <c r="K458" s="50" t="s">
        <v>91</v>
      </c>
      <c r="L458" s="53" t="s">
        <v>48</v>
      </c>
    </row>
    <row r="459" spans="1:12" customFormat="1" ht="14.4" x14ac:dyDescent="0.3">
      <c r="A459" s="48">
        <v>45839</v>
      </c>
      <c r="B459" s="49">
        <v>45869</v>
      </c>
      <c r="C459" s="50" t="s">
        <v>49</v>
      </c>
      <c r="D459" s="50" t="s">
        <v>50</v>
      </c>
      <c r="E459" s="50" t="s">
        <v>89</v>
      </c>
      <c r="F459" s="50" t="s">
        <v>234</v>
      </c>
      <c r="G459" s="50" t="s">
        <v>121</v>
      </c>
      <c r="H459" s="51">
        <v>1020</v>
      </c>
      <c r="I459" s="52">
        <v>37.450000000000003</v>
      </c>
      <c r="J459" s="52"/>
      <c r="K459" s="50" t="s">
        <v>91</v>
      </c>
      <c r="L459" s="53" t="s">
        <v>48</v>
      </c>
    </row>
    <row r="460" spans="1:12" customFormat="1" ht="14.4" x14ac:dyDescent="0.3">
      <c r="A460" s="48">
        <v>45839</v>
      </c>
      <c r="B460" s="49">
        <v>45869</v>
      </c>
      <c r="C460" s="50" t="s">
        <v>58</v>
      </c>
      <c r="D460" s="50" t="s">
        <v>59</v>
      </c>
      <c r="E460" s="50" t="s">
        <v>89</v>
      </c>
      <c r="F460" s="50" t="s">
        <v>234</v>
      </c>
      <c r="G460" s="50" t="s">
        <v>121</v>
      </c>
      <c r="H460" s="51">
        <v>1020</v>
      </c>
      <c r="I460" s="52">
        <v>25.79</v>
      </c>
      <c r="J460" s="52">
        <v>5.58</v>
      </c>
      <c r="K460" s="50" t="s">
        <v>91</v>
      </c>
      <c r="L460" s="53" t="s">
        <v>48</v>
      </c>
    </row>
    <row r="461" spans="1:12" customFormat="1" ht="14.4" x14ac:dyDescent="0.3">
      <c r="A461" s="48">
        <v>45839</v>
      </c>
      <c r="B461" s="49">
        <v>45869</v>
      </c>
      <c r="C461" s="50" t="s">
        <v>60</v>
      </c>
      <c r="D461" s="50" t="s">
        <v>61</v>
      </c>
      <c r="E461" s="50" t="s">
        <v>89</v>
      </c>
      <c r="F461" s="50" t="s">
        <v>234</v>
      </c>
      <c r="G461" s="50" t="s">
        <v>121</v>
      </c>
      <c r="H461" s="51">
        <v>1020</v>
      </c>
      <c r="I461" s="52">
        <v>133</v>
      </c>
      <c r="J461" s="52">
        <v>21.58</v>
      </c>
      <c r="K461" s="50" t="s">
        <v>91</v>
      </c>
      <c r="L461" s="53" t="s">
        <v>48</v>
      </c>
    </row>
    <row r="462" spans="1:12" customFormat="1" ht="14.4" x14ac:dyDescent="0.3">
      <c r="A462" s="48">
        <v>45839</v>
      </c>
      <c r="B462" s="49">
        <v>45869</v>
      </c>
      <c r="C462" s="50" t="s">
        <v>62</v>
      </c>
      <c r="D462" s="50" t="s">
        <v>63</v>
      </c>
      <c r="E462" s="50" t="s">
        <v>89</v>
      </c>
      <c r="F462" s="50" t="s">
        <v>234</v>
      </c>
      <c r="G462" s="50" t="s">
        <v>121</v>
      </c>
      <c r="H462" s="51">
        <v>1020</v>
      </c>
      <c r="I462" s="52">
        <v>2.66</v>
      </c>
      <c r="J462" s="52"/>
      <c r="K462" s="50" t="s">
        <v>91</v>
      </c>
      <c r="L462" s="53" t="s">
        <v>48</v>
      </c>
    </row>
    <row r="463" spans="1:12" customFormat="1" ht="14.4" x14ac:dyDescent="0.3">
      <c r="A463" s="48">
        <v>45839</v>
      </c>
      <c r="B463" s="49">
        <v>45869</v>
      </c>
      <c r="C463" s="50" t="s">
        <v>64</v>
      </c>
      <c r="D463" s="50" t="s">
        <v>65</v>
      </c>
      <c r="E463" s="50" t="s">
        <v>89</v>
      </c>
      <c r="F463" s="50" t="s">
        <v>234</v>
      </c>
      <c r="G463" s="50" t="s">
        <v>121</v>
      </c>
      <c r="H463" s="51">
        <v>1020</v>
      </c>
      <c r="I463" s="54">
        <v>22.61</v>
      </c>
      <c r="J463" s="50"/>
      <c r="K463" s="50" t="s">
        <v>91</v>
      </c>
      <c r="L463" s="53" t="s">
        <v>48</v>
      </c>
    </row>
    <row r="464" spans="1:12" customFormat="1" ht="14.4" x14ac:dyDescent="0.3">
      <c r="A464" s="48">
        <v>45839</v>
      </c>
      <c r="B464" s="49">
        <v>45869</v>
      </c>
      <c r="C464" s="50" t="s">
        <v>49</v>
      </c>
      <c r="D464" s="50" t="s">
        <v>50</v>
      </c>
      <c r="E464" s="50" t="s">
        <v>89</v>
      </c>
      <c r="F464" s="50" t="s">
        <v>235</v>
      </c>
      <c r="G464" s="50" t="s">
        <v>121</v>
      </c>
      <c r="H464" s="51">
        <v>1020</v>
      </c>
      <c r="I464" s="52">
        <v>37.590000000000003</v>
      </c>
      <c r="J464" s="52"/>
      <c r="K464" s="50" t="s">
        <v>91</v>
      </c>
      <c r="L464" s="53" t="s">
        <v>48</v>
      </c>
    </row>
    <row r="465" spans="1:12" customFormat="1" ht="14.4" x14ac:dyDescent="0.3">
      <c r="A465" s="48">
        <v>45839</v>
      </c>
      <c r="B465" s="49">
        <v>45869</v>
      </c>
      <c r="C465" s="50" t="s">
        <v>58</v>
      </c>
      <c r="D465" s="50" t="s">
        <v>59</v>
      </c>
      <c r="E465" s="50" t="s">
        <v>89</v>
      </c>
      <c r="F465" s="50" t="s">
        <v>235</v>
      </c>
      <c r="G465" s="50" t="s">
        <v>121</v>
      </c>
      <c r="H465" s="51">
        <v>1020</v>
      </c>
      <c r="I465" s="52">
        <v>26.02</v>
      </c>
      <c r="J465" s="52">
        <v>5.63</v>
      </c>
      <c r="K465" s="50" t="s">
        <v>91</v>
      </c>
      <c r="L465" s="53" t="s">
        <v>48</v>
      </c>
    </row>
    <row r="466" spans="1:12" customFormat="1" ht="14.4" x14ac:dyDescent="0.3">
      <c r="A466" s="48">
        <v>45839</v>
      </c>
      <c r="B466" s="49">
        <v>45869</v>
      </c>
      <c r="C466" s="50" t="s">
        <v>60</v>
      </c>
      <c r="D466" s="50" t="s">
        <v>61</v>
      </c>
      <c r="E466" s="50" t="s">
        <v>89</v>
      </c>
      <c r="F466" s="50" t="s">
        <v>235</v>
      </c>
      <c r="G466" s="50" t="s">
        <v>121</v>
      </c>
      <c r="H466" s="51">
        <v>1020</v>
      </c>
      <c r="I466" s="52">
        <v>133.31</v>
      </c>
      <c r="J466" s="52">
        <v>21.63</v>
      </c>
      <c r="K466" s="50" t="s">
        <v>91</v>
      </c>
      <c r="L466" s="53" t="s">
        <v>48</v>
      </c>
    </row>
    <row r="467" spans="1:12" customFormat="1" ht="14.4" x14ac:dyDescent="0.3">
      <c r="A467" s="48">
        <v>45839</v>
      </c>
      <c r="B467" s="49">
        <v>45869</v>
      </c>
      <c r="C467" s="50" t="s">
        <v>62</v>
      </c>
      <c r="D467" s="50" t="s">
        <v>63</v>
      </c>
      <c r="E467" s="50" t="s">
        <v>89</v>
      </c>
      <c r="F467" s="50" t="s">
        <v>235</v>
      </c>
      <c r="G467" s="50" t="s">
        <v>121</v>
      </c>
      <c r="H467" s="51">
        <v>1020</v>
      </c>
      <c r="I467" s="52">
        <v>2.6661999999999999</v>
      </c>
      <c r="J467" s="52"/>
      <c r="K467" s="50" t="s">
        <v>91</v>
      </c>
      <c r="L467" s="53" t="s">
        <v>48</v>
      </c>
    </row>
    <row r="468" spans="1:12" customFormat="1" ht="14.4" x14ac:dyDescent="0.3">
      <c r="A468" s="48">
        <v>45839</v>
      </c>
      <c r="B468" s="49">
        <v>45869</v>
      </c>
      <c r="C468" s="50" t="s">
        <v>64</v>
      </c>
      <c r="D468" s="50" t="s">
        <v>65</v>
      </c>
      <c r="E468" s="50" t="s">
        <v>89</v>
      </c>
      <c r="F468" s="50" t="s">
        <v>235</v>
      </c>
      <c r="G468" s="50" t="s">
        <v>121</v>
      </c>
      <c r="H468" s="51">
        <v>1020</v>
      </c>
      <c r="I468" s="52">
        <v>22.66</v>
      </c>
      <c r="J468" s="52"/>
      <c r="K468" s="50" t="s">
        <v>91</v>
      </c>
      <c r="L468" s="53" t="s">
        <v>48</v>
      </c>
    </row>
    <row r="469" spans="1:12" customFormat="1" ht="14.4" x14ac:dyDescent="0.3">
      <c r="A469" s="48">
        <v>45839</v>
      </c>
      <c r="B469" s="49">
        <v>45869</v>
      </c>
      <c r="C469" s="50" t="s">
        <v>49</v>
      </c>
      <c r="D469" s="50" t="s">
        <v>50</v>
      </c>
      <c r="E469" s="50" t="s">
        <v>89</v>
      </c>
      <c r="F469" s="50" t="s">
        <v>236</v>
      </c>
      <c r="G469" s="50" t="s">
        <v>169</v>
      </c>
      <c r="H469" s="51">
        <v>1765</v>
      </c>
      <c r="I469" s="52">
        <v>60.06</v>
      </c>
      <c r="J469" s="52"/>
      <c r="K469" s="50" t="s">
        <v>103</v>
      </c>
      <c r="L469" s="53" t="s">
        <v>48</v>
      </c>
    </row>
    <row r="470" spans="1:12" customFormat="1" ht="14.4" x14ac:dyDescent="0.3">
      <c r="A470" s="48">
        <v>45839</v>
      </c>
      <c r="B470" s="49">
        <v>45869</v>
      </c>
      <c r="C470" s="50" t="s">
        <v>58</v>
      </c>
      <c r="D470" s="50" t="s">
        <v>59</v>
      </c>
      <c r="E470" s="50" t="s">
        <v>89</v>
      </c>
      <c r="F470" s="50" t="s">
        <v>236</v>
      </c>
      <c r="G470" s="50" t="s">
        <v>169</v>
      </c>
      <c r="H470" s="51">
        <v>1765</v>
      </c>
      <c r="I470" s="52">
        <v>35.99</v>
      </c>
      <c r="J470" s="52">
        <v>4.5</v>
      </c>
      <c r="K470" s="50" t="s">
        <v>103</v>
      </c>
      <c r="L470" s="53" t="s">
        <v>48</v>
      </c>
    </row>
    <row r="471" spans="1:12" customFormat="1" ht="14.4" x14ac:dyDescent="0.3">
      <c r="A471" s="48">
        <v>45839</v>
      </c>
      <c r="B471" s="49">
        <v>45869</v>
      </c>
      <c r="C471" s="50" t="s">
        <v>60</v>
      </c>
      <c r="D471" s="50" t="s">
        <v>61</v>
      </c>
      <c r="E471" s="50" t="s">
        <v>89</v>
      </c>
      <c r="F471" s="50" t="s">
        <v>236</v>
      </c>
      <c r="G471" s="50" t="s">
        <v>169</v>
      </c>
      <c r="H471" s="51">
        <v>1765</v>
      </c>
      <c r="I471" s="52">
        <v>218.63</v>
      </c>
      <c r="J471" s="52">
        <v>20.5</v>
      </c>
      <c r="K471" s="50" t="s">
        <v>103</v>
      </c>
      <c r="L471" s="53" t="s">
        <v>48</v>
      </c>
    </row>
    <row r="472" spans="1:12" customFormat="1" ht="14.4" x14ac:dyDescent="0.3">
      <c r="A472" s="48">
        <v>45839</v>
      </c>
      <c r="B472" s="49">
        <v>45869</v>
      </c>
      <c r="C472" s="50" t="s">
        <v>62</v>
      </c>
      <c r="D472" s="50" t="s">
        <v>63</v>
      </c>
      <c r="E472" s="50" t="s">
        <v>89</v>
      </c>
      <c r="F472" s="50" t="s">
        <v>236</v>
      </c>
      <c r="G472" s="50" t="s">
        <v>169</v>
      </c>
      <c r="H472" s="51">
        <v>1765</v>
      </c>
      <c r="I472" s="52">
        <v>10.9315</v>
      </c>
      <c r="J472" s="52"/>
      <c r="K472" s="50" t="s">
        <v>103</v>
      </c>
      <c r="L472" s="53" t="s">
        <v>48</v>
      </c>
    </row>
    <row r="473" spans="1:12" customFormat="1" ht="14.4" x14ac:dyDescent="0.3">
      <c r="A473" s="48">
        <v>45839</v>
      </c>
      <c r="B473" s="49">
        <v>45869</v>
      </c>
      <c r="C473" s="50" t="s">
        <v>64</v>
      </c>
      <c r="D473" s="50" t="s">
        <v>65</v>
      </c>
      <c r="E473" s="50" t="s">
        <v>89</v>
      </c>
      <c r="F473" s="50" t="s">
        <v>236</v>
      </c>
      <c r="G473" s="50" t="s">
        <v>169</v>
      </c>
      <c r="H473" s="51">
        <v>1765</v>
      </c>
      <c r="I473" s="52">
        <v>37.17</v>
      </c>
      <c r="J473" s="52"/>
      <c r="K473" s="50" t="s">
        <v>103</v>
      </c>
      <c r="L473" s="53" t="s">
        <v>48</v>
      </c>
    </row>
    <row r="474" spans="1:12" customFormat="1" ht="14.4" x14ac:dyDescent="0.3">
      <c r="A474" s="48">
        <v>45839</v>
      </c>
      <c r="B474" s="49">
        <v>45869</v>
      </c>
      <c r="C474" s="50" t="s">
        <v>49</v>
      </c>
      <c r="D474" s="50" t="s">
        <v>50</v>
      </c>
      <c r="E474" s="50" t="s">
        <v>89</v>
      </c>
      <c r="F474" s="50" t="s">
        <v>237</v>
      </c>
      <c r="G474" s="50" t="s">
        <v>76</v>
      </c>
      <c r="H474" s="51">
        <v>1615</v>
      </c>
      <c r="I474" s="52">
        <v>70.05</v>
      </c>
      <c r="J474" s="52"/>
      <c r="K474" s="50" t="s">
        <v>103</v>
      </c>
      <c r="L474" s="53" t="s">
        <v>48</v>
      </c>
    </row>
    <row r="475" spans="1:12" customFormat="1" ht="14.4" x14ac:dyDescent="0.3">
      <c r="A475" s="48">
        <v>45839</v>
      </c>
      <c r="B475" s="49">
        <v>45869</v>
      </c>
      <c r="C475" s="50" t="s">
        <v>60</v>
      </c>
      <c r="D475" s="50" t="s">
        <v>61</v>
      </c>
      <c r="E475" s="50" t="s">
        <v>89</v>
      </c>
      <c r="F475" s="50" t="s">
        <v>237</v>
      </c>
      <c r="G475" s="50" t="s">
        <v>76</v>
      </c>
      <c r="H475" s="51">
        <v>1615</v>
      </c>
      <c r="I475" s="52">
        <v>296.95</v>
      </c>
      <c r="J475" s="52">
        <v>30.43</v>
      </c>
      <c r="K475" s="50" t="s">
        <v>103</v>
      </c>
      <c r="L475" s="53" t="s">
        <v>48</v>
      </c>
    </row>
    <row r="476" spans="1:12" customFormat="1" ht="14.4" x14ac:dyDescent="0.3">
      <c r="A476" s="48">
        <v>45839</v>
      </c>
      <c r="B476" s="49">
        <v>45869</v>
      </c>
      <c r="C476" s="50" t="s">
        <v>62</v>
      </c>
      <c r="D476" s="50" t="s">
        <v>63</v>
      </c>
      <c r="E476" s="50" t="s">
        <v>89</v>
      </c>
      <c r="F476" s="50" t="s">
        <v>237</v>
      </c>
      <c r="G476" s="50" t="s">
        <v>76</v>
      </c>
      <c r="H476" s="51">
        <v>1615</v>
      </c>
      <c r="I476" s="52">
        <v>11.878</v>
      </c>
      <c r="J476" s="52"/>
      <c r="K476" s="50" t="s">
        <v>103</v>
      </c>
      <c r="L476" s="53" t="s">
        <v>48</v>
      </c>
    </row>
    <row r="477" spans="1:12" customFormat="1" ht="14.4" x14ac:dyDescent="0.3">
      <c r="A477" s="48">
        <v>45839</v>
      </c>
      <c r="B477" s="49">
        <v>45869</v>
      </c>
      <c r="C477" s="50" t="s">
        <v>64</v>
      </c>
      <c r="D477" s="50" t="s">
        <v>65</v>
      </c>
      <c r="E477" s="50" t="s">
        <v>89</v>
      </c>
      <c r="F477" s="50" t="s">
        <v>237</v>
      </c>
      <c r="G477" s="50" t="s">
        <v>76</v>
      </c>
      <c r="H477" s="51">
        <v>1615</v>
      </c>
      <c r="I477" s="52">
        <v>50.48</v>
      </c>
      <c r="J477" s="52"/>
      <c r="K477" s="50" t="s">
        <v>103</v>
      </c>
      <c r="L477" s="53" t="s">
        <v>48</v>
      </c>
    </row>
    <row r="478" spans="1:12" customFormat="1" ht="14.4" x14ac:dyDescent="0.3">
      <c r="A478" s="48">
        <v>45839</v>
      </c>
      <c r="B478" s="49">
        <v>45869</v>
      </c>
      <c r="C478" s="50" t="s">
        <v>49</v>
      </c>
      <c r="D478" s="50" t="s">
        <v>50</v>
      </c>
      <c r="E478" s="50" t="s">
        <v>89</v>
      </c>
      <c r="F478" s="50" t="s">
        <v>238</v>
      </c>
      <c r="G478" s="50" t="s">
        <v>76</v>
      </c>
      <c r="H478" s="51">
        <v>1615</v>
      </c>
      <c r="I478" s="52">
        <v>40.11</v>
      </c>
      <c r="J478" s="52"/>
      <c r="K478" s="50" t="s">
        <v>103</v>
      </c>
      <c r="L478" s="53" t="s">
        <v>48</v>
      </c>
    </row>
    <row r="479" spans="1:12" customFormat="1" ht="14.4" x14ac:dyDescent="0.3">
      <c r="A479" s="48">
        <v>45839</v>
      </c>
      <c r="B479" s="49">
        <v>45869</v>
      </c>
      <c r="C479" s="50" t="s">
        <v>60</v>
      </c>
      <c r="D479" s="50" t="s">
        <v>93</v>
      </c>
      <c r="E479" s="50" t="s">
        <v>89</v>
      </c>
      <c r="F479" s="50" t="s">
        <v>238</v>
      </c>
      <c r="G479" s="50" t="s">
        <v>76</v>
      </c>
      <c r="H479" s="51">
        <v>1615</v>
      </c>
      <c r="I479" s="52">
        <v>170.04</v>
      </c>
      <c r="J479" s="52">
        <v>20.5</v>
      </c>
      <c r="K479" s="50" t="s">
        <v>103</v>
      </c>
      <c r="L479" s="53" t="s">
        <v>48</v>
      </c>
    </row>
    <row r="480" spans="1:12" customFormat="1" ht="14.4" x14ac:dyDescent="0.3">
      <c r="A480" s="48">
        <v>45839</v>
      </c>
      <c r="B480" s="49">
        <v>45869</v>
      </c>
      <c r="C480" s="50" t="s">
        <v>62</v>
      </c>
      <c r="D480" s="50" t="s">
        <v>63</v>
      </c>
      <c r="E480" s="50" t="s">
        <v>89</v>
      </c>
      <c r="F480" s="50" t="s">
        <v>238</v>
      </c>
      <c r="G480" s="50" t="s">
        <v>76</v>
      </c>
      <c r="H480" s="51">
        <v>1615</v>
      </c>
      <c r="I480" s="52">
        <v>8.5020000000000007</v>
      </c>
      <c r="J480" s="52"/>
      <c r="K480" s="50" t="s">
        <v>103</v>
      </c>
      <c r="L480" s="53" t="s">
        <v>48</v>
      </c>
    </row>
    <row r="481" spans="1:12" customFormat="1" ht="14.4" x14ac:dyDescent="0.3">
      <c r="A481" s="48">
        <v>45839</v>
      </c>
      <c r="B481" s="49">
        <v>45869</v>
      </c>
      <c r="C481" s="50" t="s">
        <v>64</v>
      </c>
      <c r="D481" s="50" t="s">
        <v>65</v>
      </c>
      <c r="E481" s="50" t="s">
        <v>89</v>
      </c>
      <c r="F481" s="50" t="s">
        <v>238</v>
      </c>
      <c r="G481" s="50" t="s">
        <v>76</v>
      </c>
      <c r="H481" s="51">
        <v>1615</v>
      </c>
      <c r="I481" s="52">
        <v>28.91</v>
      </c>
      <c r="J481" s="52"/>
      <c r="K481" s="50" t="s">
        <v>103</v>
      </c>
      <c r="L481" s="53" t="s">
        <v>48</v>
      </c>
    </row>
    <row r="482" spans="1:12" customFormat="1" ht="14.4" x14ac:dyDescent="0.3">
      <c r="A482" s="48">
        <v>45839</v>
      </c>
      <c r="B482" s="49">
        <v>45869</v>
      </c>
      <c r="C482" s="50" t="s">
        <v>49</v>
      </c>
      <c r="D482" s="50" t="s">
        <v>50</v>
      </c>
      <c r="E482" s="50" t="s">
        <v>89</v>
      </c>
      <c r="F482" s="50" t="s">
        <v>239</v>
      </c>
      <c r="G482" s="50" t="s">
        <v>76</v>
      </c>
      <c r="H482" s="51">
        <v>1615</v>
      </c>
      <c r="I482" s="52">
        <v>59.54</v>
      </c>
      <c r="J482" s="52"/>
      <c r="K482" s="50" t="s">
        <v>103</v>
      </c>
      <c r="L482" s="53" t="s">
        <v>48</v>
      </c>
    </row>
    <row r="483" spans="1:12" customFormat="1" ht="14.4" x14ac:dyDescent="0.3">
      <c r="A483" s="48">
        <v>45839</v>
      </c>
      <c r="B483" s="49">
        <v>45869</v>
      </c>
      <c r="C483" s="50" t="s">
        <v>60</v>
      </c>
      <c r="D483" s="50" t="s">
        <v>93</v>
      </c>
      <c r="E483" s="50" t="s">
        <v>89</v>
      </c>
      <c r="F483" s="50" t="s">
        <v>239</v>
      </c>
      <c r="G483" s="50" t="s">
        <v>76</v>
      </c>
      <c r="H483" s="51">
        <v>1615</v>
      </c>
      <c r="I483" s="52">
        <v>252.4</v>
      </c>
      <c r="J483" s="52">
        <v>30.43</v>
      </c>
      <c r="K483" s="50" t="s">
        <v>103</v>
      </c>
      <c r="L483" s="53" t="s">
        <v>48</v>
      </c>
    </row>
    <row r="484" spans="1:12" customFormat="1" ht="14.4" x14ac:dyDescent="0.3">
      <c r="A484" s="48">
        <v>45839</v>
      </c>
      <c r="B484" s="49">
        <v>45869</v>
      </c>
      <c r="C484" s="50" t="s">
        <v>62</v>
      </c>
      <c r="D484" s="50" t="s">
        <v>63</v>
      </c>
      <c r="E484" s="50" t="s">
        <v>89</v>
      </c>
      <c r="F484" s="50" t="s">
        <v>239</v>
      </c>
      <c r="G484" s="50" t="s">
        <v>76</v>
      </c>
      <c r="H484" s="51">
        <v>1615</v>
      </c>
      <c r="I484" s="52">
        <v>10.096</v>
      </c>
      <c r="J484" s="52"/>
      <c r="K484" s="50" t="s">
        <v>103</v>
      </c>
      <c r="L484" s="53" t="s">
        <v>48</v>
      </c>
    </row>
    <row r="485" spans="1:12" customFormat="1" ht="14.4" x14ac:dyDescent="0.3">
      <c r="A485" s="48">
        <v>45839</v>
      </c>
      <c r="B485" s="49">
        <v>45869</v>
      </c>
      <c r="C485" s="50" t="s">
        <v>64</v>
      </c>
      <c r="D485" s="50" t="s">
        <v>65</v>
      </c>
      <c r="E485" s="50" t="s">
        <v>89</v>
      </c>
      <c r="F485" s="50" t="s">
        <v>239</v>
      </c>
      <c r="G485" s="50" t="s">
        <v>76</v>
      </c>
      <c r="H485" s="51">
        <v>1615</v>
      </c>
      <c r="I485" s="52">
        <v>42.91</v>
      </c>
      <c r="J485" s="52"/>
      <c r="K485" s="50" t="s">
        <v>103</v>
      </c>
      <c r="L485" s="53" t="s">
        <v>48</v>
      </c>
    </row>
    <row r="486" spans="1:12" customFormat="1" ht="14.4" x14ac:dyDescent="0.3">
      <c r="A486" s="48">
        <v>45839</v>
      </c>
      <c r="B486" s="49">
        <v>45869</v>
      </c>
      <c r="C486" s="50" t="s">
        <v>49</v>
      </c>
      <c r="D486" s="50" t="s">
        <v>50</v>
      </c>
      <c r="E486" s="50" t="s">
        <v>89</v>
      </c>
      <c r="F486" s="50" t="s">
        <v>240</v>
      </c>
      <c r="G486" s="50" t="s">
        <v>162</v>
      </c>
      <c r="H486" s="51">
        <v>1190</v>
      </c>
      <c r="I486" s="52">
        <v>71.739999999999995</v>
      </c>
      <c r="J486" s="52"/>
      <c r="K486" s="50" t="s">
        <v>103</v>
      </c>
      <c r="L486" s="53" t="s">
        <v>48</v>
      </c>
    </row>
    <row r="487" spans="1:12" customFormat="1" ht="14.4" x14ac:dyDescent="0.3">
      <c r="A487" s="48">
        <v>45839</v>
      </c>
      <c r="B487" s="49">
        <v>45869</v>
      </c>
      <c r="C487" s="50" t="s">
        <v>58</v>
      </c>
      <c r="D487" s="50" t="s">
        <v>59</v>
      </c>
      <c r="E487" s="50" t="s">
        <v>89</v>
      </c>
      <c r="F487" s="50" t="s">
        <v>240</v>
      </c>
      <c r="G487" s="50" t="s">
        <v>162</v>
      </c>
      <c r="H487" s="51">
        <v>1190</v>
      </c>
      <c r="I487" s="52">
        <v>40.450000000000003</v>
      </c>
      <c r="J487" s="52">
        <v>7.5</v>
      </c>
      <c r="K487" s="50" t="s">
        <v>103</v>
      </c>
      <c r="L487" s="53" t="s">
        <v>48</v>
      </c>
    </row>
    <row r="488" spans="1:12" customFormat="1" ht="14.4" x14ac:dyDescent="0.3">
      <c r="A488" s="48">
        <v>45839</v>
      </c>
      <c r="B488" s="49">
        <v>45869</v>
      </c>
      <c r="C488" s="50" t="s">
        <v>60</v>
      </c>
      <c r="D488" s="50" t="s">
        <v>61</v>
      </c>
      <c r="E488" s="50" t="s">
        <v>89</v>
      </c>
      <c r="F488" s="50" t="s">
        <v>240</v>
      </c>
      <c r="G488" s="50" t="s">
        <v>162</v>
      </c>
      <c r="H488" s="51">
        <v>1190</v>
      </c>
      <c r="I488" s="52">
        <v>263.67</v>
      </c>
      <c r="J488" s="52">
        <v>36.67</v>
      </c>
      <c r="K488" s="50" t="s">
        <v>103</v>
      </c>
      <c r="L488" s="53" t="s">
        <v>48</v>
      </c>
    </row>
    <row r="489" spans="1:12" customFormat="1" ht="14.4" x14ac:dyDescent="0.3">
      <c r="A489" s="48">
        <v>45839</v>
      </c>
      <c r="B489" s="49">
        <v>45869</v>
      </c>
      <c r="C489" s="50" t="s">
        <v>62</v>
      </c>
      <c r="D489" s="50" t="s">
        <v>63</v>
      </c>
      <c r="E489" s="50" t="s">
        <v>89</v>
      </c>
      <c r="F489" s="50" t="s">
        <v>240</v>
      </c>
      <c r="G489" s="50" t="s">
        <v>162</v>
      </c>
      <c r="H489" s="51">
        <v>1190</v>
      </c>
      <c r="I489" s="52">
        <v>10.546800000000001</v>
      </c>
      <c r="J489" s="52"/>
      <c r="K489" s="50" t="s">
        <v>103</v>
      </c>
      <c r="L489" s="53" t="s">
        <v>48</v>
      </c>
    </row>
    <row r="490" spans="1:12" customFormat="1" ht="14.4" x14ac:dyDescent="0.3">
      <c r="A490" s="48">
        <v>45839</v>
      </c>
      <c r="B490" s="49">
        <v>45869</v>
      </c>
      <c r="C490" s="50" t="s">
        <v>64</v>
      </c>
      <c r="D490" s="50" t="s">
        <v>65</v>
      </c>
      <c r="E490" s="50" t="s">
        <v>89</v>
      </c>
      <c r="F490" s="50" t="s">
        <v>240</v>
      </c>
      <c r="G490" s="50" t="s">
        <v>162</v>
      </c>
      <c r="H490" s="51">
        <v>1190</v>
      </c>
      <c r="I490" s="52">
        <v>44.82</v>
      </c>
      <c r="J490" s="52"/>
      <c r="K490" s="50" t="s">
        <v>103</v>
      </c>
      <c r="L490" s="53" t="s">
        <v>48</v>
      </c>
    </row>
    <row r="491" spans="1:12" customFormat="1" ht="14.4" x14ac:dyDescent="0.3">
      <c r="A491" s="48">
        <v>45839</v>
      </c>
      <c r="B491" s="49">
        <v>45869</v>
      </c>
      <c r="C491" s="50" t="s">
        <v>49</v>
      </c>
      <c r="D491" s="50" t="s">
        <v>50</v>
      </c>
      <c r="E491" s="50" t="s">
        <v>89</v>
      </c>
      <c r="F491" s="50" t="s">
        <v>241</v>
      </c>
      <c r="G491" s="50" t="s">
        <v>76</v>
      </c>
      <c r="H491" s="51">
        <v>1615</v>
      </c>
      <c r="I491" s="52">
        <v>42.03</v>
      </c>
      <c r="J491" s="52"/>
      <c r="K491" s="50" t="s">
        <v>91</v>
      </c>
      <c r="L491" s="53" t="s">
        <v>48</v>
      </c>
    </row>
    <row r="492" spans="1:12" customFormat="1" ht="14.4" x14ac:dyDescent="0.3">
      <c r="A492" s="48">
        <v>45839</v>
      </c>
      <c r="B492" s="49">
        <v>45869</v>
      </c>
      <c r="C492" s="50" t="s">
        <v>60</v>
      </c>
      <c r="D492" s="50" t="s">
        <v>93</v>
      </c>
      <c r="E492" s="50" t="s">
        <v>89</v>
      </c>
      <c r="F492" s="50" t="s">
        <v>241</v>
      </c>
      <c r="G492" s="50" t="s">
        <v>76</v>
      </c>
      <c r="H492" s="51">
        <v>1615</v>
      </c>
      <c r="I492" s="52">
        <v>178.17</v>
      </c>
      <c r="J492" s="52">
        <v>21.48</v>
      </c>
      <c r="K492" s="50" t="s">
        <v>91</v>
      </c>
      <c r="L492" s="53" t="s">
        <v>48</v>
      </c>
    </row>
    <row r="493" spans="1:12" customFormat="1" ht="14.4" x14ac:dyDescent="0.3">
      <c r="A493" s="48">
        <v>45839</v>
      </c>
      <c r="B493" s="49">
        <v>45869</v>
      </c>
      <c r="C493" s="50" t="s">
        <v>62</v>
      </c>
      <c r="D493" s="50" t="s">
        <v>63</v>
      </c>
      <c r="E493" s="50" t="s">
        <v>89</v>
      </c>
      <c r="F493" s="50" t="s">
        <v>241</v>
      </c>
      <c r="G493" s="50" t="s">
        <v>76</v>
      </c>
      <c r="H493" s="51">
        <v>1615</v>
      </c>
      <c r="I493" s="52">
        <v>3.5633999999999997</v>
      </c>
      <c r="J493" s="52"/>
      <c r="K493" s="50" t="s">
        <v>91</v>
      </c>
      <c r="L493" s="53" t="s">
        <v>48</v>
      </c>
    </row>
    <row r="494" spans="1:12" customFormat="1" ht="14.4" x14ac:dyDescent="0.3">
      <c r="A494" s="48">
        <v>45839</v>
      </c>
      <c r="B494" s="49">
        <v>45869</v>
      </c>
      <c r="C494" s="50" t="s">
        <v>64</v>
      </c>
      <c r="D494" s="50" t="s">
        <v>65</v>
      </c>
      <c r="E494" s="50" t="s">
        <v>89</v>
      </c>
      <c r="F494" s="50" t="s">
        <v>241</v>
      </c>
      <c r="G494" s="50" t="s">
        <v>76</v>
      </c>
      <c r="H494" s="51">
        <v>1615</v>
      </c>
      <c r="I494" s="52">
        <v>30.29</v>
      </c>
      <c r="J494" s="52"/>
      <c r="K494" s="50" t="s">
        <v>91</v>
      </c>
      <c r="L494" s="53" t="s">
        <v>48</v>
      </c>
    </row>
    <row r="495" spans="1:12" customFormat="1" ht="14.4" x14ac:dyDescent="0.3">
      <c r="A495" s="48">
        <v>45839</v>
      </c>
      <c r="B495" s="49">
        <v>45869</v>
      </c>
      <c r="C495" s="50" t="s">
        <v>49</v>
      </c>
      <c r="D495" s="50" t="s">
        <v>50</v>
      </c>
      <c r="E495" s="50" t="s">
        <v>89</v>
      </c>
      <c r="F495" s="50" t="s">
        <v>242</v>
      </c>
      <c r="G495" s="50" t="s">
        <v>162</v>
      </c>
      <c r="H495" s="51">
        <v>1190</v>
      </c>
      <c r="I495" s="52">
        <v>45.99</v>
      </c>
      <c r="J495" s="52"/>
      <c r="K495" s="50" t="s">
        <v>91</v>
      </c>
      <c r="L495" s="53" t="s">
        <v>48</v>
      </c>
    </row>
    <row r="496" spans="1:12" customFormat="1" ht="14.4" x14ac:dyDescent="0.3">
      <c r="A496" s="48">
        <v>45839</v>
      </c>
      <c r="B496" s="49">
        <v>45869</v>
      </c>
      <c r="C496" s="50" t="s">
        <v>58</v>
      </c>
      <c r="D496" s="50" t="s">
        <v>59</v>
      </c>
      <c r="E496" s="50" t="s">
        <v>89</v>
      </c>
      <c r="F496" s="50" t="s">
        <v>242</v>
      </c>
      <c r="G496" s="50" t="s">
        <v>162</v>
      </c>
      <c r="H496" s="51">
        <v>1190</v>
      </c>
      <c r="I496" s="52">
        <v>34.24</v>
      </c>
      <c r="J496" s="52">
        <v>6.35</v>
      </c>
      <c r="K496" s="50" t="s">
        <v>91</v>
      </c>
      <c r="L496" s="53" t="s">
        <v>48</v>
      </c>
    </row>
    <row r="497" spans="1:12" customFormat="1" ht="14.4" x14ac:dyDescent="0.3">
      <c r="A497" s="48">
        <v>45839</v>
      </c>
      <c r="B497" s="49">
        <v>45869</v>
      </c>
      <c r="C497" s="50" t="s">
        <v>60</v>
      </c>
      <c r="D497" s="50" t="s">
        <v>61</v>
      </c>
      <c r="E497" s="50" t="s">
        <v>89</v>
      </c>
      <c r="F497" s="50" t="s">
        <v>242</v>
      </c>
      <c r="G497" s="50" t="s">
        <v>162</v>
      </c>
      <c r="H497" s="51">
        <v>1190</v>
      </c>
      <c r="I497" s="52">
        <v>160.69999999999999</v>
      </c>
      <c r="J497" s="52">
        <v>22.35</v>
      </c>
      <c r="K497" s="50" t="s">
        <v>91</v>
      </c>
      <c r="L497" s="53" t="s">
        <v>48</v>
      </c>
    </row>
    <row r="498" spans="1:12" customFormat="1" ht="14.4" x14ac:dyDescent="0.3">
      <c r="A498" s="48">
        <v>45839</v>
      </c>
      <c r="B498" s="49">
        <v>45869</v>
      </c>
      <c r="C498" s="50" t="s">
        <v>62</v>
      </c>
      <c r="D498" s="50" t="s">
        <v>63</v>
      </c>
      <c r="E498" s="50" t="s">
        <v>89</v>
      </c>
      <c r="F498" s="50" t="s">
        <v>242</v>
      </c>
      <c r="G498" s="50" t="s">
        <v>162</v>
      </c>
      <c r="H498" s="51">
        <v>1190</v>
      </c>
      <c r="I498" s="52">
        <v>3.214</v>
      </c>
      <c r="J498" s="52"/>
      <c r="K498" s="50" t="s">
        <v>91</v>
      </c>
      <c r="L498" s="53" t="s">
        <v>48</v>
      </c>
    </row>
    <row r="499" spans="1:12" customFormat="1" ht="14.4" x14ac:dyDescent="0.3">
      <c r="A499" s="48">
        <v>45839</v>
      </c>
      <c r="B499" s="49">
        <v>45869</v>
      </c>
      <c r="C499" s="50" t="s">
        <v>64</v>
      </c>
      <c r="D499" s="50" t="s">
        <v>65</v>
      </c>
      <c r="E499" s="50" t="s">
        <v>89</v>
      </c>
      <c r="F499" s="50" t="s">
        <v>242</v>
      </c>
      <c r="G499" s="50" t="s">
        <v>162</v>
      </c>
      <c r="H499" s="51">
        <v>1190</v>
      </c>
      <c r="I499" s="52">
        <v>27.32</v>
      </c>
      <c r="J499" s="52"/>
      <c r="K499" s="50" t="s">
        <v>91</v>
      </c>
      <c r="L499" s="53" t="s">
        <v>48</v>
      </c>
    </row>
    <row r="500" spans="1:12" customFormat="1" ht="14.4" x14ac:dyDescent="0.3">
      <c r="A500" s="48">
        <v>45839</v>
      </c>
      <c r="B500" s="49">
        <v>45869</v>
      </c>
      <c r="C500" s="50" t="s">
        <v>49</v>
      </c>
      <c r="D500" s="50" t="s">
        <v>50</v>
      </c>
      <c r="E500" s="50" t="s">
        <v>89</v>
      </c>
      <c r="F500" s="50" t="s">
        <v>243</v>
      </c>
      <c r="G500" s="50" t="s">
        <v>121</v>
      </c>
      <c r="H500" s="51">
        <v>1020</v>
      </c>
      <c r="I500" s="52">
        <v>61.49</v>
      </c>
      <c r="J500" s="52"/>
      <c r="K500" s="50" t="s">
        <v>103</v>
      </c>
      <c r="L500" s="53" t="s">
        <v>48</v>
      </c>
    </row>
    <row r="501" spans="1:12" customFormat="1" ht="14.4" x14ac:dyDescent="0.3">
      <c r="A501" s="48">
        <v>45839</v>
      </c>
      <c r="B501" s="49">
        <v>45869</v>
      </c>
      <c r="C501" s="50" t="s">
        <v>58</v>
      </c>
      <c r="D501" s="50" t="s">
        <v>59</v>
      </c>
      <c r="E501" s="50" t="s">
        <v>89</v>
      </c>
      <c r="F501" s="50" t="s">
        <v>243</v>
      </c>
      <c r="G501" s="50" t="s">
        <v>121</v>
      </c>
      <c r="H501" s="51">
        <v>1020</v>
      </c>
      <c r="I501" s="52">
        <v>34.67</v>
      </c>
      <c r="J501" s="52">
        <v>7.5</v>
      </c>
      <c r="K501" s="50" t="s">
        <v>103</v>
      </c>
      <c r="L501" s="53" t="s">
        <v>48</v>
      </c>
    </row>
    <row r="502" spans="1:12" customFormat="1" ht="14.4" x14ac:dyDescent="0.3">
      <c r="A502" s="48">
        <v>45839</v>
      </c>
      <c r="B502" s="49">
        <v>45869</v>
      </c>
      <c r="C502" s="50" t="s">
        <v>60</v>
      </c>
      <c r="D502" s="50" t="s">
        <v>61</v>
      </c>
      <c r="E502" s="50" t="s">
        <v>89</v>
      </c>
      <c r="F502" s="50" t="s">
        <v>243</v>
      </c>
      <c r="G502" s="50" t="s">
        <v>121</v>
      </c>
      <c r="H502" s="51">
        <v>1020</v>
      </c>
      <c r="I502" s="52">
        <v>226</v>
      </c>
      <c r="J502" s="52">
        <v>36.67</v>
      </c>
      <c r="K502" s="50" t="s">
        <v>103</v>
      </c>
      <c r="L502" s="53" t="s">
        <v>48</v>
      </c>
    </row>
    <row r="503" spans="1:12" customFormat="1" ht="14.4" x14ac:dyDescent="0.3">
      <c r="A503" s="48">
        <v>45839</v>
      </c>
      <c r="B503" s="49">
        <v>45869</v>
      </c>
      <c r="C503" s="50" t="s">
        <v>62</v>
      </c>
      <c r="D503" s="50" t="s">
        <v>63</v>
      </c>
      <c r="E503" s="50" t="s">
        <v>89</v>
      </c>
      <c r="F503" s="50" t="s">
        <v>243</v>
      </c>
      <c r="G503" s="50" t="s">
        <v>121</v>
      </c>
      <c r="H503" s="51">
        <v>1020</v>
      </c>
      <c r="I503" s="52">
        <v>11.3</v>
      </c>
      <c r="J503" s="52"/>
      <c r="K503" s="50" t="s">
        <v>103</v>
      </c>
      <c r="L503" s="53" t="s">
        <v>48</v>
      </c>
    </row>
    <row r="504" spans="1:12" customFormat="1" ht="14.4" x14ac:dyDescent="0.3">
      <c r="A504" s="48">
        <v>45839</v>
      </c>
      <c r="B504" s="49">
        <v>45869</v>
      </c>
      <c r="C504" s="50" t="s">
        <v>64</v>
      </c>
      <c r="D504" s="50" t="s">
        <v>65</v>
      </c>
      <c r="E504" s="50" t="s">
        <v>89</v>
      </c>
      <c r="F504" s="50" t="s">
        <v>243</v>
      </c>
      <c r="G504" s="50" t="s">
        <v>121</v>
      </c>
      <c r="H504" s="51">
        <v>1020</v>
      </c>
      <c r="I504" s="52">
        <v>38.42</v>
      </c>
      <c r="J504" s="52"/>
      <c r="K504" s="50" t="s">
        <v>103</v>
      </c>
      <c r="L504" s="53" t="s">
        <v>48</v>
      </c>
    </row>
    <row r="505" spans="1:12" customFormat="1" ht="14.4" x14ac:dyDescent="0.3">
      <c r="A505" s="48">
        <v>45839</v>
      </c>
      <c r="B505" s="49">
        <v>45869</v>
      </c>
      <c r="C505" s="50" t="s">
        <v>49</v>
      </c>
      <c r="D505" s="50" t="s">
        <v>50</v>
      </c>
      <c r="E505" s="50" t="s">
        <v>89</v>
      </c>
      <c r="F505" s="50" t="s">
        <v>244</v>
      </c>
      <c r="G505" s="50" t="s">
        <v>121</v>
      </c>
      <c r="H505" s="51">
        <v>1020</v>
      </c>
      <c r="I505" s="52">
        <v>44.24</v>
      </c>
      <c r="J505" s="52"/>
      <c r="K505" s="50" t="s">
        <v>103</v>
      </c>
      <c r="L505" s="53" t="s">
        <v>48</v>
      </c>
    </row>
    <row r="506" spans="1:12" customFormat="1" ht="14.4" x14ac:dyDescent="0.3">
      <c r="A506" s="48">
        <v>45839</v>
      </c>
      <c r="B506" s="49">
        <v>45869</v>
      </c>
      <c r="C506" s="50" t="s">
        <v>60</v>
      </c>
      <c r="D506" s="50" t="s">
        <v>61</v>
      </c>
      <c r="E506" s="50" t="s">
        <v>89</v>
      </c>
      <c r="F506" s="50" t="s">
        <v>244</v>
      </c>
      <c r="G506" s="50" t="s">
        <v>121</v>
      </c>
      <c r="H506" s="51">
        <v>1020</v>
      </c>
      <c r="I506" s="52">
        <v>187.54</v>
      </c>
      <c r="J506" s="52">
        <v>30.43</v>
      </c>
      <c r="K506" s="50" t="s">
        <v>103</v>
      </c>
      <c r="L506" s="53" t="s">
        <v>48</v>
      </c>
    </row>
    <row r="507" spans="1:12" customFormat="1" ht="14.4" x14ac:dyDescent="0.3">
      <c r="A507" s="48">
        <v>45839</v>
      </c>
      <c r="B507" s="49">
        <v>45869</v>
      </c>
      <c r="C507" s="50" t="s">
        <v>62</v>
      </c>
      <c r="D507" s="50" t="s">
        <v>63</v>
      </c>
      <c r="E507" s="50" t="s">
        <v>89</v>
      </c>
      <c r="F507" s="50" t="s">
        <v>244</v>
      </c>
      <c r="G507" s="50" t="s">
        <v>121</v>
      </c>
      <c r="H507" s="51">
        <v>1020</v>
      </c>
      <c r="I507" s="52">
        <v>9.3770000000000007</v>
      </c>
      <c r="J507" s="52"/>
      <c r="K507" s="50" t="s">
        <v>103</v>
      </c>
      <c r="L507" s="53" t="s">
        <v>48</v>
      </c>
    </row>
    <row r="508" spans="1:12" customFormat="1" ht="14.4" x14ac:dyDescent="0.3">
      <c r="A508" s="48">
        <v>45839</v>
      </c>
      <c r="B508" s="49">
        <v>45869</v>
      </c>
      <c r="C508" s="50" t="s">
        <v>64</v>
      </c>
      <c r="D508" s="50" t="s">
        <v>65</v>
      </c>
      <c r="E508" s="50" t="s">
        <v>89</v>
      </c>
      <c r="F508" s="50" t="s">
        <v>244</v>
      </c>
      <c r="G508" s="50" t="s">
        <v>121</v>
      </c>
      <c r="H508" s="51">
        <v>1020</v>
      </c>
      <c r="I508" s="52">
        <v>31.88</v>
      </c>
      <c r="J508" s="52"/>
      <c r="K508" s="50" t="s">
        <v>103</v>
      </c>
      <c r="L508" s="53" t="s">
        <v>48</v>
      </c>
    </row>
    <row r="509" spans="1:12" customFormat="1" ht="14.4" x14ac:dyDescent="0.3">
      <c r="A509" s="48">
        <v>45839</v>
      </c>
      <c r="B509" s="49">
        <v>45869</v>
      </c>
      <c r="C509" s="50" t="s">
        <v>49</v>
      </c>
      <c r="D509" s="50" t="s">
        <v>50</v>
      </c>
      <c r="E509" s="50" t="s">
        <v>89</v>
      </c>
      <c r="F509" s="50" t="s">
        <v>245</v>
      </c>
      <c r="G509" s="50" t="s">
        <v>105</v>
      </c>
      <c r="H509" s="51">
        <v>1190</v>
      </c>
      <c r="I509" s="52">
        <v>40.5</v>
      </c>
      <c r="J509" s="52"/>
      <c r="K509" s="50" t="s">
        <v>103</v>
      </c>
      <c r="L509" s="53" t="s">
        <v>48</v>
      </c>
    </row>
    <row r="510" spans="1:12" customFormat="1" ht="14.4" x14ac:dyDescent="0.3">
      <c r="A510" s="48">
        <v>45839</v>
      </c>
      <c r="B510" s="49">
        <v>45869</v>
      </c>
      <c r="C510" s="50" t="s">
        <v>58</v>
      </c>
      <c r="D510" s="50" t="s">
        <v>59</v>
      </c>
      <c r="E510" s="50" t="s">
        <v>89</v>
      </c>
      <c r="F510" s="50" t="s">
        <v>245</v>
      </c>
      <c r="G510" s="50" t="s">
        <v>105</v>
      </c>
      <c r="H510" s="51">
        <v>1190</v>
      </c>
      <c r="I510" s="52">
        <v>24.27</v>
      </c>
      <c r="J510" s="52">
        <v>4.5</v>
      </c>
      <c r="K510" s="50" t="s">
        <v>103</v>
      </c>
      <c r="L510" s="53" t="s">
        <v>48</v>
      </c>
    </row>
    <row r="511" spans="1:12" customFormat="1" ht="14.4" x14ac:dyDescent="0.3">
      <c r="A511" s="48">
        <v>45839</v>
      </c>
      <c r="B511" s="49">
        <v>45869</v>
      </c>
      <c r="C511" s="50" t="s">
        <v>60</v>
      </c>
      <c r="D511" s="50" t="s">
        <v>61</v>
      </c>
      <c r="E511" s="50" t="s">
        <v>89</v>
      </c>
      <c r="F511" s="50" t="s">
        <v>245</v>
      </c>
      <c r="G511" s="50" t="s">
        <v>105</v>
      </c>
      <c r="H511" s="51">
        <v>1190</v>
      </c>
      <c r="I511" s="52">
        <v>147.4</v>
      </c>
      <c r="J511" s="52">
        <v>20.5</v>
      </c>
      <c r="K511" s="50" t="s">
        <v>103</v>
      </c>
      <c r="L511" s="53" t="s">
        <v>48</v>
      </c>
    </row>
    <row r="512" spans="1:12" customFormat="1" ht="14.4" x14ac:dyDescent="0.3">
      <c r="A512" s="48">
        <v>45839</v>
      </c>
      <c r="B512" s="49">
        <v>45869</v>
      </c>
      <c r="C512" s="50" t="s">
        <v>62</v>
      </c>
      <c r="D512" s="50" t="s">
        <v>63</v>
      </c>
      <c r="E512" s="50" t="s">
        <v>89</v>
      </c>
      <c r="F512" s="50" t="s">
        <v>245</v>
      </c>
      <c r="G512" s="50" t="s">
        <v>105</v>
      </c>
      <c r="H512" s="51">
        <v>1190</v>
      </c>
      <c r="I512" s="52">
        <v>7.370000000000001</v>
      </c>
      <c r="J512" s="52"/>
      <c r="K512" s="50" t="s">
        <v>103</v>
      </c>
      <c r="L512" s="53" t="s">
        <v>48</v>
      </c>
    </row>
    <row r="513" spans="1:12" customFormat="1" ht="14.4" x14ac:dyDescent="0.3">
      <c r="A513" s="48">
        <v>45839</v>
      </c>
      <c r="B513" s="49">
        <v>45869</v>
      </c>
      <c r="C513" s="50" t="s">
        <v>64</v>
      </c>
      <c r="D513" s="50" t="s">
        <v>65</v>
      </c>
      <c r="E513" s="50" t="s">
        <v>89</v>
      </c>
      <c r="F513" s="50" t="s">
        <v>245</v>
      </c>
      <c r="G513" s="50" t="s">
        <v>105</v>
      </c>
      <c r="H513" s="51">
        <v>1190</v>
      </c>
      <c r="I513" s="52">
        <v>25.06</v>
      </c>
      <c r="J513" s="52"/>
      <c r="K513" s="50" t="s">
        <v>103</v>
      </c>
      <c r="L513" s="53" t="s">
        <v>48</v>
      </c>
    </row>
    <row r="514" spans="1:12" customFormat="1" ht="14.4" x14ac:dyDescent="0.3">
      <c r="A514" s="48">
        <v>45839</v>
      </c>
      <c r="B514" s="49">
        <v>45869</v>
      </c>
      <c r="C514" s="50" t="s">
        <v>49</v>
      </c>
      <c r="D514" s="50" t="s">
        <v>50</v>
      </c>
      <c r="E514" s="50" t="s">
        <v>77</v>
      </c>
      <c r="F514" s="50" t="s">
        <v>246</v>
      </c>
      <c r="G514" s="50" t="s">
        <v>125</v>
      </c>
      <c r="H514" s="51">
        <v>1975</v>
      </c>
      <c r="I514" s="52">
        <v>31.21</v>
      </c>
      <c r="J514" s="52"/>
      <c r="K514" s="50" t="s">
        <v>81</v>
      </c>
      <c r="L514" s="53" t="s">
        <v>48</v>
      </c>
    </row>
    <row r="515" spans="1:12" customFormat="1" ht="14.4" x14ac:dyDescent="0.3">
      <c r="A515" s="48">
        <v>45839</v>
      </c>
      <c r="B515" s="49">
        <v>45869</v>
      </c>
      <c r="C515" s="50" t="s">
        <v>87</v>
      </c>
      <c r="D515" s="50" t="s">
        <v>88</v>
      </c>
      <c r="E515" s="50" t="s">
        <v>77</v>
      </c>
      <c r="F515" s="50" t="s">
        <v>246</v>
      </c>
      <c r="G515" s="50" t="s">
        <v>125</v>
      </c>
      <c r="H515" s="51">
        <v>1975</v>
      </c>
      <c r="I515" s="52">
        <v>150.28</v>
      </c>
      <c r="J515" s="52">
        <v>7</v>
      </c>
      <c r="K515" s="50" t="s">
        <v>81</v>
      </c>
      <c r="L515" s="53" t="s">
        <v>48</v>
      </c>
    </row>
    <row r="516" spans="1:12" customFormat="1" ht="14.4" x14ac:dyDescent="0.3">
      <c r="A516" s="48">
        <v>45839</v>
      </c>
      <c r="B516" s="49">
        <v>45869</v>
      </c>
      <c r="C516" s="50" t="s">
        <v>49</v>
      </c>
      <c r="D516" s="50" t="s">
        <v>50</v>
      </c>
      <c r="E516" s="50" t="s">
        <v>55</v>
      </c>
      <c r="F516" s="50" t="s">
        <v>247</v>
      </c>
      <c r="G516" s="50" t="s">
        <v>248</v>
      </c>
      <c r="H516" s="51">
        <v>3570</v>
      </c>
      <c r="I516" s="52">
        <v>80.599999999999994</v>
      </c>
      <c r="J516" s="52"/>
      <c r="K516" s="50" t="s">
        <v>47</v>
      </c>
      <c r="L516" s="53" t="s">
        <v>48</v>
      </c>
    </row>
    <row r="517" spans="1:12" customFormat="1" ht="14.4" x14ac:dyDescent="0.3">
      <c r="A517" s="48">
        <v>45839</v>
      </c>
      <c r="B517" s="49">
        <v>45869</v>
      </c>
      <c r="C517" s="50" t="s">
        <v>87</v>
      </c>
      <c r="D517" s="50" t="s">
        <v>88</v>
      </c>
      <c r="E517" s="50" t="s">
        <v>55</v>
      </c>
      <c r="F517" s="50" t="s">
        <v>247</v>
      </c>
      <c r="G517" s="50" t="s">
        <v>248</v>
      </c>
      <c r="H517" s="51">
        <v>3570</v>
      </c>
      <c r="I517" s="52">
        <v>388.04</v>
      </c>
      <c r="J517" s="52">
        <v>10</v>
      </c>
      <c r="K517" s="50" t="s">
        <v>47</v>
      </c>
      <c r="L517" s="53" t="s">
        <v>48</v>
      </c>
    </row>
    <row r="518" spans="1:12" customFormat="1" ht="14.4" x14ac:dyDescent="0.3">
      <c r="A518" s="48">
        <v>45839</v>
      </c>
      <c r="B518" s="49">
        <v>45869</v>
      </c>
      <c r="C518" s="50" t="s">
        <v>49</v>
      </c>
      <c r="D518" s="50" t="s">
        <v>50</v>
      </c>
      <c r="E518" s="50" t="s">
        <v>55</v>
      </c>
      <c r="F518" s="50" t="s">
        <v>249</v>
      </c>
      <c r="G518" s="50" t="s">
        <v>67</v>
      </c>
      <c r="H518" s="51">
        <v>2475</v>
      </c>
      <c r="I518" s="52">
        <v>56.51</v>
      </c>
      <c r="J518" s="52"/>
      <c r="K518" s="50" t="s">
        <v>47</v>
      </c>
      <c r="L518" s="53" t="s">
        <v>48</v>
      </c>
    </row>
    <row r="519" spans="1:12" customFormat="1" ht="14.4" x14ac:dyDescent="0.3">
      <c r="A519" s="48">
        <v>45839</v>
      </c>
      <c r="B519" s="49">
        <v>45869</v>
      </c>
      <c r="C519" s="50" t="s">
        <v>60</v>
      </c>
      <c r="D519" s="50" t="s">
        <v>61</v>
      </c>
      <c r="E519" s="50" t="s">
        <v>55</v>
      </c>
      <c r="F519" s="50" t="s">
        <v>249</v>
      </c>
      <c r="G519" s="50" t="s">
        <v>67</v>
      </c>
      <c r="H519" s="51">
        <v>2475</v>
      </c>
      <c r="I519" s="52">
        <v>239.57</v>
      </c>
      <c r="J519" s="52">
        <v>16.02</v>
      </c>
      <c r="K519" s="50" t="s">
        <v>47</v>
      </c>
      <c r="L519" s="53" t="s">
        <v>48</v>
      </c>
    </row>
    <row r="520" spans="1:12" customFormat="1" ht="14.4" x14ac:dyDescent="0.3">
      <c r="A520" s="48">
        <v>45839</v>
      </c>
      <c r="B520" s="49">
        <v>45869</v>
      </c>
      <c r="C520" s="50" t="s">
        <v>62</v>
      </c>
      <c r="D520" s="50" t="s">
        <v>63</v>
      </c>
      <c r="E520" s="50" t="s">
        <v>55</v>
      </c>
      <c r="F520" s="50" t="s">
        <v>249</v>
      </c>
      <c r="G520" s="50" t="s">
        <v>67</v>
      </c>
      <c r="H520" s="51">
        <v>2475</v>
      </c>
      <c r="I520" s="52">
        <v>14.374199999999998</v>
      </c>
      <c r="J520" s="52"/>
      <c r="K520" s="50" t="s">
        <v>47</v>
      </c>
      <c r="L520" s="53" t="s">
        <v>48</v>
      </c>
    </row>
    <row r="521" spans="1:12" customFormat="1" ht="14.4" x14ac:dyDescent="0.3">
      <c r="A521" s="48">
        <v>45839</v>
      </c>
      <c r="B521" s="49">
        <v>45869</v>
      </c>
      <c r="C521" s="50" t="s">
        <v>64</v>
      </c>
      <c r="D521" s="50" t="s">
        <v>65</v>
      </c>
      <c r="E521" s="50" t="s">
        <v>55</v>
      </c>
      <c r="F521" s="50" t="s">
        <v>249</v>
      </c>
      <c r="G521" s="50" t="s">
        <v>67</v>
      </c>
      <c r="H521" s="51">
        <v>2475</v>
      </c>
      <c r="I521" s="52">
        <v>40.729999999999997</v>
      </c>
      <c r="J521" s="52"/>
      <c r="K521" s="50" t="s">
        <v>47</v>
      </c>
      <c r="L521" s="53" t="s">
        <v>48</v>
      </c>
    </row>
    <row r="522" spans="1:12" customFormat="1" ht="14.4" x14ac:dyDescent="0.3">
      <c r="A522" s="48">
        <v>45839</v>
      </c>
      <c r="B522" s="49">
        <v>45869</v>
      </c>
      <c r="C522" s="50" t="s">
        <v>49</v>
      </c>
      <c r="D522" s="50" t="s">
        <v>50</v>
      </c>
      <c r="E522" s="50" t="s">
        <v>55</v>
      </c>
      <c r="F522" s="50" t="s">
        <v>250</v>
      </c>
      <c r="G522" s="50" t="s">
        <v>74</v>
      </c>
      <c r="H522" s="51">
        <v>1545</v>
      </c>
      <c r="I522" s="52">
        <v>173.22</v>
      </c>
      <c r="J522" s="52"/>
      <c r="K522" s="50" t="s">
        <v>47</v>
      </c>
      <c r="L522" s="53" t="s">
        <v>48</v>
      </c>
    </row>
    <row r="523" spans="1:12" ht="16.95" customHeight="1" x14ac:dyDescent="0.25">
      <c r="A523" s="48">
        <v>45839</v>
      </c>
      <c r="B523" s="49">
        <v>45869</v>
      </c>
      <c r="C523" s="50" t="s">
        <v>60</v>
      </c>
      <c r="D523" s="50" t="s">
        <v>82</v>
      </c>
      <c r="E523" s="50" t="s">
        <v>55</v>
      </c>
      <c r="F523" s="50" t="s">
        <v>250</v>
      </c>
      <c r="G523" s="50" t="s">
        <v>74</v>
      </c>
      <c r="H523" s="51">
        <v>1545</v>
      </c>
      <c r="I523" s="52">
        <v>734.31</v>
      </c>
      <c r="J523" s="52">
        <v>78.66</v>
      </c>
      <c r="K523" s="50" t="s">
        <v>47</v>
      </c>
      <c r="L523" s="53" t="s">
        <v>48</v>
      </c>
    </row>
    <row r="524" spans="1:12" ht="16.95" customHeight="1" x14ac:dyDescent="0.25">
      <c r="A524" s="48">
        <v>45839</v>
      </c>
      <c r="B524" s="49">
        <v>45869</v>
      </c>
      <c r="C524" s="50" t="s">
        <v>62</v>
      </c>
      <c r="D524" s="50" t="s">
        <v>63</v>
      </c>
      <c r="E524" s="50" t="s">
        <v>55</v>
      </c>
      <c r="F524" s="50" t="s">
        <v>250</v>
      </c>
      <c r="G524" s="50" t="s">
        <v>74</v>
      </c>
      <c r="H524" s="51">
        <v>1545</v>
      </c>
      <c r="I524" s="52">
        <v>36.715499999999999</v>
      </c>
      <c r="J524" s="52"/>
      <c r="K524" s="50" t="s">
        <v>47</v>
      </c>
      <c r="L524" s="53" t="s">
        <v>48</v>
      </c>
    </row>
    <row r="525" spans="1:12" ht="16.95" customHeight="1" x14ac:dyDescent="0.25">
      <c r="A525" s="48">
        <v>45839</v>
      </c>
      <c r="B525" s="49">
        <v>45869</v>
      </c>
      <c r="C525" s="50" t="s">
        <v>64</v>
      </c>
      <c r="D525" s="50" t="s">
        <v>65</v>
      </c>
      <c r="E525" s="50" t="s">
        <v>55</v>
      </c>
      <c r="F525" s="50" t="s">
        <v>250</v>
      </c>
      <c r="G525" s="50" t="s">
        <v>74</v>
      </c>
      <c r="H525" s="51">
        <v>1545</v>
      </c>
      <c r="I525" s="52">
        <v>124.83</v>
      </c>
      <c r="J525" s="52"/>
      <c r="K525" s="50" t="s">
        <v>47</v>
      </c>
      <c r="L525" s="53" t="s">
        <v>48</v>
      </c>
    </row>
    <row r="526" spans="1:12" ht="16.95" customHeight="1" x14ac:dyDescent="0.25">
      <c r="A526" s="48">
        <v>45839</v>
      </c>
      <c r="B526" s="49">
        <v>45869</v>
      </c>
      <c r="C526" s="50" t="s">
        <v>49</v>
      </c>
      <c r="D526" s="50" t="s">
        <v>50</v>
      </c>
      <c r="E526" s="50" t="s">
        <v>55</v>
      </c>
      <c r="F526" s="50" t="s">
        <v>251</v>
      </c>
      <c r="G526" s="50" t="s">
        <v>74</v>
      </c>
      <c r="H526" s="51">
        <v>1545</v>
      </c>
      <c r="I526" s="52">
        <v>16.809999999999999</v>
      </c>
      <c r="J526" s="52"/>
      <c r="K526" s="50" t="s">
        <v>47</v>
      </c>
      <c r="L526" s="53" t="s">
        <v>48</v>
      </c>
    </row>
    <row r="527" spans="1:12" ht="16.95" customHeight="1" x14ac:dyDescent="0.25">
      <c r="A527" s="48">
        <v>45839</v>
      </c>
      <c r="B527" s="49">
        <v>45869</v>
      </c>
      <c r="C527" s="50" t="s">
        <v>60</v>
      </c>
      <c r="D527" s="50" t="s">
        <v>61</v>
      </c>
      <c r="E527" s="50" t="s">
        <v>55</v>
      </c>
      <c r="F527" s="50" t="s">
        <v>251</v>
      </c>
      <c r="G527" s="50" t="s">
        <v>74</v>
      </c>
      <c r="H527" s="51">
        <v>1545</v>
      </c>
      <c r="I527" s="52">
        <v>80.94</v>
      </c>
      <c r="J527" s="52">
        <v>8.67</v>
      </c>
      <c r="K527" s="50" t="s">
        <v>47</v>
      </c>
      <c r="L527" s="53" t="s">
        <v>48</v>
      </c>
    </row>
    <row r="528" spans="1:12" ht="16.95" customHeight="1" x14ac:dyDescent="0.25">
      <c r="A528" s="48">
        <v>45839</v>
      </c>
      <c r="B528" s="49">
        <v>45869</v>
      </c>
      <c r="C528" s="50" t="s">
        <v>62</v>
      </c>
      <c r="D528" s="50" t="s">
        <v>63</v>
      </c>
      <c r="E528" s="50" t="s">
        <v>55</v>
      </c>
      <c r="F528" s="50" t="s">
        <v>251</v>
      </c>
      <c r="G528" s="50" t="s">
        <v>74</v>
      </c>
      <c r="H528" s="51">
        <v>1545</v>
      </c>
      <c r="I528" s="52">
        <v>4.8563999999999998</v>
      </c>
      <c r="J528" s="52"/>
      <c r="K528" s="50" t="s">
        <v>47</v>
      </c>
      <c r="L528" s="53" t="s">
        <v>48</v>
      </c>
    </row>
    <row r="529" spans="1:12" ht="16.95" customHeight="1" x14ac:dyDescent="0.25">
      <c r="A529" s="48">
        <v>45839</v>
      </c>
      <c r="B529" s="49">
        <v>45869</v>
      </c>
      <c r="C529" s="50" t="s">
        <v>64</v>
      </c>
      <c r="D529" s="50" t="s">
        <v>65</v>
      </c>
      <c r="E529" s="50" t="s">
        <v>55</v>
      </c>
      <c r="F529" s="50" t="s">
        <v>251</v>
      </c>
      <c r="G529" s="50" t="s">
        <v>74</v>
      </c>
      <c r="H529" s="51">
        <v>1545</v>
      </c>
      <c r="I529" s="52">
        <v>13.76</v>
      </c>
      <c r="J529" s="52"/>
      <c r="K529" s="50" t="s">
        <v>47</v>
      </c>
      <c r="L529" s="53" t="s">
        <v>48</v>
      </c>
    </row>
    <row r="530" spans="1:12" ht="16.95" customHeight="1" x14ac:dyDescent="0.25">
      <c r="A530" s="48">
        <v>45839</v>
      </c>
      <c r="B530" s="49">
        <v>45869</v>
      </c>
      <c r="C530" s="50" t="s">
        <v>49</v>
      </c>
      <c r="D530" s="50" t="s">
        <v>50</v>
      </c>
      <c r="E530" s="50" t="s">
        <v>55</v>
      </c>
      <c r="F530" s="50" t="s">
        <v>252</v>
      </c>
      <c r="G530" s="50" t="s">
        <v>253</v>
      </c>
      <c r="H530" s="51">
        <v>1545</v>
      </c>
      <c r="I530" s="52">
        <v>93.69</v>
      </c>
      <c r="J530" s="52"/>
      <c r="K530" s="50" t="s">
        <v>47</v>
      </c>
      <c r="L530" s="53" t="s">
        <v>48</v>
      </c>
    </row>
    <row r="531" spans="1:12" ht="16.95" customHeight="1" x14ac:dyDescent="0.25">
      <c r="A531" s="48">
        <v>45839</v>
      </c>
      <c r="B531" s="49">
        <v>45869</v>
      </c>
      <c r="C531" s="50" t="s">
        <v>58</v>
      </c>
      <c r="D531" s="50" t="s">
        <v>59</v>
      </c>
      <c r="E531" s="50" t="s">
        <v>55</v>
      </c>
      <c r="F531" s="50" t="s">
        <v>252</v>
      </c>
      <c r="G531" s="50" t="s">
        <v>253</v>
      </c>
      <c r="H531" s="51">
        <v>1545</v>
      </c>
      <c r="I531" s="52">
        <v>15.19</v>
      </c>
      <c r="J531" s="52">
        <v>2.17</v>
      </c>
      <c r="K531" s="50" t="s">
        <v>47</v>
      </c>
      <c r="L531" s="53" t="s">
        <v>48</v>
      </c>
    </row>
    <row r="532" spans="1:12" ht="16.95" customHeight="1" x14ac:dyDescent="0.25">
      <c r="A532" s="48">
        <v>45839</v>
      </c>
      <c r="B532" s="49">
        <v>45869</v>
      </c>
      <c r="C532" s="50" t="s">
        <v>60</v>
      </c>
      <c r="D532" s="50" t="s">
        <v>61</v>
      </c>
      <c r="E532" s="50" t="s">
        <v>55</v>
      </c>
      <c r="F532" s="50" t="s">
        <v>252</v>
      </c>
      <c r="G532" s="50" t="s">
        <v>253</v>
      </c>
      <c r="H532" s="51">
        <v>1545</v>
      </c>
      <c r="I532" s="52">
        <v>382</v>
      </c>
      <c r="J532" s="52">
        <v>40.92</v>
      </c>
      <c r="K532" s="50" t="s">
        <v>47</v>
      </c>
      <c r="L532" s="53" t="s">
        <v>48</v>
      </c>
    </row>
    <row r="533" spans="1:12" ht="16.95" customHeight="1" x14ac:dyDescent="0.25">
      <c r="A533" s="48">
        <v>45839</v>
      </c>
      <c r="B533" s="49">
        <v>45869</v>
      </c>
      <c r="C533" s="50" t="s">
        <v>62</v>
      </c>
      <c r="D533" s="50" t="s">
        <v>63</v>
      </c>
      <c r="E533" s="50" t="s">
        <v>55</v>
      </c>
      <c r="F533" s="50" t="s">
        <v>252</v>
      </c>
      <c r="G533" s="50" t="s">
        <v>253</v>
      </c>
      <c r="H533" s="51">
        <v>1545</v>
      </c>
      <c r="I533" s="52">
        <v>22.919999999999998</v>
      </c>
      <c r="J533" s="52"/>
      <c r="K533" s="50" t="s">
        <v>47</v>
      </c>
      <c r="L533" s="53" t="s">
        <v>48</v>
      </c>
    </row>
    <row r="534" spans="1:12" ht="16.95" customHeight="1" x14ac:dyDescent="0.25">
      <c r="A534" s="48">
        <v>45839</v>
      </c>
      <c r="B534" s="49">
        <v>45869</v>
      </c>
      <c r="C534" s="50" t="s">
        <v>64</v>
      </c>
      <c r="D534" s="50" t="s">
        <v>65</v>
      </c>
      <c r="E534" s="50" t="s">
        <v>55</v>
      </c>
      <c r="F534" s="50" t="s">
        <v>252</v>
      </c>
      <c r="G534" s="50" t="s">
        <v>253</v>
      </c>
      <c r="H534" s="51">
        <v>1545</v>
      </c>
      <c r="I534" s="52">
        <v>64.94</v>
      </c>
      <c r="J534" s="52"/>
      <c r="K534" s="50" t="s">
        <v>47</v>
      </c>
      <c r="L534" s="53" t="s">
        <v>48</v>
      </c>
    </row>
    <row r="535" spans="1:12" ht="16.95" customHeight="1" x14ac:dyDescent="0.25">
      <c r="A535" s="48">
        <v>45839</v>
      </c>
      <c r="B535" s="49">
        <v>45869</v>
      </c>
      <c r="C535" s="50" t="s">
        <v>49</v>
      </c>
      <c r="D535" s="50" t="s">
        <v>50</v>
      </c>
      <c r="E535" s="50" t="s">
        <v>55</v>
      </c>
      <c r="F535" s="50" t="s">
        <v>254</v>
      </c>
      <c r="G535" s="50" t="s">
        <v>253</v>
      </c>
      <c r="H535" s="51">
        <v>1545</v>
      </c>
      <c r="I535" s="52">
        <v>44.95</v>
      </c>
      <c r="J535" s="52"/>
      <c r="K535" s="50" t="s">
        <v>47</v>
      </c>
      <c r="L535" s="53" t="s">
        <v>48</v>
      </c>
    </row>
    <row r="536" spans="1:12" ht="16.95" customHeight="1" x14ac:dyDescent="0.25">
      <c r="A536" s="48">
        <v>45839</v>
      </c>
      <c r="B536" s="49">
        <v>45869</v>
      </c>
      <c r="C536" s="50" t="s">
        <v>60</v>
      </c>
      <c r="D536" s="50" t="s">
        <v>61</v>
      </c>
      <c r="E536" s="50" t="s">
        <v>55</v>
      </c>
      <c r="F536" s="50" t="s">
        <v>254</v>
      </c>
      <c r="G536" s="50" t="s">
        <v>253</v>
      </c>
      <c r="H536" s="51">
        <v>1545</v>
      </c>
      <c r="I536" s="52">
        <v>190.53</v>
      </c>
      <c r="J536" s="52">
        <v>20.41</v>
      </c>
      <c r="K536" s="50" t="s">
        <v>47</v>
      </c>
      <c r="L536" s="53" t="s">
        <v>48</v>
      </c>
    </row>
    <row r="537" spans="1:12" ht="16.95" customHeight="1" x14ac:dyDescent="0.25">
      <c r="A537" s="48">
        <v>45839</v>
      </c>
      <c r="B537" s="49">
        <v>45869</v>
      </c>
      <c r="C537" s="50" t="s">
        <v>62</v>
      </c>
      <c r="D537" s="50" t="s">
        <v>63</v>
      </c>
      <c r="E537" s="50" t="s">
        <v>55</v>
      </c>
      <c r="F537" s="50" t="s">
        <v>254</v>
      </c>
      <c r="G537" s="50" t="s">
        <v>253</v>
      </c>
      <c r="H537" s="51">
        <v>1545</v>
      </c>
      <c r="I537" s="52">
        <v>11.431799999999999</v>
      </c>
      <c r="J537" s="52"/>
      <c r="K537" s="50" t="s">
        <v>47</v>
      </c>
      <c r="L537" s="53" t="s">
        <v>48</v>
      </c>
    </row>
    <row r="538" spans="1:12" ht="16.95" customHeight="1" x14ac:dyDescent="0.25">
      <c r="A538" s="48">
        <v>45839</v>
      </c>
      <c r="B538" s="49">
        <v>45869</v>
      </c>
      <c r="C538" s="50" t="s">
        <v>64</v>
      </c>
      <c r="D538" s="50" t="s">
        <v>65</v>
      </c>
      <c r="E538" s="50" t="s">
        <v>55</v>
      </c>
      <c r="F538" s="50" t="s">
        <v>254</v>
      </c>
      <c r="G538" s="50" t="s">
        <v>253</v>
      </c>
      <c r="H538" s="51">
        <v>1545</v>
      </c>
      <c r="I538" s="52">
        <v>32.39</v>
      </c>
      <c r="J538" s="52"/>
      <c r="K538" s="50" t="s">
        <v>47</v>
      </c>
      <c r="L538" s="53" t="s">
        <v>48</v>
      </c>
    </row>
    <row r="539" spans="1:12" ht="16.95" customHeight="1" x14ac:dyDescent="0.25">
      <c r="A539" s="48">
        <v>45839</v>
      </c>
      <c r="B539" s="49">
        <v>45869</v>
      </c>
      <c r="C539" s="50" t="s">
        <v>49</v>
      </c>
      <c r="D539" s="50" t="s">
        <v>50</v>
      </c>
      <c r="E539" s="50" t="s">
        <v>55</v>
      </c>
      <c r="F539" s="50" t="s">
        <v>255</v>
      </c>
      <c r="G539" s="50" t="s">
        <v>67</v>
      </c>
      <c r="H539" s="51">
        <v>2475</v>
      </c>
      <c r="I539" s="52">
        <v>33.51</v>
      </c>
      <c r="J539" s="52"/>
      <c r="K539" s="50" t="s">
        <v>47</v>
      </c>
      <c r="L539" s="53" t="s">
        <v>48</v>
      </c>
    </row>
    <row r="540" spans="1:12" ht="16.95" customHeight="1" x14ac:dyDescent="0.25">
      <c r="A540" s="48">
        <v>45839</v>
      </c>
      <c r="B540" s="49">
        <v>45869</v>
      </c>
      <c r="C540" s="50" t="s">
        <v>60</v>
      </c>
      <c r="D540" s="50" t="s">
        <v>61</v>
      </c>
      <c r="E540" s="50" t="s">
        <v>55</v>
      </c>
      <c r="F540" s="50" t="s">
        <v>255</v>
      </c>
      <c r="G540" s="50" t="s">
        <v>67</v>
      </c>
      <c r="H540" s="51">
        <v>2475</v>
      </c>
      <c r="I540" s="52">
        <v>142.07</v>
      </c>
      <c r="J540" s="52">
        <v>9.5</v>
      </c>
      <c r="K540" s="50" t="s">
        <v>47</v>
      </c>
      <c r="L540" s="53" t="s">
        <v>48</v>
      </c>
    </row>
    <row r="541" spans="1:12" ht="16.95" customHeight="1" x14ac:dyDescent="0.25">
      <c r="A541" s="48">
        <v>45839</v>
      </c>
      <c r="B541" s="49">
        <v>45869</v>
      </c>
      <c r="C541" s="50" t="s">
        <v>62</v>
      </c>
      <c r="D541" s="50" t="s">
        <v>63</v>
      </c>
      <c r="E541" s="50" t="s">
        <v>55</v>
      </c>
      <c r="F541" s="50" t="s">
        <v>255</v>
      </c>
      <c r="G541" s="50" t="s">
        <v>67</v>
      </c>
      <c r="H541" s="51">
        <v>2475</v>
      </c>
      <c r="I541" s="52">
        <v>8.5241999999999987</v>
      </c>
      <c r="J541" s="52"/>
      <c r="K541" s="50" t="s">
        <v>47</v>
      </c>
      <c r="L541" s="53" t="s">
        <v>48</v>
      </c>
    </row>
    <row r="542" spans="1:12" ht="16.95" customHeight="1" x14ac:dyDescent="0.25">
      <c r="A542" s="48">
        <v>45839</v>
      </c>
      <c r="B542" s="49">
        <v>45869</v>
      </c>
      <c r="C542" s="50" t="s">
        <v>64</v>
      </c>
      <c r="D542" s="50" t="s">
        <v>65</v>
      </c>
      <c r="E542" s="50" t="s">
        <v>55</v>
      </c>
      <c r="F542" s="50" t="s">
        <v>255</v>
      </c>
      <c r="G542" s="50" t="s">
        <v>67</v>
      </c>
      <c r="H542" s="51">
        <v>2475</v>
      </c>
      <c r="I542" s="52">
        <v>24.15</v>
      </c>
      <c r="J542" s="52"/>
      <c r="K542" s="50" t="s">
        <v>47</v>
      </c>
      <c r="L542" s="53" t="s">
        <v>48</v>
      </c>
    </row>
    <row r="543" spans="1:12" ht="16.95" customHeight="1" x14ac:dyDescent="0.25">
      <c r="A543" s="48">
        <v>45839</v>
      </c>
      <c r="B543" s="49">
        <v>45869</v>
      </c>
      <c r="C543" s="50" t="s">
        <v>49</v>
      </c>
      <c r="D543" s="50" t="s">
        <v>50</v>
      </c>
      <c r="E543" s="50" t="s">
        <v>55</v>
      </c>
      <c r="F543" s="50" t="s">
        <v>256</v>
      </c>
      <c r="G543" s="50" t="s">
        <v>101</v>
      </c>
      <c r="H543" s="51">
        <v>1810</v>
      </c>
      <c r="I543" s="52">
        <v>93.53</v>
      </c>
      <c r="J543" s="52"/>
      <c r="K543" s="50" t="s">
        <v>47</v>
      </c>
      <c r="L543" s="53" t="s">
        <v>48</v>
      </c>
    </row>
    <row r="544" spans="1:12" ht="16.95" customHeight="1" x14ac:dyDescent="0.25">
      <c r="A544" s="48">
        <v>45839</v>
      </c>
      <c r="B544" s="49">
        <v>45869</v>
      </c>
      <c r="C544" s="50" t="s">
        <v>58</v>
      </c>
      <c r="D544" s="50" t="s">
        <v>59</v>
      </c>
      <c r="E544" s="50" t="s">
        <v>55</v>
      </c>
      <c r="F544" s="50" t="s">
        <v>256</v>
      </c>
      <c r="G544" s="50" t="s">
        <v>101</v>
      </c>
      <c r="H544" s="51">
        <v>1810</v>
      </c>
      <c r="I544" s="52">
        <v>24.61</v>
      </c>
      <c r="J544" s="52">
        <v>3</v>
      </c>
      <c r="K544" s="50" t="s">
        <v>47</v>
      </c>
      <c r="L544" s="53" t="s">
        <v>48</v>
      </c>
    </row>
    <row r="545" spans="1:12" ht="16.95" customHeight="1" x14ac:dyDescent="0.25">
      <c r="A545" s="48">
        <v>45839</v>
      </c>
      <c r="B545" s="49">
        <v>45869</v>
      </c>
      <c r="C545" s="50" t="s">
        <v>60</v>
      </c>
      <c r="D545" s="50" t="s">
        <v>61</v>
      </c>
      <c r="E545" s="50" t="s">
        <v>55</v>
      </c>
      <c r="F545" s="50" t="s">
        <v>256</v>
      </c>
      <c r="G545" s="50" t="s">
        <v>101</v>
      </c>
      <c r="H545" s="51">
        <v>1810</v>
      </c>
      <c r="I545" s="52">
        <v>371.84</v>
      </c>
      <c r="J545" s="52">
        <v>34</v>
      </c>
      <c r="K545" s="50" t="s">
        <v>47</v>
      </c>
      <c r="L545" s="53" t="s">
        <v>48</v>
      </c>
    </row>
    <row r="546" spans="1:12" ht="16.95" customHeight="1" x14ac:dyDescent="0.25">
      <c r="A546" s="48">
        <v>45839</v>
      </c>
      <c r="B546" s="49">
        <v>45869</v>
      </c>
      <c r="C546" s="50" t="s">
        <v>62</v>
      </c>
      <c r="D546" s="50" t="s">
        <v>63</v>
      </c>
      <c r="E546" s="50" t="s">
        <v>55</v>
      </c>
      <c r="F546" s="50" t="s">
        <v>256</v>
      </c>
      <c r="G546" s="50" t="s">
        <v>101</v>
      </c>
      <c r="H546" s="51">
        <v>1810</v>
      </c>
      <c r="I546" s="52">
        <v>18.591999999999999</v>
      </c>
      <c r="J546" s="52"/>
      <c r="K546" s="50" t="s">
        <v>47</v>
      </c>
      <c r="L546" s="53" t="s">
        <v>48</v>
      </c>
    </row>
    <row r="547" spans="1:12" ht="16.95" customHeight="1" x14ac:dyDescent="0.25">
      <c r="A547" s="48">
        <v>45839</v>
      </c>
      <c r="B547" s="49">
        <v>45869</v>
      </c>
      <c r="C547" s="50" t="s">
        <v>49</v>
      </c>
      <c r="D547" s="50" t="s">
        <v>50</v>
      </c>
      <c r="E547" s="50" t="s">
        <v>55</v>
      </c>
      <c r="F547" s="50" t="s">
        <v>257</v>
      </c>
      <c r="G547" s="50" t="s">
        <v>101</v>
      </c>
      <c r="H547" s="51">
        <v>1810</v>
      </c>
      <c r="I547" s="52">
        <v>104.49</v>
      </c>
      <c r="J547" s="52"/>
      <c r="K547" s="50" t="s">
        <v>47</v>
      </c>
      <c r="L547" s="53" t="s">
        <v>48</v>
      </c>
    </row>
    <row r="548" spans="1:12" ht="16.95" customHeight="1" x14ac:dyDescent="0.25">
      <c r="A548" s="48">
        <v>45839</v>
      </c>
      <c r="B548" s="49">
        <v>45869</v>
      </c>
      <c r="C548" s="50" t="s">
        <v>58</v>
      </c>
      <c r="D548" s="50" t="s">
        <v>59</v>
      </c>
      <c r="E548" s="50" t="s">
        <v>55</v>
      </c>
      <c r="F548" s="50" t="s">
        <v>257</v>
      </c>
      <c r="G548" s="50" t="s">
        <v>101</v>
      </c>
      <c r="H548" s="51">
        <v>1810</v>
      </c>
      <c r="I548" s="52">
        <v>49.21</v>
      </c>
      <c r="J548" s="52">
        <v>6</v>
      </c>
      <c r="K548" s="50" t="s">
        <v>47</v>
      </c>
      <c r="L548" s="53" t="s">
        <v>48</v>
      </c>
    </row>
    <row r="549" spans="1:12" ht="16.95" customHeight="1" x14ac:dyDescent="0.25">
      <c r="A549" s="48">
        <v>45839</v>
      </c>
      <c r="B549" s="49">
        <v>45869</v>
      </c>
      <c r="C549" s="50" t="s">
        <v>60</v>
      </c>
      <c r="D549" s="50" t="s">
        <v>61</v>
      </c>
      <c r="E549" s="50" t="s">
        <v>55</v>
      </c>
      <c r="F549" s="50" t="s">
        <v>257</v>
      </c>
      <c r="G549" s="50" t="s">
        <v>101</v>
      </c>
      <c r="H549" s="51">
        <v>1810</v>
      </c>
      <c r="I549" s="52">
        <v>393.72</v>
      </c>
      <c r="J549" s="52">
        <v>36</v>
      </c>
      <c r="K549" s="50" t="s">
        <v>47</v>
      </c>
      <c r="L549" s="53" t="s">
        <v>48</v>
      </c>
    </row>
    <row r="550" spans="1:12" ht="16.95" customHeight="1" x14ac:dyDescent="0.25">
      <c r="A550" s="48">
        <v>45839</v>
      </c>
      <c r="B550" s="49">
        <v>45869</v>
      </c>
      <c r="C550" s="50" t="s">
        <v>62</v>
      </c>
      <c r="D550" s="50" t="s">
        <v>63</v>
      </c>
      <c r="E550" s="50" t="s">
        <v>55</v>
      </c>
      <c r="F550" s="50" t="s">
        <v>257</v>
      </c>
      <c r="G550" s="50" t="s">
        <v>101</v>
      </c>
      <c r="H550" s="51">
        <v>1810</v>
      </c>
      <c r="I550" s="52">
        <v>23.623200000000001</v>
      </c>
      <c r="J550" s="52"/>
      <c r="K550" s="50" t="s">
        <v>47</v>
      </c>
      <c r="L550" s="53" t="s">
        <v>48</v>
      </c>
    </row>
    <row r="551" spans="1:12" ht="16.95" customHeight="1" x14ac:dyDescent="0.25">
      <c r="A551" s="48">
        <v>45839</v>
      </c>
      <c r="B551" s="49">
        <v>45869</v>
      </c>
      <c r="C551" s="50" t="s">
        <v>49</v>
      </c>
      <c r="D551" s="50" t="s">
        <v>50</v>
      </c>
      <c r="E551" s="50" t="s">
        <v>55</v>
      </c>
      <c r="F551" s="50" t="s">
        <v>258</v>
      </c>
      <c r="G551" s="50" t="s">
        <v>259</v>
      </c>
      <c r="H551" s="51">
        <v>1836</v>
      </c>
      <c r="I551" s="52">
        <v>141.22999999999999</v>
      </c>
      <c r="J551" s="52"/>
      <c r="K551" s="50" t="s">
        <v>47</v>
      </c>
      <c r="L551" s="53" t="s">
        <v>48</v>
      </c>
    </row>
    <row r="552" spans="1:12" ht="16.95" customHeight="1" x14ac:dyDescent="0.25">
      <c r="A552" s="48">
        <v>45839</v>
      </c>
      <c r="B552" s="49">
        <v>45869</v>
      </c>
      <c r="C552" s="50" t="s">
        <v>87</v>
      </c>
      <c r="D552" s="50" t="s">
        <v>88</v>
      </c>
      <c r="E552" s="50" t="s">
        <v>55</v>
      </c>
      <c r="F552" s="50" t="s">
        <v>258</v>
      </c>
      <c r="G552" s="50" t="s">
        <v>259</v>
      </c>
      <c r="H552" s="51">
        <v>1836</v>
      </c>
      <c r="I552" s="52">
        <v>598.67999999999995</v>
      </c>
      <c r="J552" s="52">
        <v>30</v>
      </c>
      <c r="K552" s="50" t="s">
        <v>47</v>
      </c>
      <c r="L552" s="53" t="s">
        <v>48</v>
      </c>
    </row>
    <row r="553" spans="1:12" ht="16.95" customHeight="1" x14ac:dyDescent="0.25">
      <c r="A553" s="48">
        <v>45839</v>
      </c>
      <c r="B553" s="49">
        <v>45869</v>
      </c>
      <c r="C553" s="50" t="s">
        <v>49</v>
      </c>
      <c r="D553" s="50" t="s">
        <v>50</v>
      </c>
      <c r="E553" s="50" t="s">
        <v>55</v>
      </c>
      <c r="F553" s="50" t="s">
        <v>260</v>
      </c>
      <c r="G553" s="50" t="s">
        <v>54</v>
      </c>
      <c r="H553" s="51">
        <v>2475</v>
      </c>
      <c r="I553" s="52">
        <v>278.02999999999997</v>
      </c>
      <c r="J553" s="52"/>
      <c r="K553" s="50" t="s">
        <v>47</v>
      </c>
      <c r="L553" s="53" t="s">
        <v>48</v>
      </c>
    </row>
    <row r="554" spans="1:12" ht="16.95" customHeight="1" x14ac:dyDescent="0.25">
      <c r="A554" s="48">
        <v>45839</v>
      </c>
      <c r="B554" s="49">
        <v>45869</v>
      </c>
      <c r="C554" s="50" t="s">
        <v>60</v>
      </c>
      <c r="D554" s="50" t="s">
        <v>61</v>
      </c>
      <c r="E554" s="50" t="s">
        <v>55</v>
      </c>
      <c r="F554" s="50" t="s">
        <v>260</v>
      </c>
      <c r="G554" s="50" t="s">
        <v>54</v>
      </c>
      <c r="H554" s="51">
        <v>2475</v>
      </c>
      <c r="I554" s="52">
        <v>1178.58</v>
      </c>
      <c r="J554" s="52">
        <v>78.81</v>
      </c>
      <c r="K554" s="50" t="s">
        <v>47</v>
      </c>
      <c r="L554" s="53" t="s">
        <v>48</v>
      </c>
    </row>
    <row r="555" spans="1:12" ht="16.95" customHeight="1" x14ac:dyDescent="0.25">
      <c r="A555" s="48">
        <v>45839</v>
      </c>
      <c r="B555" s="49">
        <v>45869</v>
      </c>
      <c r="C555" s="50" t="s">
        <v>62</v>
      </c>
      <c r="D555" s="50" t="s">
        <v>63</v>
      </c>
      <c r="E555" s="50" t="s">
        <v>55</v>
      </c>
      <c r="F555" s="50" t="s">
        <v>260</v>
      </c>
      <c r="G555" s="50" t="s">
        <v>54</v>
      </c>
      <c r="H555" s="51">
        <v>2475</v>
      </c>
      <c r="I555" s="52">
        <v>70.714799999999997</v>
      </c>
      <c r="J555" s="52"/>
      <c r="K555" s="50" t="s">
        <v>47</v>
      </c>
      <c r="L555" s="53" t="s">
        <v>48</v>
      </c>
    </row>
    <row r="556" spans="1:12" ht="16.95" customHeight="1" x14ac:dyDescent="0.25">
      <c r="A556" s="48">
        <v>45839</v>
      </c>
      <c r="B556" s="49">
        <v>45869</v>
      </c>
      <c r="C556" s="50" t="s">
        <v>64</v>
      </c>
      <c r="D556" s="50" t="s">
        <v>65</v>
      </c>
      <c r="E556" s="50" t="s">
        <v>55</v>
      </c>
      <c r="F556" s="50" t="s">
        <v>260</v>
      </c>
      <c r="G556" s="50" t="s">
        <v>54</v>
      </c>
      <c r="H556" s="51">
        <v>2475</v>
      </c>
      <c r="I556" s="52">
        <v>200.36</v>
      </c>
      <c r="J556" s="52"/>
      <c r="K556" s="50" t="s">
        <v>47</v>
      </c>
      <c r="L556" s="53" t="s">
        <v>48</v>
      </c>
    </row>
    <row r="557" spans="1:12" ht="16.95" customHeight="1" x14ac:dyDescent="0.25">
      <c r="A557" s="48">
        <v>45839</v>
      </c>
      <c r="B557" s="49">
        <v>45838</v>
      </c>
      <c r="C557" s="50" t="s">
        <v>49</v>
      </c>
      <c r="D557" s="50" t="s">
        <v>50</v>
      </c>
      <c r="E557" s="50" t="s">
        <v>55</v>
      </c>
      <c r="F557" s="50" t="s">
        <v>261</v>
      </c>
      <c r="G557" s="50" t="s">
        <v>54</v>
      </c>
      <c r="H557" s="51">
        <v>3610</v>
      </c>
      <c r="I557" s="52">
        <v>20.58</v>
      </c>
      <c r="J557" s="52"/>
      <c r="K557" s="50" t="s">
        <v>47</v>
      </c>
      <c r="L557" s="53" t="s">
        <v>48</v>
      </c>
    </row>
    <row r="558" spans="1:12" ht="16.95" customHeight="1" x14ac:dyDescent="0.25">
      <c r="A558" s="48">
        <v>45839</v>
      </c>
      <c r="B558" s="49">
        <v>45838</v>
      </c>
      <c r="C558" s="50" t="s">
        <v>60</v>
      </c>
      <c r="D558" s="50" t="s">
        <v>61</v>
      </c>
      <c r="E558" s="50" t="s">
        <v>55</v>
      </c>
      <c r="F558" s="50" t="s">
        <v>261</v>
      </c>
      <c r="G558" s="50" t="s">
        <v>54</v>
      </c>
      <c r="H558" s="51">
        <v>3610</v>
      </c>
      <c r="I558" s="52">
        <v>87.25</v>
      </c>
      <c r="J558" s="52">
        <v>4</v>
      </c>
      <c r="K558" s="50" t="s">
        <v>47</v>
      </c>
      <c r="L558" s="53" t="s">
        <v>48</v>
      </c>
    </row>
    <row r="559" spans="1:12" ht="16.95" customHeight="1" x14ac:dyDescent="0.25">
      <c r="A559" s="48">
        <v>45839</v>
      </c>
      <c r="B559" s="49">
        <v>45869</v>
      </c>
      <c r="C559" s="50" t="s">
        <v>49</v>
      </c>
      <c r="D559" s="50" t="s">
        <v>50</v>
      </c>
      <c r="E559" s="50" t="s">
        <v>55</v>
      </c>
      <c r="F559" s="50" t="s">
        <v>261</v>
      </c>
      <c r="G559" s="50" t="s">
        <v>54</v>
      </c>
      <c r="H559" s="51">
        <v>3610</v>
      </c>
      <c r="I559" s="52">
        <v>30.87</v>
      </c>
      <c r="J559" s="52"/>
      <c r="K559" s="50" t="s">
        <v>47</v>
      </c>
      <c r="L559" s="53" t="s">
        <v>48</v>
      </c>
    </row>
    <row r="560" spans="1:12" ht="16.95" customHeight="1" x14ac:dyDescent="0.25">
      <c r="A560" s="48">
        <v>45839</v>
      </c>
      <c r="B560" s="49">
        <v>45869</v>
      </c>
      <c r="C560" s="50" t="s">
        <v>60</v>
      </c>
      <c r="D560" s="50" t="s">
        <v>61</v>
      </c>
      <c r="E560" s="50" t="s">
        <v>55</v>
      </c>
      <c r="F560" s="50" t="s">
        <v>261</v>
      </c>
      <c r="G560" s="50" t="s">
        <v>54</v>
      </c>
      <c r="H560" s="51">
        <v>3610</v>
      </c>
      <c r="I560" s="52">
        <v>130.88</v>
      </c>
      <c r="J560" s="52">
        <v>6</v>
      </c>
      <c r="K560" s="50" t="s">
        <v>47</v>
      </c>
      <c r="L560" s="53" t="s">
        <v>48</v>
      </c>
    </row>
    <row r="561" spans="1:12" ht="16.95" customHeight="1" x14ac:dyDescent="0.25">
      <c r="A561" s="48">
        <v>45839</v>
      </c>
      <c r="B561" s="49">
        <v>45838</v>
      </c>
      <c r="C561" s="50" t="s">
        <v>62</v>
      </c>
      <c r="D561" s="50" t="s">
        <v>63</v>
      </c>
      <c r="E561" s="50" t="s">
        <v>55</v>
      </c>
      <c r="F561" s="50" t="s">
        <v>261</v>
      </c>
      <c r="G561" s="50" t="s">
        <v>54</v>
      </c>
      <c r="H561" s="51">
        <v>3610</v>
      </c>
      <c r="I561" s="52">
        <v>5.2349999999999994</v>
      </c>
      <c r="J561" s="52"/>
      <c r="K561" s="50" t="s">
        <v>47</v>
      </c>
      <c r="L561" s="53" t="s">
        <v>48</v>
      </c>
    </row>
    <row r="562" spans="1:12" ht="16.95" customHeight="1" x14ac:dyDescent="0.25">
      <c r="A562" s="48">
        <v>45839</v>
      </c>
      <c r="B562" s="49">
        <v>45869</v>
      </c>
      <c r="C562" s="50" t="s">
        <v>62</v>
      </c>
      <c r="D562" s="50" t="s">
        <v>63</v>
      </c>
      <c r="E562" s="50" t="s">
        <v>55</v>
      </c>
      <c r="F562" s="50" t="s">
        <v>261</v>
      </c>
      <c r="G562" s="50" t="s">
        <v>54</v>
      </c>
      <c r="H562" s="51">
        <v>3610</v>
      </c>
      <c r="I562" s="55">
        <v>7.8527999999999993</v>
      </c>
      <c r="J562" s="52"/>
      <c r="K562" s="50" t="s">
        <v>47</v>
      </c>
      <c r="L562" s="53" t="s">
        <v>48</v>
      </c>
    </row>
    <row r="563" spans="1:12" ht="16.95" customHeight="1" x14ac:dyDescent="0.25">
      <c r="A563" s="48">
        <v>45839</v>
      </c>
      <c r="B563" s="49">
        <v>45838</v>
      </c>
      <c r="C563" s="50" t="s">
        <v>64</v>
      </c>
      <c r="D563" s="50" t="s">
        <v>65</v>
      </c>
      <c r="E563" s="50" t="s">
        <v>55</v>
      </c>
      <c r="F563" s="50" t="s">
        <v>261</v>
      </c>
      <c r="G563" s="50" t="s">
        <v>54</v>
      </c>
      <c r="H563" s="51">
        <v>3610</v>
      </c>
      <c r="I563" s="52">
        <v>14.83</v>
      </c>
      <c r="J563" s="52"/>
      <c r="K563" s="50" t="s">
        <v>47</v>
      </c>
      <c r="L563" s="53" t="s">
        <v>48</v>
      </c>
    </row>
    <row r="564" spans="1:12" ht="16.95" customHeight="1" x14ac:dyDescent="0.25">
      <c r="A564" s="48">
        <v>45839</v>
      </c>
      <c r="B564" s="49">
        <v>45869</v>
      </c>
      <c r="C564" s="50" t="s">
        <v>64</v>
      </c>
      <c r="D564" s="50" t="s">
        <v>65</v>
      </c>
      <c r="E564" s="50" t="s">
        <v>55</v>
      </c>
      <c r="F564" s="50" t="s">
        <v>261</v>
      </c>
      <c r="G564" s="50" t="s">
        <v>54</v>
      </c>
      <c r="H564" s="51">
        <v>3610</v>
      </c>
      <c r="I564" s="55">
        <v>22.25</v>
      </c>
      <c r="J564" s="52"/>
      <c r="K564" s="50" t="s">
        <v>47</v>
      </c>
      <c r="L564" s="53" t="s">
        <v>48</v>
      </c>
    </row>
    <row r="565" spans="1:12" ht="16.95" customHeight="1" x14ac:dyDescent="0.25">
      <c r="A565" s="48">
        <v>45839</v>
      </c>
      <c r="B565" s="49">
        <v>45869</v>
      </c>
      <c r="C565" s="50" t="s">
        <v>49</v>
      </c>
      <c r="D565" s="50" t="s">
        <v>50</v>
      </c>
      <c r="E565" s="50" t="s">
        <v>55</v>
      </c>
      <c r="F565" s="50" t="s">
        <v>262</v>
      </c>
      <c r="G565" s="50" t="s">
        <v>74</v>
      </c>
      <c r="H565" s="51">
        <v>1545</v>
      </c>
      <c r="I565" s="52">
        <v>122.28</v>
      </c>
      <c r="J565" s="52"/>
      <c r="K565" s="50" t="s">
        <v>47</v>
      </c>
      <c r="L565" s="53" t="s">
        <v>48</v>
      </c>
    </row>
    <row r="566" spans="1:12" ht="16.95" customHeight="1" x14ac:dyDescent="0.25">
      <c r="A566" s="48">
        <v>45839</v>
      </c>
      <c r="B566" s="49">
        <v>45869</v>
      </c>
      <c r="C566" s="50" t="s">
        <v>58</v>
      </c>
      <c r="D566" s="50" t="s">
        <v>59</v>
      </c>
      <c r="E566" s="50" t="s">
        <v>55</v>
      </c>
      <c r="F566" s="50" t="s">
        <v>262</v>
      </c>
      <c r="G566" s="50" t="s">
        <v>74</v>
      </c>
      <c r="H566" s="51">
        <v>1545</v>
      </c>
      <c r="I566" s="52">
        <v>16.309999999999999</v>
      </c>
      <c r="J566" s="52">
        <v>2.33</v>
      </c>
      <c r="K566" s="50" t="s">
        <v>47</v>
      </c>
      <c r="L566" s="53" t="s">
        <v>48</v>
      </c>
    </row>
    <row r="567" spans="1:12" ht="16.95" customHeight="1" x14ac:dyDescent="0.25">
      <c r="A567" s="48">
        <v>45839</v>
      </c>
      <c r="B567" s="49">
        <v>45869</v>
      </c>
      <c r="C567" s="50" t="s">
        <v>60</v>
      </c>
      <c r="D567" s="50" t="s">
        <v>61</v>
      </c>
      <c r="E567" s="50" t="s">
        <v>55</v>
      </c>
      <c r="F567" s="50" t="s">
        <v>262</v>
      </c>
      <c r="G567" s="50" t="s">
        <v>74</v>
      </c>
      <c r="H567" s="51">
        <v>1545</v>
      </c>
      <c r="I567" s="52">
        <v>502.05</v>
      </c>
      <c r="J567" s="52">
        <v>53.78</v>
      </c>
      <c r="K567" s="50" t="s">
        <v>47</v>
      </c>
      <c r="L567" s="53" t="s">
        <v>48</v>
      </c>
    </row>
    <row r="568" spans="1:12" ht="16.95" customHeight="1" x14ac:dyDescent="0.25">
      <c r="A568" s="48">
        <v>45839</v>
      </c>
      <c r="B568" s="49">
        <v>45869</v>
      </c>
      <c r="C568" s="50" t="s">
        <v>62</v>
      </c>
      <c r="D568" s="50" t="s">
        <v>63</v>
      </c>
      <c r="E568" s="50" t="s">
        <v>55</v>
      </c>
      <c r="F568" s="50" t="s">
        <v>262</v>
      </c>
      <c r="G568" s="50" t="s">
        <v>74</v>
      </c>
      <c r="H568" s="51">
        <v>1545</v>
      </c>
      <c r="I568" s="52">
        <v>30.123000000000001</v>
      </c>
      <c r="J568" s="52"/>
      <c r="K568" s="50" t="s">
        <v>47</v>
      </c>
      <c r="L568" s="53" t="s">
        <v>48</v>
      </c>
    </row>
    <row r="569" spans="1:12" ht="16.95" customHeight="1" x14ac:dyDescent="0.25">
      <c r="A569" s="48">
        <v>45839</v>
      </c>
      <c r="B569" s="49">
        <v>45869</v>
      </c>
      <c r="C569" s="50" t="s">
        <v>64</v>
      </c>
      <c r="D569" s="50" t="s">
        <v>65</v>
      </c>
      <c r="E569" s="50" t="s">
        <v>55</v>
      </c>
      <c r="F569" s="50" t="s">
        <v>262</v>
      </c>
      <c r="G569" s="50" t="s">
        <v>74</v>
      </c>
      <c r="H569" s="51">
        <v>1545</v>
      </c>
      <c r="I569" s="52">
        <v>85.35</v>
      </c>
      <c r="J569" s="52"/>
      <c r="K569" s="50" t="s">
        <v>47</v>
      </c>
      <c r="L569" s="53" t="s">
        <v>48</v>
      </c>
    </row>
    <row r="570" spans="1:12" ht="16.95" customHeight="1" x14ac:dyDescent="0.25">
      <c r="A570" s="48">
        <v>45839</v>
      </c>
      <c r="B570" s="49">
        <v>45869</v>
      </c>
      <c r="C570" s="50" t="s">
        <v>49</v>
      </c>
      <c r="D570" s="50" t="s">
        <v>50</v>
      </c>
      <c r="E570" s="50" t="s">
        <v>55</v>
      </c>
      <c r="F570" s="50" t="s">
        <v>263</v>
      </c>
      <c r="G570" s="50" t="s">
        <v>264</v>
      </c>
      <c r="H570" s="51">
        <v>1545</v>
      </c>
      <c r="I570" s="52">
        <v>126.62</v>
      </c>
      <c r="J570" s="52"/>
      <c r="K570" s="50" t="s">
        <v>47</v>
      </c>
      <c r="L570" s="53" t="s">
        <v>48</v>
      </c>
    </row>
    <row r="571" spans="1:12" ht="16.95" customHeight="1" x14ac:dyDescent="0.25">
      <c r="A571" s="48">
        <v>45839</v>
      </c>
      <c r="B571" s="49">
        <v>45869</v>
      </c>
      <c r="C571" s="50" t="s">
        <v>58</v>
      </c>
      <c r="D571" s="50" t="s">
        <v>59</v>
      </c>
      <c r="E571" s="50" t="s">
        <v>55</v>
      </c>
      <c r="F571" s="50" t="s">
        <v>263</v>
      </c>
      <c r="G571" s="50" t="s">
        <v>264</v>
      </c>
      <c r="H571" s="51">
        <v>1545</v>
      </c>
      <c r="I571" s="52">
        <v>16.309999999999999</v>
      </c>
      <c r="J571" s="52">
        <v>2.33</v>
      </c>
      <c r="K571" s="50" t="s">
        <v>47</v>
      </c>
      <c r="L571" s="53" t="s">
        <v>48</v>
      </c>
    </row>
    <row r="572" spans="1:12" ht="16.95" customHeight="1" x14ac:dyDescent="0.25">
      <c r="A572" s="48">
        <v>45839</v>
      </c>
      <c r="B572" s="49">
        <v>45869</v>
      </c>
      <c r="C572" s="50" t="s">
        <v>60</v>
      </c>
      <c r="D572" s="50" t="s">
        <v>61</v>
      </c>
      <c r="E572" s="50" t="s">
        <v>55</v>
      </c>
      <c r="F572" s="50" t="s">
        <v>263</v>
      </c>
      <c r="G572" s="50" t="s">
        <v>264</v>
      </c>
      <c r="H572" s="51">
        <v>1545</v>
      </c>
      <c r="I572" s="52">
        <v>520.44000000000005</v>
      </c>
      <c r="J572" s="52">
        <v>55.75</v>
      </c>
      <c r="K572" s="50" t="s">
        <v>47</v>
      </c>
      <c r="L572" s="53" t="s">
        <v>48</v>
      </c>
    </row>
    <row r="573" spans="1:12" ht="16.95" customHeight="1" x14ac:dyDescent="0.25">
      <c r="A573" s="48">
        <v>45839</v>
      </c>
      <c r="B573" s="49">
        <v>45869</v>
      </c>
      <c r="C573" s="50" t="s">
        <v>62</v>
      </c>
      <c r="D573" s="50" t="s">
        <v>63</v>
      </c>
      <c r="E573" s="50" t="s">
        <v>55</v>
      </c>
      <c r="F573" s="50" t="s">
        <v>263</v>
      </c>
      <c r="G573" s="50" t="s">
        <v>264</v>
      </c>
      <c r="H573" s="51">
        <v>1545</v>
      </c>
      <c r="I573" s="52">
        <v>31.226400000000002</v>
      </c>
      <c r="J573" s="52"/>
      <c r="K573" s="50" t="s">
        <v>47</v>
      </c>
      <c r="L573" s="53" t="s">
        <v>48</v>
      </c>
    </row>
    <row r="574" spans="1:12" ht="16.95" customHeight="1" x14ac:dyDescent="0.25">
      <c r="A574" s="48">
        <v>45839</v>
      </c>
      <c r="B574" s="49">
        <v>45869</v>
      </c>
      <c r="C574" s="50" t="s">
        <v>64</v>
      </c>
      <c r="D574" s="50" t="s">
        <v>65</v>
      </c>
      <c r="E574" s="50" t="s">
        <v>55</v>
      </c>
      <c r="F574" s="50" t="s">
        <v>263</v>
      </c>
      <c r="G574" s="50" t="s">
        <v>264</v>
      </c>
      <c r="H574" s="51">
        <v>1545</v>
      </c>
      <c r="I574" s="52">
        <v>88.47</v>
      </c>
      <c r="J574" s="52"/>
      <c r="K574" s="50" t="s">
        <v>47</v>
      </c>
      <c r="L574" s="53" t="s">
        <v>48</v>
      </c>
    </row>
    <row r="575" spans="1:12" ht="13.8" x14ac:dyDescent="0.25">
      <c r="A575" s="48">
        <v>45839</v>
      </c>
      <c r="B575" s="49">
        <v>45869</v>
      </c>
      <c r="C575" s="50" t="s">
        <v>49</v>
      </c>
      <c r="D575" s="50" t="s">
        <v>50</v>
      </c>
      <c r="E575" s="50" t="s">
        <v>55</v>
      </c>
      <c r="F575" s="50" t="s">
        <v>265</v>
      </c>
      <c r="G575" s="50" t="s">
        <v>264</v>
      </c>
      <c r="H575" s="51">
        <v>1545</v>
      </c>
      <c r="I575" s="52">
        <v>139.31</v>
      </c>
      <c r="J575" s="52"/>
      <c r="K575" s="50" t="s">
        <v>47</v>
      </c>
      <c r="L575" s="53" t="s">
        <v>48</v>
      </c>
    </row>
    <row r="576" spans="1:12" ht="16.95" customHeight="1" x14ac:dyDescent="0.25">
      <c r="A576" s="48">
        <v>45839</v>
      </c>
      <c r="B576" s="49">
        <v>45869</v>
      </c>
      <c r="C576" s="50" t="s">
        <v>58</v>
      </c>
      <c r="D576" s="50" t="s">
        <v>59</v>
      </c>
      <c r="E576" s="50" t="s">
        <v>55</v>
      </c>
      <c r="F576" s="50" t="s">
        <v>265</v>
      </c>
      <c r="G576" s="50" t="s">
        <v>264</v>
      </c>
      <c r="H576" s="51">
        <v>1545</v>
      </c>
      <c r="I576" s="52">
        <v>16.309999999999999</v>
      </c>
      <c r="J576" s="52">
        <v>2.33</v>
      </c>
      <c r="K576" s="50" t="s">
        <v>47</v>
      </c>
      <c r="L576" s="53" t="s">
        <v>48</v>
      </c>
    </row>
    <row r="577" spans="1:12" ht="16.95" customHeight="1" x14ac:dyDescent="0.25">
      <c r="A577" s="48">
        <v>45839</v>
      </c>
      <c r="B577" s="49">
        <v>45869</v>
      </c>
      <c r="C577" s="50" t="s">
        <v>60</v>
      </c>
      <c r="D577" s="50" t="s">
        <v>61</v>
      </c>
      <c r="E577" s="50" t="s">
        <v>55</v>
      </c>
      <c r="F577" s="50" t="s">
        <v>265</v>
      </c>
      <c r="G577" s="50" t="s">
        <v>264</v>
      </c>
      <c r="H577" s="51">
        <v>1545</v>
      </c>
      <c r="I577" s="52">
        <v>574.21</v>
      </c>
      <c r="J577" s="52">
        <v>61.51</v>
      </c>
      <c r="K577" s="50" t="s">
        <v>47</v>
      </c>
      <c r="L577" s="53" t="s">
        <v>48</v>
      </c>
    </row>
    <row r="578" spans="1:12" ht="16.95" customHeight="1" x14ac:dyDescent="0.25">
      <c r="A578" s="48">
        <v>45839</v>
      </c>
      <c r="B578" s="49">
        <v>45869</v>
      </c>
      <c r="C578" s="50" t="s">
        <v>62</v>
      </c>
      <c r="D578" s="50" t="s">
        <v>63</v>
      </c>
      <c r="E578" s="50" t="s">
        <v>55</v>
      </c>
      <c r="F578" s="50" t="s">
        <v>265</v>
      </c>
      <c r="G578" s="50" t="s">
        <v>264</v>
      </c>
      <c r="H578" s="51">
        <v>1545</v>
      </c>
      <c r="I578" s="52">
        <v>34.452600000000004</v>
      </c>
      <c r="J578" s="52"/>
      <c r="K578" s="50" t="s">
        <v>47</v>
      </c>
      <c r="L578" s="53" t="s">
        <v>48</v>
      </c>
    </row>
    <row r="579" spans="1:12" ht="16.95" customHeight="1" x14ac:dyDescent="0.25">
      <c r="A579" s="48">
        <v>45839</v>
      </c>
      <c r="B579" s="49">
        <v>45869</v>
      </c>
      <c r="C579" s="50" t="s">
        <v>64</v>
      </c>
      <c r="D579" s="50" t="s">
        <v>65</v>
      </c>
      <c r="E579" s="50" t="s">
        <v>55</v>
      </c>
      <c r="F579" s="50" t="s">
        <v>265</v>
      </c>
      <c r="G579" s="50" t="s">
        <v>264</v>
      </c>
      <c r="H579" s="51">
        <v>1545</v>
      </c>
      <c r="I579" s="52">
        <v>97.62</v>
      </c>
      <c r="J579" s="52"/>
      <c r="K579" s="50" t="s">
        <v>47</v>
      </c>
      <c r="L579" s="53" t="s">
        <v>48</v>
      </c>
    </row>
    <row r="580" spans="1:12" ht="16.95" customHeight="1" x14ac:dyDescent="0.25">
      <c r="A580" s="48">
        <v>45839</v>
      </c>
      <c r="B580" s="49">
        <v>45838</v>
      </c>
      <c r="C580" s="50" t="s">
        <v>49</v>
      </c>
      <c r="D580" s="50" t="s">
        <v>50</v>
      </c>
      <c r="E580" s="50" t="s">
        <v>55</v>
      </c>
      <c r="F580" s="50" t="s">
        <v>266</v>
      </c>
      <c r="G580" s="50" t="s">
        <v>54</v>
      </c>
      <c r="H580" s="51">
        <v>3610</v>
      </c>
      <c r="I580" s="52">
        <v>20.58</v>
      </c>
      <c r="J580" s="52"/>
      <c r="K580" s="50" t="s">
        <v>47</v>
      </c>
      <c r="L580" s="53" t="s">
        <v>48</v>
      </c>
    </row>
    <row r="581" spans="1:12" ht="16.95" customHeight="1" x14ac:dyDescent="0.25">
      <c r="A581" s="48">
        <v>45839</v>
      </c>
      <c r="B581" s="49">
        <v>45838</v>
      </c>
      <c r="C581" s="50" t="s">
        <v>60</v>
      </c>
      <c r="D581" s="50" t="s">
        <v>61</v>
      </c>
      <c r="E581" s="50" t="s">
        <v>55</v>
      </c>
      <c r="F581" s="50" t="s">
        <v>266</v>
      </c>
      <c r="G581" s="50" t="s">
        <v>54</v>
      </c>
      <c r="H581" s="51">
        <v>3610</v>
      </c>
      <c r="I581" s="52">
        <v>87.25</v>
      </c>
      <c r="J581" s="52">
        <v>4</v>
      </c>
      <c r="K581" s="50" t="s">
        <v>47</v>
      </c>
      <c r="L581" s="53" t="s">
        <v>48</v>
      </c>
    </row>
    <row r="582" spans="1:12" ht="16.95" customHeight="1" x14ac:dyDescent="0.25">
      <c r="A582" s="48">
        <v>45839</v>
      </c>
      <c r="B582" s="49">
        <v>45869</v>
      </c>
      <c r="C582" s="50" t="s">
        <v>49</v>
      </c>
      <c r="D582" s="50" t="s">
        <v>50</v>
      </c>
      <c r="E582" s="50" t="s">
        <v>55</v>
      </c>
      <c r="F582" s="50" t="s">
        <v>266</v>
      </c>
      <c r="G582" s="50" t="s">
        <v>54</v>
      </c>
      <c r="H582" s="51">
        <v>3610</v>
      </c>
      <c r="I582" s="52">
        <v>311.95999999999998</v>
      </c>
      <c r="J582" s="52"/>
      <c r="K582" s="50" t="s">
        <v>47</v>
      </c>
      <c r="L582" s="53" t="s">
        <v>48</v>
      </c>
    </row>
    <row r="583" spans="1:12" ht="16.95" customHeight="1" x14ac:dyDescent="0.25">
      <c r="A583" s="48">
        <v>45839</v>
      </c>
      <c r="B583" s="49">
        <v>45869</v>
      </c>
      <c r="C583" s="50" t="s">
        <v>58</v>
      </c>
      <c r="D583" s="50" t="s">
        <v>59</v>
      </c>
      <c r="E583" s="50" t="s">
        <v>55</v>
      </c>
      <c r="F583" s="50" t="s">
        <v>266</v>
      </c>
      <c r="G583" s="50" t="s">
        <v>54</v>
      </c>
      <c r="H583" s="51">
        <v>3610</v>
      </c>
      <c r="I583" s="52">
        <v>38.119999999999997</v>
      </c>
      <c r="J583" s="52">
        <v>2.33</v>
      </c>
      <c r="K583" s="50" t="s">
        <v>47</v>
      </c>
      <c r="L583" s="53" t="s">
        <v>48</v>
      </c>
    </row>
    <row r="584" spans="1:12" ht="16.95" customHeight="1" x14ac:dyDescent="0.25">
      <c r="A584" s="48">
        <v>45839</v>
      </c>
      <c r="B584" s="49">
        <v>45869</v>
      </c>
      <c r="C584" s="50" t="s">
        <v>60</v>
      </c>
      <c r="D584" s="50" t="s">
        <v>61</v>
      </c>
      <c r="E584" s="50" t="s">
        <v>55</v>
      </c>
      <c r="F584" s="50" t="s">
        <v>266</v>
      </c>
      <c r="G584" s="50" t="s">
        <v>54</v>
      </c>
      <c r="H584" s="51">
        <v>3610</v>
      </c>
      <c r="I584" s="52">
        <v>1284.33</v>
      </c>
      <c r="J584" s="52">
        <v>58.88</v>
      </c>
      <c r="K584" s="50" t="s">
        <v>47</v>
      </c>
      <c r="L584" s="53" t="s">
        <v>48</v>
      </c>
    </row>
    <row r="585" spans="1:12" ht="16.95" customHeight="1" x14ac:dyDescent="0.25">
      <c r="A585" s="48">
        <v>45839</v>
      </c>
      <c r="B585" s="49">
        <v>45838</v>
      </c>
      <c r="C585" s="50" t="s">
        <v>62</v>
      </c>
      <c r="D585" s="50" t="s">
        <v>63</v>
      </c>
      <c r="E585" s="50" t="s">
        <v>55</v>
      </c>
      <c r="F585" s="50" t="s">
        <v>266</v>
      </c>
      <c r="G585" s="50" t="s">
        <v>54</v>
      </c>
      <c r="H585" s="51">
        <v>3610</v>
      </c>
      <c r="I585" s="52">
        <v>5.2349999999999994</v>
      </c>
      <c r="J585" s="52"/>
      <c r="K585" s="50" t="s">
        <v>47</v>
      </c>
      <c r="L585" s="53" t="s">
        <v>48</v>
      </c>
    </row>
    <row r="586" spans="1:12" ht="16.95" customHeight="1" x14ac:dyDescent="0.25">
      <c r="A586" s="48">
        <v>45839</v>
      </c>
      <c r="B586" s="49">
        <v>45869</v>
      </c>
      <c r="C586" s="50" t="s">
        <v>62</v>
      </c>
      <c r="D586" s="50" t="s">
        <v>63</v>
      </c>
      <c r="E586" s="50" t="s">
        <v>55</v>
      </c>
      <c r="F586" s="50" t="s">
        <v>266</v>
      </c>
      <c r="G586" s="50" t="s">
        <v>54</v>
      </c>
      <c r="H586" s="51">
        <v>3610</v>
      </c>
      <c r="I586" s="52">
        <v>77.059799999999996</v>
      </c>
      <c r="J586" s="52"/>
      <c r="K586" s="50" t="s">
        <v>47</v>
      </c>
      <c r="L586" s="53" t="s">
        <v>48</v>
      </c>
    </row>
    <row r="587" spans="1:12" ht="16.95" customHeight="1" x14ac:dyDescent="0.25">
      <c r="A587" s="48">
        <v>45839</v>
      </c>
      <c r="B587" s="49">
        <v>45838</v>
      </c>
      <c r="C587" s="50" t="s">
        <v>64</v>
      </c>
      <c r="D587" s="50" t="s">
        <v>65</v>
      </c>
      <c r="E587" s="50" t="s">
        <v>55</v>
      </c>
      <c r="F587" s="50" t="s">
        <v>266</v>
      </c>
      <c r="G587" s="50" t="s">
        <v>54</v>
      </c>
      <c r="H587" s="51">
        <v>3610</v>
      </c>
      <c r="I587" s="52">
        <v>14.83</v>
      </c>
      <c r="J587" s="52"/>
      <c r="K587" s="50" t="s">
        <v>47</v>
      </c>
      <c r="L587" s="53" t="s">
        <v>48</v>
      </c>
    </row>
    <row r="588" spans="1:12" ht="16.95" customHeight="1" x14ac:dyDescent="0.25">
      <c r="A588" s="48">
        <v>45839</v>
      </c>
      <c r="B588" s="49">
        <v>45869</v>
      </c>
      <c r="C588" s="50" t="s">
        <v>64</v>
      </c>
      <c r="D588" s="50" t="s">
        <v>65</v>
      </c>
      <c r="E588" s="50" t="s">
        <v>55</v>
      </c>
      <c r="F588" s="50" t="s">
        <v>266</v>
      </c>
      <c r="G588" s="50" t="s">
        <v>54</v>
      </c>
      <c r="H588" s="51">
        <v>3610</v>
      </c>
      <c r="I588" s="52">
        <v>218.34</v>
      </c>
      <c r="J588" s="52"/>
      <c r="K588" s="50" t="s">
        <v>47</v>
      </c>
      <c r="L588" s="53" t="s">
        <v>48</v>
      </c>
    </row>
    <row r="589" spans="1:12" ht="16.95" customHeight="1" x14ac:dyDescent="0.25">
      <c r="A589" s="48">
        <v>45839</v>
      </c>
      <c r="B589" s="49">
        <v>45838</v>
      </c>
      <c r="C589" s="50" t="s">
        <v>49</v>
      </c>
      <c r="D589" s="50" t="s">
        <v>50</v>
      </c>
      <c r="E589" s="50" t="s">
        <v>55</v>
      </c>
      <c r="F589" s="50" t="s">
        <v>267</v>
      </c>
      <c r="G589" s="50" t="s">
        <v>54</v>
      </c>
      <c r="H589" s="51">
        <v>2475</v>
      </c>
      <c r="I589" s="52">
        <v>14.11</v>
      </c>
      <c r="J589" s="52"/>
      <c r="K589" s="50" t="s">
        <v>47</v>
      </c>
      <c r="L589" s="53" t="s">
        <v>48</v>
      </c>
    </row>
    <row r="590" spans="1:12" ht="16.95" customHeight="1" x14ac:dyDescent="0.25">
      <c r="A590" s="48">
        <v>45839</v>
      </c>
      <c r="B590" s="49">
        <v>45838</v>
      </c>
      <c r="C590" s="50" t="s">
        <v>60</v>
      </c>
      <c r="D590" s="50" t="s">
        <v>61</v>
      </c>
      <c r="E590" s="50" t="s">
        <v>55</v>
      </c>
      <c r="F590" s="50" t="s">
        <v>267</v>
      </c>
      <c r="G590" s="50" t="s">
        <v>54</v>
      </c>
      <c r="H590" s="51">
        <v>2475</v>
      </c>
      <c r="I590" s="52">
        <v>59.82</v>
      </c>
      <c r="J590" s="52">
        <v>4</v>
      </c>
      <c r="K590" s="50" t="s">
        <v>47</v>
      </c>
      <c r="L590" s="53" t="s">
        <v>48</v>
      </c>
    </row>
    <row r="591" spans="1:12" ht="16.95" customHeight="1" x14ac:dyDescent="0.25">
      <c r="A591" s="48">
        <v>45839</v>
      </c>
      <c r="B591" s="49">
        <v>45869</v>
      </c>
      <c r="C591" s="50" t="s">
        <v>49</v>
      </c>
      <c r="D591" s="50" t="s">
        <v>50</v>
      </c>
      <c r="E591" s="50" t="s">
        <v>55</v>
      </c>
      <c r="F591" s="50" t="s">
        <v>267</v>
      </c>
      <c r="G591" s="50" t="s">
        <v>54</v>
      </c>
      <c r="H591" s="51">
        <v>2475</v>
      </c>
      <c r="I591" s="52">
        <v>241.09</v>
      </c>
      <c r="J591" s="52"/>
      <c r="K591" s="50" t="s">
        <v>47</v>
      </c>
      <c r="L591" s="53" t="s">
        <v>48</v>
      </c>
    </row>
    <row r="592" spans="1:12" ht="16.95" customHeight="1" x14ac:dyDescent="0.25">
      <c r="A592" s="48">
        <v>45839</v>
      </c>
      <c r="B592" s="49">
        <v>45869</v>
      </c>
      <c r="C592" s="50" t="s">
        <v>60</v>
      </c>
      <c r="D592" s="50" t="s">
        <v>61</v>
      </c>
      <c r="E592" s="50" t="s">
        <v>55</v>
      </c>
      <c r="F592" s="50" t="s">
        <v>267</v>
      </c>
      <c r="G592" s="50" t="s">
        <v>54</v>
      </c>
      <c r="H592" s="51">
        <v>2475</v>
      </c>
      <c r="I592" s="52">
        <v>1022</v>
      </c>
      <c r="J592" s="52">
        <v>68.34</v>
      </c>
      <c r="K592" s="50" t="s">
        <v>47</v>
      </c>
      <c r="L592" s="53" t="s">
        <v>48</v>
      </c>
    </row>
    <row r="593" spans="1:12" ht="16.95" customHeight="1" x14ac:dyDescent="0.25">
      <c r="A593" s="48">
        <v>45839</v>
      </c>
      <c r="B593" s="49">
        <v>45838</v>
      </c>
      <c r="C593" s="50" t="s">
        <v>62</v>
      </c>
      <c r="D593" s="50" t="s">
        <v>63</v>
      </c>
      <c r="E593" s="50" t="s">
        <v>55</v>
      </c>
      <c r="F593" s="50" t="s">
        <v>267</v>
      </c>
      <c r="G593" s="50" t="s">
        <v>54</v>
      </c>
      <c r="H593" s="51">
        <v>2475</v>
      </c>
      <c r="I593" s="52">
        <v>61.32</v>
      </c>
      <c r="J593" s="52"/>
      <c r="K593" s="50" t="s">
        <v>47</v>
      </c>
      <c r="L593" s="53" t="s">
        <v>48</v>
      </c>
    </row>
    <row r="594" spans="1:12" ht="16.95" customHeight="1" x14ac:dyDescent="0.25">
      <c r="A594" s="48">
        <v>45839</v>
      </c>
      <c r="B594" s="49">
        <v>45869</v>
      </c>
      <c r="C594" s="50" t="s">
        <v>62</v>
      </c>
      <c r="D594" s="50" t="s">
        <v>63</v>
      </c>
      <c r="E594" s="50" t="s">
        <v>55</v>
      </c>
      <c r="F594" s="50" t="s">
        <v>267</v>
      </c>
      <c r="G594" s="50" t="s">
        <v>54</v>
      </c>
      <c r="H594" s="51">
        <v>2475</v>
      </c>
      <c r="I594" s="52">
        <v>3.5891999999999999</v>
      </c>
      <c r="J594" s="52"/>
      <c r="K594" s="50" t="s">
        <v>47</v>
      </c>
      <c r="L594" s="53" t="s">
        <v>48</v>
      </c>
    </row>
    <row r="595" spans="1:12" ht="16.95" customHeight="1" x14ac:dyDescent="0.25">
      <c r="A595" s="48">
        <v>45839</v>
      </c>
      <c r="B595" s="49">
        <v>45838</v>
      </c>
      <c r="C595" s="50" t="s">
        <v>64</v>
      </c>
      <c r="D595" s="50" t="s">
        <v>65</v>
      </c>
      <c r="E595" s="50" t="s">
        <v>55</v>
      </c>
      <c r="F595" s="50" t="s">
        <v>267</v>
      </c>
      <c r="G595" s="50" t="s">
        <v>54</v>
      </c>
      <c r="H595" s="51">
        <v>2475</v>
      </c>
      <c r="I595" s="52">
        <v>173.74</v>
      </c>
      <c r="J595" s="52"/>
      <c r="K595" s="50" t="s">
        <v>47</v>
      </c>
      <c r="L595" s="53" t="s">
        <v>48</v>
      </c>
    </row>
    <row r="596" spans="1:12" ht="16.95" customHeight="1" x14ac:dyDescent="0.25">
      <c r="A596" s="48">
        <v>45839</v>
      </c>
      <c r="B596" s="49">
        <v>45869</v>
      </c>
      <c r="C596" s="50" t="s">
        <v>64</v>
      </c>
      <c r="D596" s="50" t="s">
        <v>65</v>
      </c>
      <c r="E596" s="50" t="s">
        <v>55</v>
      </c>
      <c r="F596" s="50" t="s">
        <v>267</v>
      </c>
      <c r="G596" s="50" t="s">
        <v>54</v>
      </c>
      <c r="H596" s="51">
        <v>2475</v>
      </c>
      <c r="I596" s="52">
        <v>10.17</v>
      </c>
      <c r="J596" s="52"/>
      <c r="K596" s="50" t="s">
        <v>47</v>
      </c>
      <c r="L596" s="53" t="s">
        <v>48</v>
      </c>
    </row>
    <row r="597" spans="1:12" ht="13.8" x14ac:dyDescent="0.25">
      <c r="A597" s="48">
        <v>45839</v>
      </c>
      <c r="B597" s="49">
        <v>45869</v>
      </c>
      <c r="C597" s="50" t="s">
        <v>49</v>
      </c>
      <c r="D597" s="50" t="s">
        <v>50</v>
      </c>
      <c r="E597" s="50" t="s">
        <v>55</v>
      </c>
      <c r="F597" s="50" t="s">
        <v>268</v>
      </c>
      <c r="G597" s="50" t="s">
        <v>101</v>
      </c>
      <c r="H597" s="51">
        <v>1810</v>
      </c>
      <c r="I597" s="52">
        <v>109.01</v>
      </c>
      <c r="J597" s="52"/>
      <c r="K597" s="50" t="s">
        <v>47</v>
      </c>
      <c r="L597" s="53" t="s">
        <v>48</v>
      </c>
    </row>
    <row r="598" spans="1:12" ht="16.95" customHeight="1" x14ac:dyDescent="0.25">
      <c r="A598" s="48">
        <v>45839</v>
      </c>
      <c r="B598" s="49">
        <v>45869</v>
      </c>
      <c r="C598" s="50" t="s">
        <v>58</v>
      </c>
      <c r="D598" s="50" t="s">
        <v>59</v>
      </c>
      <c r="E598" s="50" t="s">
        <v>55</v>
      </c>
      <c r="F598" s="50" t="s">
        <v>268</v>
      </c>
      <c r="G598" s="50" t="s">
        <v>101</v>
      </c>
      <c r="H598" s="51">
        <v>1810</v>
      </c>
      <c r="I598" s="52">
        <v>57.42</v>
      </c>
      <c r="J598" s="52">
        <v>7</v>
      </c>
      <c r="K598" s="50" t="s">
        <v>47</v>
      </c>
      <c r="L598" s="53" t="s">
        <v>48</v>
      </c>
    </row>
    <row r="599" spans="1:12" ht="16.95" customHeight="1" x14ac:dyDescent="0.25">
      <c r="A599" s="48">
        <v>45839</v>
      </c>
      <c r="B599" s="49">
        <v>45869</v>
      </c>
      <c r="C599" s="50" t="s">
        <v>60</v>
      </c>
      <c r="D599" s="50" t="s">
        <v>61</v>
      </c>
      <c r="E599" s="50" t="s">
        <v>55</v>
      </c>
      <c r="F599" s="50" t="s">
        <v>268</v>
      </c>
      <c r="G599" s="50" t="s">
        <v>101</v>
      </c>
      <c r="H599" s="51">
        <v>1810</v>
      </c>
      <c r="I599" s="52">
        <v>404.65</v>
      </c>
      <c r="J599" s="52">
        <v>37</v>
      </c>
      <c r="K599" s="50" t="s">
        <v>47</v>
      </c>
      <c r="L599" s="53" t="s">
        <v>48</v>
      </c>
    </row>
    <row r="600" spans="1:12" ht="16.95" customHeight="1" x14ac:dyDescent="0.25">
      <c r="A600" s="48">
        <v>45839</v>
      </c>
      <c r="B600" s="49">
        <v>45869</v>
      </c>
      <c r="C600" s="50" t="s">
        <v>62</v>
      </c>
      <c r="D600" s="50" t="s">
        <v>63</v>
      </c>
      <c r="E600" s="50" t="s">
        <v>55</v>
      </c>
      <c r="F600" s="50" t="s">
        <v>268</v>
      </c>
      <c r="G600" s="50" t="s">
        <v>101</v>
      </c>
      <c r="H600" s="51">
        <v>1810</v>
      </c>
      <c r="I600" s="52">
        <v>20.232500000000002</v>
      </c>
      <c r="J600" s="52"/>
      <c r="K600" s="50" t="s">
        <v>47</v>
      </c>
      <c r="L600" s="53" t="s">
        <v>48</v>
      </c>
    </row>
    <row r="601" spans="1:12" ht="16.95" customHeight="1" x14ac:dyDescent="0.25">
      <c r="A601" s="48">
        <v>45839</v>
      </c>
      <c r="B601" s="49">
        <v>45869</v>
      </c>
      <c r="C601" s="50" t="s">
        <v>49</v>
      </c>
      <c r="D601" s="50" t="s">
        <v>50</v>
      </c>
      <c r="E601" s="50" t="s">
        <v>55</v>
      </c>
      <c r="F601" s="50" t="s">
        <v>269</v>
      </c>
      <c r="G601" s="50" t="s">
        <v>54</v>
      </c>
      <c r="H601" s="51">
        <v>3610</v>
      </c>
      <c r="I601" s="52">
        <v>205.72</v>
      </c>
      <c r="J601" s="52"/>
      <c r="K601" s="50" t="s">
        <v>47</v>
      </c>
      <c r="L601" s="53" t="s">
        <v>48</v>
      </c>
    </row>
    <row r="602" spans="1:12" ht="16.95" customHeight="1" x14ac:dyDescent="0.25">
      <c r="A602" s="48">
        <v>45839</v>
      </c>
      <c r="B602" s="49">
        <v>45869</v>
      </c>
      <c r="C602" s="50" t="s">
        <v>60</v>
      </c>
      <c r="D602" s="50" t="s">
        <v>61</v>
      </c>
      <c r="E602" s="50" t="s">
        <v>55</v>
      </c>
      <c r="F602" s="50" t="s">
        <v>269</v>
      </c>
      <c r="G602" s="50" t="s">
        <v>54</v>
      </c>
      <c r="H602" s="51">
        <v>3610</v>
      </c>
      <c r="I602" s="52">
        <v>872.07</v>
      </c>
      <c r="J602" s="52">
        <v>39.979999999999997</v>
      </c>
      <c r="K602" s="50" t="s">
        <v>47</v>
      </c>
      <c r="L602" s="53" t="s">
        <v>48</v>
      </c>
    </row>
    <row r="603" spans="1:12" ht="16.95" customHeight="1" x14ac:dyDescent="0.25">
      <c r="A603" s="48">
        <v>45839</v>
      </c>
      <c r="B603" s="49">
        <v>45869</v>
      </c>
      <c r="C603" s="50" t="s">
        <v>62</v>
      </c>
      <c r="D603" s="50" t="s">
        <v>63</v>
      </c>
      <c r="E603" s="50" t="s">
        <v>55</v>
      </c>
      <c r="F603" s="50" t="s">
        <v>269</v>
      </c>
      <c r="G603" s="50" t="s">
        <v>54</v>
      </c>
      <c r="H603" s="51">
        <v>3610</v>
      </c>
      <c r="I603" s="52">
        <v>52.324199999999998</v>
      </c>
      <c r="J603" s="52"/>
      <c r="K603" s="50" t="s">
        <v>47</v>
      </c>
      <c r="L603" s="53" t="s">
        <v>48</v>
      </c>
    </row>
    <row r="604" spans="1:12" ht="16.95" customHeight="1" x14ac:dyDescent="0.25">
      <c r="A604" s="48">
        <v>45839</v>
      </c>
      <c r="B604" s="49">
        <v>45869</v>
      </c>
      <c r="C604" s="50" t="s">
        <v>64</v>
      </c>
      <c r="D604" s="50" t="s">
        <v>65</v>
      </c>
      <c r="E604" s="50" t="s">
        <v>55</v>
      </c>
      <c r="F604" s="50" t="s">
        <v>269</v>
      </c>
      <c r="G604" s="50" t="s">
        <v>54</v>
      </c>
      <c r="H604" s="51">
        <v>3610</v>
      </c>
      <c r="I604" s="52">
        <v>148.25</v>
      </c>
      <c r="J604" s="52"/>
      <c r="K604" s="50" t="s">
        <v>47</v>
      </c>
      <c r="L604" s="53" t="s">
        <v>48</v>
      </c>
    </row>
    <row r="605" spans="1:12" ht="16.95" customHeight="1" x14ac:dyDescent="0.25">
      <c r="A605" s="48">
        <v>45839</v>
      </c>
      <c r="B605" s="49">
        <v>45869</v>
      </c>
      <c r="C605" s="50" t="s">
        <v>49</v>
      </c>
      <c r="D605" s="50" t="s">
        <v>50</v>
      </c>
      <c r="E605" s="50" t="s">
        <v>55</v>
      </c>
      <c r="F605" s="50" t="s">
        <v>270</v>
      </c>
      <c r="G605" s="50" t="s">
        <v>271</v>
      </c>
      <c r="H605" s="51">
        <v>1545</v>
      </c>
      <c r="I605" s="52">
        <v>196.41</v>
      </c>
      <c r="J605" s="52"/>
      <c r="K605" s="50" t="s">
        <v>47</v>
      </c>
      <c r="L605" s="53" t="s">
        <v>48</v>
      </c>
    </row>
    <row r="606" spans="1:12" ht="16.95" customHeight="1" x14ac:dyDescent="0.25">
      <c r="A606" s="48">
        <v>45839</v>
      </c>
      <c r="B606" s="49">
        <v>45869</v>
      </c>
      <c r="C606" s="50" t="s">
        <v>58</v>
      </c>
      <c r="D606" s="50" t="s">
        <v>59</v>
      </c>
      <c r="E606" s="50" t="s">
        <v>55</v>
      </c>
      <c r="F606" s="50" t="s">
        <v>270</v>
      </c>
      <c r="G606" s="50" t="s">
        <v>271</v>
      </c>
      <c r="H606" s="51">
        <v>1545</v>
      </c>
      <c r="I606" s="52">
        <v>16.309999999999999</v>
      </c>
      <c r="J606" s="52">
        <v>2.33</v>
      </c>
      <c r="K606" s="50" t="s">
        <v>47</v>
      </c>
      <c r="L606" s="53" t="s">
        <v>48</v>
      </c>
    </row>
    <row r="607" spans="1:12" ht="16.95" customHeight="1" x14ac:dyDescent="0.25">
      <c r="A607" s="48">
        <v>45839</v>
      </c>
      <c r="B607" s="49">
        <v>45869</v>
      </c>
      <c r="C607" s="50" t="s">
        <v>60</v>
      </c>
      <c r="D607" s="50" t="s">
        <v>61</v>
      </c>
      <c r="E607" s="50" t="s">
        <v>55</v>
      </c>
      <c r="F607" s="50" t="s">
        <v>270</v>
      </c>
      <c r="G607" s="50" t="s">
        <v>271</v>
      </c>
      <c r="H607" s="51">
        <v>1545</v>
      </c>
      <c r="I607" s="52">
        <v>816.28</v>
      </c>
      <c r="J607" s="52">
        <v>87.44</v>
      </c>
      <c r="K607" s="50" t="s">
        <v>47</v>
      </c>
      <c r="L607" s="53" t="s">
        <v>48</v>
      </c>
    </row>
    <row r="608" spans="1:12" ht="16.95" customHeight="1" x14ac:dyDescent="0.25">
      <c r="A608" s="48">
        <v>45839</v>
      </c>
      <c r="B608" s="49">
        <v>45869</v>
      </c>
      <c r="C608" s="50" t="s">
        <v>62</v>
      </c>
      <c r="D608" s="50" t="s">
        <v>63</v>
      </c>
      <c r="E608" s="50" t="s">
        <v>55</v>
      </c>
      <c r="F608" s="50" t="s">
        <v>270</v>
      </c>
      <c r="G608" s="50" t="s">
        <v>271</v>
      </c>
      <c r="H608" s="51">
        <v>1545</v>
      </c>
      <c r="I608" s="52">
        <v>48.976799999999997</v>
      </c>
      <c r="J608" s="52"/>
      <c r="K608" s="50" t="s">
        <v>47</v>
      </c>
      <c r="L608" s="53" t="s">
        <v>48</v>
      </c>
    </row>
    <row r="609" spans="1:12" ht="16.95" customHeight="1" x14ac:dyDescent="0.25">
      <c r="A609" s="48">
        <v>45839</v>
      </c>
      <c r="B609" s="49">
        <v>45869</v>
      </c>
      <c r="C609" s="50" t="s">
        <v>64</v>
      </c>
      <c r="D609" s="50" t="s">
        <v>65</v>
      </c>
      <c r="E609" s="50" t="s">
        <v>55</v>
      </c>
      <c r="F609" s="50" t="s">
        <v>270</v>
      </c>
      <c r="G609" s="50" t="s">
        <v>271</v>
      </c>
      <c r="H609" s="51">
        <v>1545</v>
      </c>
      <c r="I609" s="52">
        <v>138.77000000000001</v>
      </c>
      <c r="J609" s="52"/>
      <c r="K609" s="50" t="s">
        <v>47</v>
      </c>
      <c r="L609" s="53" t="s">
        <v>48</v>
      </c>
    </row>
    <row r="610" spans="1:12" ht="16.95" customHeight="1" x14ac:dyDescent="0.25">
      <c r="A610" s="48">
        <v>45839</v>
      </c>
      <c r="B610" s="49">
        <v>45869</v>
      </c>
      <c r="C610" s="50" t="s">
        <v>49</v>
      </c>
      <c r="D610" s="50" t="s">
        <v>50</v>
      </c>
      <c r="E610" s="50" t="s">
        <v>55</v>
      </c>
      <c r="F610" s="50" t="s">
        <v>272</v>
      </c>
      <c r="G610" s="50" t="s">
        <v>54</v>
      </c>
      <c r="H610" s="51">
        <v>2475</v>
      </c>
      <c r="I610" s="52">
        <v>76.52</v>
      </c>
      <c r="J610" s="52"/>
      <c r="K610" s="50" t="s">
        <v>47</v>
      </c>
      <c r="L610" s="53" t="s">
        <v>48</v>
      </c>
    </row>
    <row r="611" spans="1:12" ht="16.95" customHeight="1" x14ac:dyDescent="0.25">
      <c r="A611" s="48">
        <v>45839</v>
      </c>
      <c r="B611" s="49">
        <v>45869</v>
      </c>
      <c r="C611" s="50" t="s">
        <v>60</v>
      </c>
      <c r="D611" s="50" t="s">
        <v>82</v>
      </c>
      <c r="E611" s="50" t="s">
        <v>55</v>
      </c>
      <c r="F611" s="50" t="s">
        <v>272</v>
      </c>
      <c r="G611" s="50" t="s">
        <v>54</v>
      </c>
      <c r="H611" s="51">
        <v>2475</v>
      </c>
      <c r="I611" s="52">
        <v>324.37</v>
      </c>
      <c r="J611" s="52">
        <v>21.69</v>
      </c>
      <c r="K611" s="50" t="s">
        <v>47</v>
      </c>
      <c r="L611" s="53" t="s">
        <v>48</v>
      </c>
    </row>
    <row r="612" spans="1:12" ht="16.95" customHeight="1" x14ac:dyDescent="0.25">
      <c r="A612" s="48">
        <v>45839</v>
      </c>
      <c r="B612" s="49">
        <v>45869</v>
      </c>
      <c r="C612" s="50" t="s">
        <v>62</v>
      </c>
      <c r="D612" s="50" t="s">
        <v>63</v>
      </c>
      <c r="E612" s="50" t="s">
        <v>55</v>
      </c>
      <c r="F612" s="50" t="s">
        <v>272</v>
      </c>
      <c r="G612" s="50" t="s">
        <v>54</v>
      </c>
      <c r="H612" s="51">
        <v>2475</v>
      </c>
      <c r="I612" s="52">
        <v>19.462199999999999</v>
      </c>
      <c r="J612" s="52"/>
      <c r="K612" s="50" t="s">
        <v>47</v>
      </c>
      <c r="L612" s="53" t="s">
        <v>48</v>
      </c>
    </row>
    <row r="613" spans="1:12" ht="16.95" customHeight="1" x14ac:dyDescent="0.25">
      <c r="A613" s="48">
        <v>45839</v>
      </c>
      <c r="B613" s="49">
        <v>45869</v>
      </c>
      <c r="C613" s="50" t="s">
        <v>64</v>
      </c>
      <c r="D613" s="50" t="s">
        <v>65</v>
      </c>
      <c r="E613" s="50" t="s">
        <v>55</v>
      </c>
      <c r="F613" s="50" t="s">
        <v>272</v>
      </c>
      <c r="G613" s="50" t="s">
        <v>54</v>
      </c>
      <c r="H613" s="51">
        <v>2475</v>
      </c>
      <c r="I613" s="52">
        <v>55.14</v>
      </c>
      <c r="J613" s="52"/>
      <c r="K613" s="50" t="s">
        <v>47</v>
      </c>
      <c r="L613" s="53" t="s">
        <v>48</v>
      </c>
    </row>
    <row r="614" spans="1:12" ht="16.95" customHeight="1" x14ac:dyDescent="0.25">
      <c r="A614" s="48">
        <v>45839</v>
      </c>
      <c r="B614" s="49">
        <v>45869</v>
      </c>
      <c r="C614" s="50" t="s">
        <v>49</v>
      </c>
      <c r="D614" s="50" t="s">
        <v>50</v>
      </c>
      <c r="E614" s="50" t="s">
        <v>55</v>
      </c>
      <c r="F614" s="50" t="s">
        <v>273</v>
      </c>
      <c r="G614" s="50" t="s">
        <v>54</v>
      </c>
      <c r="H614" s="51">
        <v>2475</v>
      </c>
      <c r="I614" s="52">
        <v>90.73</v>
      </c>
      <c r="J614" s="52"/>
      <c r="K614" s="50" t="s">
        <v>47</v>
      </c>
      <c r="L614" s="53" t="s">
        <v>48</v>
      </c>
    </row>
    <row r="615" spans="1:12" ht="16.95" customHeight="1" x14ac:dyDescent="0.25">
      <c r="A615" s="48">
        <v>45839</v>
      </c>
      <c r="B615" s="49">
        <v>45869</v>
      </c>
      <c r="C615" s="50" t="s">
        <v>60</v>
      </c>
      <c r="D615" s="50" t="s">
        <v>61</v>
      </c>
      <c r="E615" s="50" t="s">
        <v>55</v>
      </c>
      <c r="F615" s="50" t="s">
        <v>273</v>
      </c>
      <c r="G615" s="50" t="s">
        <v>54</v>
      </c>
      <c r="H615" s="51">
        <v>2475</v>
      </c>
      <c r="I615" s="52">
        <v>384.63</v>
      </c>
      <c r="J615" s="52">
        <v>25.72</v>
      </c>
      <c r="K615" s="50" t="s">
        <v>47</v>
      </c>
      <c r="L615" s="53" t="s">
        <v>48</v>
      </c>
    </row>
    <row r="616" spans="1:12" ht="16.95" customHeight="1" x14ac:dyDescent="0.25">
      <c r="A616" s="48">
        <v>45839</v>
      </c>
      <c r="B616" s="49">
        <v>45869</v>
      </c>
      <c r="C616" s="50" t="s">
        <v>62</v>
      </c>
      <c r="D616" s="50" t="s">
        <v>63</v>
      </c>
      <c r="E616" s="50" t="s">
        <v>55</v>
      </c>
      <c r="F616" s="50" t="s">
        <v>273</v>
      </c>
      <c r="G616" s="50" t="s">
        <v>54</v>
      </c>
      <c r="H616" s="51">
        <v>2475</v>
      </c>
      <c r="I616" s="52">
        <v>23.0778</v>
      </c>
      <c r="J616" s="52"/>
      <c r="K616" s="50" t="s">
        <v>47</v>
      </c>
      <c r="L616" s="53" t="s">
        <v>48</v>
      </c>
    </row>
    <row r="617" spans="1:12" ht="16.95" customHeight="1" x14ac:dyDescent="0.25">
      <c r="A617" s="48">
        <v>45839</v>
      </c>
      <c r="B617" s="49">
        <v>45869</v>
      </c>
      <c r="C617" s="50" t="s">
        <v>64</v>
      </c>
      <c r="D617" s="50" t="s">
        <v>65</v>
      </c>
      <c r="E617" s="50" t="s">
        <v>55</v>
      </c>
      <c r="F617" s="50" t="s">
        <v>273</v>
      </c>
      <c r="G617" s="50" t="s">
        <v>54</v>
      </c>
      <c r="H617" s="51">
        <v>2475</v>
      </c>
      <c r="I617" s="52">
        <v>65.39</v>
      </c>
      <c r="J617" s="52"/>
      <c r="K617" s="50" t="s">
        <v>47</v>
      </c>
      <c r="L617" s="53" t="s">
        <v>48</v>
      </c>
    </row>
    <row r="618" spans="1:12" ht="16.95" customHeight="1" x14ac:dyDescent="0.25">
      <c r="A618" s="48">
        <v>45839</v>
      </c>
      <c r="B618" s="49">
        <v>45869</v>
      </c>
      <c r="C618" s="50" t="s">
        <v>49</v>
      </c>
      <c r="D618" s="50" t="s">
        <v>50</v>
      </c>
      <c r="E618" s="50" t="s">
        <v>55</v>
      </c>
      <c r="F618" s="50" t="s">
        <v>274</v>
      </c>
      <c r="G618" s="50" t="s">
        <v>101</v>
      </c>
      <c r="H618" s="51">
        <v>1810</v>
      </c>
      <c r="I618" s="52">
        <v>42.57</v>
      </c>
      <c r="J618" s="52"/>
      <c r="K618" s="50" t="s">
        <v>47</v>
      </c>
      <c r="L618" s="53" t="s">
        <v>48</v>
      </c>
    </row>
    <row r="619" spans="1:12" ht="16.95" customHeight="1" x14ac:dyDescent="0.25">
      <c r="A619" s="48">
        <v>45839</v>
      </c>
      <c r="B619" s="49">
        <v>45869</v>
      </c>
      <c r="C619" s="50" t="s">
        <v>60</v>
      </c>
      <c r="D619" s="50" t="s">
        <v>61</v>
      </c>
      <c r="E619" s="50" t="s">
        <v>55</v>
      </c>
      <c r="F619" s="50" t="s">
        <v>274</v>
      </c>
      <c r="G619" s="50" t="s">
        <v>101</v>
      </c>
      <c r="H619" s="51">
        <v>1810</v>
      </c>
      <c r="I619" s="52">
        <v>180.45</v>
      </c>
      <c r="J619" s="52">
        <v>16.5</v>
      </c>
      <c r="K619" s="50" t="s">
        <v>47</v>
      </c>
      <c r="L619" s="53" t="s">
        <v>48</v>
      </c>
    </row>
    <row r="620" spans="1:12" ht="16.95" customHeight="1" x14ac:dyDescent="0.25">
      <c r="A620" s="48">
        <v>45839</v>
      </c>
      <c r="B620" s="49">
        <v>45869</v>
      </c>
      <c r="C620" s="50" t="s">
        <v>62</v>
      </c>
      <c r="D620" s="50" t="s">
        <v>63</v>
      </c>
      <c r="E620" s="50" t="s">
        <v>55</v>
      </c>
      <c r="F620" s="50" t="s">
        <v>274</v>
      </c>
      <c r="G620" s="50" t="s">
        <v>101</v>
      </c>
      <c r="H620" s="51">
        <v>1810</v>
      </c>
      <c r="I620" s="52">
        <v>10.826999999999998</v>
      </c>
      <c r="J620" s="52"/>
      <c r="K620" s="50" t="s">
        <v>47</v>
      </c>
      <c r="L620" s="53" t="s">
        <v>48</v>
      </c>
    </row>
    <row r="621" spans="1:12" ht="16.95" customHeight="1" x14ac:dyDescent="0.25">
      <c r="A621" s="48">
        <v>45839</v>
      </c>
      <c r="B621" s="49">
        <v>45869</v>
      </c>
      <c r="C621" s="50" t="s">
        <v>49</v>
      </c>
      <c r="D621" s="50" t="s">
        <v>50</v>
      </c>
      <c r="E621" s="50" t="s">
        <v>55</v>
      </c>
      <c r="F621" s="50" t="s">
        <v>275</v>
      </c>
      <c r="G621" s="50" t="s">
        <v>74</v>
      </c>
      <c r="H621" s="51">
        <v>1545</v>
      </c>
      <c r="I621" s="52">
        <v>146.72999999999999</v>
      </c>
      <c r="J621" s="52"/>
      <c r="K621" s="50" t="s">
        <v>47</v>
      </c>
      <c r="L621" s="53" t="s">
        <v>48</v>
      </c>
    </row>
    <row r="622" spans="1:12" ht="16.95" customHeight="1" x14ac:dyDescent="0.25">
      <c r="A622" s="48">
        <v>45839</v>
      </c>
      <c r="B622" s="49">
        <v>45869</v>
      </c>
      <c r="C622" s="50" t="s">
        <v>49</v>
      </c>
      <c r="D622" s="50" t="s">
        <v>50</v>
      </c>
      <c r="E622" s="50" t="s">
        <v>55</v>
      </c>
      <c r="F622" s="50" t="s">
        <v>275</v>
      </c>
      <c r="G622" s="50" t="s">
        <v>276</v>
      </c>
      <c r="H622" s="51">
        <v>1969</v>
      </c>
      <c r="I622" s="52">
        <v>98.45</v>
      </c>
      <c r="J622" s="52"/>
      <c r="K622" s="50" t="s">
        <v>47</v>
      </c>
      <c r="L622" s="53" t="s">
        <v>48</v>
      </c>
    </row>
    <row r="623" spans="1:12" ht="16.95" customHeight="1" x14ac:dyDescent="0.25">
      <c r="A623" s="48">
        <v>45839</v>
      </c>
      <c r="B623" s="49">
        <v>45869</v>
      </c>
      <c r="C623" s="50" t="s">
        <v>58</v>
      </c>
      <c r="D623" s="50" t="s">
        <v>59</v>
      </c>
      <c r="E623" s="50" t="s">
        <v>55</v>
      </c>
      <c r="F623" s="50" t="s">
        <v>275</v>
      </c>
      <c r="G623" s="50" t="s">
        <v>74</v>
      </c>
      <c r="H623" s="51">
        <v>1545</v>
      </c>
      <c r="I623" s="52">
        <v>16.309999999999999</v>
      </c>
      <c r="J623" s="52">
        <v>2.33</v>
      </c>
      <c r="K623" s="50" t="s">
        <v>47</v>
      </c>
      <c r="L623" s="53" t="s">
        <v>48</v>
      </c>
    </row>
    <row r="624" spans="1:12" ht="16.95" customHeight="1" x14ac:dyDescent="0.25">
      <c r="A624" s="48">
        <v>45839</v>
      </c>
      <c r="B624" s="49">
        <v>45869</v>
      </c>
      <c r="C624" s="50" t="s">
        <v>60</v>
      </c>
      <c r="D624" s="50" t="s">
        <v>82</v>
      </c>
      <c r="E624" s="50" t="s">
        <v>55</v>
      </c>
      <c r="F624" s="50" t="s">
        <v>275</v>
      </c>
      <c r="G624" s="50" t="s">
        <v>74</v>
      </c>
      <c r="H624" s="51">
        <v>1545</v>
      </c>
      <c r="I624" s="52">
        <v>605.66999999999996</v>
      </c>
      <c r="J624" s="52">
        <v>64.88</v>
      </c>
      <c r="K624" s="50" t="s">
        <v>47</v>
      </c>
      <c r="L624" s="53" t="s">
        <v>48</v>
      </c>
    </row>
    <row r="625" spans="1:12" ht="16.95" customHeight="1" x14ac:dyDescent="0.25">
      <c r="A625" s="48">
        <v>45839</v>
      </c>
      <c r="B625" s="49">
        <v>45869</v>
      </c>
      <c r="C625" s="50" t="s">
        <v>60</v>
      </c>
      <c r="D625" s="50" t="s">
        <v>83</v>
      </c>
      <c r="E625" s="50" t="s">
        <v>55</v>
      </c>
      <c r="F625" s="50" t="s">
        <v>275</v>
      </c>
      <c r="G625" s="50" t="s">
        <v>276</v>
      </c>
      <c r="H625" s="51">
        <v>1969</v>
      </c>
      <c r="I625" s="52">
        <v>417.34</v>
      </c>
      <c r="J625" s="52">
        <v>39</v>
      </c>
      <c r="K625" s="50" t="s">
        <v>47</v>
      </c>
      <c r="L625" s="53" t="s">
        <v>48</v>
      </c>
    </row>
    <row r="626" spans="1:12" ht="16.95" customHeight="1" x14ac:dyDescent="0.25">
      <c r="A626" s="48">
        <v>45839</v>
      </c>
      <c r="B626" s="49">
        <v>45869</v>
      </c>
      <c r="C626" s="50" t="s">
        <v>62</v>
      </c>
      <c r="D626" s="50" t="s">
        <v>63</v>
      </c>
      <c r="E626" s="50" t="s">
        <v>55</v>
      </c>
      <c r="F626" s="50" t="s">
        <v>275</v>
      </c>
      <c r="G626" s="50" t="s">
        <v>74</v>
      </c>
      <c r="H626" s="51">
        <v>1545</v>
      </c>
      <c r="I626" s="52">
        <v>36.340199999999996</v>
      </c>
      <c r="J626" s="52"/>
      <c r="K626" s="50" t="s">
        <v>47</v>
      </c>
      <c r="L626" s="53" t="s">
        <v>48</v>
      </c>
    </row>
    <row r="627" spans="1:12" ht="16.95" customHeight="1" x14ac:dyDescent="0.25">
      <c r="A627" s="48">
        <v>45839</v>
      </c>
      <c r="B627" s="49">
        <v>45869</v>
      </c>
      <c r="C627" s="50" t="s">
        <v>62</v>
      </c>
      <c r="D627" s="50" t="s">
        <v>63</v>
      </c>
      <c r="E627" s="50" t="s">
        <v>55</v>
      </c>
      <c r="F627" s="50" t="s">
        <v>275</v>
      </c>
      <c r="G627" s="50" t="s">
        <v>276</v>
      </c>
      <c r="H627" s="51">
        <v>1969</v>
      </c>
      <c r="I627" s="52">
        <v>25.040399999999998</v>
      </c>
      <c r="J627" s="52"/>
      <c r="K627" s="50" t="s">
        <v>47</v>
      </c>
      <c r="L627" s="53" t="s">
        <v>48</v>
      </c>
    </row>
    <row r="628" spans="1:12" ht="16.95" customHeight="1" x14ac:dyDescent="0.25">
      <c r="A628" s="48">
        <v>45839</v>
      </c>
      <c r="B628" s="49">
        <v>45869</v>
      </c>
      <c r="C628" s="50" t="s">
        <v>64</v>
      </c>
      <c r="D628" s="50" t="s">
        <v>65</v>
      </c>
      <c r="E628" s="50" t="s">
        <v>55</v>
      </c>
      <c r="F628" s="50" t="s">
        <v>275</v>
      </c>
      <c r="G628" s="50" t="s">
        <v>74</v>
      </c>
      <c r="H628" s="51">
        <v>1545</v>
      </c>
      <c r="I628" s="52">
        <v>102.96</v>
      </c>
      <c r="J628" s="52"/>
      <c r="K628" s="50" t="s">
        <v>47</v>
      </c>
      <c r="L628" s="53" t="s">
        <v>48</v>
      </c>
    </row>
    <row r="629" spans="1:12" ht="16.95" customHeight="1" x14ac:dyDescent="0.25">
      <c r="A629" s="48">
        <v>45839</v>
      </c>
      <c r="B629" s="49">
        <v>45869</v>
      </c>
      <c r="C629" s="50" t="s">
        <v>49</v>
      </c>
      <c r="D629" s="50" t="s">
        <v>50</v>
      </c>
      <c r="E629" s="50" t="s">
        <v>55</v>
      </c>
      <c r="F629" s="50" t="s">
        <v>277</v>
      </c>
      <c r="G629" s="50" t="s">
        <v>54</v>
      </c>
      <c r="H629" s="51">
        <v>2475</v>
      </c>
      <c r="I629" s="52">
        <v>146.72</v>
      </c>
      <c r="J629" s="52"/>
      <c r="K629" s="50" t="s">
        <v>47</v>
      </c>
      <c r="L629" s="53" t="s">
        <v>48</v>
      </c>
    </row>
    <row r="630" spans="1:12" ht="16.95" customHeight="1" x14ac:dyDescent="0.25">
      <c r="A630" s="48">
        <v>45839</v>
      </c>
      <c r="B630" s="49">
        <v>45869</v>
      </c>
      <c r="C630" s="50" t="s">
        <v>60</v>
      </c>
      <c r="D630" s="50" t="s">
        <v>61</v>
      </c>
      <c r="E630" s="50" t="s">
        <v>55</v>
      </c>
      <c r="F630" s="50" t="s">
        <v>277</v>
      </c>
      <c r="G630" s="50" t="s">
        <v>54</v>
      </c>
      <c r="H630" s="51">
        <v>2475</v>
      </c>
      <c r="I630" s="52">
        <v>621.97</v>
      </c>
      <c r="J630" s="52">
        <v>41.59</v>
      </c>
      <c r="K630" s="50" t="s">
        <v>47</v>
      </c>
      <c r="L630" s="53" t="s">
        <v>48</v>
      </c>
    </row>
    <row r="631" spans="1:12" ht="16.95" customHeight="1" x14ac:dyDescent="0.25">
      <c r="A631" s="48">
        <v>45839</v>
      </c>
      <c r="B631" s="49">
        <v>45869</v>
      </c>
      <c r="C631" s="50" t="s">
        <v>62</v>
      </c>
      <c r="D631" s="50" t="s">
        <v>63</v>
      </c>
      <c r="E631" s="50" t="s">
        <v>55</v>
      </c>
      <c r="F631" s="50" t="s">
        <v>277</v>
      </c>
      <c r="G631" s="50" t="s">
        <v>54</v>
      </c>
      <c r="H631" s="51">
        <v>2475</v>
      </c>
      <c r="I631" s="52">
        <v>37.318199999999997</v>
      </c>
      <c r="J631" s="52"/>
      <c r="K631" s="50" t="s">
        <v>47</v>
      </c>
      <c r="L631" s="53" t="s">
        <v>48</v>
      </c>
    </row>
    <row r="632" spans="1:12" ht="16.95" customHeight="1" x14ac:dyDescent="0.25">
      <c r="A632" s="48">
        <v>45839</v>
      </c>
      <c r="B632" s="49">
        <v>45869</v>
      </c>
      <c r="C632" s="50" t="s">
        <v>64</v>
      </c>
      <c r="D632" s="50" t="s">
        <v>65</v>
      </c>
      <c r="E632" s="50" t="s">
        <v>55</v>
      </c>
      <c r="F632" s="50" t="s">
        <v>277</v>
      </c>
      <c r="G632" s="50" t="s">
        <v>54</v>
      </c>
      <c r="H632" s="51">
        <v>2475</v>
      </c>
      <c r="I632" s="52">
        <v>105.73</v>
      </c>
      <c r="J632" s="52"/>
      <c r="K632" s="50" t="s">
        <v>47</v>
      </c>
      <c r="L632" s="53" t="s">
        <v>48</v>
      </c>
    </row>
    <row r="633" spans="1:12" ht="16.95" customHeight="1" x14ac:dyDescent="0.25">
      <c r="A633" s="48">
        <v>45839</v>
      </c>
      <c r="B633" s="49">
        <v>45869</v>
      </c>
      <c r="C633" s="50" t="s">
        <v>49</v>
      </c>
      <c r="D633" s="50" t="s">
        <v>50</v>
      </c>
      <c r="E633" s="50" t="s">
        <v>55</v>
      </c>
      <c r="F633" s="50" t="s">
        <v>278</v>
      </c>
      <c r="G633" s="50" t="s">
        <v>271</v>
      </c>
      <c r="H633" s="51">
        <v>1545</v>
      </c>
      <c r="I633" s="52">
        <v>176.74</v>
      </c>
      <c r="J633" s="52"/>
      <c r="K633" s="50" t="s">
        <v>47</v>
      </c>
      <c r="L633" s="53" t="s">
        <v>48</v>
      </c>
    </row>
    <row r="634" spans="1:12" ht="16.95" customHeight="1" x14ac:dyDescent="0.25">
      <c r="A634" s="48">
        <v>45839</v>
      </c>
      <c r="B634" s="49">
        <v>45869</v>
      </c>
      <c r="C634" s="50" t="s">
        <v>58</v>
      </c>
      <c r="D634" s="50" t="s">
        <v>59</v>
      </c>
      <c r="E634" s="50" t="s">
        <v>55</v>
      </c>
      <c r="F634" s="50" t="s">
        <v>278</v>
      </c>
      <c r="G634" s="50" t="s">
        <v>271</v>
      </c>
      <c r="H634" s="51">
        <v>1545</v>
      </c>
      <c r="I634" s="52">
        <v>16.309999999999999</v>
      </c>
      <c r="J634" s="52">
        <v>2.33</v>
      </c>
      <c r="K634" s="50" t="s">
        <v>47</v>
      </c>
      <c r="L634" s="53" t="s">
        <v>48</v>
      </c>
    </row>
    <row r="635" spans="1:12" ht="16.95" customHeight="1" x14ac:dyDescent="0.25">
      <c r="A635" s="48">
        <v>45839</v>
      </c>
      <c r="B635" s="49">
        <v>45869</v>
      </c>
      <c r="C635" s="50" t="s">
        <v>60</v>
      </c>
      <c r="D635" s="50" t="s">
        <v>61</v>
      </c>
      <c r="E635" s="50" t="s">
        <v>55</v>
      </c>
      <c r="F635" s="50" t="s">
        <v>278</v>
      </c>
      <c r="G635" s="50" t="s">
        <v>271</v>
      </c>
      <c r="H635" s="51">
        <v>1545</v>
      </c>
      <c r="I635" s="52">
        <v>732.91</v>
      </c>
      <c r="J635" s="52">
        <v>78.510000000000005</v>
      </c>
      <c r="K635" s="50" t="s">
        <v>47</v>
      </c>
      <c r="L635" s="53" t="s">
        <v>48</v>
      </c>
    </row>
    <row r="636" spans="1:12" ht="16.95" customHeight="1" x14ac:dyDescent="0.25">
      <c r="A636" s="48">
        <v>45839</v>
      </c>
      <c r="B636" s="49">
        <v>45869</v>
      </c>
      <c r="C636" s="50" t="s">
        <v>62</v>
      </c>
      <c r="D636" s="50" t="s">
        <v>63</v>
      </c>
      <c r="E636" s="50" t="s">
        <v>55</v>
      </c>
      <c r="F636" s="50" t="s">
        <v>278</v>
      </c>
      <c r="G636" s="50" t="s">
        <v>271</v>
      </c>
      <c r="H636" s="51">
        <v>1545</v>
      </c>
      <c r="I636" s="52">
        <v>43.974599999999995</v>
      </c>
      <c r="J636" s="52"/>
      <c r="K636" s="50" t="s">
        <v>47</v>
      </c>
      <c r="L636" s="53" t="s">
        <v>48</v>
      </c>
    </row>
    <row r="637" spans="1:12" ht="16.95" customHeight="1" x14ac:dyDescent="0.25">
      <c r="A637" s="48">
        <v>45839</v>
      </c>
      <c r="B637" s="49">
        <v>45869</v>
      </c>
      <c r="C637" s="50" t="s">
        <v>64</v>
      </c>
      <c r="D637" s="50" t="s">
        <v>65</v>
      </c>
      <c r="E637" s="50" t="s">
        <v>55</v>
      </c>
      <c r="F637" s="50" t="s">
        <v>278</v>
      </c>
      <c r="G637" s="50" t="s">
        <v>271</v>
      </c>
      <c r="H637" s="51">
        <v>1545</v>
      </c>
      <c r="I637" s="52">
        <v>124.59</v>
      </c>
      <c r="J637" s="52"/>
      <c r="K637" s="50" t="s">
        <v>47</v>
      </c>
      <c r="L637" s="53" t="s">
        <v>48</v>
      </c>
    </row>
    <row r="638" spans="1:12" ht="13.8" x14ac:dyDescent="0.25">
      <c r="A638" s="48">
        <v>45839</v>
      </c>
      <c r="B638" s="49">
        <v>45869</v>
      </c>
      <c r="C638" s="50" t="s">
        <v>49</v>
      </c>
      <c r="D638" s="50" t="s">
        <v>50</v>
      </c>
      <c r="E638" s="50" t="s">
        <v>55</v>
      </c>
      <c r="F638" s="50" t="s">
        <v>279</v>
      </c>
      <c r="G638" s="50" t="s">
        <v>74</v>
      </c>
      <c r="H638" s="51">
        <v>1545</v>
      </c>
      <c r="I638" s="52">
        <v>267.3</v>
      </c>
      <c r="J638" s="52"/>
      <c r="K638" s="50" t="s">
        <v>47</v>
      </c>
      <c r="L638" s="53" t="s">
        <v>48</v>
      </c>
    </row>
    <row r="639" spans="1:12" ht="16.95" customHeight="1" x14ac:dyDescent="0.25">
      <c r="A639" s="48">
        <v>45839</v>
      </c>
      <c r="B639" s="49">
        <v>45869</v>
      </c>
      <c r="C639" s="50" t="s">
        <v>58</v>
      </c>
      <c r="D639" s="50" t="s">
        <v>59</v>
      </c>
      <c r="E639" s="50" t="s">
        <v>55</v>
      </c>
      <c r="F639" s="50" t="s">
        <v>279</v>
      </c>
      <c r="G639" s="50" t="s">
        <v>74</v>
      </c>
      <c r="H639" s="51">
        <v>1545</v>
      </c>
      <c r="I639" s="52">
        <v>16.309999999999999</v>
      </c>
      <c r="J639" s="52">
        <v>2.33</v>
      </c>
      <c r="K639" s="50" t="s">
        <v>47</v>
      </c>
      <c r="L639" s="53" t="s">
        <v>48</v>
      </c>
    </row>
    <row r="640" spans="1:12" ht="16.95" customHeight="1" x14ac:dyDescent="0.25">
      <c r="A640" s="48">
        <v>45839</v>
      </c>
      <c r="B640" s="49">
        <v>45869</v>
      </c>
      <c r="C640" s="50" t="s">
        <v>60</v>
      </c>
      <c r="D640" s="50" t="s">
        <v>61</v>
      </c>
      <c r="E640" s="50" t="s">
        <v>55</v>
      </c>
      <c r="F640" s="50" t="s">
        <v>279</v>
      </c>
      <c r="G640" s="50" t="s">
        <v>74</v>
      </c>
      <c r="H640" s="51">
        <v>1545</v>
      </c>
      <c r="I640" s="52">
        <v>1116.78</v>
      </c>
      <c r="J640" s="52">
        <v>119.63</v>
      </c>
      <c r="K640" s="50" t="s">
        <v>47</v>
      </c>
      <c r="L640" s="53" t="s">
        <v>48</v>
      </c>
    </row>
    <row r="641" spans="1:12" ht="16.95" customHeight="1" x14ac:dyDescent="0.25">
      <c r="A641" s="48">
        <v>45839</v>
      </c>
      <c r="B641" s="49">
        <v>45869</v>
      </c>
      <c r="C641" s="50" t="s">
        <v>62</v>
      </c>
      <c r="D641" s="50" t="s">
        <v>63</v>
      </c>
      <c r="E641" s="50" t="s">
        <v>55</v>
      </c>
      <c r="F641" s="50" t="s">
        <v>279</v>
      </c>
      <c r="G641" s="50" t="s">
        <v>74</v>
      </c>
      <c r="H641" s="51">
        <v>1545</v>
      </c>
      <c r="I641" s="52">
        <v>67.006799999999998</v>
      </c>
      <c r="J641" s="52"/>
      <c r="K641" s="50" t="s">
        <v>47</v>
      </c>
      <c r="L641" s="53" t="s">
        <v>48</v>
      </c>
    </row>
    <row r="642" spans="1:12" ht="16.95" customHeight="1" x14ac:dyDescent="0.25">
      <c r="A642" s="48">
        <v>45839</v>
      </c>
      <c r="B642" s="49">
        <v>45869</v>
      </c>
      <c r="C642" s="50" t="s">
        <v>64</v>
      </c>
      <c r="D642" s="50" t="s">
        <v>65</v>
      </c>
      <c r="E642" s="50" t="s">
        <v>55</v>
      </c>
      <c r="F642" s="50" t="s">
        <v>279</v>
      </c>
      <c r="G642" s="50" t="s">
        <v>74</v>
      </c>
      <c r="H642" s="51">
        <v>1545</v>
      </c>
      <c r="I642" s="52">
        <v>189.85</v>
      </c>
      <c r="J642" s="52"/>
      <c r="K642" s="50" t="s">
        <v>47</v>
      </c>
      <c r="L642" s="53" t="s">
        <v>48</v>
      </c>
    </row>
    <row r="643" spans="1:12" ht="16.95" customHeight="1" x14ac:dyDescent="0.25">
      <c r="A643" s="48">
        <v>45839</v>
      </c>
      <c r="B643" s="49">
        <v>45869</v>
      </c>
      <c r="C643" s="50" t="s">
        <v>49</v>
      </c>
      <c r="D643" s="50" t="s">
        <v>50</v>
      </c>
      <c r="E643" s="50" t="s">
        <v>55</v>
      </c>
      <c r="F643" s="50" t="s">
        <v>280</v>
      </c>
      <c r="G643" s="50" t="s">
        <v>253</v>
      </c>
      <c r="H643" s="51">
        <v>1545</v>
      </c>
      <c r="I643" s="52">
        <v>89.04</v>
      </c>
      <c r="J643" s="52"/>
      <c r="K643" s="50" t="s">
        <v>47</v>
      </c>
      <c r="L643" s="53" t="s">
        <v>48</v>
      </c>
    </row>
    <row r="644" spans="1:12" ht="16.95" customHeight="1" x14ac:dyDescent="0.25">
      <c r="A644" s="48">
        <v>45839</v>
      </c>
      <c r="B644" s="49">
        <v>45869</v>
      </c>
      <c r="C644" s="50" t="s">
        <v>60</v>
      </c>
      <c r="D644" s="50" t="s">
        <v>61</v>
      </c>
      <c r="E644" s="50" t="s">
        <v>55</v>
      </c>
      <c r="F644" s="50" t="s">
        <v>280</v>
      </c>
      <c r="G644" s="50" t="s">
        <v>253</v>
      </c>
      <c r="H644" s="51">
        <v>1545</v>
      </c>
      <c r="I644" s="52">
        <v>377.43</v>
      </c>
      <c r="J644" s="52">
        <v>40.43</v>
      </c>
      <c r="K644" s="50" t="s">
        <v>47</v>
      </c>
      <c r="L644" s="53" t="s">
        <v>48</v>
      </c>
    </row>
    <row r="645" spans="1:12" ht="16.95" customHeight="1" x14ac:dyDescent="0.25">
      <c r="A645" s="48">
        <v>45839</v>
      </c>
      <c r="B645" s="49">
        <v>45869</v>
      </c>
      <c r="C645" s="50" t="s">
        <v>62</v>
      </c>
      <c r="D645" s="50" t="s">
        <v>63</v>
      </c>
      <c r="E645" s="50" t="s">
        <v>55</v>
      </c>
      <c r="F645" s="50" t="s">
        <v>280</v>
      </c>
      <c r="G645" s="50" t="s">
        <v>253</v>
      </c>
      <c r="H645" s="51">
        <v>1545</v>
      </c>
      <c r="I645" s="52">
        <v>22.645800000000001</v>
      </c>
      <c r="J645" s="52"/>
      <c r="K645" s="50" t="s">
        <v>47</v>
      </c>
      <c r="L645" s="53" t="s">
        <v>48</v>
      </c>
    </row>
    <row r="646" spans="1:12" ht="16.95" customHeight="1" x14ac:dyDescent="0.25">
      <c r="A646" s="48">
        <v>45839</v>
      </c>
      <c r="B646" s="49">
        <v>45869</v>
      </c>
      <c r="C646" s="50" t="s">
        <v>64</v>
      </c>
      <c r="D646" s="50" t="s">
        <v>65</v>
      </c>
      <c r="E646" s="50" t="s">
        <v>55</v>
      </c>
      <c r="F646" s="50" t="s">
        <v>280</v>
      </c>
      <c r="G646" s="50" t="s">
        <v>253</v>
      </c>
      <c r="H646" s="51">
        <v>1545</v>
      </c>
      <c r="I646" s="52">
        <v>64.16</v>
      </c>
      <c r="J646" s="52"/>
      <c r="K646" s="50" t="s">
        <v>47</v>
      </c>
      <c r="L646" s="53" t="s">
        <v>48</v>
      </c>
    </row>
    <row r="647" spans="1:12" ht="16.95" customHeight="1" x14ac:dyDescent="0.25">
      <c r="A647" s="48">
        <v>45839</v>
      </c>
      <c r="B647" s="49">
        <v>45869</v>
      </c>
      <c r="C647" s="50" t="s">
        <v>49</v>
      </c>
      <c r="D647" s="50" t="s">
        <v>50</v>
      </c>
      <c r="E647" s="50" t="s">
        <v>55</v>
      </c>
      <c r="F647" s="50" t="s">
        <v>281</v>
      </c>
      <c r="G647" s="50" t="s">
        <v>67</v>
      </c>
      <c r="H647" s="51">
        <v>2475</v>
      </c>
      <c r="I647" s="52">
        <v>258.41000000000003</v>
      </c>
      <c r="J647" s="52"/>
      <c r="K647" s="50" t="s">
        <v>47</v>
      </c>
      <c r="L647" s="53" t="s">
        <v>48</v>
      </c>
    </row>
    <row r="648" spans="1:12" ht="16.95" customHeight="1" x14ac:dyDescent="0.25">
      <c r="A648" s="48">
        <v>45839</v>
      </c>
      <c r="B648" s="49">
        <v>45869</v>
      </c>
      <c r="C648" s="50" t="s">
        <v>60</v>
      </c>
      <c r="D648" s="50" t="s">
        <v>61</v>
      </c>
      <c r="E648" s="50" t="s">
        <v>55</v>
      </c>
      <c r="F648" s="50" t="s">
        <v>281</v>
      </c>
      <c r="G648" s="50" t="s">
        <v>67</v>
      </c>
      <c r="H648" s="51">
        <v>2475</v>
      </c>
      <c r="I648" s="52">
        <v>1095.43</v>
      </c>
      <c r="J648" s="52">
        <v>73.25</v>
      </c>
      <c r="K648" s="50" t="s">
        <v>47</v>
      </c>
      <c r="L648" s="53" t="s">
        <v>48</v>
      </c>
    </row>
    <row r="649" spans="1:12" ht="16.95" customHeight="1" x14ac:dyDescent="0.25">
      <c r="A649" s="48">
        <v>45839</v>
      </c>
      <c r="B649" s="49">
        <v>45869</v>
      </c>
      <c r="C649" s="50" t="s">
        <v>62</v>
      </c>
      <c r="D649" s="50" t="s">
        <v>63</v>
      </c>
      <c r="E649" s="50" t="s">
        <v>55</v>
      </c>
      <c r="F649" s="50" t="s">
        <v>281</v>
      </c>
      <c r="G649" s="50" t="s">
        <v>67</v>
      </c>
      <c r="H649" s="51">
        <v>2475</v>
      </c>
      <c r="I649" s="52">
        <v>65.725800000000007</v>
      </c>
      <c r="J649" s="52"/>
      <c r="K649" s="50" t="s">
        <v>47</v>
      </c>
      <c r="L649" s="53" t="s">
        <v>48</v>
      </c>
    </row>
    <row r="650" spans="1:12" ht="16.95" customHeight="1" x14ac:dyDescent="0.25">
      <c r="A650" s="48">
        <v>45839</v>
      </c>
      <c r="B650" s="49">
        <v>45869</v>
      </c>
      <c r="C650" s="50" t="s">
        <v>64</v>
      </c>
      <c r="D650" s="50" t="s">
        <v>65</v>
      </c>
      <c r="E650" s="50" t="s">
        <v>55</v>
      </c>
      <c r="F650" s="50" t="s">
        <v>281</v>
      </c>
      <c r="G650" s="50" t="s">
        <v>67</v>
      </c>
      <c r="H650" s="51">
        <v>2475</v>
      </c>
      <c r="I650" s="52">
        <v>186.22</v>
      </c>
      <c r="J650" s="52"/>
      <c r="K650" s="50" t="s">
        <v>47</v>
      </c>
      <c r="L650" s="53" t="s">
        <v>48</v>
      </c>
    </row>
    <row r="651" spans="1:12" ht="16.95" customHeight="1" x14ac:dyDescent="0.25">
      <c r="A651" s="48">
        <v>45839</v>
      </c>
      <c r="B651" s="49">
        <v>45869</v>
      </c>
      <c r="C651" s="50" t="s">
        <v>49</v>
      </c>
      <c r="D651" s="50" t="s">
        <v>50</v>
      </c>
      <c r="E651" s="50" t="s">
        <v>55</v>
      </c>
      <c r="F651" s="50" t="s">
        <v>282</v>
      </c>
      <c r="G651" s="50" t="s">
        <v>46</v>
      </c>
      <c r="H651" s="51">
        <v>3610</v>
      </c>
      <c r="I651" s="52">
        <v>30</v>
      </c>
      <c r="J651" s="52"/>
      <c r="K651" s="50" t="s">
        <v>47</v>
      </c>
      <c r="L651" s="53" t="s">
        <v>48</v>
      </c>
    </row>
    <row r="652" spans="1:12" ht="16.95" customHeight="1" x14ac:dyDescent="0.25">
      <c r="A652" s="48">
        <v>45839</v>
      </c>
      <c r="B652" s="49">
        <v>45869</v>
      </c>
      <c r="C652" s="50" t="s">
        <v>60</v>
      </c>
      <c r="D652" s="50" t="s">
        <v>61</v>
      </c>
      <c r="E652" s="50" t="s">
        <v>55</v>
      </c>
      <c r="F652" s="50" t="s">
        <v>282</v>
      </c>
      <c r="G652" s="50" t="s">
        <v>46</v>
      </c>
      <c r="H652" s="51">
        <v>3610</v>
      </c>
      <c r="I652" s="52">
        <v>127.17</v>
      </c>
      <c r="J652" s="52">
        <v>5.83</v>
      </c>
      <c r="K652" s="50" t="s">
        <v>47</v>
      </c>
      <c r="L652" s="53" t="s">
        <v>48</v>
      </c>
    </row>
    <row r="653" spans="1:12" ht="16.95" customHeight="1" x14ac:dyDescent="0.25">
      <c r="A653" s="48">
        <v>45839</v>
      </c>
      <c r="B653" s="49">
        <v>45869</v>
      </c>
      <c r="C653" s="50" t="s">
        <v>62</v>
      </c>
      <c r="D653" s="50" t="s">
        <v>63</v>
      </c>
      <c r="E653" s="50" t="s">
        <v>55</v>
      </c>
      <c r="F653" s="50" t="s">
        <v>282</v>
      </c>
      <c r="G653" s="50" t="s">
        <v>46</v>
      </c>
      <c r="H653" s="51">
        <v>3610</v>
      </c>
      <c r="I653" s="52">
        <v>7.6301999999999994</v>
      </c>
      <c r="J653" s="52"/>
      <c r="K653" s="50" t="s">
        <v>47</v>
      </c>
      <c r="L653" s="53" t="s">
        <v>48</v>
      </c>
    </row>
    <row r="654" spans="1:12" ht="16.95" customHeight="1" x14ac:dyDescent="0.25">
      <c r="A654" s="48">
        <v>45839</v>
      </c>
      <c r="B654" s="49">
        <v>45869</v>
      </c>
      <c r="C654" s="50" t="s">
        <v>64</v>
      </c>
      <c r="D654" s="50" t="s">
        <v>65</v>
      </c>
      <c r="E654" s="50" t="s">
        <v>55</v>
      </c>
      <c r="F654" s="50" t="s">
        <v>282</v>
      </c>
      <c r="G654" s="50" t="s">
        <v>46</v>
      </c>
      <c r="H654" s="51">
        <v>3610</v>
      </c>
      <c r="I654" s="52">
        <v>21.62</v>
      </c>
      <c r="J654" s="52"/>
      <c r="K654" s="50" t="s">
        <v>47</v>
      </c>
      <c r="L654" s="53" t="s">
        <v>48</v>
      </c>
    </row>
    <row r="655" spans="1:12" ht="13.8" x14ac:dyDescent="0.25">
      <c r="A655" s="48">
        <v>45839</v>
      </c>
      <c r="B655" s="49">
        <v>45869</v>
      </c>
      <c r="C655" s="50" t="s">
        <v>49</v>
      </c>
      <c r="D655" s="50" t="s">
        <v>50</v>
      </c>
      <c r="E655" s="50" t="s">
        <v>164</v>
      </c>
      <c r="F655" s="50" t="s">
        <v>283</v>
      </c>
      <c r="G655" s="50" t="s">
        <v>284</v>
      </c>
      <c r="H655" s="51">
        <v>1020</v>
      </c>
      <c r="I655" s="52">
        <v>34.57</v>
      </c>
      <c r="J655" s="52"/>
      <c r="K655" s="50" t="s">
        <v>47</v>
      </c>
      <c r="L655" s="53" t="s">
        <v>48</v>
      </c>
    </row>
    <row r="656" spans="1:12" ht="16.95" customHeight="1" x14ac:dyDescent="0.25">
      <c r="A656" s="48">
        <v>45839</v>
      </c>
      <c r="B656" s="49">
        <v>45869</v>
      </c>
      <c r="C656" s="50" t="s">
        <v>58</v>
      </c>
      <c r="D656" s="50" t="s">
        <v>59</v>
      </c>
      <c r="E656" s="50" t="s">
        <v>164</v>
      </c>
      <c r="F656" s="50" t="s">
        <v>283</v>
      </c>
      <c r="G656" s="50" t="s">
        <v>284</v>
      </c>
      <c r="H656" s="51">
        <v>1020</v>
      </c>
      <c r="I656" s="52">
        <v>22.74</v>
      </c>
      <c r="J656" s="52">
        <v>4.92</v>
      </c>
      <c r="K656" s="50" t="s">
        <v>47</v>
      </c>
      <c r="L656" s="53" t="s">
        <v>48</v>
      </c>
    </row>
    <row r="657" spans="1:12" ht="16.95" customHeight="1" x14ac:dyDescent="0.25">
      <c r="A657" s="48">
        <v>45839</v>
      </c>
      <c r="B657" s="49">
        <v>45869</v>
      </c>
      <c r="C657" s="50" t="s">
        <v>60</v>
      </c>
      <c r="D657" s="50" t="s">
        <v>61</v>
      </c>
      <c r="E657" s="50" t="s">
        <v>164</v>
      </c>
      <c r="F657" s="50" t="s">
        <v>283</v>
      </c>
      <c r="G657" s="50" t="s">
        <v>284</v>
      </c>
      <c r="H657" s="51">
        <v>1020</v>
      </c>
      <c r="I657" s="52">
        <v>123.82</v>
      </c>
      <c r="J657" s="52">
        <v>20.09</v>
      </c>
      <c r="K657" s="50" t="s">
        <v>47</v>
      </c>
      <c r="L657" s="53" t="s">
        <v>48</v>
      </c>
    </row>
    <row r="658" spans="1:12" ht="16.95" customHeight="1" x14ac:dyDescent="0.25">
      <c r="A658" s="48">
        <v>45839</v>
      </c>
      <c r="B658" s="49">
        <v>45869</v>
      </c>
      <c r="C658" s="50" t="s">
        <v>62</v>
      </c>
      <c r="D658" s="50" t="s">
        <v>63</v>
      </c>
      <c r="E658" s="50" t="s">
        <v>164</v>
      </c>
      <c r="F658" s="50" t="s">
        <v>283</v>
      </c>
      <c r="G658" s="50" t="s">
        <v>284</v>
      </c>
      <c r="H658" s="51">
        <v>1020</v>
      </c>
      <c r="I658" s="52">
        <v>6.1909999999999998</v>
      </c>
      <c r="J658" s="52"/>
      <c r="K658" s="50" t="s">
        <v>47</v>
      </c>
      <c r="L658" s="53" t="s">
        <v>48</v>
      </c>
    </row>
    <row r="659" spans="1:12" ht="16.95" customHeight="1" x14ac:dyDescent="0.25">
      <c r="A659" s="48">
        <v>45839</v>
      </c>
      <c r="B659" s="49">
        <v>45869</v>
      </c>
      <c r="C659" s="50" t="s">
        <v>64</v>
      </c>
      <c r="D659" s="50" t="s">
        <v>65</v>
      </c>
      <c r="E659" s="50" t="s">
        <v>164</v>
      </c>
      <c r="F659" s="50" t="s">
        <v>283</v>
      </c>
      <c r="G659" s="50" t="s">
        <v>284</v>
      </c>
      <c r="H659" s="51">
        <v>1020</v>
      </c>
      <c r="I659" s="52">
        <v>21.05</v>
      </c>
      <c r="J659" s="52"/>
      <c r="K659" s="50" t="s">
        <v>47</v>
      </c>
      <c r="L659" s="53" t="s">
        <v>48</v>
      </c>
    </row>
    <row r="660" spans="1:12" ht="16.95" customHeight="1" x14ac:dyDescent="0.25">
      <c r="A660" s="48">
        <v>45839</v>
      </c>
      <c r="B660" s="49">
        <v>45869</v>
      </c>
      <c r="C660" s="50" t="s">
        <v>49</v>
      </c>
      <c r="D660" s="50" t="s">
        <v>50</v>
      </c>
      <c r="E660" s="50" t="s">
        <v>164</v>
      </c>
      <c r="F660" s="50" t="s">
        <v>285</v>
      </c>
      <c r="G660" s="50" t="s">
        <v>284</v>
      </c>
      <c r="H660" s="51">
        <v>1020</v>
      </c>
      <c r="I660" s="52">
        <v>43.86</v>
      </c>
      <c r="J660" s="52"/>
      <c r="K660" s="50" t="s">
        <v>47</v>
      </c>
      <c r="L660" s="53" t="s">
        <v>48</v>
      </c>
    </row>
    <row r="661" spans="1:12" ht="16.95" customHeight="1" x14ac:dyDescent="0.25">
      <c r="A661" s="48">
        <v>45839</v>
      </c>
      <c r="B661" s="49">
        <v>45869</v>
      </c>
      <c r="C661" s="50" t="s">
        <v>60</v>
      </c>
      <c r="D661" s="50" t="s">
        <v>61</v>
      </c>
      <c r="E661" s="50" t="s">
        <v>164</v>
      </c>
      <c r="F661" s="50" t="s">
        <v>285</v>
      </c>
      <c r="G661" s="50" t="s">
        <v>284</v>
      </c>
      <c r="H661" s="51">
        <v>1020</v>
      </c>
      <c r="I661" s="52">
        <v>185.94</v>
      </c>
      <c r="J661" s="52">
        <v>30.17</v>
      </c>
      <c r="K661" s="50" t="s">
        <v>47</v>
      </c>
      <c r="L661" s="53" t="s">
        <v>48</v>
      </c>
    </row>
    <row r="662" spans="1:12" ht="16.95" customHeight="1" x14ac:dyDescent="0.25">
      <c r="A662" s="48">
        <v>45839</v>
      </c>
      <c r="B662" s="49">
        <v>45869</v>
      </c>
      <c r="C662" s="50" t="s">
        <v>62</v>
      </c>
      <c r="D662" s="50" t="s">
        <v>63</v>
      </c>
      <c r="E662" s="50" t="s">
        <v>164</v>
      </c>
      <c r="F662" s="50" t="s">
        <v>285</v>
      </c>
      <c r="G662" s="50" t="s">
        <v>284</v>
      </c>
      <c r="H662" s="51">
        <v>1020</v>
      </c>
      <c r="I662" s="52">
        <v>7.4375999999999998</v>
      </c>
      <c r="J662" s="52"/>
      <c r="K662" s="50" t="s">
        <v>47</v>
      </c>
      <c r="L662" s="53" t="s">
        <v>48</v>
      </c>
    </row>
    <row r="663" spans="1:12" ht="16.95" customHeight="1" x14ac:dyDescent="0.25">
      <c r="A663" s="48">
        <v>45839</v>
      </c>
      <c r="B663" s="49">
        <v>45869</v>
      </c>
      <c r="C663" s="50" t="s">
        <v>64</v>
      </c>
      <c r="D663" s="50" t="s">
        <v>65</v>
      </c>
      <c r="E663" s="50" t="s">
        <v>164</v>
      </c>
      <c r="F663" s="50" t="s">
        <v>285</v>
      </c>
      <c r="G663" s="50" t="s">
        <v>284</v>
      </c>
      <c r="H663" s="51">
        <v>1020</v>
      </c>
      <c r="I663" s="52">
        <v>31.61</v>
      </c>
      <c r="J663" s="52"/>
      <c r="K663" s="50" t="s">
        <v>47</v>
      </c>
      <c r="L663" s="53" t="s">
        <v>48</v>
      </c>
    </row>
    <row r="664" spans="1:12" ht="16.95" customHeight="1" x14ac:dyDescent="0.25">
      <c r="A664" s="48">
        <v>45839</v>
      </c>
      <c r="B664" s="49">
        <v>45869</v>
      </c>
      <c r="C664" s="50" t="s">
        <v>49</v>
      </c>
      <c r="D664" s="50" t="s">
        <v>50</v>
      </c>
      <c r="E664" s="50" t="s">
        <v>164</v>
      </c>
      <c r="F664" s="50" t="s">
        <v>286</v>
      </c>
      <c r="G664" s="50" t="s">
        <v>284</v>
      </c>
      <c r="H664" s="51">
        <v>1020</v>
      </c>
      <c r="I664" s="52">
        <v>51.31</v>
      </c>
      <c r="J664" s="52"/>
      <c r="K664" s="50" t="s">
        <v>47</v>
      </c>
      <c r="L664" s="53" t="s">
        <v>48</v>
      </c>
    </row>
    <row r="665" spans="1:12" ht="16.95" customHeight="1" x14ac:dyDescent="0.25">
      <c r="A665" s="48">
        <v>45839</v>
      </c>
      <c r="B665" s="49">
        <v>45869</v>
      </c>
      <c r="C665" s="50" t="s">
        <v>58</v>
      </c>
      <c r="D665" s="50" t="s">
        <v>59</v>
      </c>
      <c r="E665" s="50" t="s">
        <v>164</v>
      </c>
      <c r="F665" s="50" t="s">
        <v>286</v>
      </c>
      <c r="G665" s="50" t="s">
        <v>284</v>
      </c>
      <c r="H665" s="51">
        <v>1020</v>
      </c>
      <c r="I665" s="52">
        <v>15.02</v>
      </c>
      <c r="J665" s="52">
        <v>3.25</v>
      </c>
      <c r="K665" s="50" t="s">
        <v>47</v>
      </c>
      <c r="L665" s="53" t="s">
        <v>48</v>
      </c>
    </row>
    <row r="666" spans="1:12" ht="16.95" customHeight="1" x14ac:dyDescent="0.25">
      <c r="A666" s="48">
        <v>45839</v>
      </c>
      <c r="B666" s="49">
        <v>45869</v>
      </c>
      <c r="C666" s="50" t="s">
        <v>60</v>
      </c>
      <c r="D666" s="50" t="s">
        <v>61</v>
      </c>
      <c r="E666" s="50" t="s">
        <v>164</v>
      </c>
      <c r="F666" s="50" t="s">
        <v>286</v>
      </c>
      <c r="G666" s="50" t="s">
        <v>284</v>
      </c>
      <c r="H666" s="51">
        <v>1020</v>
      </c>
      <c r="I666" s="52">
        <v>202.52</v>
      </c>
      <c r="J666" s="52">
        <v>32.86</v>
      </c>
      <c r="K666" s="50" t="s">
        <v>47</v>
      </c>
      <c r="L666" s="53" t="s">
        <v>48</v>
      </c>
    </row>
    <row r="667" spans="1:12" ht="16.95" customHeight="1" x14ac:dyDescent="0.25">
      <c r="A667" s="48">
        <v>45839</v>
      </c>
      <c r="B667" s="49">
        <v>45869</v>
      </c>
      <c r="C667" s="50" t="s">
        <v>62</v>
      </c>
      <c r="D667" s="50" t="s">
        <v>63</v>
      </c>
      <c r="E667" s="50" t="s">
        <v>164</v>
      </c>
      <c r="F667" s="50" t="s">
        <v>286</v>
      </c>
      <c r="G667" s="50" t="s">
        <v>284</v>
      </c>
      <c r="H667" s="51">
        <v>1020</v>
      </c>
      <c r="I667" s="52">
        <v>8.1008000000000013</v>
      </c>
      <c r="J667" s="52"/>
      <c r="K667" s="50" t="s">
        <v>47</v>
      </c>
      <c r="L667" s="53" t="s">
        <v>48</v>
      </c>
    </row>
    <row r="668" spans="1:12" ht="16.95" customHeight="1" x14ac:dyDescent="0.25">
      <c r="A668" s="48">
        <v>45839</v>
      </c>
      <c r="B668" s="49">
        <v>45869</v>
      </c>
      <c r="C668" s="50" t="s">
        <v>64</v>
      </c>
      <c r="D668" s="50" t="s">
        <v>65</v>
      </c>
      <c r="E668" s="50" t="s">
        <v>164</v>
      </c>
      <c r="F668" s="50" t="s">
        <v>286</v>
      </c>
      <c r="G668" s="50" t="s">
        <v>284</v>
      </c>
      <c r="H668" s="51">
        <v>1020</v>
      </c>
      <c r="I668" s="52">
        <v>34.43</v>
      </c>
      <c r="J668" s="52"/>
      <c r="K668" s="50" t="s">
        <v>47</v>
      </c>
      <c r="L668" s="53" t="s">
        <v>48</v>
      </c>
    </row>
    <row r="669" spans="1:12" ht="16.95" customHeight="1" x14ac:dyDescent="0.25">
      <c r="A669" s="48">
        <v>45839</v>
      </c>
      <c r="B669" s="49">
        <v>45869</v>
      </c>
      <c r="C669" s="50" t="s">
        <v>49</v>
      </c>
      <c r="D669" s="50" t="s">
        <v>50</v>
      </c>
      <c r="E669" s="50" t="s">
        <v>164</v>
      </c>
      <c r="F669" s="50" t="s">
        <v>287</v>
      </c>
      <c r="G669" s="50" t="s">
        <v>284</v>
      </c>
      <c r="H669" s="51">
        <v>1020</v>
      </c>
      <c r="I669" s="52">
        <v>56.52</v>
      </c>
      <c r="J669" s="52"/>
      <c r="K669" s="50" t="s">
        <v>47</v>
      </c>
      <c r="L669" s="53" t="s">
        <v>48</v>
      </c>
    </row>
    <row r="670" spans="1:12" ht="16.95" customHeight="1" x14ac:dyDescent="0.25">
      <c r="A670" s="48">
        <v>45839</v>
      </c>
      <c r="B670" s="49">
        <v>45869</v>
      </c>
      <c r="C670" s="50" t="s">
        <v>49</v>
      </c>
      <c r="D670" s="50" t="s">
        <v>50</v>
      </c>
      <c r="E670" s="50" t="s">
        <v>288</v>
      </c>
      <c r="F670" s="50" t="s">
        <v>287</v>
      </c>
      <c r="G670" s="50" t="s">
        <v>284</v>
      </c>
      <c r="H670" s="51">
        <v>1020</v>
      </c>
      <c r="I670" s="52">
        <v>19.829999999999998</v>
      </c>
      <c r="J670" s="52"/>
      <c r="K670" s="50" t="s">
        <v>47</v>
      </c>
      <c r="L670" s="53" t="s">
        <v>48</v>
      </c>
    </row>
    <row r="671" spans="1:12" ht="16.95" customHeight="1" x14ac:dyDescent="0.25">
      <c r="A671" s="48">
        <v>45839</v>
      </c>
      <c r="B671" s="49">
        <v>45869</v>
      </c>
      <c r="C671" s="50" t="s">
        <v>58</v>
      </c>
      <c r="D671" s="50" t="s">
        <v>59</v>
      </c>
      <c r="E671" s="50" t="s">
        <v>164</v>
      </c>
      <c r="F671" s="50" t="s">
        <v>287</v>
      </c>
      <c r="G671" s="50" t="s">
        <v>284</v>
      </c>
      <c r="H671" s="51">
        <v>1020</v>
      </c>
      <c r="I671" s="52">
        <v>16.18</v>
      </c>
      <c r="J671" s="52">
        <v>3.5</v>
      </c>
      <c r="K671" s="50" t="s">
        <v>47</v>
      </c>
      <c r="L671" s="53" t="s">
        <v>48</v>
      </c>
    </row>
    <row r="672" spans="1:12" ht="16.95" customHeight="1" x14ac:dyDescent="0.25">
      <c r="A672" s="48">
        <v>45839</v>
      </c>
      <c r="B672" s="49">
        <v>45869</v>
      </c>
      <c r="C672" s="50" t="s">
        <v>58</v>
      </c>
      <c r="D672" s="50" t="s">
        <v>59</v>
      </c>
      <c r="E672" s="50" t="s">
        <v>288</v>
      </c>
      <c r="F672" s="50" t="s">
        <v>287</v>
      </c>
      <c r="G672" s="50" t="s">
        <v>284</v>
      </c>
      <c r="H672" s="51">
        <v>1020</v>
      </c>
      <c r="I672" s="52">
        <v>9.61</v>
      </c>
      <c r="J672" s="52">
        <v>2.08</v>
      </c>
      <c r="K672" s="50" t="s">
        <v>47</v>
      </c>
      <c r="L672" s="53" t="s">
        <v>48</v>
      </c>
    </row>
    <row r="673" spans="1:12" ht="16.95" customHeight="1" x14ac:dyDescent="0.25">
      <c r="A673" s="48">
        <v>45839</v>
      </c>
      <c r="B673" s="49">
        <v>45869</v>
      </c>
      <c r="C673" s="50" t="s">
        <v>60</v>
      </c>
      <c r="D673" s="50" t="s">
        <v>61</v>
      </c>
      <c r="E673" s="50" t="s">
        <v>164</v>
      </c>
      <c r="F673" s="50" t="s">
        <v>287</v>
      </c>
      <c r="G673" s="50" t="s">
        <v>284</v>
      </c>
      <c r="H673" s="51">
        <v>1020</v>
      </c>
      <c r="I673" s="52">
        <v>223.41</v>
      </c>
      <c r="J673" s="52">
        <v>36.25</v>
      </c>
      <c r="K673" s="50" t="s">
        <v>47</v>
      </c>
      <c r="L673" s="53" t="s">
        <v>48</v>
      </c>
    </row>
    <row r="674" spans="1:12" ht="16.95" customHeight="1" x14ac:dyDescent="0.25">
      <c r="A674" s="48">
        <v>45839</v>
      </c>
      <c r="B674" s="49">
        <v>45869</v>
      </c>
      <c r="C674" s="50" t="s">
        <v>60</v>
      </c>
      <c r="D674" s="50" t="s">
        <v>61</v>
      </c>
      <c r="E674" s="50" t="s">
        <v>288</v>
      </c>
      <c r="F674" s="50" t="s">
        <v>287</v>
      </c>
      <c r="G674" s="50" t="s">
        <v>284</v>
      </c>
      <c r="H674" s="51">
        <v>1020</v>
      </c>
      <c r="I674" s="52">
        <v>74.45</v>
      </c>
      <c r="J674" s="52">
        <v>12.08</v>
      </c>
      <c r="K674" s="50" t="s">
        <v>47</v>
      </c>
      <c r="L674" s="53" t="s">
        <v>48</v>
      </c>
    </row>
    <row r="675" spans="1:12" ht="16.95" customHeight="1" x14ac:dyDescent="0.25">
      <c r="A675" s="48">
        <v>45839</v>
      </c>
      <c r="B675" s="49">
        <v>45869</v>
      </c>
      <c r="C675" s="50" t="s">
        <v>62</v>
      </c>
      <c r="D675" s="50" t="s">
        <v>63</v>
      </c>
      <c r="E675" s="50" t="s">
        <v>164</v>
      </c>
      <c r="F675" s="50" t="s">
        <v>287</v>
      </c>
      <c r="G675" s="50" t="s">
        <v>284</v>
      </c>
      <c r="H675" s="51">
        <v>1020</v>
      </c>
      <c r="I675" s="52">
        <v>2.9780000000000002</v>
      </c>
      <c r="J675" s="52"/>
      <c r="K675" s="50" t="s">
        <v>47</v>
      </c>
      <c r="L675" s="53" t="s">
        <v>48</v>
      </c>
    </row>
    <row r="676" spans="1:12" ht="16.95" customHeight="1" x14ac:dyDescent="0.25">
      <c r="A676" s="48">
        <v>45839</v>
      </c>
      <c r="B676" s="49">
        <v>45869</v>
      </c>
      <c r="C676" s="50" t="s">
        <v>62</v>
      </c>
      <c r="D676" s="50" t="s">
        <v>63</v>
      </c>
      <c r="E676" s="50" t="s">
        <v>288</v>
      </c>
      <c r="F676" s="50" t="s">
        <v>287</v>
      </c>
      <c r="G676" s="50" t="s">
        <v>284</v>
      </c>
      <c r="H676" s="51">
        <v>1020</v>
      </c>
      <c r="I676" s="52">
        <v>8.9364000000000008</v>
      </c>
      <c r="J676" s="52"/>
      <c r="K676" s="50" t="s">
        <v>47</v>
      </c>
      <c r="L676" s="53" t="s">
        <v>48</v>
      </c>
    </row>
    <row r="677" spans="1:12" ht="16.95" customHeight="1" x14ac:dyDescent="0.25">
      <c r="A677" s="48">
        <v>45839</v>
      </c>
      <c r="B677" s="49">
        <v>45869</v>
      </c>
      <c r="C677" s="50" t="s">
        <v>64</v>
      </c>
      <c r="D677" s="50" t="s">
        <v>65</v>
      </c>
      <c r="E677" s="50" t="s">
        <v>164</v>
      </c>
      <c r="F677" s="50" t="s">
        <v>287</v>
      </c>
      <c r="G677" s="50" t="s">
        <v>284</v>
      </c>
      <c r="H677" s="51">
        <v>1020</v>
      </c>
      <c r="I677" s="52">
        <v>12.656500000000001</v>
      </c>
      <c r="J677" s="52"/>
      <c r="K677" s="50" t="s">
        <v>47</v>
      </c>
      <c r="L677" s="53" t="s">
        <v>48</v>
      </c>
    </row>
    <row r="678" spans="1:12" ht="16.95" customHeight="1" x14ac:dyDescent="0.25">
      <c r="A678" s="48">
        <v>45839</v>
      </c>
      <c r="B678" s="49">
        <v>45869</v>
      </c>
      <c r="C678" s="50" t="s">
        <v>64</v>
      </c>
      <c r="D678" s="50" t="s">
        <v>65</v>
      </c>
      <c r="E678" s="50" t="s">
        <v>288</v>
      </c>
      <c r="F678" s="50" t="s">
        <v>287</v>
      </c>
      <c r="G678" s="50" t="s">
        <v>284</v>
      </c>
      <c r="H678" s="51">
        <v>1020</v>
      </c>
      <c r="I678" s="52">
        <v>37.979999999999997</v>
      </c>
      <c r="J678" s="52"/>
      <c r="K678" s="50" t="s">
        <v>47</v>
      </c>
      <c r="L678" s="53" t="s">
        <v>48</v>
      </c>
    </row>
    <row r="679" spans="1:12" ht="16.95" customHeight="1" x14ac:dyDescent="0.25">
      <c r="A679" s="48">
        <v>45839</v>
      </c>
      <c r="B679" s="49">
        <v>45869</v>
      </c>
      <c r="C679" s="50" t="s">
        <v>49</v>
      </c>
      <c r="D679" s="50" t="s">
        <v>50</v>
      </c>
      <c r="E679" s="50" t="s">
        <v>69</v>
      </c>
      <c r="F679" s="50" t="s">
        <v>289</v>
      </c>
      <c r="G679" s="50" t="s">
        <v>111</v>
      </c>
      <c r="H679" s="51">
        <v>1860</v>
      </c>
      <c r="I679" s="52">
        <v>118.72</v>
      </c>
      <c r="J679" s="52"/>
      <c r="K679" s="50" t="s">
        <v>72</v>
      </c>
      <c r="L679" s="53" t="s">
        <v>48</v>
      </c>
    </row>
    <row r="680" spans="1:12" ht="16.95" customHeight="1" x14ac:dyDescent="0.25">
      <c r="A680" s="48">
        <v>45839</v>
      </c>
      <c r="B680" s="49">
        <v>45869</v>
      </c>
      <c r="C680" s="50" t="s">
        <v>60</v>
      </c>
      <c r="D680" s="50" t="s">
        <v>61</v>
      </c>
      <c r="E680" s="50" t="s">
        <v>69</v>
      </c>
      <c r="F680" s="50" t="s">
        <v>289</v>
      </c>
      <c r="G680" s="50" t="s">
        <v>111</v>
      </c>
      <c r="H680" s="51">
        <v>1860</v>
      </c>
      <c r="I680" s="52">
        <v>503.27</v>
      </c>
      <c r="J680" s="52">
        <v>44.78</v>
      </c>
      <c r="K680" s="50" t="s">
        <v>72</v>
      </c>
      <c r="L680" s="53" t="s">
        <v>48</v>
      </c>
    </row>
    <row r="681" spans="1:12" ht="16.95" customHeight="1" x14ac:dyDescent="0.25">
      <c r="A681" s="48">
        <v>45839</v>
      </c>
      <c r="B681" s="49">
        <v>45869</v>
      </c>
      <c r="C681" s="50" t="s">
        <v>62</v>
      </c>
      <c r="D681" s="50" t="s">
        <v>63</v>
      </c>
      <c r="E681" s="50" t="s">
        <v>69</v>
      </c>
      <c r="F681" s="50" t="s">
        <v>289</v>
      </c>
      <c r="G681" s="50" t="s">
        <v>111</v>
      </c>
      <c r="H681" s="51">
        <v>1860</v>
      </c>
      <c r="I681" s="52">
        <v>30.196199999999997</v>
      </c>
      <c r="J681" s="52"/>
      <c r="K681" s="50" t="s">
        <v>72</v>
      </c>
      <c r="L681" s="53" t="s">
        <v>48</v>
      </c>
    </row>
    <row r="682" spans="1:12" ht="16.95" customHeight="1" x14ac:dyDescent="0.25">
      <c r="A682" s="48">
        <v>45839</v>
      </c>
      <c r="B682" s="49">
        <v>45869</v>
      </c>
      <c r="C682" s="50" t="s">
        <v>64</v>
      </c>
      <c r="D682" s="50" t="s">
        <v>65</v>
      </c>
      <c r="E682" s="50" t="s">
        <v>69</v>
      </c>
      <c r="F682" s="50" t="s">
        <v>289</v>
      </c>
      <c r="G682" s="50" t="s">
        <v>111</v>
      </c>
      <c r="H682" s="51">
        <v>1860</v>
      </c>
      <c r="I682" s="52">
        <v>85.56</v>
      </c>
      <c r="J682" s="52"/>
      <c r="K682" s="50" t="s">
        <v>72</v>
      </c>
      <c r="L682" s="53" t="s">
        <v>48</v>
      </c>
    </row>
    <row r="683" spans="1:12" ht="16.95" customHeight="1" x14ac:dyDescent="0.25">
      <c r="A683" s="48">
        <v>45839</v>
      </c>
      <c r="B683" s="49">
        <v>45869</v>
      </c>
      <c r="C683" s="50" t="s">
        <v>49</v>
      </c>
      <c r="D683" s="50" t="s">
        <v>50</v>
      </c>
      <c r="E683" s="50" t="s">
        <v>164</v>
      </c>
      <c r="F683" s="50" t="s">
        <v>290</v>
      </c>
      <c r="G683" s="50" t="s">
        <v>284</v>
      </c>
      <c r="H683" s="51">
        <v>1020</v>
      </c>
      <c r="I683" s="52">
        <v>37.44</v>
      </c>
      <c r="J683" s="52"/>
      <c r="K683" s="50" t="s">
        <v>47</v>
      </c>
      <c r="L683" s="53" t="s">
        <v>48</v>
      </c>
    </row>
    <row r="684" spans="1:12" ht="16.95" customHeight="1" x14ac:dyDescent="0.25">
      <c r="A684" s="48">
        <v>45839</v>
      </c>
      <c r="B684" s="49">
        <v>45869</v>
      </c>
      <c r="C684" s="50" t="s">
        <v>60</v>
      </c>
      <c r="D684" s="50" t="s">
        <v>61</v>
      </c>
      <c r="E684" s="50" t="s">
        <v>164</v>
      </c>
      <c r="F684" s="50" t="s">
        <v>290</v>
      </c>
      <c r="G684" s="50" t="s">
        <v>284</v>
      </c>
      <c r="H684" s="51">
        <v>1020</v>
      </c>
      <c r="I684" s="52">
        <v>158.69999999999999</v>
      </c>
      <c r="J684" s="52">
        <v>25.75</v>
      </c>
      <c r="K684" s="50" t="s">
        <v>47</v>
      </c>
      <c r="L684" s="53" t="s">
        <v>48</v>
      </c>
    </row>
    <row r="685" spans="1:12" ht="16.95" customHeight="1" x14ac:dyDescent="0.25">
      <c r="A685" s="48">
        <v>45839</v>
      </c>
      <c r="B685" s="49">
        <v>45869</v>
      </c>
      <c r="C685" s="50" t="s">
        <v>62</v>
      </c>
      <c r="D685" s="50" t="s">
        <v>63</v>
      </c>
      <c r="E685" s="50" t="s">
        <v>164</v>
      </c>
      <c r="F685" s="50" t="s">
        <v>290</v>
      </c>
      <c r="G685" s="50" t="s">
        <v>284</v>
      </c>
      <c r="H685" s="51">
        <v>1020</v>
      </c>
      <c r="I685" s="52">
        <v>6.3479999999999999</v>
      </c>
      <c r="J685" s="52"/>
      <c r="K685" s="50" t="s">
        <v>47</v>
      </c>
      <c r="L685" s="53" t="s">
        <v>48</v>
      </c>
    </row>
    <row r="686" spans="1:12" ht="16.95" customHeight="1" x14ac:dyDescent="0.25">
      <c r="A686" s="48">
        <v>45839</v>
      </c>
      <c r="B686" s="49">
        <v>45869</v>
      </c>
      <c r="C686" s="50" t="s">
        <v>64</v>
      </c>
      <c r="D686" s="50" t="s">
        <v>65</v>
      </c>
      <c r="E686" s="50" t="s">
        <v>164</v>
      </c>
      <c r="F686" s="50" t="s">
        <v>290</v>
      </c>
      <c r="G686" s="50" t="s">
        <v>284</v>
      </c>
      <c r="H686" s="51">
        <v>1020</v>
      </c>
      <c r="I686" s="52">
        <v>26.98</v>
      </c>
      <c r="J686" s="52"/>
      <c r="K686" s="50" t="s">
        <v>47</v>
      </c>
      <c r="L686" s="53" t="s">
        <v>48</v>
      </c>
    </row>
    <row r="687" spans="1:12" ht="16.95" customHeight="1" x14ac:dyDescent="0.25">
      <c r="A687" s="48">
        <v>45839</v>
      </c>
      <c r="B687" s="49">
        <v>45869</v>
      </c>
      <c r="C687" s="50" t="s">
        <v>49</v>
      </c>
      <c r="D687" s="50" t="s">
        <v>50</v>
      </c>
      <c r="E687" s="50" t="s">
        <v>164</v>
      </c>
      <c r="F687" s="50" t="s">
        <v>291</v>
      </c>
      <c r="G687" s="50" t="s">
        <v>284</v>
      </c>
      <c r="H687" s="51">
        <v>1020</v>
      </c>
      <c r="I687" s="52">
        <v>23.16</v>
      </c>
      <c r="J687" s="52"/>
      <c r="K687" s="50" t="s">
        <v>47</v>
      </c>
      <c r="L687" s="53" t="s">
        <v>48</v>
      </c>
    </row>
    <row r="688" spans="1:12" ht="16.95" customHeight="1" x14ac:dyDescent="0.25">
      <c r="A688" s="48">
        <v>45839</v>
      </c>
      <c r="B688" s="49">
        <v>45869</v>
      </c>
      <c r="C688" s="50" t="s">
        <v>58</v>
      </c>
      <c r="D688" s="50" t="s">
        <v>59</v>
      </c>
      <c r="E688" s="50" t="s">
        <v>164</v>
      </c>
      <c r="F688" s="50" t="s">
        <v>291</v>
      </c>
      <c r="G688" s="50" t="s">
        <v>284</v>
      </c>
      <c r="H688" s="51">
        <v>1020</v>
      </c>
      <c r="I688" s="52">
        <v>11.56</v>
      </c>
      <c r="J688" s="52">
        <v>2.5</v>
      </c>
      <c r="K688" s="50" t="s">
        <v>47</v>
      </c>
      <c r="L688" s="53" t="s">
        <v>48</v>
      </c>
    </row>
    <row r="689" spans="1:12" ht="16.95" customHeight="1" x14ac:dyDescent="0.25">
      <c r="A689" s="48">
        <v>45839</v>
      </c>
      <c r="B689" s="49">
        <v>45869</v>
      </c>
      <c r="C689" s="50" t="s">
        <v>60</v>
      </c>
      <c r="D689" s="50" t="s">
        <v>61</v>
      </c>
      <c r="E689" s="50" t="s">
        <v>164</v>
      </c>
      <c r="F689" s="50" t="s">
        <v>291</v>
      </c>
      <c r="G689" s="50" t="s">
        <v>284</v>
      </c>
      <c r="H689" s="51">
        <v>1020</v>
      </c>
      <c r="I689" s="52">
        <v>93.99</v>
      </c>
      <c r="J689" s="52">
        <v>15.25</v>
      </c>
      <c r="K689" s="50" t="s">
        <v>47</v>
      </c>
      <c r="L689" s="53" t="s">
        <v>48</v>
      </c>
    </row>
    <row r="690" spans="1:12" ht="16.95" customHeight="1" x14ac:dyDescent="0.25">
      <c r="A690" s="48">
        <v>45839</v>
      </c>
      <c r="B690" s="49">
        <v>45869</v>
      </c>
      <c r="C690" s="50" t="s">
        <v>62</v>
      </c>
      <c r="D690" s="50" t="s">
        <v>63</v>
      </c>
      <c r="E690" s="50" t="s">
        <v>164</v>
      </c>
      <c r="F690" s="50" t="s">
        <v>291</v>
      </c>
      <c r="G690" s="50" t="s">
        <v>284</v>
      </c>
      <c r="H690" s="51">
        <v>1020</v>
      </c>
      <c r="I690" s="52">
        <v>3.7595999999999998</v>
      </c>
      <c r="J690" s="52"/>
      <c r="K690" s="50" t="s">
        <v>47</v>
      </c>
      <c r="L690" s="53" t="s">
        <v>48</v>
      </c>
    </row>
    <row r="691" spans="1:12" ht="16.95" customHeight="1" x14ac:dyDescent="0.25">
      <c r="A691" s="48">
        <v>45839</v>
      </c>
      <c r="B691" s="49">
        <v>45869</v>
      </c>
      <c r="C691" s="50" t="s">
        <v>64</v>
      </c>
      <c r="D691" s="50" t="s">
        <v>65</v>
      </c>
      <c r="E691" s="50" t="s">
        <v>164</v>
      </c>
      <c r="F691" s="50" t="s">
        <v>291</v>
      </c>
      <c r="G691" s="50" t="s">
        <v>284</v>
      </c>
      <c r="H691" s="51">
        <v>1020</v>
      </c>
      <c r="I691" s="52">
        <v>15.98</v>
      </c>
      <c r="J691" s="52"/>
      <c r="K691" s="50" t="s">
        <v>47</v>
      </c>
      <c r="L691" s="53" t="s">
        <v>48</v>
      </c>
    </row>
    <row r="692" spans="1:12" ht="16.95" customHeight="1" x14ac:dyDescent="0.25">
      <c r="A692" s="48">
        <v>45839</v>
      </c>
      <c r="B692" s="49">
        <v>45869</v>
      </c>
      <c r="C692" s="50" t="s">
        <v>49</v>
      </c>
      <c r="D692" s="50" t="s">
        <v>50</v>
      </c>
      <c r="E692" s="50" t="s">
        <v>164</v>
      </c>
      <c r="F692" s="50" t="s">
        <v>292</v>
      </c>
      <c r="G692" s="50" t="s">
        <v>284</v>
      </c>
      <c r="H692" s="51">
        <v>1020</v>
      </c>
      <c r="I692" s="52">
        <v>17.63</v>
      </c>
      <c r="J692" s="52"/>
      <c r="K692" s="50" t="s">
        <v>47</v>
      </c>
      <c r="L692" s="53" t="s">
        <v>48</v>
      </c>
    </row>
    <row r="693" spans="1:12" ht="16.95" customHeight="1" x14ac:dyDescent="0.25">
      <c r="A693" s="48">
        <v>45839</v>
      </c>
      <c r="B693" s="49">
        <v>45869</v>
      </c>
      <c r="C693" s="50" t="s">
        <v>58</v>
      </c>
      <c r="D693" s="50" t="s">
        <v>59</v>
      </c>
      <c r="E693" s="50" t="s">
        <v>164</v>
      </c>
      <c r="F693" s="50" t="s">
        <v>292</v>
      </c>
      <c r="G693" s="50" t="s">
        <v>284</v>
      </c>
      <c r="H693" s="51">
        <v>1020</v>
      </c>
      <c r="I693" s="52">
        <v>11.56</v>
      </c>
      <c r="J693" s="52">
        <v>2.5</v>
      </c>
      <c r="K693" s="50" t="s">
        <v>47</v>
      </c>
      <c r="L693" s="53" t="s">
        <v>48</v>
      </c>
    </row>
    <row r="694" spans="1:12" ht="16.95" customHeight="1" x14ac:dyDescent="0.25">
      <c r="A694" s="48">
        <v>45839</v>
      </c>
      <c r="B694" s="49">
        <v>45869</v>
      </c>
      <c r="C694" s="50" t="s">
        <v>60</v>
      </c>
      <c r="D694" s="50" t="s">
        <v>61</v>
      </c>
      <c r="E694" s="50" t="s">
        <v>164</v>
      </c>
      <c r="F694" s="50" t="s">
        <v>292</v>
      </c>
      <c r="G694" s="50" t="s">
        <v>284</v>
      </c>
      <c r="H694" s="51">
        <v>1020</v>
      </c>
      <c r="I694" s="52">
        <v>63.17</v>
      </c>
      <c r="J694" s="52">
        <v>10.25</v>
      </c>
      <c r="K694" s="50" t="s">
        <v>47</v>
      </c>
      <c r="L694" s="53" t="s">
        <v>48</v>
      </c>
    </row>
    <row r="695" spans="1:12" ht="13.8" x14ac:dyDescent="0.25">
      <c r="A695" s="48">
        <v>45839</v>
      </c>
      <c r="B695" s="49">
        <v>45869</v>
      </c>
      <c r="C695" s="50" t="s">
        <v>62</v>
      </c>
      <c r="D695" s="50" t="s">
        <v>63</v>
      </c>
      <c r="E695" s="50" t="s">
        <v>164</v>
      </c>
      <c r="F695" s="50" t="s">
        <v>292</v>
      </c>
      <c r="G695" s="50" t="s">
        <v>284</v>
      </c>
      <c r="H695" s="51">
        <v>1020</v>
      </c>
      <c r="I695" s="52">
        <v>3.1585000000000001</v>
      </c>
      <c r="J695" s="52"/>
      <c r="K695" s="50" t="s">
        <v>47</v>
      </c>
      <c r="L695" s="53" t="s">
        <v>48</v>
      </c>
    </row>
    <row r="696" spans="1:12" ht="16.95" customHeight="1" x14ac:dyDescent="0.25">
      <c r="A696" s="48">
        <v>45839</v>
      </c>
      <c r="B696" s="49">
        <v>45869</v>
      </c>
      <c r="C696" s="50" t="s">
        <v>64</v>
      </c>
      <c r="D696" s="50" t="s">
        <v>65</v>
      </c>
      <c r="E696" s="50" t="s">
        <v>164</v>
      </c>
      <c r="F696" s="50" t="s">
        <v>292</v>
      </c>
      <c r="G696" s="50" t="s">
        <v>284</v>
      </c>
      <c r="H696" s="51">
        <v>1020</v>
      </c>
      <c r="I696" s="52">
        <v>10.74</v>
      </c>
      <c r="J696" s="52"/>
      <c r="K696" s="50" t="s">
        <v>47</v>
      </c>
      <c r="L696" s="53" t="s">
        <v>48</v>
      </c>
    </row>
    <row r="697" spans="1:12" ht="16.95" customHeight="1" x14ac:dyDescent="0.25">
      <c r="A697" s="48">
        <v>45839</v>
      </c>
      <c r="B697" s="49">
        <v>45869</v>
      </c>
      <c r="C697" s="50" t="s">
        <v>49</v>
      </c>
      <c r="D697" s="50" t="s">
        <v>50</v>
      </c>
      <c r="E697" s="50" t="s">
        <v>164</v>
      </c>
      <c r="F697" s="50" t="s">
        <v>293</v>
      </c>
      <c r="G697" s="50" t="s">
        <v>284</v>
      </c>
      <c r="H697" s="51">
        <v>1020</v>
      </c>
      <c r="I697" s="52">
        <v>66.319999999999993</v>
      </c>
      <c r="J697" s="52"/>
      <c r="K697" s="50" t="s">
        <v>47</v>
      </c>
      <c r="L697" s="53" t="s">
        <v>48</v>
      </c>
    </row>
    <row r="698" spans="1:12" ht="13.8" x14ac:dyDescent="0.25">
      <c r="A698" s="48">
        <v>45839</v>
      </c>
      <c r="B698" s="49">
        <v>45869</v>
      </c>
      <c r="C698" s="50" t="s">
        <v>58</v>
      </c>
      <c r="D698" s="50" t="s">
        <v>59</v>
      </c>
      <c r="E698" s="50" t="s">
        <v>164</v>
      </c>
      <c r="F698" s="50" t="s">
        <v>293</v>
      </c>
      <c r="G698" s="50" t="s">
        <v>284</v>
      </c>
      <c r="H698" s="51">
        <v>1020</v>
      </c>
      <c r="I698" s="52">
        <v>22.74</v>
      </c>
      <c r="J698" s="52">
        <v>4.92</v>
      </c>
      <c r="K698" s="50" t="s">
        <v>47</v>
      </c>
      <c r="L698" s="53" t="s">
        <v>48</v>
      </c>
    </row>
    <row r="699" spans="1:12" ht="13.8" x14ac:dyDescent="0.25">
      <c r="A699" s="48">
        <v>45839</v>
      </c>
      <c r="B699" s="49">
        <v>45869</v>
      </c>
      <c r="C699" s="50" t="s">
        <v>60</v>
      </c>
      <c r="D699" s="50" t="s">
        <v>61</v>
      </c>
      <c r="E699" s="50" t="s">
        <v>164</v>
      </c>
      <c r="F699" s="50" t="s">
        <v>293</v>
      </c>
      <c r="G699" s="50" t="s">
        <v>284</v>
      </c>
      <c r="H699" s="51">
        <v>1020</v>
      </c>
      <c r="I699" s="52">
        <v>258.42</v>
      </c>
      <c r="J699" s="52">
        <v>41.93</v>
      </c>
      <c r="K699" s="50" t="s">
        <v>47</v>
      </c>
      <c r="L699" s="53" t="s">
        <v>48</v>
      </c>
    </row>
    <row r="700" spans="1:12" ht="16.95" customHeight="1" x14ac:dyDescent="0.25">
      <c r="A700" s="48">
        <v>45839</v>
      </c>
      <c r="B700" s="49">
        <v>45869</v>
      </c>
      <c r="C700" s="50" t="s">
        <v>62</v>
      </c>
      <c r="D700" s="50" t="s">
        <v>63</v>
      </c>
      <c r="E700" s="50" t="s">
        <v>164</v>
      </c>
      <c r="F700" s="50" t="s">
        <v>293</v>
      </c>
      <c r="G700" s="50" t="s">
        <v>284</v>
      </c>
      <c r="H700" s="51">
        <v>1020</v>
      </c>
      <c r="I700" s="52">
        <v>5.1684000000000001</v>
      </c>
      <c r="J700" s="52"/>
      <c r="K700" s="50" t="s">
        <v>47</v>
      </c>
      <c r="L700" s="53" t="s">
        <v>48</v>
      </c>
    </row>
    <row r="701" spans="1:12" ht="16.95" customHeight="1" x14ac:dyDescent="0.25">
      <c r="A701" s="48">
        <v>45839</v>
      </c>
      <c r="B701" s="49">
        <v>45869</v>
      </c>
      <c r="C701" s="50" t="s">
        <v>64</v>
      </c>
      <c r="D701" s="50" t="s">
        <v>65</v>
      </c>
      <c r="E701" s="50" t="s">
        <v>164</v>
      </c>
      <c r="F701" s="50" t="s">
        <v>293</v>
      </c>
      <c r="G701" s="50" t="s">
        <v>284</v>
      </c>
      <c r="H701" s="51">
        <v>1020</v>
      </c>
      <c r="I701" s="52">
        <v>43.93</v>
      </c>
      <c r="J701" s="52"/>
      <c r="K701" s="50" t="s">
        <v>47</v>
      </c>
      <c r="L701" s="53" t="s">
        <v>48</v>
      </c>
    </row>
    <row r="702" spans="1:12" ht="16.95" customHeight="1" x14ac:dyDescent="0.25">
      <c r="A702" s="48">
        <v>45839</v>
      </c>
      <c r="B702" s="49">
        <v>45869</v>
      </c>
      <c r="C702" s="50" t="s">
        <v>49</v>
      </c>
      <c r="D702" s="50" t="s">
        <v>50</v>
      </c>
      <c r="E702" s="50" t="s">
        <v>164</v>
      </c>
      <c r="F702" s="50" t="s">
        <v>294</v>
      </c>
      <c r="G702" s="50" t="s">
        <v>284</v>
      </c>
      <c r="H702" s="51">
        <v>1020</v>
      </c>
      <c r="I702" s="52">
        <v>70.099999999999994</v>
      </c>
      <c r="J702" s="52"/>
      <c r="K702" s="50" t="s">
        <v>47</v>
      </c>
      <c r="L702" s="53" t="s">
        <v>48</v>
      </c>
    </row>
    <row r="703" spans="1:12" ht="16.95" customHeight="1" x14ac:dyDescent="0.25">
      <c r="A703" s="48">
        <v>45839</v>
      </c>
      <c r="B703" s="49">
        <v>45869</v>
      </c>
      <c r="C703" s="50" t="s">
        <v>60</v>
      </c>
      <c r="D703" s="50" t="s">
        <v>61</v>
      </c>
      <c r="E703" s="50" t="s">
        <v>164</v>
      </c>
      <c r="F703" s="50" t="s">
        <v>294</v>
      </c>
      <c r="G703" s="50" t="s">
        <v>284</v>
      </c>
      <c r="H703" s="51">
        <v>1020</v>
      </c>
      <c r="I703" s="52">
        <v>297.18</v>
      </c>
      <c r="J703" s="52">
        <v>48.22</v>
      </c>
      <c r="K703" s="50" t="s">
        <v>47</v>
      </c>
      <c r="L703" s="53" t="s">
        <v>48</v>
      </c>
    </row>
    <row r="704" spans="1:12" ht="16.95" customHeight="1" x14ac:dyDescent="0.25">
      <c r="A704" s="48">
        <v>45839</v>
      </c>
      <c r="B704" s="49">
        <v>45869</v>
      </c>
      <c r="C704" s="50" t="s">
        <v>62</v>
      </c>
      <c r="D704" s="50" t="s">
        <v>63</v>
      </c>
      <c r="E704" s="50" t="s">
        <v>164</v>
      </c>
      <c r="F704" s="50" t="s">
        <v>294</v>
      </c>
      <c r="G704" s="50" t="s">
        <v>284</v>
      </c>
      <c r="H704" s="51">
        <v>1020</v>
      </c>
      <c r="I704" s="52">
        <v>14.859000000000002</v>
      </c>
      <c r="J704" s="52"/>
      <c r="K704" s="50" t="s">
        <v>47</v>
      </c>
      <c r="L704" s="53" t="s">
        <v>48</v>
      </c>
    </row>
    <row r="705" spans="1:12" ht="16.95" customHeight="1" x14ac:dyDescent="0.25">
      <c r="A705" s="48">
        <v>45839</v>
      </c>
      <c r="B705" s="49">
        <v>45869</v>
      </c>
      <c r="C705" s="50" t="s">
        <v>64</v>
      </c>
      <c r="D705" s="50" t="s">
        <v>65</v>
      </c>
      <c r="E705" s="50" t="s">
        <v>164</v>
      </c>
      <c r="F705" s="50" t="s">
        <v>294</v>
      </c>
      <c r="G705" s="50" t="s">
        <v>284</v>
      </c>
      <c r="H705" s="51">
        <v>1020</v>
      </c>
      <c r="I705" s="52">
        <v>50.52</v>
      </c>
      <c r="J705" s="52"/>
      <c r="K705" s="50" t="s">
        <v>47</v>
      </c>
      <c r="L705" s="53" t="s">
        <v>48</v>
      </c>
    </row>
    <row r="706" spans="1:12" ht="16.95" customHeight="1" x14ac:dyDescent="0.25">
      <c r="A706" s="48">
        <v>45839</v>
      </c>
      <c r="B706" s="49">
        <v>45869</v>
      </c>
      <c r="C706" s="50" t="s">
        <v>49</v>
      </c>
      <c r="D706" s="50" t="s">
        <v>50</v>
      </c>
      <c r="E706" s="50" t="s">
        <v>164</v>
      </c>
      <c r="F706" s="50" t="s">
        <v>295</v>
      </c>
      <c r="G706" s="50" t="s">
        <v>284</v>
      </c>
      <c r="H706" s="51">
        <v>1020</v>
      </c>
      <c r="I706" s="52">
        <v>85.53</v>
      </c>
      <c r="J706" s="52"/>
      <c r="K706" s="50" t="s">
        <v>47</v>
      </c>
      <c r="L706" s="53" t="s">
        <v>48</v>
      </c>
    </row>
    <row r="707" spans="1:12" ht="16.95" customHeight="1" x14ac:dyDescent="0.25">
      <c r="A707" s="48">
        <v>45839</v>
      </c>
      <c r="B707" s="49">
        <v>45869</v>
      </c>
      <c r="C707" s="50" t="s">
        <v>58</v>
      </c>
      <c r="D707" s="50" t="s">
        <v>59</v>
      </c>
      <c r="E707" s="50" t="s">
        <v>164</v>
      </c>
      <c r="F707" s="50" t="s">
        <v>295</v>
      </c>
      <c r="G707" s="50" t="s">
        <v>284</v>
      </c>
      <c r="H707" s="51">
        <v>1020</v>
      </c>
      <c r="I707" s="52">
        <v>32.36</v>
      </c>
      <c r="J707" s="52">
        <v>7</v>
      </c>
      <c r="K707" s="50" t="s">
        <v>47</v>
      </c>
      <c r="L707" s="53" t="s">
        <v>48</v>
      </c>
    </row>
    <row r="708" spans="1:12" ht="16.95" customHeight="1" x14ac:dyDescent="0.25">
      <c r="A708" s="48">
        <v>45839</v>
      </c>
      <c r="B708" s="49">
        <v>45869</v>
      </c>
      <c r="C708" s="50" t="s">
        <v>60</v>
      </c>
      <c r="D708" s="50" t="s">
        <v>61</v>
      </c>
      <c r="E708" s="50" t="s">
        <v>164</v>
      </c>
      <c r="F708" s="50" t="s">
        <v>295</v>
      </c>
      <c r="G708" s="50" t="s">
        <v>284</v>
      </c>
      <c r="H708" s="51">
        <v>1020</v>
      </c>
      <c r="I708" s="52">
        <v>330.22</v>
      </c>
      <c r="J708" s="52">
        <v>53.58</v>
      </c>
      <c r="K708" s="50" t="s">
        <v>47</v>
      </c>
      <c r="L708" s="53" t="s">
        <v>48</v>
      </c>
    </row>
    <row r="709" spans="1:12" ht="16.95" customHeight="1" x14ac:dyDescent="0.25">
      <c r="A709" s="48">
        <v>45839</v>
      </c>
      <c r="B709" s="49">
        <v>45869</v>
      </c>
      <c r="C709" s="50" t="s">
        <v>62</v>
      </c>
      <c r="D709" s="50" t="s">
        <v>63</v>
      </c>
      <c r="E709" s="50" t="s">
        <v>164</v>
      </c>
      <c r="F709" s="50" t="s">
        <v>295</v>
      </c>
      <c r="G709" s="50" t="s">
        <v>284</v>
      </c>
      <c r="H709" s="51">
        <v>1020</v>
      </c>
      <c r="I709" s="52">
        <v>16.511000000000003</v>
      </c>
      <c r="J709" s="52"/>
      <c r="K709" s="50" t="s">
        <v>47</v>
      </c>
      <c r="L709" s="53" t="s">
        <v>48</v>
      </c>
    </row>
    <row r="710" spans="1:12" ht="16.95" customHeight="1" x14ac:dyDescent="0.25">
      <c r="A710" s="48">
        <v>45839</v>
      </c>
      <c r="B710" s="49">
        <v>45869</v>
      </c>
      <c r="C710" s="50" t="s">
        <v>64</v>
      </c>
      <c r="D710" s="50" t="s">
        <v>65</v>
      </c>
      <c r="E710" s="50" t="s">
        <v>164</v>
      </c>
      <c r="F710" s="50" t="s">
        <v>295</v>
      </c>
      <c r="G710" s="50" t="s">
        <v>284</v>
      </c>
      <c r="H710" s="51">
        <v>1020</v>
      </c>
      <c r="I710" s="52">
        <v>56.14</v>
      </c>
      <c r="J710" s="52"/>
      <c r="K710" s="50" t="s">
        <v>47</v>
      </c>
      <c r="L710" s="53" t="s">
        <v>48</v>
      </c>
    </row>
    <row r="711" spans="1:12" ht="16.95" customHeight="1" x14ac:dyDescent="0.25">
      <c r="A711" s="48">
        <v>45839</v>
      </c>
      <c r="B711" s="49">
        <v>45869</v>
      </c>
      <c r="C711" s="50" t="s">
        <v>49</v>
      </c>
      <c r="D711" s="50" t="s">
        <v>50</v>
      </c>
      <c r="E711" s="50" t="s">
        <v>164</v>
      </c>
      <c r="F711" s="50" t="s">
        <v>296</v>
      </c>
      <c r="G711" s="50" t="s">
        <v>284</v>
      </c>
      <c r="H711" s="51">
        <v>1020</v>
      </c>
      <c r="I711" s="52">
        <v>78.680000000000007</v>
      </c>
      <c r="J711" s="52"/>
      <c r="K711" s="50" t="s">
        <v>47</v>
      </c>
      <c r="L711" s="53" t="s">
        <v>48</v>
      </c>
    </row>
    <row r="712" spans="1:12" ht="16.95" customHeight="1" x14ac:dyDescent="0.25">
      <c r="A712" s="48">
        <v>45839</v>
      </c>
      <c r="B712" s="49">
        <v>45869</v>
      </c>
      <c r="C712" s="50" t="s">
        <v>58</v>
      </c>
      <c r="D712" s="50" t="s">
        <v>59</v>
      </c>
      <c r="E712" s="50" t="s">
        <v>164</v>
      </c>
      <c r="F712" s="50" t="s">
        <v>296</v>
      </c>
      <c r="G712" s="50" t="s">
        <v>284</v>
      </c>
      <c r="H712" s="51">
        <v>1020</v>
      </c>
      <c r="I712" s="52">
        <v>22.74</v>
      </c>
      <c r="J712" s="52">
        <v>4.92</v>
      </c>
      <c r="K712" s="50" t="s">
        <v>47</v>
      </c>
      <c r="L712" s="53" t="s">
        <v>48</v>
      </c>
    </row>
    <row r="713" spans="1:12" ht="16.95" customHeight="1" x14ac:dyDescent="0.25">
      <c r="A713" s="48">
        <v>45839</v>
      </c>
      <c r="B713" s="49">
        <v>45869</v>
      </c>
      <c r="C713" s="50" t="s">
        <v>60</v>
      </c>
      <c r="D713" s="50" t="s">
        <v>61</v>
      </c>
      <c r="E713" s="50" t="s">
        <v>164</v>
      </c>
      <c r="F713" s="50" t="s">
        <v>296</v>
      </c>
      <c r="G713" s="50" t="s">
        <v>284</v>
      </c>
      <c r="H713" s="51">
        <v>1020</v>
      </c>
      <c r="I713" s="52">
        <v>310.81</v>
      </c>
      <c r="J713" s="52">
        <v>50.43</v>
      </c>
      <c r="K713" s="50" t="s">
        <v>47</v>
      </c>
      <c r="L713" s="53" t="s">
        <v>48</v>
      </c>
    </row>
    <row r="714" spans="1:12" ht="16.95" customHeight="1" x14ac:dyDescent="0.25">
      <c r="A714" s="48">
        <v>45839</v>
      </c>
      <c r="B714" s="49">
        <v>45869</v>
      </c>
      <c r="C714" s="50" t="s">
        <v>62</v>
      </c>
      <c r="D714" s="50" t="s">
        <v>63</v>
      </c>
      <c r="E714" s="50" t="s">
        <v>164</v>
      </c>
      <c r="F714" s="50" t="s">
        <v>296</v>
      </c>
      <c r="G714" s="50" t="s">
        <v>284</v>
      </c>
      <c r="H714" s="51">
        <v>1020</v>
      </c>
      <c r="I714" s="52">
        <v>15.540500000000002</v>
      </c>
      <c r="J714" s="52"/>
      <c r="K714" s="50" t="s">
        <v>47</v>
      </c>
      <c r="L714" s="53" t="s">
        <v>48</v>
      </c>
    </row>
    <row r="715" spans="1:12" ht="16.95" customHeight="1" x14ac:dyDescent="0.25">
      <c r="A715" s="48">
        <v>45839</v>
      </c>
      <c r="B715" s="49">
        <v>45869</v>
      </c>
      <c r="C715" s="50" t="s">
        <v>64</v>
      </c>
      <c r="D715" s="50" t="s">
        <v>65</v>
      </c>
      <c r="E715" s="50" t="s">
        <v>164</v>
      </c>
      <c r="F715" s="50" t="s">
        <v>296</v>
      </c>
      <c r="G715" s="50" t="s">
        <v>284</v>
      </c>
      <c r="H715" s="51">
        <v>1020</v>
      </c>
      <c r="I715" s="52">
        <v>52.84</v>
      </c>
      <c r="J715" s="52"/>
      <c r="K715" s="50" t="s">
        <v>47</v>
      </c>
      <c r="L715" s="53" t="s">
        <v>48</v>
      </c>
    </row>
    <row r="716" spans="1:12" ht="16.95" customHeight="1" x14ac:dyDescent="0.25">
      <c r="A716" s="48">
        <v>45839</v>
      </c>
      <c r="B716" s="49">
        <v>45869</v>
      </c>
      <c r="C716" s="50" t="s">
        <v>49</v>
      </c>
      <c r="D716" s="50" t="s">
        <v>50</v>
      </c>
      <c r="E716" s="50" t="s">
        <v>164</v>
      </c>
      <c r="F716" s="50" t="s">
        <v>297</v>
      </c>
      <c r="G716" s="50" t="s">
        <v>284</v>
      </c>
      <c r="H716" s="51">
        <v>1020</v>
      </c>
      <c r="I716" s="52">
        <v>56.09</v>
      </c>
      <c r="J716" s="52"/>
      <c r="K716" s="50" t="s">
        <v>47</v>
      </c>
      <c r="L716" s="53" t="s">
        <v>48</v>
      </c>
    </row>
    <row r="717" spans="1:12" ht="16.95" customHeight="1" x14ac:dyDescent="0.25">
      <c r="A717" s="48">
        <v>45839</v>
      </c>
      <c r="B717" s="49">
        <v>45869</v>
      </c>
      <c r="C717" s="50" t="s">
        <v>60</v>
      </c>
      <c r="D717" s="50" t="s">
        <v>61</v>
      </c>
      <c r="E717" s="50" t="s">
        <v>164</v>
      </c>
      <c r="F717" s="50" t="s">
        <v>297</v>
      </c>
      <c r="G717" s="50" t="s">
        <v>284</v>
      </c>
      <c r="H717" s="51">
        <v>1020</v>
      </c>
      <c r="I717" s="52">
        <v>237.77</v>
      </c>
      <c r="J717" s="52">
        <v>38.58</v>
      </c>
      <c r="K717" s="50" t="s">
        <v>47</v>
      </c>
      <c r="L717" s="53" t="s">
        <v>48</v>
      </c>
    </row>
    <row r="718" spans="1:12" ht="16.95" customHeight="1" x14ac:dyDescent="0.25">
      <c r="A718" s="48">
        <v>45839</v>
      </c>
      <c r="B718" s="49">
        <v>45869</v>
      </c>
      <c r="C718" s="50" t="s">
        <v>62</v>
      </c>
      <c r="D718" s="50" t="s">
        <v>63</v>
      </c>
      <c r="E718" s="50" t="s">
        <v>164</v>
      </c>
      <c r="F718" s="50" t="s">
        <v>297</v>
      </c>
      <c r="G718" s="50" t="s">
        <v>284</v>
      </c>
      <c r="H718" s="51">
        <v>1020</v>
      </c>
      <c r="I718" s="52">
        <v>11.888500000000001</v>
      </c>
      <c r="J718" s="52"/>
      <c r="K718" s="50" t="s">
        <v>47</v>
      </c>
      <c r="L718" s="53" t="s">
        <v>48</v>
      </c>
    </row>
    <row r="719" spans="1:12" ht="16.95" customHeight="1" x14ac:dyDescent="0.25">
      <c r="A719" s="48">
        <v>45839</v>
      </c>
      <c r="B719" s="49">
        <v>45869</v>
      </c>
      <c r="C719" s="50" t="s">
        <v>64</v>
      </c>
      <c r="D719" s="50" t="s">
        <v>65</v>
      </c>
      <c r="E719" s="50" t="s">
        <v>164</v>
      </c>
      <c r="F719" s="50" t="s">
        <v>297</v>
      </c>
      <c r="G719" s="50" t="s">
        <v>284</v>
      </c>
      <c r="H719" s="51">
        <v>1020</v>
      </c>
      <c r="I719" s="52">
        <v>40.42</v>
      </c>
      <c r="J719" s="52"/>
      <c r="K719" s="50" t="s">
        <v>47</v>
      </c>
      <c r="L719" s="53" t="s">
        <v>48</v>
      </c>
    </row>
    <row r="720" spans="1:12" ht="16.95" customHeight="1" x14ac:dyDescent="0.25">
      <c r="A720" s="48">
        <v>45839</v>
      </c>
      <c r="B720" s="49">
        <v>45869</v>
      </c>
      <c r="C720" s="50" t="s">
        <v>49</v>
      </c>
      <c r="D720" s="50" t="s">
        <v>50</v>
      </c>
      <c r="E720" s="50" t="s">
        <v>164</v>
      </c>
      <c r="F720" s="50" t="s">
        <v>298</v>
      </c>
      <c r="G720" s="50" t="s">
        <v>284</v>
      </c>
      <c r="H720" s="51">
        <v>1020</v>
      </c>
      <c r="I720" s="52">
        <v>20.47</v>
      </c>
      <c r="J720" s="52"/>
      <c r="K720" s="50" t="s">
        <v>47</v>
      </c>
      <c r="L720" s="53" t="s">
        <v>48</v>
      </c>
    </row>
    <row r="721" spans="1:12" ht="16.95" customHeight="1" x14ac:dyDescent="0.25">
      <c r="A721" s="48">
        <v>45839</v>
      </c>
      <c r="B721" s="49">
        <v>45869</v>
      </c>
      <c r="C721" s="50" t="s">
        <v>60</v>
      </c>
      <c r="D721" s="50" t="s">
        <v>61</v>
      </c>
      <c r="E721" s="50" t="s">
        <v>164</v>
      </c>
      <c r="F721" s="50" t="s">
        <v>298</v>
      </c>
      <c r="G721" s="50" t="s">
        <v>284</v>
      </c>
      <c r="H721" s="51">
        <v>1020</v>
      </c>
      <c r="I721" s="52">
        <v>86.78</v>
      </c>
      <c r="J721" s="52">
        <v>14.08</v>
      </c>
      <c r="K721" s="50" t="s">
        <v>47</v>
      </c>
      <c r="L721" s="53" t="s">
        <v>48</v>
      </c>
    </row>
    <row r="722" spans="1:12" ht="16.95" customHeight="1" x14ac:dyDescent="0.25">
      <c r="A722" s="48">
        <v>45839</v>
      </c>
      <c r="B722" s="49">
        <v>45869</v>
      </c>
      <c r="C722" s="50" t="s">
        <v>62</v>
      </c>
      <c r="D722" s="50" t="s">
        <v>63</v>
      </c>
      <c r="E722" s="50" t="s">
        <v>164</v>
      </c>
      <c r="F722" s="50" t="s">
        <v>298</v>
      </c>
      <c r="G722" s="50" t="s">
        <v>284</v>
      </c>
      <c r="H722" s="51">
        <v>1020</v>
      </c>
      <c r="I722" s="52">
        <v>4.3390000000000004</v>
      </c>
      <c r="J722" s="52"/>
      <c r="K722" s="50" t="s">
        <v>47</v>
      </c>
      <c r="L722" s="53" t="s">
        <v>48</v>
      </c>
    </row>
    <row r="723" spans="1:12" ht="16.95" customHeight="1" x14ac:dyDescent="0.25">
      <c r="A723" s="48">
        <v>45839</v>
      </c>
      <c r="B723" s="49">
        <v>45869</v>
      </c>
      <c r="C723" s="50" t="s">
        <v>64</v>
      </c>
      <c r="D723" s="50" t="s">
        <v>65</v>
      </c>
      <c r="E723" s="50" t="s">
        <v>164</v>
      </c>
      <c r="F723" s="50" t="s">
        <v>298</v>
      </c>
      <c r="G723" s="50" t="s">
        <v>284</v>
      </c>
      <c r="H723" s="51">
        <v>1020</v>
      </c>
      <c r="I723" s="52">
        <v>14.75</v>
      </c>
      <c r="J723" s="52"/>
      <c r="K723" s="50" t="s">
        <v>47</v>
      </c>
      <c r="L723" s="53" t="s">
        <v>48</v>
      </c>
    </row>
    <row r="724" spans="1:12" ht="16.95" customHeight="1" x14ac:dyDescent="0.25">
      <c r="A724" s="48">
        <v>45839</v>
      </c>
      <c r="B724" s="49">
        <v>45869</v>
      </c>
      <c r="C724" s="50" t="s">
        <v>49</v>
      </c>
      <c r="D724" s="50" t="s">
        <v>50</v>
      </c>
      <c r="E724" s="50" t="s">
        <v>77</v>
      </c>
      <c r="F724" s="50" t="s">
        <v>299</v>
      </c>
      <c r="G724" s="50" t="s">
        <v>121</v>
      </c>
      <c r="H724" s="51">
        <v>1020</v>
      </c>
      <c r="I724" s="52">
        <v>22.55</v>
      </c>
      <c r="J724" s="52"/>
      <c r="K724" s="50" t="s">
        <v>72</v>
      </c>
      <c r="L724" s="53" t="s">
        <v>48</v>
      </c>
    </row>
    <row r="725" spans="1:12" ht="16.95" customHeight="1" x14ac:dyDescent="0.25">
      <c r="A725" s="48">
        <v>45839</v>
      </c>
      <c r="B725" s="49">
        <v>45869</v>
      </c>
      <c r="C725" s="50" t="s">
        <v>60</v>
      </c>
      <c r="D725" s="50" t="s">
        <v>82</v>
      </c>
      <c r="E725" s="50" t="s">
        <v>77</v>
      </c>
      <c r="F725" s="50" t="s">
        <v>299</v>
      </c>
      <c r="G725" s="50" t="s">
        <v>121</v>
      </c>
      <c r="H725" s="51">
        <v>1020</v>
      </c>
      <c r="I725" s="52">
        <v>95.59</v>
      </c>
      <c r="J725" s="52">
        <v>15.51</v>
      </c>
      <c r="K725" s="50" t="s">
        <v>72</v>
      </c>
      <c r="L725" s="53" t="s">
        <v>48</v>
      </c>
    </row>
    <row r="726" spans="1:12" ht="16.95" customHeight="1" x14ac:dyDescent="0.25">
      <c r="A726" s="48">
        <v>45839</v>
      </c>
      <c r="B726" s="49">
        <v>45869</v>
      </c>
      <c r="C726" s="50" t="s">
        <v>62</v>
      </c>
      <c r="D726" s="50" t="s">
        <v>63</v>
      </c>
      <c r="E726" s="50" t="s">
        <v>77</v>
      </c>
      <c r="F726" s="50" t="s">
        <v>299</v>
      </c>
      <c r="G726" s="50" t="s">
        <v>121</v>
      </c>
      <c r="H726" s="51">
        <v>1020</v>
      </c>
      <c r="I726" s="52">
        <v>5.7354000000000003</v>
      </c>
      <c r="J726" s="52"/>
      <c r="K726" s="50" t="s">
        <v>72</v>
      </c>
      <c r="L726" s="53" t="s">
        <v>48</v>
      </c>
    </row>
    <row r="727" spans="1:12" ht="16.95" customHeight="1" x14ac:dyDescent="0.25">
      <c r="A727" s="48">
        <v>45839</v>
      </c>
      <c r="B727" s="49">
        <v>45869</v>
      </c>
      <c r="C727" s="50" t="s">
        <v>64</v>
      </c>
      <c r="D727" s="50" t="s">
        <v>65</v>
      </c>
      <c r="E727" s="50" t="s">
        <v>77</v>
      </c>
      <c r="F727" s="50" t="s">
        <v>299</v>
      </c>
      <c r="G727" s="50" t="s">
        <v>121</v>
      </c>
      <c r="H727" s="51">
        <v>1020</v>
      </c>
      <c r="I727" s="52">
        <v>16.25</v>
      </c>
      <c r="J727" s="52"/>
      <c r="K727" s="50" t="s">
        <v>72</v>
      </c>
      <c r="L727" s="53" t="s">
        <v>48</v>
      </c>
    </row>
    <row r="728" spans="1:12" ht="16.95" customHeight="1" x14ac:dyDescent="0.25">
      <c r="A728" s="48">
        <v>45839</v>
      </c>
      <c r="B728" s="49">
        <v>45869</v>
      </c>
      <c r="C728" s="50" t="s">
        <v>49</v>
      </c>
      <c r="D728" s="50" t="s">
        <v>50</v>
      </c>
      <c r="E728" s="50" t="s">
        <v>69</v>
      </c>
      <c r="F728" s="50" t="s">
        <v>300</v>
      </c>
      <c r="G728" s="50" t="s">
        <v>198</v>
      </c>
      <c r="H728" s="51">
        <v>1165</v>
      </c>
      <c r="I728" s="52">
        <v>25.46</v>
      </c>
      <c r="J728" s="52"/>
      <c r="K728" s="50" t="s">
        <v>72</v>
      </c>
      <c r="L728" s="53" t="s">
        <v>48</v>
      </c>
    </row>
    <row r="729" spans="1:12" ht="16.95" customHeight="1" x14ac:dyDescent="0.25">
      <c r="A729" s="48">
        <v>45839</v>
      </c>
      <c r="B729" s="49">
        <v>45869</v>
      </c>
      <c r="C729" s="50" t="s">
        <v>60</v>
      </c>
      <c r="D729" s="50" t="s">
        <v>61</v>
      </c>
      <c r="E729" s="50" t="s">
        <v>69</v>
      </c>
      <c r="F729" s="50" t="s">
        <v>300</v>
      </c>
      <c r="G729" s="50" t="s">
        <v>198</v>
      </c>
      <c r="H729" s="51">
        <v>1165</v>
      </c>
      <c r="I729" s="52">
        <v>107.91</v>
      </c>
      <c r="J729" s="52">
        <v>15.33</v>
      </c>
      <c r="K729" s="50" t="s">
        <v>72</v>
      </c>
      <c r="L729" s="53" t="s">
        <v>48</v>
      </c>
    </row>
    <row r="730" spans="1:12" ht="16.95" customHeight="1" x14ac:dyDescent="0.25">
      <c r="A730" s="48">
        <v>45839</v>
      </c>
      <c r="B730" s="49">
        <v>45869</v>
      </c>
      <c r="C730" s="50" t="s">
        <v>62</v>
      </c>
      <c r="D730" s="50" t="s">
        <v>63</v>
      </c>
      <c r="E730" s="50" t="s">
        <v>69</v>
      </c>
      <c r="F730" s="50" t="s">
        <v>300</v>
      </c>
      <c r="G730" s="50" t="s">
        <v>198</v>
      </c>
      <c r="H730" s="51">
        <v>1165</v>
      </c>
      <c r="I730" s="52">
        <v>6.4745999999999997</v>
      </c>
      <c r="J730" s="52"/>
      <c r="K730" s="50" t="s">
        <v>72</v>
      </c>
      <c r="L730" s="53" t="s">
        <v>48</v>
      </c>
    </row>
    <row r="731" spans="1:12" ht="16.95" customHeight="1" x14ac:dyDescent="0.25">
      <c r="A731" s="48">
        <v>45839</v>
      </c>
      <c r="B731" s="49">
        <v>45869</v>
      </c>
      <c r="C731" s="50" t="s">
        <v>64</v>
      </c>
      <c r="D731" s="50" t="s">
        <v>65</v>
      </c>
      <c r="E731" s="50" t="s">
        <v>69</v>
      </c>
      <c r="F731" s="50" t="s">
        <v>300</v>
      </c>
      <c r="G731" s="50" t="s">
        <v>198</v>
      </c>
      <c r="H731" s="51">
        <v>1165</v>
      </c>
      <c r="I731" s="52">
        <v>18.34</v>
      </c>
      <c r="J731" s="52"/>
      <c r="K731" s="50" t="s">
        <v>72</v>
      </c>
      <c r="L731" s="53" t="s">
        <v>48</v>
      </c>
    </row>
    <row r="732" spans="1:12" ht="16.95" customHeight="1" x14ac:dyDescent="0.25">
      <c r="A732" s="48">
        <v>45839</v>
      </c>
      <c r="B732" s="49">
        <v>45869</v>
      </c>
      <c r="C732" s="50" t="s">
        <v>49</v>
      </c>
      <c r="D732" s="50" t="s">
        <v>50</v>
      </c>
      <c r="E732" s="50" t="s">
        <v>89</v>
      </c>
      <c r="F732" s="50" t="s">
        <v>301</v>
      </c>
      <c r="G732" s="50" t="s">
        <v>121</v>
      </c>
      <c r="H732" s="51">
        <v>1020</v>
      </c>
      <c r="I732" s="52">
        <v>35.299999999999997</v>
      </c>
      <c r="J732" s="52"/>
      <c r="K732" s="50" t="s">
        <v>91</v>
      </c>
      <c r="L732" s="53" t="s">
        <v>48</v>
      </c>
    </row>
    <row r="733" spans="1:12" ht="16.95" customHeight="1" x14ac:dyDescent="0.25">
      <c r="A733" s="48">
        <v>45839</v>
      </c>
      <c r="B733" s="49">
        <v>45869</v>
      </c>
      <c r="C733" s="50" t="s">
        <v>58</v>
      </c>
      <c r="D733" s="50" t="s">
        <v>59</v>
      </c>
      <c r="E733" s="50" t="s">
        <v>89</v>
      </c>
      <c r="F733" s="50" t="s">
        <v>301</v>
      </c>
      <c r="G733" s="50" t="s">
        <v>121</v>
      </c>
      <c r="H733" s="51">
        <v>1020</v>
      </c>
      <c r="I733" s="52">
        <v>18.72</v>
      </c>
      <c r="J733" s="52">
        <v>4.05</v>
      </c>
      <c r="K733" s="50" t="s">
        <v>91</v>
      </c>
      <c r="L733" s="53" t="s">
        <v>48</v>
      </c>
    </row>
    <row r="734" spans="1:12" ht="16.95" customHeight="1" x14ac:dyDescent="0.25">
      <c r="A734" s="48">
        <v>45839</v>
      </c>
      <c r="B734" s="49">
        <v>45869</v>
      </c>
      <c r="C734" s="50" t="s">
        <v>60</v>
      </c>
      <c r="D734" s="50" t="s">
        <v>61</v>
      </c>
      <c r="E734" s="50" t="s">
        <v>89</v>
      </c>
      <c r="F734" s="50" t="s">
        <v>301</v>
      </c>
      <c r="G734" s="50" t="s">
        <v>121</v>
      </c>
      <c r="H734" s="51">
        <v>1020</v>
      </c>
      <c r="I734" s="52">
        <v>123.57</v>
      </c>
      <c r="J734" s="52">
        <v>20.05</v>
      </c>
      <c r="K734" s="50" t="s">
        <v>91</v>
      </c>
      <c r="L734" s="53" t="s">
        <v>48</v>
      </c>
    </row>
    <row r="735" spans="1:12" ht="16.95" customHeight="1" x14ac:dyDescent="0.25">
      <c r="A735" s="48">
        <v>45839</v>
      </c>
      <c r="B735" s="49">
        <v>45869</v>
      </c>
      <c r="C735" s="50" t="s">
        <v>62</v>
      </c>
      <c r="D735" s="50" t="s">
        <v>63</v>
      </c>
      <c r="E735" s="50" t="s">
        <v>89</v>
      </c>
      <c r="F735" s="50" t="s">
        <v>301</v>
      </c>
      <c r="G735" s="50" t="s">
        <v>121</v>
      </c>
      <c r="H735" s="51">
        <v>1020</v>
      </c>
      <c r="I735" s="52">
        <v>6.1784999999999997</v>
      </c>
      <c r="J735" s="52"/>
      <c r="K735" s="50" t="s">
        <v>91</v>
      </c>
      <c r="L735" s="53" t="s">
        <v>48</v>
      </c>
    </row>
    <row r="736" spans="1:12" ht="16.95" customHeight="1" x14ac:dyDescent="0.25">
      <c r="A736" s="48">
        <v>45839</v>
      </c>
      <c r="B736" s="49">
        <v>45869</v>
      </c>
      <c r="C736" s="50" t="s">
        <v>64</v>
      </c>
      <c r="D736" s="50" t="s">
        <v>65</v>
      </c>
      <c r="E736" s="50" t="s">
        <v>89</v>
      </c>
      <c r="F736" s="50" t="s">
        <v>301</v>
      </c>
      <c r="G736" s="50" t="s">
        <v>121</v>
      </c>
      <c r="H736" s="51">
        <v>1020</v>
      </c>
      <c r="I736" s="52">
        <v>21.01</v>
      </c>
      <c r="J736" s="52"/>
      <c r="K736" s="50" t="s">
        <v>91</v>
      </c>
      <c r="L736" s="53" t="s">
        <v>48</v>
      </c>
    </row>
    <row r="737" spans="1:12" ht="16.95" customHeight="1" x14ac:dyDescent="0.25">
      <c r="A737" s="48">
        <v>45839</v>
      </c>
      <c r="B737" s="49">
        <v>45869</v>
      </c>
      <c r="C737" s="50" t="s">
        <v>49</v>
      </c>
      <c r="D737" s="50" t="s">
        <v>50</v>
      </c>
      <c r="E737" s="50" t="s">
        <v>69</v>
      </c>
      <c r="F737" s="50" t="s">
        <v>302</v>
      </c>
      <c r="G737" s="50" t="s">
        <v>121</v>
      </c>
      <c r="H737" s="51">
        <v>1020</v>
      </c>
      <c r="I737" s="52">
        <v>21.98</v>
      </c>
      <c r="J737" s="52"/>
      <c r="K737" s="50" t="s">
        <v>72</v>
      </c>
      <c r="L737" s="53" t="s">
        <v>48</v>
      </c>
    </row>
    <row r="738" spans="1:12" ht="16.95" customHeight="1" x14ac:dyDescent="0.25">
      <c r="A738" s="48">
        <v>45839</v>
      </c>
      <c r="B738" s="49">
        <v>45869</v>
      </c>
      <c r="C738" s="50" t="s">
        <v>60</v>
      </c>
      <c r="D738" s="50" t="s">
        <v>61</v>
      </c>
      <c r="E738" s="50" t="s">
        <v>69</v>
      </c>
      <c r="F738" s="50" t="s">
        <v>302</v>
      </c>
      <c r="G738" s="50" t="s">
        <v>121</v>
      </c>
      <c r="H738" s="51">
        <v>1020</v>
      </c>
      <c r="I738" s="52">
        <v>93.19</v>
      </c>
      <c r="J738" s="52">
        <v>15.12</v>
      </c>
      <c r="K738" s="50" t="s">
        <v>72</v>
      </c>
      <c r="L738" s="53" t="s">
        <v>48</v>
      </c>
    </row>
    <row r="739" spans="1:12" ht="16.95" customHeight="1" x14ac:dyDescent="0.25">
      <c r="A739" s="48">
        <v>45839</v>
      </c>
      <c r="B739" s="49">
        <v>45869</v>
      </c>
      <c r="C739" s="50" t="s">
        <v>62</v>
      </c>
      <c r="D739" s="50" t="s">
        <v>63</v>
      </c>
      <c r="E739" s="50" t="s">
        <v>69</v>
      </c>
      <c r="F739" s="50" t="s">
        <v>302</v>
      </c>
      <c r="G739" s="50" t="s">
        <v>121</v>
      </c>
      <c r="H739" s="51">
        <v>1020</v>
      </c>
      <c r="I739" s="52">
        <v>4.6595000000000004</v>
      </c>
      <c r="J739" s="52"/>
      <c r="K739" s="50" t="s">
        <v>72</v>
      </c>
      <c r="L739" s="53" t="s">
        <v>48</v>
      </c>
    </row>
    <row r="740" spans="1:12" ht="16.95" customHeight="1" x14ac:dyDescent="0.25">
      <c r="A740" s="48">
        <v>45839</v>
      </c>
      <c r="B740" s="49">
        <v>45869</v>
      </c>
      <c r="C740" s="50" t="s">
        <v>64</v>
      </c>
      <c r="D740" s="50" t="s">
        <v>65</v>
      </c>
      <c r="E740" s="50" t="s">
        <v>69</v>
      </c>
      <c r="F740" s="50" t="s">
        <v>302</v>
      </c>
      <c r="G740" s="50" t="s">
        <v>121</v>
      </c>
      <c r="H740" s="51">
        <v>1020</v>
      </c>
      <c r="I740" s="52">
        <v>15.84</v>
      </c>
      <c r="J740" s="52"/>
      <c r="K740" s="50" t="s">
        <v>72</v>
      </c>
      <c r="L740" s="53" t="s">
        <v>48</v>
      </c>
    </row>
    <row r="741" spans="1:12" ht="16.95" customHeight="1" x14ac:dyDescent="0.25">
      <c r="A741" s="48">
        <v>45839</v>
      </c>
      <c r="B741" s="49">
        <v>45869</v>
      </c>
      <c r="C741" s="50" t="s">
        <v>49</v>
      </c>
      <c r="D741" s="50" t="s">
        <v>50</v>
      </c>
      <c r="E741" s="50" t="s">
        <v>69</v>
      </c>
      <c r="F741" s="50" t="s">
        <v>303</v>
      </c>
      <c r="G741" s="50" t="s">
        <v>121</v>
      </c>
      <c r="H741" s="51">
        <v>1020</v>
      </c>
      <c r="I741" s="52">
        <v>20.83</v>
      </c>
      <c r="J741" s="52"/>
      <c r="K741" s="50" t="s">
        <v>72</v>
      </c>
      <c r="L741" s="53" t="s">
        <v>48</v>
      </c>
    </row>
    <row r="742" spans="1:12" ht="16.95" customHeight="1" x14ac:dyDescent="0.25">
      <c r="A742" s="48">
        <v>45839</v>
      </c>
      <c r="B742" s="49">
        <v>45869</v>
      </c>
      <c r="C742" s="50" t="s">
        <v>60</v>
      </c>
      <c r="D742" s="50" t="s">
        <v>61</v>
      </c>
      <c r="E742" s="50" t="s">
        <v>69</v>
      </c>
      <c r="F742" s="50" t="s">
        <v>303</v>
      </c>
      <c r="G742" s="50" t="s">
        <v>121</v>
      </c>
      <c r="H742" s="51">
        <v>1020</v>
      </c>
      <c r="I742" s="52">
        <v>88.32</v>
      </c>
      <c r="J742" s="52">
        <v>14.33</v>
      </c>
      <c r="K742" s="50" t="s">
        <v>72</v>
      </c>
      <c r="L742" s="53" t="s">
        <v>48</v>
      </c>
    </row>
    <row r="743" spans="1:12" ht="16.95" customHeight="1" x14ac:dyDescent="0.25">
      <c r="A743" s="48">
        <v>45839</v>
      </c>
      <c r="B743" s="49">
        <v>45869</v>
      </c>
      <c r="C743" s="50" t="s">
        <v>62</v>
      </c>
      <c r="D743" s="50" t="s">
        <v>63</v>
      </c>
      <c r="E743" s="50" t="s">
        <v>69</v>
      </c>
      <c r="F743" s="50" t="s">
        <v>303</v>
      </c>
      <c r="G743" s="50" t="s">
        <v>121</v>
      </c>
      <c r="H743" s="51">
        <v>1020</v>
      </c>
      <c r="I743" s="52">
        <v>1.7664</v>
      </c>
      <c r="J743" s="52"/>
      <c r="K743" s="50" t="s">
        <v>72</v>
      </c>
      <c r="L743" s="53" t="s">
        <v>48</v>
      </c>
    </row>
    <row r="744" spans="1:12" ht="16.95" customHeight="1" x14ac:dyDescent="0.25">
      <c r="A744" s="48">
        <v>45839</v>
      </c>
      <c r="B744" s="49">
        <v>45869</v>
      </c>
      <c r="C744" s="50" t="s">
        <v>64</v>
      </c>
      <c r="D744" s="50" t="s">
        <v>65</v>
      </c>
      <c r="E744" s="50" t="s">
        <v>69</v>
      </c>
      <c r="F744" s="50" t="s">
        <v>303</v>
      </c>
      <c r="G744" s="50" t="s">
        <v>121</v>
      </c>
      <c r="H744" s="51">
        <v>1020</v>
      </c>
      <c r="I744" s="52">
        <v>15.01</v>
      </c>
      <c r="J744" s="52"/>
      <c r="K744" s="50" t="s">
        <v>72</v>
      </c>
      <c r="L744" s="53" t="s">
        <v>48</v>
      </c>
    </row>
    <row r="745" spans="1:12" ht="16.95" customHeight="1" x14ac:dyDescent="0.25">
      <c r="A745" s="48">
        <v>45839</v>
      </c>
      <c r="B745" s="49">
        <v>45869</v>
      </c>
      <c r="C745" s="50" t="s">
        <v>49</v>
      </c>
      <c r="D745" s="50" t="s">
        <v>50</v>
      </c>
      <c r="E745" s="50" t="s">
        <v>69</v>
      </c>
      <c r="F745" s="50" t="s">
        <v>304</v>
      </c>
      <c r="G745" s="50" t="s">
        <v>121</v>
      </c>
      <c r="H745" s="51">
        <v>1020</v>
      </c>
      <c r="I745" s="52">
        <v>21.05</v>
      </c>
      <c r="J745" s="52"/>
      <c r="K745" s="50" t="s">
        <v>72</v>
      </c>
      <c r="L745" s="53" t="s">
        <v>48</v>
      </c>
    </row>
    <row r="746" spans="1:12" ht="16.95" customHeight="1" x14ac:dyDescent="0.25">
      <c r="A746" s="48">
        <v>45839</v>
      </c>
      <c r="B746" s="49">
        <v>45869</v>
      </c>
      <c r="C746" s="50" t="s">
        <v>60</v>
      </c>
      <c r="D746" s="50" t="s">
        <v>61</v>
      </c>
      <c r="E746" s="50" t="s">
        <v>69</v>
      </c>
      <c r="F746" s="50" t="s">
        <v>304</v>
      </c>
      <c r="G746" s="50" t="s">
        <v>121</v>
      </c>
      <c r="H746" s="51">
        <v>1020</v>
      </c>
      <c r="I746" s="52">
        <v>89.24</v>
      </c>
      <c r="J746" s="52">
        <v>14.48</v>
      </c>
      <c r="K746" s="50" t="s">
        <v>72</v>
      </c>
      <c r="L746" s="53" t="s">
        <v>48</v>
      </c>
    </row>
    <row r="747" spans="1:12" ht="16.95" customHeight="1" x14ac:dyDescent="0.25">
      <c r="A747" s="48">
        <v>45839</v>
      </c>
      <c r="B747" s="49">
        <v>45869</v>
      </c>
      <c r="C747" s="50" t="s">
        <v>62</v>
      </c>
      <c r="D747" s="50" t="s">
        <v>63</v>
      </c>
      <c r="E747" s="50" t="s">
        <v>69</v>
      </c>
      <c r="F747" s="50" t="s">
        <v>304</v>
      </c>
      <c r="G747" s="50" t="s">
        <v>121</v>
      </c>
      <c r="H747" s="51">
        <v>1020</v>
      </c>
      <c r="I747" s="52">
        <v>1.7847999999999999</v>
      </c>
      <c r="J747" s="52"/>
      <c r="K747" s="50" t="s">
        <v>72</v>
      </c>
      <c r="L747" s="53" t="s">
        <v>48</v>
      </c>
    </row>
    <row r="748" spans="1:12" ht="16.95" customHeight="1" x14ac:dyDescent="0.25">
      <c r="A748" s="48">
        <v>45839</v>
      </c>
      <c r="B748" s="49">
        <v>45869</v>
      </c>
      <c r="C748" s="50" t="s">
        <v>64</v>
      </c>
      <c r="D748" s="50" t="s">
        <v>65</v>
      </c>
      <c r="E748" s="50" t="s">
        <v>69</v>
      </c>
      <c r="F748" s="50" t="s">
        <v>304</v>
      </c>
      <c r="G748" s="50" t="s">
        <v>121</v>
      </c>
      <c r="H748" s="51">
        <v>1020</v>
      </c>
      <c r="I748" s="52">
        <v>15.17</v>
      </c>
      <c r="J748" s="52"/>
      <c r="K748" s="50" t="s">
        <v>72</v>
      </c>
      <c r="L748" s="53" t="s">
        <v>48</v>
      </c>
    </row>
    <row r="749" spans="1:12" ht="16.95" customHeight="1" x14ac:dyDescent="0.25">
      <c r="A749" s="48">
        <v>45839</v>
      </c>
      <c r="B749" s="49">
        <v>45869</v>
      </c>
      <c r="C749" s="50" t="s">
        <v>49</v>
      </c>
      <c r="D749" s="50" t="s">
        <v>50</v>
      </c>
      <c r="E749" s="50" t="s">
        <v>164</v>
      </c>
      <c r="F749" s="50" t="s">
        <v>305</v>
      </c>
      <c r="G749" s="50" t="s">
        <v>284</v>
      </c>
      <c r="H749" s="51">
        <v>1020</v>
      </c>
      <c r="I749" s="52">
        <v>62.27</v>
      </c>
      <c r="J749" s="52"/>
      <c r="K749" s="50" t="s">
        <v>47</v>
      </c>
      <c r="L749" s="53" t="s">
        <v>48</v>
      </c>
    </row>
    <row r="750" spans="1:12" ht="16.95" customHeight="1" x14ac:dyDescent="0.25">
      <c r="A750" s="48">
        <v>45839</v>
      </c>
      <c r="B750" s="49">
        <v>45869</v>
      </c>
      <c r="C750" s="50" t="s">
        <v>60</v>
      </c>
      <c r="D750" s="50" t="s">
        <v>61</v>
      </c>
      <c r="E750" s="50" t="s">
        <v>164</v>
      </c>
      <c r="F750" s="50" t="s">
        <v>305</v>
      </c>
      <c r="G750" s="50" t="s">
        <v>284</v>
      </c>
      <c r="H750" s="51">
        <v>1020</v>
      </c>
      <c r="I750" s="52">
        <v>263.97000000000003</v>
      </c>
      <c r="J750" s="52">
        <v>42.83</v>
      </c>
      <c r="K750" s="50" t="s">
        <v>47</v>
      </c>
      <c r="L750" s="53" t="s">
        <v>48</v>
      </c>
    </row>
    <row r="751" spans="1:12" ht="16.95" customHeight="1" x14ac:dyDescent="0.25">
      <c r="A751" s="48">
        <v>45839</v>
      </c>
      <c r="B751" s="49">
        <v>45869</v>
      </c>
      <c r="C751" s="50" t="s">
        <v>62</v>
      </c>
      <c r="D751" s="50" t="s">
        <v>63</v>
      </c>
      <c r="E751" s="50" t="s">
        <v>164</v>
      </c>
      <c r="F751" s="50" t="s">
        <v>305</v>
      </c>
      <c r="G751" s="50" t="s">
        <v>284</v>
      </c>
      <c r="H751" s="51">
        <v>1020</v>
      </c>
      <c r="I751" s="52">
        <v>13.198500000000003</v>
      </c>
      <c r="J751" s="52"/>
      <c r="K751" s="50" t="s">
        <v>47</v>
      </c>
      <c r="L751" s="53" t="s">
        <v>48</v>
      </c>
    </row>
    <row r="752" spans="1:12" ht="16.95" customHeight="1" x14ac:dyDescent="0.25">
      <c r="A752" s="48">
        <v>45839</v>
      </c>
      <c r="B752" s="49">
        <v>45869</v>
      </c>
      <c r="C752" s="50" t="s">
        <v>64</v>
      </c>
      <c r="D752" s="50" t="s">
        <v>65</v>
      </c>
      <c r="E752" s="50" t="s">
        <v>164</v>
      </c>
      <c r="F752" s="50" t="s">
        <v>305</v>
      </c>
      <c r="G752" s="50" t="s">
        <v>284</v>
      </c>
      <c r="H752" s="51">
        <v>1020</v>
      </c>
      <c r="I752" s="52">
        <v>44.87</v>
      </c>
      <c r="J752" s="52"/>
      <c r="K752" s="50" t="s">
        <v>47</v>
      </c>
      <c r="L752" s="53" t="s">
        <v>48</v>
      </c>
    </row>
    <row r="753" spans="1:12" ht="16.95" customHeight="1" x14ac:dyDescent="0.25">
      <c r="A753" s="48">
        <v>45839</v>
      </c>
      <c r="B753" s="49">
        <v>45869</v>
      </c>
      <c r="C753" s="50" t="s">
        <v>49</v>
      </c>
      <c r="D753" s="50" t="s">
        <v>50</v>
      </c>
      <c r="E753" s="50" t="s">
        <v>107</v>
      </c>
      <c r="F753" s="50" t="s">
        <v>306</v>
      </c>
      <c r="G753" s="50" t="s">
        <v>76</v>
      </c>
      <c r="H753" s="51">
        <v>1615</v>
      </c>
      <c r="I753" s="52">
        <v>36.79</v>
      </c>
      <c r="J753" s="52"/>
      <c r="K753" s="50" t="s">
        <v>307</v>
      </c>
      <c r="L753" s="53" t="s">
        <v>48</v>
      </c>
    </row>
    <row r="754" spans="1:12" ht="16.95" customHeight="1" x14ac:dyDescent="0.25">
      <c r="A754" s="48">
        <v>45839</v>
      </c>
      <c r="B754" s="49">
        <v>45869</v>
      </c>
      <c r="C754" s="50" t="s">
        <v>60</v>
      </c>
      <c r="D754" s="50" t="s">
        <v>61</v>
      </c>
      <c r="E754" s="50" t="s">
        <v>107</v>
      </c>
      <c r="F754" s="50" t="s">
        <v>306</v>
      </c>
      <c r="G754" s="50" t="s">
        <v>76</v>
      </c>
      <c r="H754" s="51">
        <v>1615</v>
      </c>
      <c r="I754" s="52">
        <v>155.94</v>
      </c>
      <c r="J754" s="52">
        <v>15.98</v>
      </c>
      <c r="K754" s="50" t="s">
        <v>307</v>
      </c>
      <c r="L754" s="53" t="s">
        <v>48</v>
      </c>
    </row>
    <row r="755" spans="1:12" ht="16.95" customHeight="1" x14ac:dyDescent="0.25">
      <c r="A755" s="48">
        <v>45839</v>
      </c>
      <c r="B755" s="49">
        <v>45869</v>
      </c>
      <c r="C755" s="50" t="s">
        <v>62</v>
      </c>
      <c r="D755" s="50" t="s">
        <v>63</v>
      </c>
      <c r="E755" s="50" t="s">
        <v>107</v>
      </c>
      <c r="F755" s="50" t="s">
        <v>306</v>
      </c>
      <c r="G755" s="50" t="s">
        <v>76</v>
      </c>
      <c r="H755" s="51">
        <v>1615</v>
      </c>
      <c r="I755" s="52">
        <v>7.7970000000000006</v>
      </c>
      <c r="J755" s="52"/>
      <c r="K755" s="50" t="s">
        <v>307</v>
      </c>
      <c r="L755" s="53" t="s">
        <v>48</v>
      </c>
    </row>
    <row r="756" spans="1:12" ht="16.95" customHeight="1" x14ac:dyDescent="0.25">
      <c r="A756" s="48">
        <v>45839</v>
      </c>
      <c r="B756" s="49">
        <v>45869</v>
      </c>
      <c r="C756" s="50" t="s">
        <v>64</v>
      </c>
      <c r="D756" s="50" t="s">
        <v>65</v>
      </c>
      <c r="E756" s="50" t="s">
        <v>107</v>
      </c>
      <c r="F756" s="50" t="s">
        <v>306</v>
      </c>
      <c r="G756" s="50" t="s">
        <v>76</v>
      </c>
      <c r="H756" s="51">
        <v>1615</v>
      </c>
      <c r="I756" s="52">
        <v>26.51</v>
      </c>
      <c r="J756" s="52"/>
      <c r="K756" s="50" t="s">
        <v>307</v>
      </c>
      <c r="L756" s="53" t="s">
        <v>48</v>
      </c>
    </row>
    <row r="757" spans="1:12" ht="16.95" customHeight="1" x14ac:dyDescent="0.25">
      <c r="A757" s="48">
        <v>45839</v>
      </c>
      <c r="B757" s="49">
        <v>45869</v>
      </c>
      <c r="C757" s="50" t="s">
        <v>49</v>
      </c>
      <c r="D757" s="50" t="s">
        <v>50</v>
      </c>
      <c r="E757" s="50" t="s">
        <v>107</v>
      </c>
      <c r="F757" s="50" t="s">
        <v>308</v>
      </c>
      <c r="G757" s="50" t="s">
        <v>76</v>
      </c>
      <c r="H757" s="51">
        <v>1615</v>
      </c>
      <c r="I757" s="52">
        <v>39.89</v>
      </c>
      <c r="J757" s="52"/>
      <c r="K757" s="50" t="s">
        <v>307</v>
      </c>
      <c r="L757" s="53" t="s">
        <v>48</v>
      </c>
    </row>
    <row r="758" spans="1:12" ht="16.95" customHeight="1" x14ac:dyDescent="0.25">
      <c r="A758" s="48">
        <v>45839</v>
      </c>
      <c r="B758" s="49">
        <v>45869</v>
      </c>
      <c r="C758" s="50" t="s">
        <v>60</v>
      </c>
      <c r="D758" s="50" t="s">
        <v>61</v>
      </c>
      <c r="E758" s="50" t="s">
        <v>107</v>
      </c>
      <c r="F758" s="50" t="s">
        <v>308</v>
      </c>
      <c r="G758" s="50" t="s">
        <v>76</v>
      </c>
      <c r="H758" s="51">
        <v>1615</v>
      </c>
      <c r="I758" s="52">
        <v>169.11</v>
      </c>
      <c r="J758" s="52">
        <v>17.329999999999998</v>
      </c>
      <c r="K758" s="50" t="s">
        <v>307</v>
      </c>
      <c r="L758" s="53" t="s">
        <v>48</v>
      </c>
    </row>
    <row r="759" spans="1:12" ht="16.95" customHeight="1" x14ac:dyDescent="0.25">
      <c r="A759" s="48">
        <v>45839</v>
      </c>
      <c r="B759" s="49">
        <v>45869</v>
      </c>
      <c r="C759" s="50" t="s">
        <v>62</v>
      </c>
      <c r="D759" s="50" t="s">
        <v>63</v>
      </c>
      <c r="E759" s="50" t="s">
        <v>107</v>
      </c>
      <c r="F759" s="50" t="s">
        <v>308</v>
      </c>
      <c r="G759" s="50" t="s">
        <v>76</v>
      </c>
      <c r="H759" s="51">
        <v>1615</v>
      </c>
      <c r="I759" s="52">
        <v>8.4555000000000007</v>
      </c>
      <c r="J759" s="52"/>
      <c r="K759" s="50" t="s">
        <v>307</v>
      </c>
      <c r="L759" s="53" t="s">
        <v>48</v>
      </c>
    </row>
    <row r="760" spans="1:12" ht="16.95" customHeight="1" x14ac:dyDescent="0.25">
      <c r="A760" s="48">
        <v>45839</v>
      </c>
      <c r="B760" s="49">
        <v>45869</v>
      </c>
      <c r="C760" s="50" t="s">
        <v>64</v>
      </c>
      <c r="D760" s="50" t="s">
        <v>65</v>
      </c>
      <c r="E760" s="50" t="s">
        <v>107</v>
      </c>
      <c r="F760" s="50" t="s">
        <v>308</v>
      </c>
      <c r="G760" s="50" t="s">
        <v>76</v>
      </c>
      <c r="H760" s="51">
        <v>1615</v>
      </c>
      <c r="I760" s="52">
        <v>28.75</v>
      </c>
      <c r="J760" s="52"/>
      <c r="K760" s="50" t="s">
        <v>307</v>
      </c>
      <c r="L760" s="53" t="s">
        <v>48</v>
      </c>
    </row>
    <row r="761" spans="1:12" ht="16.95" customHeight="1" x14ac:dyDescent="0.25">
      <c r="A761" s="48">
        <v>45839</v>
      </c>
      <c r="B761" s="49">
        <v>45869</v>
      </c>
      <c r="C761" s="50" t="s">
        <v>49</v>
      </c>
      <c r="D761" s="50" t="s">
        <v>50</v>
      </c>
      <c r="E761" s="50" t="s">
        <v>107</v>
      </c>
      <c r="F761" s="50" t="s">
        <v>309</v>
      </c>
      <c r="G761" s="50" t="s">
        <v>76</v>
      </c>
      <c r="H761" s="51">
        <v>1615</v>
      </c>
      <c r="I761" s="52">
        <v>38.17</v>
      </c>
      <c r="J761" s="52"/>
      <c r="K761" s="50" t="s">
        <v>307</v>
      </c>
      <c r="L761" s="53" t="s">
        <v>48</v>
      </c>
    </row>
    <row r="762" spans="1:12" ht="16.95" customHeight="1" x14ac:dyDescent="0.25">
      <c r="A762" s="48">
        <v>45839</v>
      </c>
      <c r="B762" s="49">
        <v>45869</v>
      </c>
      <c r="C762" s="50" t="s">
        <v>60</v>
      </c>
      <c r="D762" s="50" t="s">
        <v>61</v>
      </c>
      <c r="E762" s="50" t="s">
        <v>107</v>
      </c>
      <c r="F762" s="50" t="s">
        <v>309</v>
      </c>
      <c r="G762" s="50" t="s">
        <v>76</v>
      </c>
      <c r="H762" s="51">
        <v>1615</v>
      </c>
      <c r="I762" s="52">
        <v>161.79</v>
      </c>
      <c r="J762" s="52">
        <v>16.579999999999998</v>
      </c>
      <c r="K762" s="50" t="s">
        <v>307</v>
      </c>
      <c r="L762" s="53" t="s">
        <v>48</v>
      </c>
    </row>
    <row r="763" spans="1:12" ht="16.95" customHeight="1" x14ac:dyDescent="0.25">
      <c r="A763" s="48">
        <v>45839</v>
      </c>
      <c r="B763" s="49">
        <v>45869</v>
      </c>
      <c r="C763" s="50" t="s">
        <v>62</v>
      </c>
      <c r="D763" s="50" t="s">
        <v>63</v>
      </c>
      <c r="E763" s="50" t="s">
        <v>107</v>
      </c>
      <c r="F763" s="50" t="s">
        <v>309</v>
      </c>
      <c r="G763" s="50" t="s">
        <v>76</v>
      </c>
      <c r="H763" s="51">
        <v>1615</v>
      </c>
      <c r="I763" s="52">
        <v>8.0894999999999992</v>
      </c>
      <c r="J763" s="52"/>
      <c r="K763" s="50" t="s">
        <v>307</v>
      </c>
      <c r="L763" s="53" t="s">
        <v>48</v>
      </c>
    </row>
    <row r="764" spans="1:12" ht="16.95" customHeight="1" x14ac:dyDescent="0.25">
      <c r="A764" s="48">
        <v>45839</v>
      </c>
      <c r="B764" s="49">
        <v>45869</v>
      </c>
      <c r="C764" s="50" t="s">
        <v>64</v>
      </c>
      <c r="D764" s="50" t="s">
        <v>65</v>
      </c>
      <c r="E764" s="50" t="s">
        <v>107</v>
      </c>
      <c r="F764" s="50" t="s">
        <v>309</v>
      </c>
      <c r="G764" s="50" t="s">
        <v>76</v>
      </c>
      <c r="H764" s="51">
        <v>1615</v>
      </c>
      <c r="I764" s="52">
        <v>27.5</v>
      </c>
      <c r="J764" s="52"/>
      <c r="K764" s="50" t="s">
        <v>307</v>
      </c>
      <c r="L764" s="53" t="s">
        <v>48</v>
      </c>
    </row>
    <row r="765" spans="1:12" ht="16.95" customHeight="1" x14ac:dyDescent="0.25">
      <c r="A765" s="48">
        <v>45839</v>
      </c>
      <c r="B765" s="49">
        <v>45869</v>
      </c>
      <c r="C765" s="50" t="s">
        <v>49</v>
      </c>
      <c r="D765" s="50" t="s">
        <v>50</v>
      </c>
      <c r="E765" s="50" t="s">
        <v>107</v>
      </c>
      <c r="F765" s="50" t="s">
        <v>310</v>
      </c>
      <c r="G765" s="50" t="s">
        <v>162</v>
      </c>
      <c r="H765" s="51">
        <v>1190</v>
      </c>
      <c r="I765" s="52">
        <v>23.86</v>
      </c>
      <c r="J765" s="52"/>
      <c r="K765" s="50" t="s">
        <v>307</v>
      </c>
      <c r="L765" s="53" t="s">
        <v>48</v>
      </c>
    </row>
    <row r="766" spans="1:12" ht="16.95" customHeight="1" x14ac:dyDescent="0.25">
      <c r="A766" s="48">
        <v>45839</v>
      </c>
      <c r="B766" s="49">
        <v>45869</v>
      </c>
      <c r="C766" s="50" t="s">
        <v>60</v>
      </c>
      <c r="D766" s="50" t="s">
        <v>61</v>
      </c>
      <c r="E766" s="50" t="s">
        <v>107</v>
      </c>
      <c r="F766" s="50" t="s">
        <v>310</v>
      </c>
      <c r="G766" s="50" t="s">
        <v>162</v>
      </c>
      <c r="H766" s="51">
        <v>1190</v>
      </c>
      <c r="I766" s="52">
        <v>114.9</v>
      </c>
      <c r="J766" s="52">
        <v>15.98</v>
      </c>
      <c r="K766" s="50" t="s">
        <v>307</v>
      </c>
      <c r="L766" s="53" t="s">
        <v>48</v>
      </c>
    </row>
    <row r="767" spans="1:12" ht="16.95" customHeight="1" x14ac:dyDescent="0.25">
      <c r="A767" s="48">
        <v>45839</v>
      </c>
      <c r="B767" s="49">
        <v>45869</v>
      </c>
      <c r="C767" s="50" t="s">
        <v>62</v>
      </c>
      <c r="D767" s="50" t="s">
        <v>63</v>
      </c>
      <c r="E767" s="50" t="s">
        <v>107</v>
      </c>
      <c r="F767" s="50" t="s">
        <v>310</v>
      </c>
      <c r="G767" s="50" t="s">
        <v>162</v>
      </c>
      <c r="H767" s="51">
        <v>1190</v>
      </c>
      <c r="I767" s="52">
        <v>5.745000000000001</v>
      </c>
      <c r="J767" s="52"/>
      <c r="K767" s="50" t="s">
        <v>307</v>
      </c>
      <c r="L767" s="53" t="s">
        <v>48</v>
      </c>
    </row>
    <row r="768" spans="1:12" ht="16.95" customHeight="1" x14ac:dyDescent="0.25">
      <c r="A768" s="48">
        <v>45839</v>
      </c>
      <c r="B768" s="49">
        <v>45869</v>
      </c>
      <c r="C768" s="50" t="s">
        <v>64</v>
      </c>
      <c r="D768" s="50" t="s">
        <v>65</v>
      </c>
      <c r="E768" s="50" t="s">
        <v>107</v>
      </c>
      <c r="F768" s="50" t="s">
        <v>310</v>
      </c>
      <c r="G768" s="50" t="s">
        <v>162</v>
      </c>
      <c r="H768" s="51">
        <v>1190</v>
      </c>
      <c r="I768" s="52">
        <v>19.53</v>
      </c>
      <c r="J768" s="52"/>
      <c r="K768" s="50" t="s">
        <v>307</v>
      </c>
      <c r="L768" s="53" t="s">
        <v>48</v>
      </c>
    </row>
    <row r="769" spans="1:12" ht="16.95" customHeight="1" x14ac:dyDescent="0.25">
      <c r="A769" s="48">
        <v>45839</v>
      </c>
      <c r="B769" s="49">
        <v>45869</v>
      </c>
      <c r="C769" s="50" t="s">
        <v>49</v>
      </c>
      <c r="D769" s="50" t="s">
        <v>50</v>
      </c>
      <c r="E769" s="50" t="s">
        <v>107</v>
      </c>
      <c r="F769" s="50" t="s">
        <v>311</v>
      </c>
      <c r="G769" s="50" t="s">
        <v>198</v>
      </c>
      <c r="H769" s="51">
        <v>1165</v>
      </c>
      <c r="I769" s="52">
        <v>25.27</v>
      </c>
      <c r="J769" s="52"/>
      <c r="K769" s="50" t="s">
        <v>307</v>
      </c>
      <c r="L769" s="53" t="s">
        <v>48</v>
      </c>
    </row>
    <row r="770" spans="1:12" ht="16.95" customHeight="1" x14ac:dyDescent="0.25">
      <c r="A770" s="48">
        <v>45839</v>
      </c>
      <c r="B770" s="49">
        <v>45869</v>
      </c>
      <c r="C770" s="50" t="s">
        <v>60</v>
      </c>
      <c r="D770" s="50" t="s">
        <v>61</v>
      </c>
      <c r="E770" s="50" t="s">
        <v>107</v>
      </c>
      <c r="F770" s="50" t="s">
        <v>311</v>
      </c>
      <c r="G770" s="50" t="s">
        <v>198</v>
      </c>
      <c r="H770" s="51">
        <v>1165</v>
      </c>
      <c r="I770" s="52">
        <v>107.14</v>
      </c>
      <c r="J770" s="52">
        <v>15.22</v>
      </c>
      <c r="K770" s="50" t="s">
        <v>307</v>
      </c>
      <c r="L770" s="53" t="s">
        <v>48</v>
      </c>
    </row>
    <row r="771" spans="1:12" ht="16.95" customHeight="1" x14ac:dyDescent="0.25">
      <c r="A771" s="48">
        <v>45839</v>
      </c>
      <c r="B771" s="49">
        <v>45869</v>
      </c>
      <c r="C771" s="50" t="s">
        <v>62</v>
      </c>
      <c r="D771" s="50" t="s">
        <v>63</v>
      </c>
      <c r="E771" s="50" t="s">
        <v>107</v>
      </c>
      <c r="F771" s="50" t="s">
        <v>311</v>
      </c>
      <c r="G771" s="50" t="s">
        <v>198</v>
      </c>
      <c r="H771" s="51">
        <v>1165</v>
      </c>
      <c r="I771" s="52">
        <v>5.3570000000000002</v>
      </c>
      <c r="J771" s="52"/>
      <c r="K771" s="50" t="s">
        <v>307</v>
      </c>
      <c r="L771" s="53" t="s">
        <v>48</v>
      </c>
    </row>
    <row r="772" spans="1:12" ht="16.95" customHeight="1" x14ac:dyDescent="0.25">
      <c r="A772" s="48">
        <v>45839</v>
      </c>
      <c r="B772" s="49">
        <v>45869</v>
      </c>
      <c r="C772" s="50" t="s">
        <v>64</v>
      </c>
      <c r="D772" s="50" t="s">
        <v>65</v>
      </c>
      <c r="E772" s="50" t="s">
        <v>107</v>
      </c>
      <c r="F772" s="50" t="s">
        <v>311</v>
      </c>
      <c r="G772" s="50" t="s">
        <v>198</v>
      </c>
      <c r="H772" s="51">
        <v>1165</v>
      </c>
      <c r="I772" s="52">
        <v>18.21</v>
      </c>
      <c r="J772" s="52"/>
      <c r="K772" s="50" t="s">
        <v>307</v>
      </c>
      <c r="L772" s="53" t="s">
        <v>48</v>
      </c>
    </row>
    <row r="773" spans="1:12" ht="16.95" customHeight="1" x14ac:dyDescent="0.25">
      <c r="A773" s="48">
        <v>45839</v>
      </c>
      <c r="B773" s="49">
        <v>45869</v>
      </c>
      <c r="C773" s="50" t="s">
        <v>49</v>
      </c>
      <c r="D773" s="50" t="s">
        <v>50</v>
      </c>
      <c r="E773" s="50" t="s">
        <v>107</v>
      </c>
      <c r="F773" s="50" t="s">
        <v>312</v>
      </c>
      <c r="G773" s="50" t="s">
        <v>121</v>
      </c>
      <c r="H773" s="51">
        <v>1020</v>
      </c>
      <c r="I773" s="52">
        <v>16.690000000000001</v>
      </c>
      <c r="J773" s="52"/>
      <c r="K773" s="50" t="s">
        <v>307</v>
      </c>
      <c r="L773" s="53" t="s">
        <v>48</v>
      </c>
    </row>
    <row r="774" spans="1:12" ht="16.95" customHeight="1" x14ac:dyDescent="0.25">
      <c r="A774" s="48">
        <v>45839</v>
      </c>
      <c r="B774" s="49">
        <v>45869</v>
      </c>
      <c r="C774" s="50" t="s">
        <v>60</v>
      </c>
      <c r="D774" s="50" t="s">
        <v>61</v>
      </c>
      <c r="E774" s="50" t="s">
        <v>107</v>
      </c>
      <c r="F774" s="50" t="s">
        <v>312</v>
      </c>
      <c r="G774" s="50" t="s">
        <v>121</v>
      </c>
      <c r="H774" s="51">
        <v>1020</v>
      </c>
      <c r="I774" s="52">
        <v>70.75</v>
      </c>
      <c r="J774" s="52">
        <v>11.48</v>
      </c>
      <c r="K774" s="50" t="s">
        <v>307</v>
      </c>
      <c r="L774" s="53" t="s">
        <v>48</v>
      </c>
    </row>
    <row r="775" spans="1:12" ht="16.95" customHeight="1" x14ac:dyDescent="0.25">
      <c r="A775" s="48">
        <v>45839</v>
      </c>
      <c r="B775" s="49">
        <v>45869</v>
      </c>
      <c r="C775" s="50" t="s">
        <v>62</v>
      </c>
      <c r="D775" s="50" t="s">
        <v>63</v>
      </c>
      <c r="E775" s="50" t="s">
        <v>107</v>
      </c>
      <c r="F775" s="50" t="s">
        <v>312</v>
      </c>
      <c r="G775" s="50" t="s">
        <v>121</v>
      </c>
      <c r="H775" s="51">
        <v>1020</v>
      </c>
      <c r="I775" s="52">
        <v>3.5375000000000001</v>
      </c>
      <c r="J775" s="52"/>
      <c r="K775" s="50" t="s">
        <v>307</v>
      </c>
      <c r="L775" s="53" t="s">
        <v>48</v>
      </c>
    </row>
    <row r="776" spans="1:12" ht="16.95" customHeight="1" x14ac:dyDescent="0.25">
      <c r="A776" s="48">
        <v>45839</v>
      </c>
      <c r="B776" s="49">
        <v>45869</v>
      </c>
      <c r="C776" s="50" t="s">
        <v>64</v>
      </c>
      <c r="D776" s="50" t="s">
        <v>65</v>
      </c>
      <c r="E776" s="50" t="s">
        <v>107</v>
      </c>
      <c r="F776" s="50" t="s">
        <v>312</v>
      </c>
      <c r="G776" s="50" t="s">
        <v>121</v>
      </c>
      <c r="H776" s="51">
        <v>1020</v>
      </c>
      <c r="I776" s="52">
        <v>12.03</v>
      </c>
      <c r="J776" s="52"/>
      <c r="K776" s="50" t="s">
        <v>307</v>
      </c>
      <c r="L776" s="53" t="s">
        <v>48</v>
      </c>
    </row>
    <row r="777" spans="1:12" ht="16.95" customHeight="1" x14ac:dyDescent="0.25">
      <c r="A777" s="48">
        <v>45839</v>
      </c>
      <c r="B777" s="49">
        <v>45869</v>
      </c>
      <c r="C777" s="50" t="s">
        <v>49</v>
      </c>
      <c r="D777" s="50" t="s">
        <v>50</v>
      </c>
      <c r="E777" s="50" t="s">
        <v>107</v>
      </c>
      <c r="F777" s="50" t="s">
        <v>313</v>
      </c>
      <c r="G777" s="50" t="s">
        <v>121</v>
      </c>
      <c r="H777" s="51">
        <v>1020</v>
      </c>
      <c r="I777" s="52">
        <v>24.1</v>
      </c>
      <c r="J777" s="52"/>
      <c r="K777" s="50" t="s">
        <v>307</v>
      </c>
      <c r="L777" s="53" t="s">
        <v>48</v>
      </c>
    </row>
    <row r="778" spans="1:12" ht="16.95" customHeight="1" x14ac:dyDescent="0.25">
      <c r="A778" s="48">
        <v>45839</v>
      </c>
      <c r="B778" s="49">
        <v>45869</v>
      </c>
      <c r="C778" s="50" t="s">
        <v>60</v>
      </c>
      <c r="D778" s="50" t="s">
        <v>61</v>
      </c>
      <c r="E778" s="50" t="s">
        <v>107</v>
      </c>
      <c r="F778" s="50" t="s">
        <v>313</v>
      </c>
      <c r="G778" s="50" t="s">
        <v>121</v>
      </c>
      <c r="H778" s="51">
        <v>1020</v>
      </c>
      <c r="I778" s="52">
        <v>102.18</v>
      </c>
      <c r="J778" s="52">
        <v>16.579999999999998</v>
      </c>
      <c r="K778" s="50" t="s">
        <v>307</v>
      </c>
      <c r="L778" s="53" t="s">
        <v>48</v>
      </c>
    </row>
    <row r="779" spans="1:12" ht="16.95" customHeight="1" x14ac:dyDescent="0.25">
      <c r="A779" s="48">
        <v>45839</v>
      </c>
      <c r="B779" s="49">
        <v>45869</v>
      </c>
      <c r="C779" s="50" t="s">
        <v>62</v>
      </c>
      <c r="D779" s="50" t="s">
        <v>63</v>
      </c>
      <c r="E779" s="50" t="s">
        <v>107</v>
      </c>
      <c r="F779" s="50" t="s">
        <v>313</v>
      </c>
      <c r="G779" s="50" t="s">
        <v>121</v>
      </c>
      <c r="H779" s="51">
        <v>1020</v>
      </c>
      <c r="I779" s="52">
        <v>4.0872000000000002</v>
      </c>
      <c r="J779" s="52"/>
      <c r="K779" s="50" t="s">
        <v>307</v>
      </c>
      <c r="L779" s="53" t="s">
        <v>48</v>
      </c>
    </row>
    <row r="780" spans="1:12" ht="16.95" customHeight="1" x14ac:dyDescent="0.25">
      <c r="A780" s="48">
        <v>45839</v>
      </c>
      <c r="B780" s="49">
        <v>45869</v>
      </c>
      <c r="C780" s="50" t="s">
        <v>64</v>
      </c>
      <c r="D780" s="50" t="s">
        <v>65</v>
      </c>
      <c r="E780" s="50" t="s">
        <v>107</v>
      </c>
      <c r="F780" s="50" t="s">
        <v>313</v>
      </c>
      <c r="G780" s="50" t="s">
        <v>121</v>
      </c>
      <c r="H780" s="51">
        <v>1020</v>
      </c>
      <c r="I780" s="52">
        <v>17.37</v>
      </c>
      <c r="J780" s="52"/>
      <c r="K780" s="50" t="s">
        <v>307</v>
      </c>
      <c r="L780" s="53" t="s">
        <v>48</v>
      </c>
    </row>
    <row r="781" spans="1:12" ht="16.95" customHeight="1" x14ac:dyDescent="0.25">
      <c r="A781" s="48">
        <v>45839</v>
      </c>
      <c r="B781" s="49">
        <v>45869</v>
      </c>
      <c r="C781" s="50" t="s">
        <v>49</v>
      </c>
      <c r="D781" s="50" t="s">
        <v>50</v>
      </c>
      <c r="E781" s="50" t="s">
        <v>107</v>
      </c>
      <c r="F781" s="50" t="s">
        <v>314</v>
      </c>
      <c r="G781" s="50" t="s">
        <v>198</v>
      </c>
      <c r="H781" s="51">
        <v>1095</v>
      </c>
      <c r="I781" s="52">
        <v>25.64</v>
      </c>
      <c r="J781" s="52"/>
      <c r="K781" s="50" t="s">
        <v>307</v>
      </c>
      <c r="L781" s="53" t="s">
        <v>48</v>
      </c>
    </row>
    <row r="782" spans="1:12" ht="16.95" customHeight="1" x14ac:dyDescent="0.25">
      <c r="A782" s="48">
        <v>45839</v>
      </c>
      <c r="B782" s="49">
        <v>45869</v>
      </c>
      <c r="C782" s="50" t="s">
        <v>60</v>
      </c>
      <c r="D782" s="50" t="s">
        <v>61</v>
      </c>
      <c r="E782" s="50" t="s">
        <v>107</v>
      </c>
      <c r="F782" s="50" t="s">
        <v>314</v>
      </c>
      <c r="G782" s="50" t="s">
        <v>198</v>
      </c>
      <c r="H782" s="51">
        <v>1095</v>
      </c>
      <c r="I782" s="52">
        <v>108.71</v>
      </c>
      <c r="J782" s="52">
        <v>16.43</v>
      </c>
      <c r="K782" s="50" t="s">
        <v>307</v>
      </c>
      <c r="L782" s="53" t="s">
        <v>48</v>
      </c>
    </row>
    <row r="783" spans="1:12" ht="16.95" customHeight="1" x14ac:dyDescent="0.25">
      <c r="A783" s="48">
        <v>45839</v>
      </c>
      <c r="B783" s="49">
        <v>45869</v>
      </c>
      <c r="C783" s="50" t="s">
        <v>62</v>
      </c>
      <c r="D783" s="50" t="s">
        <v>63</v>
      </c>
      <c r="E783" s="50" t="s">
        <v>107</v>
      </c>
      <c r="F783" s="50" t="s">
        <v>314</v>
      </c>
      <c r="G783" s="50" t="s">
        <v>198</v>
      </c>
      <c r="H783" s="51">
        <v>1095</v>
      </c>
      <c r="I783" s="52">
        <v>5.4355000000000002</v>
      </c>
      <c r="J783" s="52"/>
      <c r="K783" s="50" t="s">
        <v>307</v>
      </c>
      <c r="L783" s="53" t="s">
        <v>48</v>
      </c>
    </row>
    <row r="784" spans="1:12" ht="16.95" customHeight="1" x14ac:dyDescent="0.25">
      <c r="A784" s="48">
        <v>45839</v>
      </c>
      <c r="B784" s="49">
        <v>45869</v>
      </c>
      <c r="C784" s="50" t="s">
        <v>64</v>
      </c>
      <c r="D784" s="50" t="s">
        <v>65</v>
      </c>
      <c r="E784" s="50" t="s">
        <v>107</v>
      </c>
      <c r="F784" s="50" t="s">
        <v>314</v>
      </c>
      <c r="G784" s="50" t="s">
        <v>198</v>
      </c>
      <c r="H784" s="51">
        <v>1095</v>
      </c>
      <c r="I784" s="52">
        <v>18.48</v>
      </c>
      <c r="J784" s="52"/>
      <c r="K784" s="50" t="s">
        <v>307</v>
      </c>
      <c r="L784" s="53" t="s">
        <v>48</v>
      </c>
    </row>
    <row r="785" spans="1:12" ht="16.95" customHeight="1" x14ac:dyDescent="0.25">
      <c r="A785" s="48">
        <v>45839</v>
      </c>
      <c r="B785" s="49">
        <v>45869</v>
      </c>
      <c r="C785" s="50" t="s">
        <v>49</v>
      </c>
      <c r="D785" s="50" t="s">
        <v>50</v>
      </c>
      <c r="E785" s="50" t="s">
        <v>107</v>
      </c>
      <c r="F785" s="50" t="s">
        <v>315</v>
      </c>
      <c r="G785" s="50" t="s">
        <v>121</v>
      </c>
      <c r="H785" s="51">
        <v>1020</v>
      </c>
      <c r="I785" s="52">
        <v>25.2</v>
      </c>
      <c r="J785" s="52"/>
      <c r="K785" s="50" t="s">
        <v>307</v>
      </c>
      <c r="L785" s="53" t="s">
        <v>48</v>
      </c>
    </row>
    <row r="786" spans="1:12" ht="16.95" customHeight="1" x14ac:dyDescent="0.25">
      <c r="A786" s="48">
        <v>45839</v>
      </c>
      <c r="B786" s="49">
        <v>45869</v>
      </c>
      <c r="C786" s="50" t="s">
        <v>60</v>
      </c>
      <c r="D786" s="50" t="s">
        <v>61</v>
      </c>
      <c r="E786" s="50" t="s">
        <v>107</v>
      </c>
      <c r="F786" s="50" t="s">
        <v>315</v>
      </c>
      <c r="G786" s="50" t="s">
        <v>121</v>
      </c>
      <c r="H786" s="51">
        <v>1020</v>
      </c>
      <c r="I786" s="52">
        <v>106.81</v>
      </c>
      <c r="J786" s="52">
        <v>17.329999999999998</v>
      </c>
      <c r="K786" s="50" t="s">
        <v>307</v>
      </c>
      <c r="L786" s="53" t="s">
        <v>48</v>
      </c>
    </row>
    <row r="787" spans="1:12" ht="16.95" customHeight="1" x14ac:dyDescent="0.25">
      <c r="A787" s="48">
        <v>45839</v>
      </c>
      <c r="B787" s="49">
        <v>45869</v>
      </c>
      <c r="C787" s="50" t="s">
        <v>62</v>
      </c>
      <c r="D787" s="50" t="s">
        <v>63</v>
      </c>
      <c r="E787" s="50" t="s">
        <v>107</v>
      </c>
      <c r="F787" s="50" t="s">
        <v>315</v>
      </c>
      <c r="G787" s="50" t="s">
        <v>121</v>
      </c>
      <c r="H787" s="51">
        <v>1020</v>
      </c>
      <c r="I787" s="52">
        <v>5.3405000000000005</v>
      </c>
      <c r="J787" s="52"/>
      <c r="K787" s="50" t="s">
        <v>307</v>
      </c>
      <c r="L787" s="53" t="s">
        <v>48</v>
      </c>
    </row>
    <row r="788" spans="1:12" ht="16.95" customHeight="1" x14ac:dyDescent="0.25">
      <c r="A788" s="48">
        <v>45839</v>
      </c>
      <c r="B788" s="49">
        <v>45869</v>
      </c>
      <c r="C788" s="50" t="s">
        <v>64</v>
      </c>
      <c r="D788" s="50" t="s">
        <v>65</v>
      </c>
      <c r="E788" s="50" t="s">
        <v>107</v>
      </c>
      <c r="F788" s="50" t="s">
        <v>315</v>
      </c>
      <c r="G788" s="50" t="s">
        <v>121</v>
      </c>
      <c r="H788" s="51">
        <v>1020</v>
      </c>
      <c r="I788" s="52">
        <v>18.16</v>
      </c>
      <c r="J788" s="52"/>
      <c r="K788" s="50" t="s">
        <v>307</v>
      </c>
      <c r="L788" s="53" t="s">
        <v>48</v>
      </c>
    </row>
    <row r="789" spans="1:12" ht="16.95" customHeight="1" x14ac:dyDescent="0.25">
      <c r="A789" s="48">
        <v>45839</v>
      </c>
      <c r="B789" s="49">
        <v>45869</v>
      </c>
      <c r="C789" s="50" t="s">
        <v>49</v>
      </c>
      <c r="D789" s="50" t="s">
        <v>50</v>
      </c>
      <c r="E789" s="50" t="s">
        <v>107</v>
      </c>
      <c r="F789" s="50" t="s">
        <v>316</v>
      </c>
      <c r="G789" s="50" t="s">
        <v>162</v>
      </c>
      <c r="H789" s="51">
        <v>1190</v>
      </c>
      <c r="I789" s="52">
        <v>19.47</v>
      </c>
      <c r="J789" s="52"/>
      <c r="K789" s="50" t="s">
        <v>307</v>
      </c>
      <c r="L789" s="53" t="s">
        <v>48</v>
      </c>
    </row>
    <row r="790" spans="1:12" ht="16.95" customHeight="1" x14ac:dyDescent="0.25">
      <c r="A790" s="48">
        <v>45839</v>
      </c>
      <c r="B790" s="49">
        <v>45869</v>
      </c>
      <c r="C790" s="50" t="s">
        <v>60</v>
      </c>
      <c r="D790" s="50" t="s">
        <v>61</v>
      </c>
      <c r="E790" s="50" t="s">
        <v>107</v>
      </c>
      <c r="F790" s="50" t="s">
        <v>316</v>
      </c>
      <c r="G790" s="50" t="s">
        <v>162</v>
      </c>
      <c r="H790" s="51">
        <v>1190</v>
      </c>
      <c r="I790" s="52">
        <v>82.54</v>
      </c>
      <c r="J790" s="52">
        <v>11.48</v>
      </c>
      <c r="K790" s="50" t="s">
        <v>307</v>
      </c>
      <c r="L790" s="53" t="s">
        <v>48</v>
      </c>
    </row>
    <row r="791" spans="1:12" ht="16.95" customHeight="1" x14ac:dyDescent="0.25">
      <c r="A791" s="48">
        <v>45839</v>
      </c>
      <c r="B791" s="49">
        <v>45869</v>
      </c>
      <c r="C791" s="50" t="s">
        <v>62</v>
      </c>
      <c r="D791" s="50" t="s">
        <v>63</v>
      </c>
      <c r="E791" s="50" t="s">
        <v>107</v>
      </c>
      <c r="F791" s="50" t="s">
        <v>316</v>
      </c>
      <c r="G791" s="50" t="s">
        <v>162</v>
      </c>
      <c r="H791" s="51">
        <v>1190</v>
      </c>
      <c r="I791" s="52">
        <v>3.3016000000000005</v>
      </c>
      <c r="J791" s="52"/>
      <c r="K791" s="50" t="s">
        <v>307</v>
      </c>
      <c r="L791" s="53" t="s">
        <v>48</v>
      </c>
    </row>
    <row r="792" spans="1:12" ht="16.95" customHeight="1" x14ac:dyDescent="0.25">
      <c r="A792" s="48">
        <v>45839</v>
      </c>
      <c r="B792" s="49">
        <v>45869</v>
      </c>
      <c r="C792" s="50" t="s">
        <v>64</v>
      </c>
      <c r="D792" s="50" t="s">
        <v>65</v>
      </c>
      <c r="E792" s="50" t="s">
        <v>107</v>
      </c>
      <c r="F792" s="50" t="s">
        <v>316</v>
      </c>
      <c r="G792" s="50" t="s">
        <v>162</v>
      </c>
      <c r="H792" s="51">
        <v>1190</v>
      </c>
      <c r="I792" s="52">
        <v>14.03</v>
      </c>
      <c r="J792" s="52"/>
      <c r="K792" s="50" t="s">
        <v>307</v>
      </c>
      <c r="L792" s="53" t="s">
        <v>48</v>
      </c>
    </row>
    <row r="793" spans="1:12" ht="16.95" customHeight="1" x14ac:dyDescent="0.25">
      <c r="A793" s="48">
        <v>45839</v>
      </c>
      <c r="B793" s="49">
        <v>45869</v>
      </c>
      <c r="C793" s="50" t="s">
        <v>49</v>
      </c>
      <c r="D793" s="50" t="s">
        <v>50</v>
      </c>
      <c r="E793" s="50" t="s">
        <v>107</v>
      </c>
      <c r="F793" s="50" t="s">
        <v>317</v>
      </c>
      <c r="G793" s="50" t="s">
        <v>318</v>
      </c>
      <c r="H793" s="51">
        <v>1190</v>
      </c>
      <c r="I793" s="52">
        <v>29.39</v>
      </c>
      <c r="J793" s="52"/>
      <c r="K793" s="50" t="s">
        <v>307</v>
      </c>
      <c r="L793" s="53" t="s">
        <v>48</v>
      </c>
    </row>
    <row r="794" spans="1:12" ht="16.95" customHeight="1" x14ac:dyDescent="0.25">
      <c r="A794" s="48">
        <v>45839</v>
      </c>
      <c r="B794" s="49">
        <v>45869</v>
      </c>
      <c r="C794" s="50" t="s">
        <v>60</v>
      </c>
      <c r="D794" s="50" t="s">
        <v>61</v>
      </c>
      <c r="E794" s="50" t="s">
        <v>107</v>
      </c>
      <c r="F794" s="50" t="s">
        <v>317</v>
      </c>
      <c r="G794" s="50" t="s">
        <v>318</v>
      </c>
      <c r="H794" s="51">
        <v>1190</v>
      </c>
      <c r="I794" s="52">
        <v>124.61</v>
      </c>
      <c r="J794" s="52">
        <v>17.329999999999998</v>
      </c>
      <c r="K794" s="50" t="s">
        <v>307</v>
      </c>
      <c r="L794" s="53" t="s">
        <v>48</v>
      </c>
    </row>
    <row r="795" spans="1:12" ht="16.95" customHeight="1" x14ac:dyDescent="0.25">
      <c r="A795" s="48">
        <v>45839</v>
      </c>
      <c r="B795" s="49">
        <v>45869</v>
      </c>
      <c r="C795" s="50" t="s">
        <v>64</v>
      </c>
      <c r="D795" s="50" t="s">
        <v>65</v>
      </c>
      <c r="E795" s="50" t="s">
        <v>107</v>
      </c>
      <c r="F795" s="50" t="s">
        <v>317</v>
      </c>
      <c r="G795" s="50" t="s">
        <v>318</v>
      </c>
      <c r="H795" s="51">
        <v>1190</v>
      </c>
      <c r="I795" s="52">
        <v>21.18</v>
      </c>
      <c r="J795" s="52"/>
      <c r="K795" s="50" t="s">
        <v>307</v>
      </c>
      <c r="L795" s="53" t="s">
        <v>48</v>
      </c>
    </row>
    <row r="796" spans="1:12" ht="16.95" customHeight="1" x14ac:dyDescent="0.25">
      <c r="A796" s="48">
        <v>45839</v>
      </c>
      <c r="B796" s="49">
        <v>45869</v>
      </c>
      <c r="C796" s="50" t="s">
        <v>49</v>
      </c>
      <c r="D796" s="50" t="s">
        <v>50</v>
      </c>
      <c r="E796" s="50" t="s">
        <v>107</v>
      </c>
      <c r="F796" s="50" t="s">
        <v>319</v>
      </c>
      <c r="G796" s="50" t="s">
        <v>76</v>
      </c>
      <c r="H796" s="51">
        <v>1615</v>
      </c>
      <c r="I796" s="52">
        <v>35.04</v>
      </c>
      <c r="J796" s="52"/>
      <c r="K796" s="50" t="s">
        <v>307</v>
      </c>
      <c r="L796" s="53" t="s">
        <v>48</v>
      </c>
    </row>
    <row r="797" spans="1:12" ht="16.95" customHeight="1" x14ac:dyDescent="0.25">
      <c r="A797" s="48">
        <v>45839</v>
      </c>
      <c r="B797" s="49">
        <v>45869</v>
      </c>
      <c r="C797" s="50" t="s">
        <v>60</v>
      </c>
      <c r="D797" s="50" t="s">
        <v>61</v>
      </c>
      <c r="E797" s="50" t="s">
        <v>107</v>
      </c>
      <c r="F797" s="50" t="s">
        <v>319</v>
      </c>
      <c r="G797" s="50" t="s">
        <v>76</v>
      </c>
      <c r="H797" s="51">
        <v>1615</v>
      </c>
      <c r="I797" s="52">
        <v>148.52000000000001</v>
      </c>
      <c r="J797" s="52">
        <v>15.22</v>
      </c>
      <c r="K797" s="50" t="s">
        <v>307</v>
      </c>
      <c r="L797" s="53" t="s">
        <v>48</v>
      </c>
    </row>
    <row r="798" spans="1:12" ht="16.95" customHeight="1" x14ac:dyDescent="0.25">
      <c r="A798" s="48">
        <v>45839</v>
      </c>
      <c r="B798" s="49">
        <v>45869</v>
      </c>
      <c r="C798" s="50" t="s">
        <v>62</v>
      </c>
      <c r="D798" s="50" t="s">
        <v>63</v>
      </c>
      <c r="E798" s="50" t="s">
        <v>107</v>
      </c>
      <c r="F798" s="50" t="s">
        <v>319</v>
      </c>
      <c r="G798" s="50" t="s">
        <v>76</v>
      </c>
      <c r="H798" s="51">
        <v>1615</v>
      </c>
      <c r="I798" s="52">
        <v>2.9704000000000002</v>
      </c>
      <c r="J798" s="52"/>
      <c r="K798" s="50" t="s">
        <v>307</v>
      </c>
      <c r="L798" s="53" t="s">
        <v>48</v>
      </c>
    </row>
    <row r="799" spans="1:12" ht="16.95" customHeight="1" x14ac:dyDescent="0.25">
      <c r="A799" s="48">
        <v>45839</v>
      </c>
      <c r="B799" s="49">
        <v>45869</v>
      </c>
      <c r="C799" s="50" t="s">
        <v>64</v>
      </c>
      <c r="D799" s="50" t="s">
        <v>65</v>
      </c>
      <c r="E799" s="50" t="s">
        <v>107</v>
      </c>
      <c r="F799" s="50" t="s">
        <v>319</v>
      </c>
      <c r="G799" s="50" t="s">
        <v>76</v>
      </c>
      <c r="H799" s="51">
        <v>1615</v>
      </c>
      <c r="I799" s="52">
        <v>25.25</v>
      </c>
      <c r="J799" s="52"/>
      <c r="K799" s="50" t="s">
        <v>307</v>
      </c>
      <c r="L799" s="53" t="s">
        <v>48</v>
      </c>
    </row>
    <row r="800" spans="1:12" ht="16.95" customHeight="1" x14ac:dyDescent="0.25">
      <c r="A800" s="48">
        <v>45839</v>
      </c>
      <c r="B800" s="49">
        <v>45869</v>
      </c>
      <c r="C800" s="50" t="s">
        <v>49</v>
      </c>
      <c r="D800" s="50" t="s">
        <v>50</v>
      </c>
      <c r="E800" s="50" t="s">
        <v>107</v>
      </c>
      <c r="F800" s="50" t="s">
        <v>320</v>
      </c>
      <c r="G800" s="50" t="s">
        <v>76</v>
      </c>
      <c r="H800" s="51">
        <v>1615</v>
      </c>
      <c r="I800" s="52">
        <v>32.24</v>
      </c>
      <c r="J800" s="52"/>
      <c r="K800" s="50" t="s">
        <v>307</v>
      </c>
      <c r="L800" s="53" t="s">
        <v>48</v>
      </c>
    </row>
    <row r="801" spans="1:12" ht="16.95" customHeight="1" x14ac:dyDescent="0.25">
      <c r="A801" s="48">
        <v>45839</v>
      </c>
      <c r="B801" s="49">
        <v>45869</v>
      </c>
      <c r="C801" s="50" t="s">
        <v>60</v>
      </c>
      <c r="D801" s="50" t="s">
        <v>93</v>
      </c>
      <c r="E801" s="50" t="s">
        <v>107</v>
      </c>
      <c r="F801" s="50" t="s">
        <v>320</v>
      </c>
      <c r="G801" s="50" t="s">
        <v>76</v>
      </c>
      <c r="H801" s="51">
        <v>1615</v>
      </c>
      <c r="I801" s="52">
        <v>136.69</v>
      </c>
      <c r="J801" s="52">
        <v>16.48</v>
      </c>
      <c r="K801" s="50" t="s">
        <v>307</v>
      </c>
      <c r="L801" s="53" t="s">
        <v>48</v>
      </c>
    </row>
    <row r="802" spans="1:12" ht="16.95" customHeight="1" x14ac:dyDescent="0.25">
      <c r="A802" s="48">
        <v>45839</v>
      </c>
      <c r="B802" s="49">
        <v>45869</v>
      </c>
      <c r="C802" s="50" t="s">
        <v>62</v>
      </c>
      <c r="D802" s="50" t="s">
        <v>63</v>
      </c>
      <c r="E802" s="50" t="s">
        <v>107</v>
      </c>
      <c r="F802" s="50" t="s">
        <v>320</v>
      </c>
      <c r="G802" s="50" t="s">
        <v>76</v>
      </c>
      <c r="H802" s="51">
        <v>1615</v>
      </c>
      <c r="I802" s="52">
        <v>2.7338</v>
      </c>
      <c r="J802" s="52"/>
      <c r="K802" s="50" t="s">
        <v>307</v>
      </c>
      <c r="L802" s="53" t="s">
        <v>48</v>
      </c>
    </row>
    <row r="803" spans="1:12" ht="16.95" customHeight="1" x14ac:dyDescent="0.25">
      <c r="A803" s="48">
        <v>45839</v>
      </c>
      <c r="B803" s="49">
        <v>45869</v>
      </c>
      <c r="C803" s="50" t="s">
        <v>64</v>
      </c>
      <c r="D803" s="50" t="s">
        <v>65</v>
      </c>
      <c r="E803" s="50" t="s">
        <v>107</v>
      </c>
      <c r="F803" s="50" t="s">
        <v>320</v>
      </c>
      <c r="G803" s="50" t="s">
        <v>76</v>
      </c>
      <c r="H803" s="51">
        <v>1615</v>
      </c>
      <c r="I803" s="52">
        <v>23.24</v>
      </c>
      <c r="J803" s="52"/>
      <c r="K803" s="50" t="s">
        <v>307</v>
      </c>
      <c r="L803" s="53" t="s">
        <v>48</v>
      </c>
    </row>
    <row r="804" spans="1:12" ht="16.95" customHeight="1" x14ac:dyDescent="0.25">
      <c r="A804" s="48">
        <v>45839</v>
      </c>
      <c r="B804" s="49">
        <v>45869</v>
      </c>
      <c r="C804" s="50" t="s">
        <v>49</v>
      </c>
      <c r="D804" s="50" t="s">
        <v>50</v>
      </c>
      <c r="E804" s="50" t="s">
        <v>107</v>
      </c>
      <c r="F804" s="50" t="s">
        <v>321</v>
      </c>
      <c r="G804" s="50" t="s">
        <v>162</v>
      </c>
      <c r="H804" s="51">
        <v>1190</v>
      </c>
      <c r="I804" s="52">
        <v>27.87</v>
      </c>
      <c r="J804" s="52"/>
      <c r="K804" s="50" t="s">
        <v>307</v>
      </c>
      <c r="L804" s="53" t="s">
        <v>48</v>
      </c>
    </row>
    <row r="805" spans="1:12" ht="16.95" customHeight="1" x14ac:dyDescent="0.25">
      <c r="A805" s="48">
        <v>45839</v>
      </c>
      <c r="B805" s="49">
        <v>45869</v>
      </c>
      <c r="C805" s="50" t="s">
        <v>60</v>
      </c>
      <c r="D805" s="50" t="s">
        <v>61</v>
      </c>
      <c r="E805" s="50" t="s">
        <v>107</v>
      </c>
      <c r="F805" s="50" t="s">
        <v>321</v>
      </c>
      <c r="G805" s="50" t="s">
        <v>162</v>
      </c>
      <c r="H805" s="51">
        <v>1190</v>
      </c>
      <c r="I805" s="52">
        <v>118.14</v>
      </c>
      <c r="J805" s="52">
        <v>16.43</v>
      </c>
      <c r="K805" s="50" t="s">
        <v>307</v>
      </c>
      <c r="L805" s="53" t="s">
        <v>48</v>
      </c>
    </row>
    <row r="806" spans="1:12" ht="16.95" customHeight="1" x14ac:dyDescent="0.25">
      <c r="A806" s="48">
        <v>45839</v>
      </c>
      <c r="B806" s="49">
        <v>45869</v>
      </c>
      <c r="C806" s="50" t="s">
        <v>64</v>
      </c>
      <c r="D806" s="50" t="s">
        <v>65</v>
      </c>
      <c r="E806" s="50" t="s">
        <v>107</v>
      </c>
      <c r="F806" s="50" t="s">
        <v>321</v>
      </c>
      <c r="G806" s="50" t="s">
        <v>162</v>
      </c>
      <c r="H806" s="51">
        <v>1190</v>
      </c>
      <c r="I806" s="52">
        <v>20.079999999999998</v>
      </c>
      <c r="J806" s="52"/>
      <c r="K806" s="50" t="s">
        <v>307</v>
      </c>
      <c r="L806" s="53" t="s">
        <v>48</v>
      </c>
    </row>
    <row r="807" spans="1:12" ht="16.95" customHeight="1" x14ac:dyDescent="0.25">
      <c r="A807" s="48">
        <v>45839</v>
      </c>
      <c r="B807" s="49">
        <v>45869</v>
      </c>
      <c r="C807" s="50" t="s">
        <v>49</v>
      </c>
      <c r="D807" s="50" t="s">
        <v>50</v>
      </c>
      <c r="E807" s="50" t="s">
        <v>107</v>
      </c>
      <c r="F807" s="50" t="s">
        <v>322</v>
      </c>
      <c r="G807" s="50" t="s">
        <v>162</v>
      </c>
      <c r="H807" s="51">
        <v>1190</v>
      </c>
      <c r="I807" s="52">
        <v>28.12</v>
      </c>
      <c r="J807" s="52"/>
      <c r="K807" s="50" t="s">
        <v>307</v>
      </c>
      <c r="L807" s="53" t="s">
        <v>48</v>
      </c>
    </row>
    <row r="808" spans="1:12" ht="16.95" customHeight="1" x14ac:dyDescent="0.25">
      <c r="A808" s="48">
        <v>45839</v>
      </c>
      <c r="B808" s="49">
        <v>45869</v>
      </c>
      <c r="C808" s="50" t="s">
        <v>60</v>
      </c>
      <c r="D808" s="50" t="s">
        <v>61</v>
      </c>
      <c r="E808" s="50" t="s">
        <v>107</v>
      </c>
      <c r="F808" s="50" t="s">
        <v>322</v>
      </c>
      <c r="G808" s="50" t="s">
        <v>162</v>
      </c>
      <c r="H808" s="51">
        <v>1190</v>
      </c>
      <c r="I808" s="52">
        <v>119.22</v>
      </c>
      <c r="J808" s="52">
        <v>16.579999999999998</v>
      </c>
      <c r="K808" s="50" t="s">
        <v>307</v>
      </c>
      <c r="L808" s="53" t="s">
        <v>48</v>
      </c>
    </row>
    <row r="809" spans="1:12" ht="16.95" customHeight="1" x14ac:dyDescent="0.25">
      <c r="A809" s="48">
        <v>45839</v>
      </c>
      <c r="B809" s="49">
        <v>45869</v>
      </c>
      <c r="C809" s="50" t="s">
        <v>64</v>
      </c>
      <c r="D809" s="50" t="s">
        <v>65</v>
      </c>
      <c r="E809" s="50" t="s">
        <v>107</v>
      </c>
      <c r="F809" s="50" t="s">
        <v>322</v>
      </c>
      <c r="G809" s="50" t="s">
        <v>162</v>
      </c>
      <c r="H809" s="51">
        <v>1190</v>
      </c>
      <c r="I809" s="52">
        <v>20.27</v>
      </c>
      <c r="J809" s="52"/>
      <c r="K809" s="50" t="s">
        <v>307</v>
      </c>
      <c r="L809" s="53" t="s">
        <v>48</v>
      </c>
    </row>
    <row r="810" spans="1:12" ht="16.95" customHeight="1" x14ac:dyDescent="0.25">
      <c r="A810" s="48">
        <v>45839</v>
      </c>
      <c r="B810" s="49">
        <v>45869</v>
      </c>
      <c r="C810" s="50" t="s">
        <v>49</v>
      </c>
      <c r="D810" s="50" t="s">
        <v>50</v>
      </c>
      <c r="E810" s="50" t="s">
        <v>107</v>
      </c>
      <c r="F810" s="50" t="s">
        <v>323</v>
      </c>
      <c r="G810" s="50" t="s">
        <v>115</v>
      </c>
      <c r="H810" s="51">
        <v>865</v>
      </c>
      <c r="I810" s="52">
        <v>17.239999999999998</v>
      </c>
      <c r="J810" s="52"/>
      <c r="K810" s="50" t="s">
        <v>109</v>
      </c>
      <c r="L810" s="53" t="s">
        <v>48</v>
      </c>
    </row>
    <row r="811" spans="1:12" ht="16.95" customHeight="1" x14ac:dyDescent="0.25">
      <c r="A811" s="48">
        <v>45839</v>
      </c>
      <c r="B811" s="49">
        <v>45869</v>
      </c>
      <c r="C811" s="50" t="s">
        <v>60</v>
      </c>
      <c r="D811" s="50" t="s">
        <v>61</v>
      </c>
      <c r="E811" s="50" t="s">
        <v>107</v>
      </c>
      <c r="F811" s="50" t="s">
        <v>323</v>
      </c>
      <c r="G811" s="50" t="s">
        <v>115</v>
      </c>
      <c r="H811" s="51">
        <v>865</v>
      </c>
      <c r="I811" s="52">
        <v>73.069999999999993</v>
      </c>
      <c r="J811" s="52">
        <v>13.98</v>
      </c>
      <c r="K811" s="50" t="s">
        <v>109</v>
      </c>
      <c r="L811" s="53" t="s">
        <v>48</v>
      </c>
    </row>
    <row r="812" spans="1:12" ht="16.95" customHeight="1" x14ac:dyDescent="0.25">
      <c r="A812" s="48">
        <v>45839</v>
      </c>
      <c r="B812" s="49">
        <v>45869</v>
      </c>
      <c r="C812" s="50" t="s">
        <v>64</v>
      </c>
      <c r="D812" s="50" t="s">
        <v>65</v>
      </c>
      <c r="E812" s="50" t="s">
        <v>107</v>
      </c>
      <c r="F812" s="50" t="s">
        <v>323</v>
      </c>
      <c r="G812" s="50" t="s">
        <v>115</v>
      </c>
      <c r="H812" s="51">
        <v>865</v>
      </c>
      <c r="I812" s="52">
        <v>12.42</v>
      </c>
      <c r="J812" s="52"/>
      <c r="K812" s="50" t="s">
        <v>109</v>
      </c>
      <c r="L812" s="53" t="s">
        <v>48</v>
      </c>
    </row>
    <row r="813" spans="1:12" ht="16.95" customHeight="1" x14ac:dyDescent="0.25">
      <c r="A813" s="48">
        <v>45839</v>
      </c>
      <c r="B813" s="49">
        <v>45869</v>
      </c>
      <c r="C813" s="50" t="s">
        <v>49</v>
      </c>
      <c r="D813" s="50" t="s">
        <v>50</v>
      </c>
      <c r="E813" s="50" t="s">
        <v>107</v>
      </c>
      <c r="F813" s="50" t="s">
        <v>324</v>
      </c>
      <c r="G813" s="50" t="s">
        <v>76</v>
      </c>
      <c r="H813" s="51">
        <v>1615</v>
      </c>
      <c r="I813" s="52">
        <v>37.94</v>
      </c>
      <c r="J813" s="52"/>
      <c r="K813" s="50" t="s">
        <v>307</v>
      </c>
      <c r="L813" s="53" t="s">
        <v>48</v>
      </c>
    </row>
    <row r="814" spans="1:12" ht="16.95" customHeight="1" x14ac:dyDescent="0.25">
      <c r="A814" s="48">
        <v>45839</v>
      </c>
      <c r="B814" s="49">
        <v>45869</v>
      </c>
      <c r="C814" s="50" t="s">
        <v>60</v>
      </c>
      <c r="D814" s="50" t="s">
        <v>61</v>
      </c>
      <c r="E814" s="50" t="s">
        <v>107</v>
      </c>
      <c r="F814" s="50" t="s">
        <v>324</v>
      </c>
      <c r="G814" s="50" t="s">
        <v>76</v>
      </c>
      <c r="H814" s="51">
        <v>1615</v>
      </c>
      <c r="I814" s="52">
        <v>160.82</v>
      </c>
      <c r="J814" s="52">
        <v>16.48</v>
      </c>
      <c r="K814" s="50" t="s">
        <v>307</v>
      </c>
      <c r="L814" s="53" t="s">
        <v>48</v>
      </c>
    </row>
    <row r="815" spans="1:12" ht="16.95" customHeight="1" x14ac:dyDescent="0.25">
      <c r="A815" s="48">
        <v>45839</v>
      </c>
      <c r="B815" s="49">
        <v>45869</v>
      </c>
      <c r="C815" s="50" t="s">
        <v>62</v>
      </c>
      <c r="D815" s="50" t="s">
        <v>63</v>
      </c>
      <c r="E815" s="50" t="s">
        <v>107</v>
      </c>
      <c r="F815" s="50" t="s">
        <v>324</v>
      </c>
      <c r="G815" s="50" t="s">
        <v>76</v>
      </c>
      <c r="H815" s="51">
        <v>1615</v>
      </c>
      <c r="I815" s="52">
        <v>4.8245999999999993</v>
      </c>
      <c r="J815" s="52"/>
      <c r="K815" s="50" t="s">
        <v>307</v>
      </c>
      <c r="L815" s="53" t="s">
        <v>48</v>
      </c>
    </row>
    <row r="816" spans="1:12" ht="16.95" customHeight="1" x14ac:dyDescent="0.25">
      <c r="A816" s="48">
        <v>45839</v>
      </c>
      <c r="B816" s="49">
        <v>45869</v>
      </c>
      <c r="C816" s="50" t="s">
        <v>64</v>
      </c>
      <c r="D816" s="50" t="s">
        <v>65</v>
      </c>
      <c r="E816" s="50" t="s">
        <v>107</v>
      </c>
      <c r="F816" s="50" t="s">
        <v>324</v>
      </c>
      <c r="G816" s="50" t="s">
        <v>76</v>
      </c>
      <c r="H816" s="51">
        <v>1615</v>
      </c>
      <c r="I816" s="52">
        <v>27.34</v>
      </c>
      <c r="J816" s="52"/>
      <c r="K816" s="50" t="s">
        <v>307</v>
      </c>
      <c r="L816" s="53" t="s">
        <v>48</v>
      </c>
    </row>
    <row r="817" spans="1:12" ht="16.95" customHeight="1" x14ac:dyDescent="0.25">
      <c r="A817" s="48">
        <v>45839</v>
      </c>
      <c r="B817" s="49">
        <v>45869</v>
      </c>
      <c r="C817" s="50" t="s">
        <v>49</v>
      </c>
      <c r="D817" s="50" t="s">
        <v>50</v>
      </c>
      <c r="E817" s="50" t="s">
        <v>107</v>
      </c>
      <c r="F817" s="50" t="s">
        <v>325</v>
      </c>
      <c r="G817" s="50" t="s">
        <v>121</v>
      </c>
      <c r="H817" s="51">
        <v>1020</v>
      </c>
      <c r="I817" s="52">
        <v>23.23</v>
      </c>
      <c r="J817" s="52"/>
      <c r="K817" s="50" t="s">
        <v>307</v>
      </c>
      <c r="L817" s="53" t="s">
        <v>48</v>
      </c>
    </row>
    <row r="818" spans="1:12" ht="16.95" customHeight="1" x14ac:dyDescent="0.25">
      <c r="A818" s="48">
        <v>45839</v>
      </c>
      <c r="B818" s="49">
        <v>45869</v>
      </c>
      <c r="C818" s="50" t="s">
        <v>60</v>
      </c>
      <c r="D818" s="50" t="s">
        <v>61</v>
      </c>
      <c r="E818" s="50" t="s">
        <v>107</v>
      </c>
      <c r="F818" s="50" t="s">
        <v>325</v>
      </c>
      <c r="G818" s="50" t="s">
        <v>121</v>
      </c>
      <c r="H818" s="51">
        <v>1020</v>
      </c>
      <c r="I818" s="52">
        <v>98.49</v>
      </c>
      <c r="J818" s="52">
        <v>15.98</v>
      </c>
      <c r="K818" s="50" t="s">
        <v>307</v>
      </c>
      <c r="L818" s="53" t="s">
        <v>48</v>
      </c>
    </row>
    <row r="819" spans="1:12" ht="16.95" customHeight="1" x14ac:dyDescent="0.25">
      <c r="A819" s="48">
        <v>45839</v>
      </c>
      <c r="B819" s="49">
        <v>45869</v>
      </c>
      <c r="C819" s="50" t="s">
        <v>62</v>
      </c>
      <c r="D819" s="50" t="s">
        <v>63</v>
      </c>
      <c r="E819" s="50" t="s">
        <v>107</v>
      </c>
      <c r="F819" s="50" t="s">
        <v>325</v>
      </c>
      <c r="G819" s="50" t="s">
        <v>121</v>
      </c>
      <c r="H819" s="51">
        <v>1020</v>
      </c>
      <c r="I819" s="52">
        <v>3.9396</v>
      </c>
      <c r="J819" s="52"/>
      <c r="K819" s="50" t="s">
        <v>307</v>
      </c>
      <c r="L819" s="53" t="s">
        <v>48</v>
      </c>
    </row>
    <row r="820" spans="1:12" ht="16.95" customHeight="1" x14ac:dyDescent="0.25">
      <c r="A820" s="48">
        <v>45839</v>
      </c>
      <c r="B820" s="49">
        <v>45869</v>
      </c>
      <c r="C820" s="50" t="s">
        <v>64</v>
      </c>
      <c r="D820" s="50" t="s">
        <v>65</v>
      </c>
      <c r="E820" s="50" t="s">
        <v>107</v>
      </c>
      <c r="F820" s="50" t="s">
        <v>325</v>
      </c>
      <c r="G820" s="50" t="s">
        <v>121</v>
      </c>
      <c r="H820" s="51">
        <v>1020</v>
      </c>
      <c r="I820" s="52">
        <v>16.739999999999998</v>
      </c>
      <c r="J820" s="52"/>
      <c r="K820" s="50" t="s">
        <v>307</v>
      </c>
      <c r="L820" s="53" t="s">
        <v>48</v>
      </c>
    </row>
    <row r="821" spans="1:12" ht="16.95" customHeight="1" x14ac:dyDescent="0.25">
      <c r="A821" s="48">
        <v>45839</v>
      </c>
      <c r="B821" s="49">
        <v>45869</v>
      </c>
      <c r="C821" s="50" t="s">
        <v>49</v>
      </c>
      <c r="D821" s="50" t="s">
        <v>50</v>
      </c>
      <c r="E821" s="50" t="s">
        <v>107</v>
      </c>
      <c r="F821" s="50" t="s">
        <v>326</v>
      </c>
      <c r="G821" s="50" t="s">
        <v>76</v>
      </c>
      <c r="H821" s="51">
        <v>1615</v>
      </c>
      <c r="I821" s="52">
        <v>37.82</v>
      </c>
      <c r="J821" s="52"/>
      <c r="K821" s="50" t="s">
        <v>307</v>
      </c>
      <c r="L821" s="53" t="s">
        <v>48</v>
      </c>
    </row>
    <row r="822" spans="1:12" ht="16.95" customHeight="1" x14ac:dyDescent="0.25">
      <c r="A822" s="48">
        <v>45839</v>
      </c>
      <c r="B822" s="49">
        <v>45869</v>
      </c>
      <c r="C822" s="50" t="s">
        <v>60</v>
      </c>
      <c r="D822" s="50" t="s">
        <v>61</v>
      </c>
      <c r="E822" s="50" t="s">
        <v>107</v>
      </c>
      <c r="F822" s="50" t="s">
        <v>326</v>
      </c>
      <c r="G822" s="50" t="s">
        <v>76</v>
      </c>
      <c r="H822" s="51">
        <v>1615</v>
      </c>
      <c r="I822" s="52">
        <v>160.33000000000001</v>
      </c>
      <c r="J822" s="52">
        <v>16.43</v>
      </c>
      <c r="K822" s="50" t="s">
        <v>307</v>
      </c>
      <c r="L822" s="53" t="s">
        <v>48</v>
      </c>
    </row>
    <row r="823" spans="1:12" ht="16.95" customHeight="1" x14ac:dyDescent="0.25">
      <c r="A823" s="48">
        <v>45839</v>
      </c>
      <c r="B823" s="49">
        <v>45869</v>
      </c>
      <c r="C823" s="50" t="s">
        <v>62</v>
      </c>
      <c r="D823" s="50" t="s">
        <v>63</v>
      </c>
      <c r="E823" s="50" t="s">
        <v>107</v>
      </c>
      <c r="F823" s="50" t="s">
        <v>326</v>
      </c>
      <c r="G823" s="50" t="s">
        <v>76</v>
      </c>
      <c r="H823" s="51">
        <v>1615</v>
      </c>
      <c r="I823" s="52">
        <v>6.4132000000000007</v>
      </c>
      <c r="J823" s="52"/>
      <c r="K823" s="50" t="s">
        <v>307</v>
      </c>
      <c r="L823" s="53" t="s">
        <v>48</v>
      </c>
    </row>
    <row r="824" spans="1:12" ht="16.95" customHeight="1" x14ac:dyDescent="0.25">
      <c r="A824" s="48">
        <v>45839</v>
      </c>
      <c r="B824" s="49">
        <v>45869</v>
      </c>
      <c r="C824" s="50" t="s">
        <v>64</v>
      </c>
      <c r="D824" s="50" t="s">
        <v>65</v>
      </c>
      <c r="E824" s="50" t="s">
        <v>107</v>
      </c>
      <c r="F824" s="50" t="s">
        <v>326</v>
      </c>
      <c r="G824" s="50" t="s">
        <v>76</v>
      </c>
      <c r="H824" s="51">
        <v>1615</v>
      </c>
      <c r="I824" s="52">
        <v>27.26</v>
      </c>
      <c r="J824" s="52"/>
      <c r="K824" s="50" t="s">
        <v>307</v>
      </c>
      <c r="L824" s="53" t="s">
        <v>48</v>
      </c>
    </row>
    <row r="825" spans="1:12" ht="16.95" customHeight="1" x14ac:dyDescent="0.25">
      <c r="A825" s="48">
        <v>45839</v>
      </c>
      <c r="B825" s="49">
        <v>45869</v>
      </c>
      <c r="C825" s="50" t="s">
        <v>49</v>
      </c>
      <c r="D825" s="50" t="s">
        <v>50</v>
      </c>
      <c r="E825" s="50" t="s">
        <v>228</v>
      </c>
      <c r="F825" s="50" t="s">
        <v>327</v>
      </c>
      <c r="G825" s="50" t="s">
        <v>162</v>
      </c>
      <c r="H825" s="51">
        <v>1190</v>
      </c>
      <c r="I825" s="52">
        <v>27.95</v>
      </c>
      <c r="J825" s="52"/>
      <c r="K825" s="50" t="s">
        <v>216</v>
      </c>
      <c r="L825" s="53" t="s">
        <v>48</v>
      </c>
    </row>
    <row r="826" spans="1:12" ht="16.95" customHeight="1" x14ac:dyDescent="0.25">
      <c r="A826" s="48">
        <v>45839</v>
      </c>
      <c r="B826" s="49">
        <v>45869</v>
      </c>
      <c r="C826" s="50" t="s">
        <v>60</v>
      </c>
      <c r="D826" s="50" t="s">
        <v>61</v>
      </c>
      <c r="E826" s="50" t="s">
        <v>228</v>
      </c>
      <c r="F826" s="50" t="s">
        <v>327</v>
      </c>
      <c r="G826" s="50" t="s">
        <v>162</v>
      </c>
      <c r="H826" s="51">
        <v>1190</v>
      </c>
      <c r="I826" s="52">
        <v>118.5</v>
      </c>
      <c r="J826" s="52">
        <v>16.48</v>
      </c>
      <c r="K826" s="50" t="s">
        <v>216</v>
      </c>
      <c r="L826" s="53" t="s">
        <v>48</v>
      </c>
    </row>
    <row r="827" spans="1:12" ht="16.95" customHeight="1" x14ac:dyDescent="0.25">
      <c r="A827" s="48">
        <v>45839</v>
      </c>
      <c r="B827" s="49">
        <v>45869</v>
      </c>
      <c r="C827" s="50" t="s">
        <v>62</v>
      </c>
      <c r="D827" s="50" t="s">
        <v>63</v>
      </c>
      <c r="E827" s="50" t="s">
        <v>228</v>
      </c>
      <c r="F827" s="50" t="s">
        <v>327</v>
      </c>
      <c r="G827" s="50" t="s">
        <v>162</v>
      </c>
      <c r="H827" s="51">
        <v>1190</v>
      </c>
      <c r="I827" s="52">
        <v>4.74</v>
      </c>
      <c r="J827" s="52"/>
      <c r="K827" s="50" t="s">
        <v>216</v>
      </c>
      <c r="L827" s="53" t="s">
        <v>48</v>
      </c>
    </row>
    <row r="828" spans="1:12" ht="16.95" customHeight="1" x14ac:dyDescent="0.25">
      <c r="A828" s="48">
        <v>45839</v>
      </c>
      <c r="B828" s="49">
        <v>45869</v>
      </c>
      <c r="C828" s="50" t="s">
        <v>64</v>
      </c>
      <c r="D828" s="50" t="s">
        <v>65</v>
      </c>
      <c r="E828" s="50" t="s">
        <v>228</v>
      </c>
      <c r="F828" s="50" t="s">
        <v>327</v>
      </c>
      <c r="G828" s="50" t="s">
        <v>162</v>
      </c>
      <c r="H828" s="51">
        <v>1190</v>
      </c>
      <c r="I828" s="52">
        <v>20.149999999999999</v>
      </c>
      <c r="J828" s="52"/>
      <c r="K828" s="50" t="s">
        <v>216</v>
      </c>
      <c r="L828" s="53" t="s">
        <v>48</v>
      </c>
    </row>
    <row r="829" spans="1:12" ht="16.95" customHeight="1" x14ac:dyDescent="0.25">
      <c r="A829" s="48">
        <v>45839</v>
      </c>
      <c r="B829" s="49">
        <v>45869</v>
      </c>
      <c r="C829" s="50" t="s">
        <v>49</v>
      </c>
      <c r="D829" s="50" t="s">
        <v>50</v>
      </c>
      <c r="E829" s="50" t="s">
        <v>107</v>
      </c>
      <c r="F829" s="50" t="s">
        <v>328</v>
      </c>
      <c r="G829" s="50" t="s">
        <v>121</v>
      </c>
      <c r="H829" s="51">
        <v>1020</v>
      </c>
      <c r="I829" s="52">
        <v>23.96</v>
      </c>
      <c r="J829" s="52"/>
      <c r="K829" s="50" t="s">
        <v>307</v>
      </c>
      <c r="L829" s="53" t="s">
        <v>48</v>
      </c>
    </row>
    <row r="830" spans="1:12" ht="16.95" customHeight="1" x14ac:dyDescent="0.25">
      <c r="A830" s="48">
        <v>45839</v>
      </c>
      <c r="B830" s="49">
        <v>45869</v>
      </c>
      <c r="C830" s="50" t="s">
        <v>60</v>
      </c>
      <c r="D830" s="50" t="s">
        <v>61</v>
      </c>
      <c r="E830" s="50" t="s">
        <v>107</v>
      </c>
      <c r="F830" s="50" t="s">
        <v>328</v>
      </c>
      <c r="G830" s="50" t="s">
        <v>121</v>
      </c>
      <c r="H830" s="51">
        <v>1020</v>
      </c>
      <c r="I830" s="52">
        <v>101.57</v>
      </c>
      <c r="J830" s="52">
        <v>16.48</v>
      </c>
      <c r="K830" s="50" t="s">
        <v>307</v>
      </c>
      <c r="L830" s="53" t="s">
        <v>48</v>
      </c>
    </row>
    <row r="831" spans="1:12" ht="16.95" customHeight="1" x14ac:dyDescent="0.25">
      <c r="A831" s="48">
        <v>45839</v>
      </c>
      <c r="B831" s="49">
        <v>45869</v>
      </c>
      <c r="C831" s="50" t="s">
        <v>62</v>
      </c>
      <c r="D831" s="50" t="s">
        <v>63</v>
      </c>
      <c r="E831" s="50" t="s">
        <v>107</v>
      </c>
      <c r="F831" s="50" t="s">
        <v>328</v>
      </c>
      <c r="G831" s="50" t="s">
        <v>121</v>
      </c>
      <c r="H831" s="51">
        <v>1020</v>
      </c>
      <c r="I831" s="52">
        <v>5.0785</v>
      </c>
      <c r="J831" s="52"/>
      <c r="K831" s="50" t="s">
        <v>307</v>
      </c>
      <c r="L831" s="53" t="s">
        <v>48</v>
      </c>
    </row>
    <row r="832" spans="1:12" ht="16.95" customHeight="1" x14ac:dyDescent="0.25">
      <c r="A832" s="48">
        <v>45839</v>
      </c>
      <c r="B832" s="49">
        <v>45869</v>
      </c>
      <c r="C832" s="50" t="s">
        <v>64</v>
      </c>
      <c r="D832" s="50" t="s">
        <v>65</v>
      </c>
      <c r="E832" s="50" t="s">
        <v>107</v>
      </c>
      <c r="F832" s="50" t="s">
        <v>328</v>
      </c>
      <c r="G832" s="50" t="s">
        <v>121</v>
      </c>
      <c r="H832" s="51">
        <v>1020</v>
      </c>
      <c r="I832" s="52">
        <v>17.27</v>
      </c>
      <c r="J832" s="52"/>
      <c r="K832" s="50" t="s">
        <v>307</v>
      </c>
      <c r="L832" s="53" t="s">
        <v>48</v>
      </c>
    </row>
    <row r="833" spans="1:12" ht="16.95" customHeight="1" x14ac:dyDescent="0.25">
      <c r="A833" s="48">
        <v>45839</v>
      </c>
      <c r="B833" s="49">
        <v>45869</v>
      </c>
      <c r="C833" s="50" t="s">
        <v>49</v>
      </c>
      <c r="D833" s="50" t="s">
        <v>50</v>
      </c>
      <c r="E833" s="50" t="s">
        <v>107</v>
      </c>
      <c r="F833" s="50" t="s">
        <v>329</v>
      </c>
      <c r="G833" s="50" t="s">
        <v>76</v>
      </c>
      <c r="H833" s="51">
        <v>1615</v>
      </c>
      <c r="I833" s="52">
        <v>26.43</v>
      </c>
      <c r="J833" s="52"/>
      <c r="K833" s="50" t="s">
        <v>307</v>
      </c>
      <c r="L833" s="53" t="s">
        <v>48</v>
      </c>
    </row>
    <row r="834" spans="1:12" ht="16.95" customHeight="1" x14ac:dyDescent="0.25">
      <c r="A834" s="48">
        <v>45839</v>
      </c>
      <c r="B834" s="49">
        <v>45869</v>
      </c>
      <c r="C834" s="50" t="s">
        <v>60</v>
      </c>
      <c r="D834" s="50" t="s">
        <v>61</v>
      </c>
      <c r="E834" s="50" t="s">
        <v>107</v>
      </c>
      <c r="F834" s="50" t="s">
        <v>329</v>
      </c>
      <c r="G834" s="50" t="s">
        <v>76</v>
      </c>
      <c r="H834" s="51">
        <v>1615</v>
      </c>
      <c r="I834" s="52">
        <v>112.03</v>
      </c>
      <c r="J834" s="52">
        <v>11.48</v>
      </c>
      <c r="K834" s="50" t="s">
        <v>307</v>
      </c>
      <c r="L834" s="53" t="s">
        <v>48</v>
      </c>
    </row>
    <row r="835" spans="1:12" ht="16.95" customHeight="1" x14ac:dyDescent="0.25">
      <c r="A835" s="48">
        <v>45839</v>
      </c>
      <c r="B835" s="49">
        <v>45869</v>
      </c>
      <c r="C835" s="50" t="s">
        <v>62</v>
      </c>
      <c r="D835" s="50" t="s">
        <v>63</v>
      </c>
      <c r="E835" s="50" t="s">
        <v>107</v>
      </c>
      <c r="F835" s="50" t="s">
        <v>329</v>
      </c>
      <c r="G835" s="50" t="s">
        <v>76</v>
      </c>
      <c r="H835" s="51">
        <v>1615</v>
      </c>
      <c r="I835" s="52">
        <v>4.4812000000000003</v>
      </c>
      <c r="J835" s="52"/>
      <c r="K835" s="50" t="s">
        <v>307</v>
      </c>
      <c r="L835" s="53" t="s">
        <v>48</v>
      </c>
    </row>
    <row r="836" spans="1:12" ht="16.95" customHeight="1" x14ac:dyDescent="0.25">
      <c r="A836" s="48">
        <v>45839</v>
      </c>
      <c r="B836" s="49">
        <v>45869</v>
      </c>
      <c r="C836" s="50" t="s">
        <v>64</v>
      </c>
      <c r="D836" s="50" t="s">
        <v>65</v>
      </c>
      <c r="E836" s="50" t="s">
        <v>107</v>
      </c>
      <c r="F836" s="50" t="s">
        <v>329</v>
      </c>
      <c r="G836" s="50" t="s">
        <v>76</v>
      </c>
      <c r="H836" s="51">
        <v>1615</v>
      </c>
      <c r="I836" s="52">
        <v>19.05</v>
      </c>
      <c r="J836" s="52"/>
      <c r="K836" s="50" t="s">
        <v>307</v>
      </c>
      <c r="L836" s="53" t="s">
        <v>48</v>
      </c>
    </row>
    <row r="837" spans="1:12" ht="16.95" customHeight="1" x14ac:dyDescent="0.25">
      <c r="A837" s="48">
        <v>45839</v>
      </c>
      <c r="B837" s="49">
        <v>45869</v>
      </c>
      <c r="C837" s="50" t="s">
        <v>49</v>
      </c>
      <c r="D837" s="50" t="s">
        <v>50</v>
      </c>
      <c r="E837" s="50" t="s">
        <v>107</v>
      </c>
      <c r="F837" s="50" t="s">
        <v>330</v>
      </c>
      <c r="G837" s="50" t="s">
        <v>121</v>
      </c>
      <c r="H837" s="51">
        <v>1020</v>
      </c>
      <c r="I837" s="52">
        <v>18.899999999999999</v>
      </c>
      <c r="J837" s="52"/>
      <c r="K837" s="50" t="s">
        <v>109</v>
      </c>
      <c r="L837" s="53" t="s">
        <v>48</v>
      </c>
    </row>
    <row r="838" spans="1:12" ht="16.95" customHeight="1" x14ac:dyDescent="0.25">
      <c r="A838" s="48">
        <v>45839</v>
      </c>
      <c r="B838" s="49">
        <v>45869</v>
      </c>
      <c r="C838" s="50" t="s">
        <v>60</v>
      </c>
      <c r="D838" s="50" t="s">
        <v>61</v>
      </c>
      <c r="E838" s="50" t="s">
        <v>107</v>
      </c>
      <c r="F838" s="50" t="s">
        <v>330</v>
      </c>
      <c r="G838" s="50" t="s">
        <v>121</v>
      </c>
      <c r="H838" s="51">
        <v>1020</v>
      </c>
      <c r="I838" s="52">
        <v>86.16</v>
      </c>
      <c r="J838" s="52">
        <v>13.98</v>
      </c>
      <c r="K838" s="50" t="s">
        <v>109</v>
      </c>
      <c r="L838" s="53" t="s">
        <v>48</v>
      </c>
    </row>
    <row r="839" spans="1:12" ht="16.95" customHeight="1" x14ac:dyDescent="0.25">
      <c r="A839" s="48">
        <v>45839</v>
      </c>
      <c r="B839" s="49">
        <v>45869</v>
      </c>
      <c r="C839" s="50" t="s">
        <v>62</v>
      </c>
      <c r="D839" s="50" t="s">
        <v>63</v>
      </c>
      <c r="E839" s="50" t="s">
        <v>107</v>
      </c>
      <c r="F839" s="50" t="s">
        <v>330</v>
      </c>
      <c r="G839" s="50" t="s">
        <v>121</v>
      </c>
      <c r="H839" s="51">
        <v>1020</v>
      </c>
      <c r="I839" s="52">
        <v>4.3079999999999998</v>
      </c>
      <c r="J839" s="52"/>
      <c r="K839" s="50" t="s">
        <v>109</v>
      </c>
      <c r="L839" s="53" t="s">
        <v>48</v>
      </c>
    </row>
    <row r="840" spans="1:12" ht="16.95" customHeight="1" x14ac:dyDescent="0.25">
      <c r="A840" s="48">
        <v>45839</v>
      </c>
      <c r="B840" s="49">
        <v>45869</v>
      </c>
      <c r="C840" s="50" t="s">
        <v>64</v>
      </c>
      <c r="D840" s="50" t="s">
        <v>65</v>
      </c>
      <c r="E840" s="50" t="s">
        <v>107</v>
      </c>
      <c r="F840" s="50" t="s">
        <v>330</v>
      </c>
      <c r="G840" s="50" t="s">
        <v>121</v>
      </c>
      <c r="H840" s="51">
        <v>1020</v>
      </c>
      <c r="I840" s="52">
        <v>14.65</v>
      </c>
      <c r="J840" s="52"/>
      <c r="K840" s="50" t="s">
        <v>109</v>
      </c>
      <c r="L840" s="53" t="s">
        <v>48</v>
      </c>
    </row>
    <row r="841" spans="1:12" ht="16.95" customHeight="1" x14ac:dyDescent="0.25">
      <c r="A841" s="48">
        <v>45839</v>
      </c>
      <c r="B841" s="49">
        <v>45869</v>
      </c>
      <c r="C841" s="50" t="s">
        <v>49</v>
      </c>
      <c r="D841" s="50" t="s">
        <v>50</v>
      </c>
      <c r="E841" s="50" t="s">
        <v>107</v>
      </c>
      <c r="F841" s="50" t="s">
        <v>331</v>
      </c>
      <c r="G841" s="50" t="s">
        <v>76</v>
      </c>
      <c r="H841" s="51">
        <v>1615</v>
      </c>
      <c r="I841" s="52">
        <v>29.78</v>
      </c>
      <c r="J841" s="52"/>
      <c r="K841" s="50" t="s">
        <v>307</v>
      </c>
      <c r="L841" s="53" t="s">
        <v>48</v>
      </c>
    </row>
    <row r="842" spans="1:12" ht="13.8" x14ac:dyDescent="0.25">
      <c r="A842" s="48">
        <v>45839</v>
      </c>
      <c r="B842" s="49">
        <v>45869</v>
      </c>
      <c r="C842" s="50" t="s">
        <v>60</v>
      </c>
      <c r="D842" s="50" t="s">
        <v>93</v>
      </c>
      <c r="E842" s="50" t="s">
        <v>107</v>
      </c>
      <c r="F842" s="50" t="s">
        <v>331</v>
      </c>
      <c r="G842" s="50" t="s">
        <v>76</v>
      </c>
      <c r="H842" s="51">
        <v>1615</v>
      </c>
      <c r="I842" s="52">
        <v>126.24</v>
      </c>
      <c r="J842" s="52">
        <v>15.22</v>
      </c>
      <c r="K842" s="50" t="s">
        <v>307</v>
      </c>
      <c r="L842" s="53" t="s">
        <v>48</v>
      </c>
    </row>
    <row r="843" spans="1:12" ht="16.95" customHeight="1" x14ac:dyDescent="0.25">
      <c r="A843" s="48">
        <v>45839</v>
      </c>
      <c r="B843" s="49">
        <v>45869</v>
      </c>
      <c r="C843" s="50" t="s">
        <v>62</v>
      </c>
      <c r="D843" s="50" t="s">
        <v>63</v>
      </c>
      <c r="E843" s="50" t="s">
        <v>107</v>
      </c>
      <c r="F843" s="50" t="s">
        <v>331</v>
      </c>
      <c r="G843" s="50" t="s">
        <v>76</v>
      </c>
      <c r="H843" s="51">
        <v>1615</v>
      </c>
      <c r="I843" s="52">
        <v>6.3120000000000003</v>
      </c>
      <c r="J843" s="52"/>
      <c r="K843" s="50" t="s">
        <v>307</v>
      </c>
      <c r="L843" s="53" t="s">
        <v>48</v>
      </c>
    </row>
    <row r="844" spans="1:12" ht="16.95" customHeight="1" x14ac:dyDescent="0.25">
      <c r="A844" s="48">
        <v>45839</v>
      </c>
      <c r="B844" s="49">
        <v>45869</v>
      </c>
      <c r="C844" s="50" t="s">
        <v>64</v>
      </c>
      <c r="D844" s="50" t="s">
        <v>65</v>
      </c>
      <c r="E844" s="50" t="s">
        <v>107</v>
      </c>
      <c r="F844" s="50" t="s">
        <v>331</v>
      </c>
      <c r="G844" s="50" t="s">
        <v>76</v>
      </c>
      <c r="H844" s="51">
        <v>1615</v>
      </c>
      <c r="I844" s="52">
        <v>21.46</v>
      </c>
      <c r="J844" s="52"/>
      <c r="K844" s="50" t="s">
        <v>307</v>
      </c>
      <c r="L844" s="53" t="s">
        <v>48</v>
      </c>
    </row>
    <row r="845" spans="1:12" ht="16.95" customHeight="1" x14ac:dyDescent="0.25">
      <c r="A845" s="48">
        <v>45839</v>
      </c>
      <c r="B845" s="49">
        <v>45838</v>
      </c>
      <c r="C845" s="50" t="s">
        <v>49</v>
      </c>
      <c r="D845" s="50" t="s">
        <v>50</v>
      </c>
      <c r="E845" s="50" t="s">
        <v>228</v>
      </c>
      <c r="F845" s="50" t="s">
        <v>332</v>
      </c>
      <c r="G845" s="50" t="s">
        <v>179</v>
      </c>
      <c r="H845" s="51">
        <v>2475</v>
      </c>
      <c r="I845" s="52">
        <v>14.11</v>
      </c>
      <c r="J845" s="52"/>
      <c r="K845" s="50" t="s">
        <v>79</v>
      </c>
      <c r="L845" s="53" t="s">
        <v>48</v>
      </c>
    </row>
    <row r="846" spans="1:12" ht="16.95" customHeight="1" x14ac:dyDescent="0.25">
      <c r="A846" s="48">
        <v>45839</v>
      </c>
      <c r="B846" s="49">
        <v>45838</v>
      </c>
      <c r="C846" s="50" t="s">
        <v>60</v>
      </c>
      <c r="D846" s="50" t="s">
        <v>61</v>
      </c>
      <c r="E846" s="50" t="s">
        <v>228</v>
      </c>
      <c r="F846" s="50" t="s">
        <v>332</v>
      </c>
      <c r="G846" s="50" t="s">
        <v>179</v>
      </c>
      <c r="H846" s="51">
        <v>2475</v>
      </c>
      <c r="I846" s="52">
        <v>59.82</v>
      </c>
      <c r="J846" s="52">
        <v>4</v>
      </c>
      <c r="K846" s="50" t="s">
        <v>79</v>
      </c>
      <c r="L846" s="53" t="s">
        <v>48</v>
      </c>
    </row>
    <row r="847" spans="1:12" ht="16.95" customHeight="1" x14ac:dyDescent="0.25">
      <c r="A847" s="48">
        <v>45839</v>
      </c>
      <c r="B847" s="49">
        <v>45838</v>
      </c>
      <c r="C847" s="50" t="s">
        <v>62</v>
      </c>
      <c r="D847" s="50" t="s">
        <v>63</v>
      </c>
      <c r="E847" s="50" t="s">
        <v>228</v>
      </c>
      <c r="F847" s="50" t="s">
        <v>332</v>
      </c>
      <c r="G847" s="50" t="s">
        <v>179</v>
      </c>
      <c r="H847" s="51">
        <v>2475</v>
      </c>
      <c r="I847" s="52">
        <v>3.5891999999999999</v>
      </c>
      <c r="J847" s="52"/>
      <c r="K847" s="50" t="s">
        <v>79</v>
      </c>
      <c r="L847" s="53" t="s">
        <v>48</v>
      </c>
    </row>
    <row r="848" spans="1:12" ht="16.95" customHeight="1" x14ac:dyDescent="0.25">
      <c r="A848" s="48">
        <v>45839</v>
      </c>
      <c r="B848" s="49">
        <v>45838</v>
      </c>
      <c r="C848" s="50" t="s">
        <v>64</v>
      </c>
      <c r="D848" s="50" t="s">
        <v>65</v>
      </c>
      <c r="E848" s="50" t="s">
        <v>228</v>
      </c>
      <c r="F848" s="50" t="s">
        <v>332</v>
      </c>
      <c r="G848" s="50" t="s">
        <v>179</v>
      </c>
      <c r="H848" s="51">
        <v>2475</v>
      </c>
      <c r="I848" s="52">
        <v>10.17</v>
      </c>
      <c r="J848" s="52"/>
      <c r="K848" s="50" t="s">
        <v>79</v>
      </c>
      <c r="L848" s="53" t="s">
        <v>48</v>
      </c>
    </row>
    <row r="849" spans="1:12" ht="16.95" customHeight="1" x14ac:dyDescent="0.25">
      <c r="A849" s="48">
        <v>45839</v>
      </c>
      <c r="B849" s="49">
        <v>45869</v>
      </c>
      <c r="C849" s="50" t="s">
        <v>49</v>
      </c>
      <c r="D849" s="50" t="s">
        <v>50</v>
      </c>
      <c r="E849" s="50" t="s">
        <v>228</v>
      </c>
      <c r="F849" s="50" t="s">
        <v>333</v>
      </c>
      <c r="G849" s="50" t="s">
        <v>121</v>
      </c>
      <c r="H849" s="51">
        <v>1020</v>
      </c>
      <c r="I849" s="52">
        <v>22.28</v>
      </c>
      <c r="J849" s="52"/>
      <c r="K849" s="50" t="s">
        <v>216</v>
      </c>
      <c r="L849" s="53" t="s">
        <v>48</v>
      </c>
    </row>
    <row r="850" spans="1:12" ht="16.95" customHeight="1" x14ac:dyDescent="0.25">
      <c r="A850" s="48">
        <v>45839</v>
      </c>
      <c r="B850" s="49">
        <v>45869</v>
      </c>
      <c r="C850" s="50" t="s">
        <v>60</v>
      </c>
      <c r="D850" s="50" t="s">
        <v>61</v>
      </c>
      <c r="E850" s="50" t="s">
        <v>228</v>
      </c>
      <c r="F850" s="50" t="s">
        <v>333</v>
      </c>
      <c r="G850" s="50" t="s">
        <v>121</v>
      </c>
      <c r="H850" s="51">
        <v>1020</v>
      </c>
      <c r="I850" s="52">
        <v>101.57</v>
      </c>
      <c r="J850" s="52">
        <v>16.48</v>
      </c>
      <c r="K850" s="50" t="s">
        <v>216</v>
      </c>
      <c r="L850" s="53" t="s">
        <v>48</v>
      </c>
    </row>
    <row r="851" spans="1:12" ht="16.95" customHeight="1" x14ac:dyDescent="0.25">
      <c r="A851" s="48">
        <v>45839</v>
      </c>
      <c r="B851" s="49">
        <v>45869</v>
      </c>
      <c r="C851" s="50" t="s">
        <v>62</v>
      </c>
      <c r="D851" s="50" t="s">
        <v>63</v>
      </c>
      <c r="E851" s="50" t="s">
        <v>228</v>
      </c>
      <c r="F851" s="50" t="s">
        <v>333</v>
      </c>
      <c r="G851" s="50" t="s">
        <v>121</v>
      </c>
      <c r="H851" s="51">
        <v>1020</v>
      </c>
      <c r="I851" s="52">
        <v>5.0785</v>
      </c>
      <c r="J851" s="52"/>
      <c r="K851" s="50" t="s">
        <v>216</v>
      </c>
      <c r="L851" s="53" t="s">
        <v>48</v>
      </c>
    </row>
    <row r="852" spans="1:12" ht="16.95" customHeight="1" x14ac:dyDescent="0.25">
      <c r="A852" s="48">
        <v>45839</v>
      </c>
      <c r="B852" s="49">
        <v>45869</v>
      </c>
      <c r="C852" s="50" t="s">
        <v>64</v>
      </c>
      <c r="D852" s="50" t="s">
        <v>65</v>
      </c>
      <c r="E852" s="50" t="s">
        <v>228</v>
      </c>
      <c r="F852" s="50" t="s">
        <v>333</v>
      </c>
      <c r="G852" s="50" t="s">
        <v>121</v>
      </c>
      <c r="H852" s="51">
        <v>1020</v>
      </c>
      <c r="I852" s="52">
        <v>17.27</v>
      </c>
      <c r="J852" s="52"/>
      <c r="K852" s="50" t="s">
        <v>216</v>
      </c>
      <c r="L852" s="53" t="s">
        <v>48</v>
      </c>
    </row>
    <row r="853" spans="1:12" ht="16.95" customHeight="1" x14ac:dyDescent="0.25">
      <c r="A853" s="48">
        <v>45839</v>
      </c>
      <c r="B853" s="49">
        <v>45869</v>
      </c>
      <c r="C853" s="50" t="s">
        <v>49</v>
      </c>
      <c r="D853" s="50" t="s">
        <v>50</v>
      </c>
      <c r="E853" s="50" t="s">
        <v>228</v>
      </c>
      <c r="F853" s="50" t="s">
        <v>334</v>
      </c>
      <c r="G853" s="50" t="s">
        <v>76</v>
      </c>
      <c r="H853" s="51">
        <v>1615</v>
      </c>
      <c r="I853" s="52">
        <v>37.94</v>
      </c>
      <c r="J853" s="52"/>
      <c r="K853" s="50" t="s">
        <v>216</v>
      </c>
      <c r="L853" s="53" t="s">
        <v>48</v>
      </c>
    </row>
    <row r="854" spans="1:12" ht="16.95" customHeight="1" x14ac:dyDescent="0.25">
      <c r="A854" s="48">
        <v>45839</v>
      </c>
      <c r="B854" s="49">
        <v>45869</v>
      </c>
      <c r="C854" s="50" t="s">
        <v>60</v>
      </c>
      <c r="D854" s="50" t="s">
        <v>61</v>
      </c>
      <c r="E854" s="50" t="s">
        <v>228</v>
      </c>
      <c r="F854" s="50" t="s">
        <v>334</v>
      </c>
      <c r="G854" s="50" t="s">
        <v>76</v>
      </c>
      <c r="H854" s="51">
        <v>1615</v>
      </c>
      <c r="I854" s="52">
        <v>160.82</v>
      </c>
      <c r="J854" s="52">
        <v>16.48</v>
      </c>
      <c r="K854" s="50" t="s">
        <v>216</v>
      </c>
      <c r="L854" s="53" t="s">
        <v>48</v>
      </c>
    </row>
    <row r="855" spans="1:12" ht="16.95" customHeight="1" x14ac:dyDescent="0.25">
      <c r="A855" s="48">
        <v>45839</v>
      </c>
      <c r="B855" s="49">
        <v>45869</v>
      </c>
      <c r="C855" s="50" t="s">
        <v>62</v>
      </c>
      <c r="D855" s="50" t="s">
        <v>63</v>
      </c>
      <c r="E855" s="50" t="s">
        <v>228</v>
      </c>
      <c r="F855" s="50" t="s">
        <v>334</v>
      </c>
      <c r="G855" s="50" t="s">
        <v>76</v>
      </c>
      <c r="H855" s="51">
        <v>1615</v>
      </c>
      <c r="I855" s="52">
        <v>6.4328000000000003</v>
      </c>
      <c r="J855" s="52"/>
      <c r="K855" s="50" t="s">
        <v>216</v>
      </c>
      <c r="L855" s="53" t="s">
        <v>48</v>
      </c>
    </row>
    <row r="856" spans="1:12" ht="16.95" customHeight="1" x14ac:dyDescent="0.25">
      <c r="A856" s="48">
        <v>45839</v>
      </c>
      <c r="B856" s="49">
        <v>45869</v>
      </c>
      <c r="C856" s="50" t="s">
        <v>64</v>
      </c>
      <c r="D856" s="50" t="s">
        <v>65</v>
      </c>
      <c r="E856" s="50" t="s">
        <v>228</v>
      </c>
      <c r="F856" s="50" t="s">
        <v>334</v>
      </c>
      <c r="G856" s="50" t="s">
        <v>76</v>
      </c>
      <c r="H856" s="51">
        <v>1615</v>
      </c>
      <c r="I856" s="52">
        <v>27.34</v>
      </c>
      <c r="J856" s="52"/>
      <c r="K856" s="50" t="s">
        <v>216</v>
      </c>
      <c r="L856" s="53" t="s">
        <v>48</v>
      </c>
    </row>
    <row r="857" spans="1:12" ht="16.95" customHeight="1" x14ac:dyDescent="0.25">
      <c r="A857" s="48">
        <v>45839</v>
      </c>
      <c r="B857" s="49">
        <v>45869</v>
      </c>
      <c r="C857" s="50" t="s">
        <v>49</v>
      </c>
      <c r="D857" s="50" t="s">
        <v>50</v>
      </c>
      <c r="E857" s="50" t="s">
        <v>228</v>
      </c>
      <c r="F857" s="50" t="s">
        <v>335</v>
      </c>
      <c r="G857" s="50" t="s">
        <v>76</v>
      </c>
      <c r="H857" s="51">
        <v>1615</v>
      </c>
      <c r="I857" s="52">
        <v>29.88</v>
      </c>
      <c r="J857" s="52"/>
      <c r="K857" s="50" t="s">
        <v>216</v>
      </c>
      <c r="L857" s="53" t="s">
        <v>48</v>
      </c>
    </row>
    <row r="858" spans="1:12" ht="16.95" customHeight="1" x14ac:dyDescent="0.25">
      <c r="A858" s="48">
        <v>45839</v>
      </c>
      <c r="B858" s="49">
        <v>45869</v>
      </c>
      <c r="C858" s="50" t="s">
        <v>60</v>
      </c>
      <c r="D858" s="50" t="s">
        <v>61</v>
      </c>
      <c r="E858" s="50" t="s">
        <v>228</v>
      </c>
      <c r="F858" s="50" t="s">
        <v>335</v>
      </c>
      <c r="G858" s="50" t="s">
        <v>76</v>
      </c>
      <c r="H858" s="51">
        <v>1615</v>
      </c>
      <c r="I858" s="52">
        <v>126.66</v>
      </c>
      <c r="J858" s="52">
        <v>12.98</v>
      </c>
      <c r="K858" s="50" t="s">
        <v>216</v>
      </c>
      <c r="L858" s="53" t="s">
        <v>48</v>
      </c>
    </row>
    <row r="859" spans="1:12" ht="16.95" customHeight="1" x14ac:dyDescent="0.25">
      <c r="A859" s="48">
        <v>45839</v>
      </c>
      <c r="B859" s="49">
        <v>45869</v>
      </c>
      <c r="C859" s="50" t="s">
        <v>62</v>
      </c>
      <c r="D859" s="50" t="s">
        <v>63</v>
      </c>
      <c r="E859" s="50" t="s">
        <v>228</v>
      </c>
      <c r="F859" s="50" t="s">
        <v>335</v>
      </c>
      <c r="G859" s="50" t="s">
        <v>76</v>
      </c>
      <c r="H859" s="51">
        <v>1615</v>
      </c>
      <c r="I859" s="52">
        <v>6.3330000000000002</v>
      </c>
      <c r="J859" s="52"/>
      <c r="K859" s="50" t="s">
        <v>216</v>
      </c>
      <c r="L859" s="53" t="s">
        <v>48</v>
      </c>
    </row>
    <row r="860" spans="1:12" ht="16.95" customHeight="1" x14ac:dyDescent="0.25">
      <c r="A860" s="48">
        <v>45839</v>
      </c>
      <c r="B860" s="49">
        <v>45869</v>
      </c>
      <c r="C860" s="50" t="s">
        <v>64</v>
      </c>
      <c r="D860" s="50" t="s">
        <v>65</v>
      </c>
      <c r="E860" s="50" t="s">
        <v>228</v>
      </c>
      <c r="F860" s="50" t="s">
        <v>335</v>
      </c>
      <c r="G860" s="50" t="s">
        <v>76</v>
      </c>
      <c r="H860" s="51">
        <v>1615</v>
      </c>
      <c r="I860" s="52">
        <v>21.53</v>
      </c>
      <c r="J860" s="52"/>
      <c r="K860" s="50" t="s">
        <v>216</v>
      </c>
      <c r="L860" s="53" t="s">
        <v>48</v>
      </c>
    </row>
    <row r="861" spans="1:12" ht="16.95" customHeight="1" x14ac:dyDescent="0.25">
      <c r="A861" s="48">
        <v>45839</v>
      </c>
      <c r="B861" s="49">
        <v>45869</v>
      </c>
      <c r="C861" s="50" t="s">
        <v>49</v>
      </c>
      <c r="D861" s="50" t="s">
        <v>50</v>
      </c>
      <c r="E861" s="50" t="s">
        <v>55</v>
      </c>
      <c r="F861" s="50" t="s">
        <v>336</v>
      </c>
      <c r="G861" s="50" t="s">
        <v>101</v>
      </c>
      <c r="H861" s="51">
        <v>1810</v>
      </c>
      <c r="I861" s="52">
        <v>220.35</v>
      </c>
      <c r="J861" s="52"/>
      <c r="K861" s="50" t="s">
        <v>47</v>
      </c>
      <c r="L861" s="53" t="s">
        <v>48</v>
      </c>
    </row>
    <row r="862" spans="1:12" ht="16.95" customHeight="1" x14ac:dyDescent="0.25">
      <c r="A862" s="48">
        <v>45839</v>
      </c>
      <c r="B862" s="49">
        <v>45869</v>
      </c>
      <c r="C862" s="50" t="s">
        <v>60</v>
      </c>
      <c r="D862" s="50" t="s">
        <v>61</v>
      </c>
      <c r="E862" s="50" t="s">
        <v>55</v>
      </c>
      <c r="F862" s="50" t="s">
        <v>336</v>
      </c>
      <c r="G862" s="50" t="s">
        <v>101</v>
      </c>
      <c r="H862" s="51">
        <v>1810</v>
      </c>
      <c r="I862" s="52">
        <v>934.1</v>
      </c>
      <c r="J862" s="52">
        <v>85.41</v>
      </c>
      <c r="K862" s="50" t="s">
        <v>47</v>
      </c>
      <c r="L862" s="53" t="s">
        <v>48</v>
      </c>
    </row>
    <row r="863" spans="1:12" ht="16.95" customHeight="1" x14ac:dyDescent="0.25">
      <c r="A863" s="48">
        <v>45839</v>
      </c>
      <c r="B863" s="49">
        <v>45869</v>
      </c>
      <c r="C863" s="50" t="s">
        <v>62</v>
      </c>
      <c r="D863" s="50" t="s">
        <v>63</v>
      </c>
      <c r="E863" s="50" t="s">
        <v>55</v>
      </c>
      <c r="F863" s="50" t="s">
        <v>336</v>
      </c>
      <c r="G863" s="50" t="s">
        <v>101</v>
      </c>
      <c r="H863" s="51">
        <v>1810</v>
      </c>
      <c r="I863" s="52">
        <v>56.045999999999999</v>
      </c>
      <c r="J863" s="52"/>
      <c r="K863" s="50" t="s">
        <v>47</v>
      </c>
      <c r="L863" s="53" t="s">
        <v>48</v>
      </c>
    </row>
    <row r="864" spans="1:12" ht="16.95" customHeight="1" x14ac:dyDescent="0.25">
      <c r="A864" s="48">
        <v>45839</v>
      </c>
      <c r="B864" s="49">
        <v>45869</v>
      </c>
      <c r="C864" s="50" t="s">
        <v>49</v>
      </c>
      <c r="D864" s="50" t="s">
        <v>50</v>
      </c>
      <c r="E864" s="50" t="s">
        <v>228</v>
      </c>
      <c r="F864" s="50" t="s">
        <v>337</v>
      </c>
      <c r="G864" s="50" t="s">
        <v>111</v>
      </c>
      <c r="H864" s="51">
        <v>1860</v>
      </c>
      <c r="I864" s="52">
        <v>33.29</v>
      </c>
      <c r="J864" s="52"/>
      <c r="K864" s="50" t="s">
        <v>216</v>
      </c>
      <c r="L864" s="53" t="s">
        <v>48</v>
      </c>
    </row>
    <row r="865" spans="1:12" ht="16.95" customHeight="1" x14ac:dyDescent="0.25">
      <c r="A865" s="48">
        <v>45839</v>
      </c>
      <c r="B865" s="49">
        <v>45869</v>
      </c>
      <c r="C865" s="50" t="s">
        <v>60</v>
      </c>
      <c r="D865" s="50" t="s">
        <v>93</v>
      </c>
      <c r="E865" s="50" t="s">
        <v>228</v>
      </c>
      <c r="F865" s="50" t="s">
        <v>337</v>
      </c>
      <c r="G865" s="50" t="s">
        <v>111</v>
      </c>
      <c r="H865" s="51">
        <v>1860</v>
      </c>
      <c r="I865" s="52">
        <v>141.1</v>
      </c>
      <c r="J865" s="52">
        <v>14.77</v>
      </c>
      <c r="K865" s="50" t="s">
        <v>216</v>
      </c>
      <c r="L865" s="53" t="s">
        <v>48</v>
      </c>
    </row>
    <row r="866" spans="1:12" ht="16.95" customHeight="1" x14ac:dyDescent="0.25">
      <c r="A866" s="48">
        <v>45839</v>
      </c>
      <c r="B866" s="49">
        <v>45869</v>
      </c>
      <c r="C866" s="50" t="s">
        <v>62</v>
      </c>
      <c r="D866" s="50" t="s">
        <v>63</v>
      </c>
      <c r="E866" s="50" t="s">
        <v>228</v>
      </c>
      <c r="F866" s="50" t="s">
        <v>337</v>
      </c>
      <c r="G866" s="50" t="s">
        <v>111</v>
      </c>
      <c r="H866" s="51">
        <v>1860</v>
      </c>
      <c r="I866" s="52">
        <v>5.6440000000000001</v>
      </c>
      <c r="J866" s="52"/>
      <c r="K866" s="50" t="s">
        <v>216</v>
      </c>
      <c r="L866" s="53" t="s">
        <v>48</v>
      </c>
    </row>
    <row r="867" spans="1:12" ht="16.95" customHeight="1" x14ac:dyDescent="0.25">
      <c r="A867" s="48">
        <v>45839</v>
      </c>
      <c r="B867" s="49">
        <v>45869</v>
      </c>
      <c r="C867" s="50" t="s">
        <v>64</v>
      </c>
      <c r="D867" s="50" t="s">
        <v>65</v>
      </c>
      <c r="E867" s="50" t="s">
        <v>228</v>
      </c>
      <c r="F867" s="50" t="s">
        <v>337</v>
      </c>
      <c r="G867" s="50" t="s">
        <v>111</v>
      </c>
      <c r="H867" s="51">
        <v>1860</v>
      </c>
      <c r="I867" s="52">
        <v>23.99</v>
      </c>
      <c r="J867" s="52"/>
      <c r="K867" s="50" t="s">
        <v>216</v>
      </c>
      <c r="L867" s="53" t="s">
        <v>48</v>
      </c>
    </row>
    <row r="868" spans="1:12" ht="16.95" customHeight="1" x14ac:dyDescent="0.25">
      <c r="A868" s="48">
        <v>45839</v>
      </c>
      <c r="B868" s="49">
        <v>45869</v>
      </c>
      <c r="C868" s="50" t="s">
        <v>49</v>
      </c>
      <c r="D868" s="50" t="s">
        <v>50</v>
      </c>
      <c r="E868" s="50" t="s">
        <v>228</v>
      </c>
      <c r="F868" s="50" t="s">
        <v>338</v>
      </c>
      <c r="G868" s="50" t="s">
        <v>105</v>
      </c>
      <c r="H868" s="51">
        <v>1190</v>
      </c>
      <c r="I868" s="52">
        <v>22.02</v>
      </c>
      <c r="J868" s="52"/>
      <c r="K868" s="50" t="s">
        <v>216</v>
      </c>
      <c r="L868" s="53" t="s">
        <v>48</v>
      </c>
    </row>
    <row r="869" spans="1:12" ht="16.95" customHeight="1" x14ac:dyDescent="0.25">
      <c r="A869" s="48">
        <v>45839</v>
      </c>
      <c r="B869" s="49">
        <v>45869</v>
      </c>
      <c r="C869" s="50" t="s">
        <v>60</v>
      </c>
      <c r="D869" s="50" t="s">
        <v>61</v>
      </c>
      <c r="E869" s="50" t="s">
        <v>228</v>
      </c>
      <c r="F869" s="50" t="s">
        <v>338</v>
      </c>
      <c r="G869" s="50" t="s">
        <v>105</v>
      </c>
      <c r="H869" s="51">
        <v>1190</v>
      </c>
      <c r="I869" s="52">
        <v>93.33</v>
      </c>
      <c r="J869" s="52">
        <v>12.98</v>
      </c>
      <c r="K869" s="50" t="s">
        <v>216</v>
      </c>
      <c r="L869" s="53" t="s">
        <v>48</v>
      </c>
    </row>
    <row r="870" spans="1:12" ht="16.95" customHeight="1" x14ac:dyDescent="0.25">
      <c r="A870" s="48">
        <v>45839</v>
      </c>
      <c r="B870" s="49">
        <v>45869</v>
      </c>
      <c r="C870" s="50" t="s">
        <v>62</v>
      </c>
      <c r="D870" s="50" t="s">
        <v>63</v>
      </c>
      <c r="E870" s="50" t="s">
        <v>228</v>
      </c>
      <c r="F870" s="50" t="s">
        <v>338</v>
      </c>
      <c r="G870" s="50" t="s">
        <v>105</v>
      </c>
      <c r="H870" s="51">
        <v>1190</v>
      </c>
      <c r="I870" s="52">
        <v>4.6665000000000001</v>
      </c>
      <c r="J870" s="52"/>
      <c r="K870" s="50" t="s">
        <v>216</v>
      </c>
      <c r="L870" s="53" t="s">
        <v>48</v>
      </c>
    </row>
    <row r="871" spans="1:12" ht="16.95" customHeight="1" x14ac:dyDescent="0.25">
      <c r="A871" s="48">
        <v>45839</v>
      </c>
      <c r="B871" s="49">
        <v>45869</v>
      </c>
      <c r="C871" s="50" t="s">
        <v>64</v>
      </c>
      <c r="D871" s="50" t="s">
        <v>65</v>
      </c>
      <c r="E871" s="50" t="s">
        <v>228</v>
      </c>
      <c r="F871" s="50" t="s">
        <v>338</v>
      </c>
      <c r="G871" s="50" t="s">
        <v>105</v>
      </c>
      <c r="H871" s="51">
        <v>1190</v>
      </c>
      <c r="I871" s="52">
        <v>15.87</v>
      </c>
      <c r="J871" s="52"/>
      <c r="K871" s="50" t="s">
        <v>216</v>
      </c>
      <c r="L871" s="53" t="s">
        <v>48</v>
      </c>
    </row>
    <row r="872" spans="1:12" ht="16.95" customHeight="1" x14ac:dyDescent="0.25">
      <c r="A872" s="48">
        <v>45839</v>
      </c>
      <c r="B872" s="49">
        <v>45869</v>
      </c>
      <c r="C872" s="50" t="s">
        <v>49</v>
      </c>
      <c r="D872" s="50" t="s">
        <v>50</v>
      </c>
      <c r="E872" s="50" t="s">
        <v>228</v>
      </c>
      <c r="F872" s="50" t="s">
        <v>339</v>
      </c>
      <c r="G872" s="50" t="s">
        <v>105</v>
      </c>
      <c r="H872" s="51">
        <v>1190</v>
      </c>
      <c r="I872" s="52">
        <v>25.05</v>
      </c>
      <c r="J872" s="52"/>
      <c r="K872" s="50" t="s">
        <v>216</v>
      </c>
      <c r="L872" s="53" t="s">
        <v>48</v>
      </c>
    </row>
    <row r="873" spans="1:12" ht="16.95" customHeight="1" x14ac:dyDescent="0.25">
      <c r="A873" s="48">
        <v>45839</v>
      </c>
      <c r="B873" s="49">
        <v>45869</v>
      </c>
      <c r="C873" s="50" t="s">
        <v>60</v>
      </c>
      <c r="D873" s="50" t="s">
        <v>61</v>
      </c>
      <c r="E873" s="50" t="s">
        <v>228</v>
      </c>
      <c r="F873" s="50" t="s">
        <v>339</v>
      </c>
      <c r="G873" s="50" t="s">
        <v>105</v>
      </c>
      <c r="H873" s="51">
        <v>1190</v>
      </c>
      <c r="I873" s="52">
        <v>106.2</v>
      </c>
      <c r="J873" s="52">
        <v>14.77</v>
      </c>
      <c r="K873" s="50" t="s">
        <v>216</v>
      </c>
      <c r="L873" s="53" t="s">
        <v>48</v>
      </c>
    </row>
    <row r="874" spans="1:12" ht="16.95" customHeight="1" x14ac:dyDescent="0.25">
      <c r="A874" s="48">
        <v>45839</v>
      </c>
      <c r="B874" s="49">
        <v>45869</v>
      </c>
      <c r="C874" s="50" t="s">
        <v>62</v>
      </c>
      <c r="D874" s="50" t="s">
        <v>63</v>
      </c>
      <c r="E874" s="50" t="s">
        <v>228</v>
      </c>
      <c r="F874" s="50" t="s">
        <v>339</v>
      </c>
      <c r="G874" s="50" t="s">
        <v>105</v>
      </c>
      <c r="H874" s="51">
        <v>1190</v>
      </c>
      <c r="I874" s="52">
        <v>5.3100000000000005</v>
      </c>
      <c r="J874" s="52"/>
      <c r="K874" s="50" t="s">
        <v>216</v>
      </c>
      <c r="L874" s="53" t="s">
        <v>48</v>
      </c>
    </row>
    <row r="875" spans="1:12" ht="16.95" customHeight="1" x14ac:dyDescent="0.25">
      <c r="A875" s="48">
        <v>45839</v>
      </c>
      <c r="B875" s="49">
        <v>45869</v>
      </c>
      <c r="C875" s="50" t="s">
        <v>64</v>
      </c>
      <c r="D875" s="50" t="s">
        <v>65</v>
      </c>
      <c r="E875" s="50" t="s">
        <v>228</v>
      </c>
      <c r="F875" s="50" t="s">
        <v>339</v>
      </c>
      <c r="G875" s="50" t="s">
        <v>105</v>
      </c>
      <c r="H875" s="51">
        <v>1190</v>
      </c>
      <c r="I875" s="52">
        <v>18.05</v>
      </c>
      <c r="J875" s="52"/>
      <c r="K875" s="50" t="s">
        <v>216</v>
      </c>
      <c r="L875" s="53" t="s">
        <v>48</v>
      </c>
    </row>
    <row r="876" spans="1:12" ht="16.95" customHeight="1" x14ac:dyDescent="0.25">
      <c r="A876" s="48">
        <v>45839</v>
      </c>
      <c r="B876" s="49">
        <v>45869</v>
      </c>
      <c r="C876" s="50" t="s">
        <v>49</v>
      </c>
      <c r="D876" s="50" t="s">
        <v>50</v>
      </c>
      <c r="E876" s="50" t="s">
        <v>228</v>
      </c>
      <c r="F876" s="50" t="s">
        <v>340</v>
      </c>
      <c r="G876" s="50" t="s">
        <v>341</v>
      </c>
      <c r="H876" s="51">
        <v>2199</v>
      </c>
      <c r="I876" s="52">
        <v>12.84</v>
      </c>
      <c r="J876" s="52"/>
      <c r="K876" s="50" t="s">
        <v>216</v>
      </c>
      <c r="L876" s="53" t="s">
        <v>48</v>
      </c>
    </row>
    <row r="877" spans="1:12" ht="16.95" customHeight="1" x14ac:dyDescent="0.25">
      <c r="A877" s="48">
        <v>45839</v>
      </c>
      <c r="B877" s="49">
        <v>45869</v>
      </c>
      <c r="C877" s="50" t="s">
        <v>60</v>
      </c>
      <c r="D877" s="50" t="s">
        <v>83</v>
      </c>
      <c r="E877" s="50" t="s">
        <v>228</v>
      </c>
      <c r="F877" s="50" t="s">
        <v>340</v>
      </c>
      <c r="G877" s="50" t="s">
        <v>341</v>
      </c>
      <c r="H877" s="51">
        <v>2199</v>
      </c>
      <c r="I877" s="52">
        <v>47.8</v>
      </c>
      <c r="J877" s="52">
        <v>4</v>
      </c>
      <c r="K877" s="50" t="s">
        <v>216</v>
      </c>
      <c r="L877" s="53" t="s">
        <v>48</v>
      </c>
    </row>
    <row r="878" spans="1:12" ht="16.95" customHeight="1" x14ac:dyDescent="0.25">
      <c r="A878" s="48">
        <v>45839</v>
      </c>
      <c r="B878" s="49">
        <v>45869</v>
      </c>
      <c r="C878" s="50" t="s">
        <v>62</v>
      </c>
      <c r="D878" s="50" t="s">
        <v>63</v>
      </c>
      <c r="E878" s="50" t="s">
        <v>228</v>
      </c>
      <c r="F878" s="50" t="s">
        <v>340</v>
      </c>
      <c r="G878" s="50" t="s">
        <v>341</v>
      </c>
      <c r="H878" s="51">
        <v>2199</v>
      </c>
      <c r="I878" s="52">
        <v>0.95599999999999996</v>
      </c>
      <c r="J878" s="52"/>
      <c r="K878" s="50" t="s">
        <v>216</v>
      </c>
      <c r="L878" s="53" t="s">
        <v>48</v>
      </c>
    </row>
    <row r="879" spans="1:12" ht="16.95" customHeight="1" x14ac:dyDescent="0.25">
      <c r="A879" s="48">
        <v>45839</v>
      </c>
      <c r="B879" s="49">
        <v>45869</v>
      </c>
      <c r="C879" s="50" t="s">
        <v>49</v>
      </c>
      <c r="D879" s="50" t="s">
        <v>50</v>
      </c>
      <c r="E879" s="50" t="s">
        <v>228</v>
      </c>
      <c r="F879" s="50" t="s">
        <v>342</v>
      </c>
      <c r="G879" s="50" t="s">
        <v>76</v>
      </c>
      <c r="H879" s="51">
        <v>1615</v>
      </c>
      <c r="I879" s="52">
        <v>25.4</v>
      </c>
      <c r="J879" s="52"/>
      <c r="K879" s="50" t="s">
        <v>216</v>
      </c>
      <c r="L879" s="53" t="s">
        <v>48</v>
      </c>
    </row>
    <row r="880" spans="1:12" ht="16.95" customHeight="1" x14ac:dyDescent="0.25">
      <c r="A880" s="48">
        <v>45839</v>
      </c>
      <c r="B880" s="49">
        <v>45869</v>
      </c>
      <c r="C880" s="50" t="s">
        <v>60</v>
      </c>
      <c r="D880" s="50" t="s">
        <v>93</v>
      </c>
      <c r="E880" s="50" t="s">
        <v>228</v>
      </c>
      <c r="F880" s="50" t="s">
        <v>342</v>
      </c>
      <c r="G880" s="50" t="s">
        <v>76</v>
      </c>
      <c r="H880" s="51">
        <v>1615</v>
      </c>
      <c r="I880" s="52">
        <v>107.66</v>
      </c>
      <c r="J880" s="52">
        <v>12.98</v>
      </c>
      <c r="K880" s="50" t="s">
        <v>216</v>
      </c>
      <c r="L880" s="53" t="s">
        <v>48</v>
      </c>
    </row>
    <row r="881" spans="1:12" ht="16.95" customHeight="1" x14ac:dyDescent="0.25">
      <c r="A881" s="48">
        <v>45839</v>
      </c>
      <c r="B881" s="49">
        <v>45869</v>
      </c>
      <c r="C881" s="50" t="s">
        <v>62</v>
      </c>
      <c r="D881" s="50" t="s">
        <v>63</v>
      </c>
      <c r="E881" s="50" t="s">
        <v>228</v>
      </c>
      <c r="F881" s="50" t="s">
        <v>342</v>
      </c>
      <c r="G881" s="50" t="s">
        <v>76</v>
      </c>
      <c r="H881" s="51">
        <v>1615</v>
      </c>
      <c r="I881" s="52">
        <v>2.1532</v>
      </c>
      <c r="J881" s="52"/>
      <c r="K881" s="50" t="s">
        <v>216</v>
      </c>
      <c r="L881" s="53" t="s">
        <v>48</v>
      </c>
    </row>
    <row r="882" spans="1:12" ht="16.95" customHeight="1" x14ac:dyDescent="0.25">
      <c r="A882" s="48">
        <v>45839</v>
      </c>
      <c r="B882" s="49">
        <v>45869</v>
      </c>
      <c r="C882" s="50" t="s">
        <v>64</v>
      </c>
      <c r="D882" s="50" t="s">
        <v>65</v>
      </c>
      <c r="E882" s="50" t="s">
        <v>228</v>
      </c>
      <c r="F882" s="50" t="s">
        <v>342</v>
      </c>
      <c r="G882" s="50" t="s">
        <v>76</v>
      </c>
      <c r="H882" s="51">
        <v>1615</v>
      </c>
      <c r="I882" s="52">
        <v>18.3</v>
      </c>
      <c r="J882" s="52"/>
      <c r="K882" s="50" t="s">
        <v>216</v>
      </c>
      <c r="L882" s="53" t="s">
        <v>48</v>
      </c>
    </row>
    <row r="883" spans="1:12" customFormat="1" ht="14.4" x14ac:dyDescent="0.3">
      <c r="A883" s="56">
        <v>45839</v>
      </c>
      <c r="B883" s="57">
        <v>45888</v>
      </c>
      <c r="C883" s="58" t="s">
        <v>49</v>
      </c>
      <c r="D883" s="58" t="s">
        <v>50</v>
      </c>
      <c r="E883" s="58" t="s">
        <v>343</v>
      </c>
      <c r="F883" s="58"/>
      <c r="G883" s="58" t="s">
        <v>344</v>
      </c>
      <c r="H883" s="59"/>
      <c r="I883" s="60">
        <v>2236.4981915500007</v>
      </c>
      <c r="J883" s="60"/>
      <c r="K883" s="58"/>
      <c r="L883" s="61" t="s">
        <v>48</v>
      </c>
    </row>
    <row r="884" spans="1:12" ht="16.95" customHeight="1" x14ac:dyDescent="0.25">
      <c r="D884" s="40"/>
      <c r="E884" s="40"/>
      <c r="H884" s="62" t="s">
        <v>28</v>
      </c>
      <c r="I884" s="63">
        <f>SUBTOTAL(9,I4:I883)</f>
        <v>94234.902691550145</v>
      </c>
      <c r="J884" s="63">
        <f>SUM(J4:J883)</f>
        <v>5700.4499999999953</v>
      </c>
    </row>
    <row r="885" spans="1:12" ht="16.95" customHeight="1" x14ac:dyDescent="0.25">
      <c r="D885" s="40"/>
      <c r="E885" s="40"/>
    </row>
    <row r="886" spans="1:12" ht="16.95" customHeight="1" x14ac:dyDescent="0.25">
      <c r="D886" s="40"/>
      <c r="E886" s="40"/>
    </row>
    <row r="887" spans="1:12" ht="16.95" customHeight="1" x14ac:dyDescent="0.25">
      <c r="D887" s="40"/>
      <c r="E887" s="40"/>
    </row>
    <row r="888" spans="1:12" ht="16.95" customHeight="1" x14ac:dyDescent="0.25">
      <c r="D888" s="40"/>
      <c r="E888" s="40"/>
    </row>
    <row r="889" spans="1:12" ht="16.95" customHeight="1" x14ac:dyDescent="0.25">
      <c r="D889" s="40"/>
      <c r="E889" s="40"/>
    </row>
    <row r="890" spans="1:12" ht="16.95" customHeight="1" x14ac:dyDescent="0.25">
      <c r="D890" s="40"/>
      <c r="E890" s="40"/>
    </row>
    <row r="891" spans="1:12" ht="16.95" customHeight="1" x14ac:dyDescent="0.25">
      <c r="D891" s="40"/>
      <c r="E891" s="40"/>
    </row>
    <row r="892" spans="1:12" ht="16.95" customHeight="1" x14ac:dyDescent="0.25">
      <c r="D892" s="40"/>
      <c r="E892" s="40"/>
    </row>
    <row r="893" spans="1:12" ht="16.95" customHeight="1" x14ac:dyDescent="0.25">
      <c r="D893" s="40"/>
      <c r="E893" s="40"/>
    </row>
    <row r="894" spans="1:12" ht="16.95" customHeight="1" x14ac:dyDescent="0.25">
      <c r="D894" s="40"/>
      <c r="E894" s="40"/>
    </row>
    <row r="895" spans="1:12" ht="13.2" x14ac:dyDescent="0.25">
      <c r="D895" s="40"/>
      <c r="E895" s="40"/>
    </row>
    <row r="896" spans="1:12" ht="16.95" customHeight="1" x14ac:dyDescent="0.25">
      <c r="D896" s="40"/>
      <c r="E896" s="40"/>
    </row>
    <row r="897" spans="8:8" s="40" customFormat="1" ht="16.95" customHeight="1" x14ac:dyDescent="0.25">
      <c r="H897" s="42"/>
    </row>
    <row r="898" spans="8:8" s="40" customFormat="1" ht="16.95" customHeight="1" x14ac:dyDescent="0.25">
      <c r="H898" s="42"/>
    </row>
    <row r="899" spans="8:8" s="40" customFormat="1" ht="16.95" customHeight="1" x14ac:dyDescent="0.25">
      <c r="H899" s="42"/>
    </row>
    <row r="900" spans="8:8" s="40" customFormat="1" ht="16.95" customHeight="1" x14ac:dyDescent="0.25">
      <c r="H900" s="42"/>
    </row>
    <row r="901" spans="8:8" s="40" customFormat="1" ht="16.95" customHeight="1" x14ac:dyDescent="0.25">
      <c r="H901" s="42"/>
    </row>
    <row r="902" spans="8:8" s="40" customFormat="1" ht="16.95" customHeight="1" x14ac:dyDescent="0.25">
      <c r="H902" s="42"/>
    </row>
    <row r="903" spans="8:8" s="40" customFormat="1" ht="16.95" customHeight="1" x14ac:dyDescent="0.25">
      <c r="H903" s="42"/>
    </row>
    <row r="904" spans="8:8" s="40" customFormat="1" ht="16.95" customHeight="1" x14ac:dyDescent="0.25">
      <c r="H904" s="42"/>
    </row>
    <row r="905" spans="8:8" s="40" customFormat="1" ht="16.95" customHeight="1" x14ac:dyDescent="0.25">
      <c r="H905" s="42"/>
    </row>
    <row r="906" spans="8:8" s="40" customFormat="1" ht="16.95" customHeight="1" x14ac:dyDescent="0.25">
      <c r="H906" s="42"/>
    </row>
    <row r="907" spans="8:8" s="40" customFormat="1" ht="16.95" customHeight="1" x14ac:dyDescent="0.25">
      <c r="H907" s="42"/>
    </row>
    <row r="908" spans="8:8" s="40" customFormat="1" ht="16.95" customHeight="1" x14ac:dyDescent="0.25">
      <c r="H908" s="42"/>
    </row>
    <row r="909" spans="8:8" s="40" customFormat="1" ht="16.95" customHeight="1" x14ac:dyDescent="0.25">
      <c r="H909" s="42"/>
    </row>
    <row r="910" spans="8:8" s="40" customFormat="1" ht="16.95" customHeight="1" x14ac:dyDescent="0.25">
      <c r="H910" s="42"/>
    </row>
    <row r="911" spans="8:8" s="40" customFormat="1" ht="16.95" customHeight="1" x14ac:dyDescent="0.25">
      <c r="H911" s="42"/>
    </row>
    <row r="912" spans="8:8" s="40" customFormat="1" ht="16.95" customHeight="1" x14ac:dyDescent="0.25">
      <c r="H912" s="42"/>
    </row>
    <row r="913" spans="8:8" s="40" customFormat="1" ht="16.95" customHeight="1" x14ac:dyDescent="0.25">
      <c r="H913" s="42"/>
    </row>
    <row r="914" spans="8:8" s="40" customFormat="1" ht="16.95" customHeight="1" x14ac:dyDescent="0.25">
      <c r="H914" s="42"/>
    </row>
    <row r="915" spans="8:8" s="40" customFormat="1" ht="16.95" customHeight="1" x14ac:dyDescent="0.25">
      <c r="H915" s="42"/>
    </row>
    <row r="916" spans="8:8" s="40" customFormat="1" ht="16.95" customHeight="1" x14ac:dyDescent="0.25">
      <c r="H916" s="42"/>
    </row>
    <row r="917" spans="8:8" s="40" customFormat="1" ht="16.95" customHeight="1" x14ac:dyDescent="0.25">
      <c r="H917" s="42"/>
    </row>
    <row r="918" spans="8:8" s="40" customFormat="1" ht="16.95" customHeight="1" x14ac:dyDescent="0.25">
      <c r="H918" s="42"/>
    </row>
    <row r="919" spans="8:8" s="40" customFormat="1" ht="16.95" customHeight="1" x14ac:dyDescent="0.25">
      <c r="H919" s="42"/>
    </row>
    <row r="920" spans="8:8" s="40" customFormat="1" ht="16.95" customHeight="1" x14ac:dyDescent="0.25">
      <c r="H920" s="42"/>
    </row>
    <row r="921" spans="8:8" s="40" customFormat="1" ht="16.95" customHeight="1" x14ac:dyDescent="0.25">
      <c r="H921" s="42"/>
    </row>
    <row r="922" spans="8:8" s="40" customFormat="1" ht="16.95" customHeight="1" x14ac:dyDescent="0.25">
      <c r="H922" s="42"/>
    </row>
    <row r="923" spans="8:8" s="40" customFormat="1" ht="16.95" customHeight="1" x14ac:dyDescent="0.25">
      <c r="H923" s="42"/>
    </row>
    <row r="924" spans="8:8" s="40" customFormat="1" ht="16.95" customHeight="1" x14ac:dyDescent="0.25">
      <c r="H924" s="42"/>
    </row>
    <row r="925" spans="8:8" s="40" customFormat="1" ht="16.95" customHeight="1" x14ac:dyDescent="0.25">
      <c r="H925" s="42"/>
    </row>
    <row r="926" spans="8:8" s="40" customFormat="1" ht="16.95" customHeight="1" x14ac:dyDescent="0.25">
      <c r="H926" s="42"/>
    </row>
    <row r="927" spans="8:8" s="40" customFormat="1" ht="16.95" customHeight="1" x14ac:dyDescent="0.25">
      <c r="H927" s="42"/>
    </row>
    <row r="928" spans="8:8" s="40" customFormat="1" ht="16.95" customHeight="1" x14ac:dyDescent="0.25">
      <c r="H928" s="42"/>
    </row>
    <row r="929" spans="8:8" s="40" customFormat="1" ht="16.95" customHeight="1" x14ac:dyDescent="0.25">
      <c r="H929" s="42"/>
    </row>
    <row r="930" spans="8:8" s="40" customFormat="1" ht="16.95" customHeight="1" x14ac:dyDescent="0.25">
      <c r="H930" s="42"/>
    </row>
    <row r="931" spans="8:8" s="40" customFormat="1" ht="16.95" customHeight="1" x14ac:dyDescent="0.25">
      <c r="H931" s="42"/>
    </row>
    <row r="932" spans="8:8" s="40" customFormat="1" ht="16.95" customHeight="1" x14ac:dyDescent="0.25">
      <c r="H932" s="42"/>
    </row>
    <row r="933" spans="8:8" s="40" customFormat="1" ht="16.95" customHeight="1" x14ac:dyDescent="0.25">
      <c r="H933" s="42"/>
    </row>
    <row r="934" spans="8:8" s="40" customFormat="1" ht="16.95" customHeight="1" x14ac:dyDescent="0.25">
      <c r="H934" s="42"/>
    </row>
    <row r="935" spans="8:8" s="40" customFormat="1" ht="16.95" customHeight="1" x14ac:dyDescent="0.25">
      <c r="H935" s="42"/>
    </row>
    <row r="936" spans="8:8" s="40" customFormat="1" ht="16.95" customHeight="1" x14ac:dyDescent="0.25">
      <c r="H936" s="42"/>
    </row>
    <row r="937" spans="8:8" s="40" customFormat="1" ht="16.95" customHeight="1" x14ac:dyDescent="0.25">
      <c r="H937" s="42"/>
    </row>
    <row r="938" spans="8:8" s="40" customFormat="1" ht="16.95" customHeight="1" x14ac:dyDescent="0.25">
      <c r="H938" s="42"/>
    </row>
    <row r="939" spans="8:8" s="40" customFormat="1" ht="16.95" customHeight="1" x14ac:dyDescent="0.25">
      <c r="H939" s="42"/>
    </row>
    <row r="940" spans="8:8" s="40" customFormat="1" ht="16.95" customHeight="1" x14ac:dyDescent="0.25">
      <c r="H940" s="42"/>
    </row>
    <row r="941" spans="8:8" s="40" customFormat="1" ht="16.95" customHeight="1" x14ac:dyDescent="0.25">
      <c r="H941" s="42"/>
    </row>
    <row r="942" spans="8:8" s="40" customFormat="1" ht="16.95" customHeight="1" x14ac:dyDescent="0.25">
      <c r="H942" s="42"/>
    </row>
    <row r="943" spans="8:8" s="40" customFormat="1" ht="16.95" customHeight="1" x14ac:dyDescent="0.25">
      <c r="H943" s="42"/>
    </row>
    <row r="944" spans="8:8" s="40" customFormat="1" ht="16.95" customHeight="1" x14ac:dyDescent="0.25">
      <c r="H944" s="42"/>
    </row>
    <row r="945" spans="8:8" s="40" customFormat="1" ht="16.95" customHeight="1" x14ac:dyDescent="0.25">
      <c r="H945" s="42"/>
    </row>
    <row r="946" spans="8:8" s="40" customFormat="1" ht="16.95" customHeight="1" x14ac:dyDescent="0.25">
      <c r="H946" s="42"/>
    </row>
    <row r="947" spans="8:8" s="40" customFormat="1" ht="16.95" customHeight="1" x14ac:dyDescent="0.25">
      <c r="H947" s="42"/>
    </row>
    <row r="948" spans="8:8" s="40" customFormat="1" ht="16.95" customHeight="1" x14ac:dyDescent="0.25">
      <c r="H948" s="42"/>
    </row>
    <row r="949" spans="8:8" s="40" customFormat="1" ht="16.95" customHeight="1" x14ac:dyDescent="0.25">
      <c r="H949" s="42"/>
    </row>
    <row r="950" spans="8:8" s="40" customFormat="1" ht="16.95" customHeight="1" x14ac:dyDescent="0.25">
      <c r="H950" s="42"/>
    </row>
    <row r="951" spans="8:8" s="40" customFormat="1" ht="16.95" customHeight="1" x14ac:dyDescent="0.25">
      <c r="H951" s="42"/>
    </row>
    <row r="952" spans="8:8" s="40" customFormat="1" ht="16.95" customHeight="1" x14ac:dyDescent="0.25">
      <c r="H952" s="42"/>
    </row>
    <row r="953" spans="8:8" s="40" customFormat="1" ht="16.95" customHeight="1" x14ac:dyDescent="0.25">
      <c r="H953" s="42"/>
    </row>
    <row r="954" spans="8:8" s="40" customFormat="1" ht="16.95" customHeight="1" x14ac:dyDescent="0.25">
      <c r="H954" s="42"/>
    </row>
    <row r="955" spans="8:8" s="40" customFormat="1" ht="16.95" customHeight="1" x14ac:dyDescent="0.25">
      <c r="H955" s="42"/>
    </row>
    <row r="956" spans="8:8" s="40" customFormat="1" ht="16.95" customHeight="1" x14ac:dyDescent="0.25">
      <c r="H956" s="42"/>
    </row>
    <row r="957" spans="8:8" s="40" customFormat="1" ht="16.95" customHeight="1" x14ac:dyDescent="0.25">
      <c r="H957" s="42"/>
    </row>
    <row r="958" spans="8:8" s="40" customFormat="1" ht="16.95" customHeight="1" x14ac:dyDescent="0.25">
      <c r="H958" s="42"/>
    </row>
    <row r="959" spans="8:8" s="40" customFormat="1" ht="16.95" customHeight="1" x14ac:dyDescent="0.25">
      <c r="H959" s="42"/>
    </row>
    <row r="960" spans="8:8" s="40" customFormat="1" ht="16.95" customHeight="1" x14ac:dyDescent="0.25">
      <c r="H960" s="42"/>
    </row>
    <row r="961" spans="8:8" s="40" customFormat="1" ht="16.95" customHeight="1" x14ac:dyDescent="0.25">
      <c r="H961" s="42"/>
    </row>
    <row r="962" spans="8:8" s="40" customFormat="1" ht="16.95" customHeight="1" x14ac:dyDescent="0.25">
      <c r="H962" s="42"/>
    </row>
    <row r="963" spans="8:8" s="40" customFormat="1" ht="16.95" customHeight="1" x14ac:dyDescent="0.25">
      <c r="H963" s="42"/>
    </row>
    <row r="964" spans="8:8" s="40" customFormat="1" ht="16.95" customHeight="1" x14ac:dyDescent="0.25">
      <c r="H964" s="42"/>
    </row>
    <row r="965" spans="8:8" s="40" customFormat="1" ht="16.95" customHeight="1" x14ac:dyDescent="0.25">
      <c r="H965" s="42"/>
    </row>
    <row r="966" spans="8:8" s="40" customFormat="1" ht="16.95" customHeight="1" x14ac:dyDescent="0.25">
      <c r="H966" s="42"/>
    </row>
    <row r="967" spans="8:8" s="40" customFormat="1" ht="13.2" x14ac:dyDescent="0.25">
      <c r="H967" s="42"/>
    </row>
    <row r="968" spans="8:8" s="40" customFormat="1" ht="16.95" customHeight="1" x14ac:dyDescent="0.25">
      <c r="H968" s="42"/>
    </row>
    <row r="969" spans="8:8" s="40" customFormat="1" ht="16.95" customHeight="1" x14ac:dyDescent="0.25">
      <c r="H969" s="42"/>
    </row>
    <row r="970" spans="8:8" s="40" customFormat="1" ht="16.95" customHeight="1" x14ac:dyDescent="0.25">
      <c r="H970" s="42"/>
    </row>
    <row r="971" spans="8:8" s="40" customFormat="1" ht="16.95" customHeight="1" x14ac:dyDescent="0.25">
      <c r="H971" s="42"/>
    </row>
    <row r="972" spans="8:8" s="40" customFormat="1" ht="16.95" customHeight="1" x14ac:dyDescent="0.25">
      <c r="H972" s="42"/>
    </row>
    <row r="973" spans="8:8" s="40" customFormat="1" ht="16.95" customHeight="1" x14ac:dyDescent="0.25">
      <c r="H973" s="42"/>
    </row>
    <row r="974" spans="8:8" s="40" customFormat="1" ht="16.95" customHeight="1" x14ac:dyDescent="0.25">
      <c r="H974" s="42"/>
    </row>
    <row r="975" spans="8:8" s="40" customFormat="1" ht="16.95" customHeight="1" x14ac:dyDescent="0.25">
      <c r="H975" s="42"/>
    </row>
    <row r="976" spans="8:8" s="40" customFormat="1" ht="16.95" customHeight="1" x14ac:dyDescent="0.25">
      <c r="H976" s="42"/>
    </row>
    <row r="977" spans="8:8" s="40" customFormat="1" ht="16.95" customHeight="1" x14ac:dyDescent="0.25">
      <c r="H977" s="42"/>
    </row>
    <row r="978" spans="8:8" s="40" customFormat="1" ht="16.95" customHeight="1" x14ac:dyDescent="0.25">
      <c r="H978" s="42"/>
    </row>
    <row r="979" spans="8:8" s="40" customFormat="1" ht="16.95" customHeight="1" x14ac:dyDescent="0.25">
      <c r="H979" s="42"/>
    </row>
    <row r="980" spans="8:8" s="40" customFormat="1" ht="16.95" customHeight="1" x14ac:dyDescent="0.25">
      <c r="H980" s="42"/>
    </row>
    <row r="981" spans="8:8" s="40" customFormat="1" ht="16.95" customHeight="1" x14ac:dyDescent="0.25">
      <c r="H981" s="42"/>
    </row>
    <row r="982" spans="8:8" s="40" customFormat="1" ht="16.95" customHeight="1" x14ac:dyDescent="0.25">
      <c r="H982" s="42"/>
    </row>
    <row r="983" spans="8:8" s="40" customFormat="1" ht="16.95" customHeight="1" x14ac:dyDescent="0.25">
      <c r="H983" s="42"/>
    </row>
    <row r="984" spans="8:8" s="40" customFormat="1" ht="16.95" customHeight="1" x14ac:dyDescent="0.25">
      <c r="H984" s="42"/>
    </row>
    <row r="985" spans="8:8" s="40" customFormat="1" ht="13.2" x14ac:dyDescent="0.25">
      <c r="H985" s="42"/>
    </row>
    <row r="986" spans="8:8" s="40" customFormat="1" ht="16.95" customHeight="1" x14ac:dyDescent="0.25">
      <c r="H986" s="42"/>
    </row>
    <row r="987" spans="8:8" s="40" customFormat="1" ht="13.2" x14ac:dyDescent="0.25">
      <c r="H987" s="42"/>
    </row>
    <row r="988" spans="8:8" s="40" customFormat="1" ht="16.95" customHeight="1" x14ac:dyDescent="0.25">
      <c r="H988" s="42"/>
    </row>
    <row r="989" spans="8:8" s="40" customFormat="1" ht="16.95" customHeight="1" x14ac:dyDescent="0.25">
      <c r="H989" s="42"/>
    </row>
    <row r="990" spans="8:8" s="40" customFormat="1" ht="16.95" customHeight="1" x14ac:dyDescent="0.25">
      <c r="H990" s="42"/>
    </row>
    <row r="991" spans="8:8" s="40" customFormat="1" ht="16.95" customHeight="1" x14ac:dyDescent="0.25">
      <c r="H991" s="42"/>
    </row>
    <row r="992" spans="8:8" s="40" customFormat="1" ht="16.95" customHeight="1" x14ac:dyDescent="0.25">
      <c r="H992" s="42"/>
    </row>
    <row r="993" spans="8:8" s="40" customFormat="1" ht="16.95" customHeight="1" x14ac:dyDescent="0.25">
      <c r="H993" s="42"/>
    </row>
    <row r="994" spans="8:8" s="40" customFormat="1" ht="16.95" customHeight="1" x14ac:dyDescent="0.25">
      <c r="H994" s="42"/>
    </row>
    <row r="995" spans="8:8" s="40" customFormat="1" ht="16.95" customHeight="1" x14ac:dyDescent="0.25">
      <c r="H995" s="42"/>
    </row>
    <row r="996" spans="8:8" s="40" customFormat="1" ht="16.95" customHeight="1" x14ac:dyDescent="0.25">
      <c r="H996" s="42"/>
    </row>
    <row r="997" spans="8:8" s="40" customFormat="1" ht="16.95" customHeight="1" x14ac:dyDescent="0.25">
      <c r="H997" s="42"/>
    </row>
    <row r="998" spans="8:8" s="40" customFormat="1" ht="16.95" customHeight="1" x14ac:dyDescent="0.25">
      <c r="H998" s="42"/>
    </row>
    <row r="999" spans="8:8" s="40" customFormat="1" ht="16.95" customHeight="1" x14ac:dyDescent="0.25">
      <c r="H999" s="42"/>
    </row>
    <row r="1000" spans="8:8" s="40" customFormat="1" ht="16.95" customHeight="1" x14ac:dyDescent="0.25">
      <c r="H1000" s="42"/>
    </row>
    <row r="1001" spans="8:8" s="40" customFormat="1" ht="16.95" customHeight="1" x14ac:dyDescent="0.25">
      <c r="H1001" s="42"/>
    </row>
    <row r="1002" spans="8:8" s="40" customFormat="1" ht="16.95" customHeight="1" x14ac:dyDescent="0.25">
      <c r="H1002" s="42"/>
    </row>
    <row r="1003" spans="8:8" s="40" customFormat="1" ht="16.95" customHeight="1" x14ac:dyDescent="0.25">
      <c r="H1003" s="42"/>
    </row>
    <row r="1004" spans="8:8" s="40" customFormat="1" ht="16.95" customHeight="1" x14ac:dyDescent="0.25">
      <c r="H1004" s="42"/>
    </row>
    <row r="1005" spans="8:8" s="40" customFormat="1" ht="16.95" customHeight="1" x14ac:dyDescent="0.25">
      <c r="H1005" s="42"/>
    </row>
    <row r="1006" spans="8:8" s="40" customFormat="1" ht="16.95" customHeight="1" x14ac:dyDescent="0.25">
      <c r="H1006" s="42"/>
    </row>
    <row r="1007" spans="8:8" s="40" customFormat="1" ht="16.95" customHeight="1" x14ac:dyDescent="0.25">
      <c r="H1007" s="42"/>
    </row>
    <row r="1008" spans="8:8" s="40" customFormat="1" ht="16.95" customHeight="1" x14ac:dyDescent="0.25">
      <c r="H1008" s="42"/>
    </row>
    <row r="1009" spans="8:8" s="40" customFormat="1" ht="16.95" customHeight="1" x14ac:dyDescent="0.25">
      <c r="H1009" s="42"/>
    </row>
    <row r="1010" spans="8:8" s="40" customFormat="1" ht="16.95" customHeight="1" x14ac:dyDescent="0.25">
      <c r="H1010" s="42"/>
    </row>
    <row r="1011" spans="8:8" s="40" customFormat="1" ht="16.95" customHeight="1" x14ac:dyDescent="0.25">
      <c r="H1011" s="42"/>
    </row>
    <row r="1012" spans="8:8" s="40" customFormat="1" ht="16.95" customHeight="1" x14ac:dyDescent="0.25">
      <c r="H1012" s="42"/>
    </row>
    <row r="1013" spans="8:8" s="40" customFormat="1" ht="16.95" customHeight="1" x14ac:dyDescent="0.25">
      <c r="H1013" s="42"/>
    </row>
    <row r="1014" spans="8:8" s="40" customFormat="1" ht="16.95" customHeight="1" x14ac:dyDescent="0.25">
      <c r="H1014" s="42"/>
    </row>
    <row r="1015" spans="8:8" s="40" customFormat="1" ht="16.95" customHeight="1" x14ac:dyDescent="0.25">
      <c r="H1015" s="42"/>
    </row>
    <row r="1016" spans="8:8" s="40" customFormat="1" ht="16.95" customHeight="1" x14ac:dyDescent="0.25">
      <c r="H1016" s="42"/>
    </row>
    <row r="1017" spans="8:8" s="40" customFormat="1" ht="16.95" customHeight="1" x14ac:dyDescent="0.25">
      <c r="H1017" s="42"/>
    </row>
    <row r="1018" spans="8:8" s="40" customFormat="1" ht="16.95" customHeight="1" x14ac:dyDescent="0.25">
      <c r="H1018" s="42"/>
    </row>
    <row r="1019" spans="8:8" s="40" customFormat="1" ht="16.95" customHeight="1" x14ac:dyDescent="0.25">
      <c r="H1019" s="42"/>
    </row>
    <row r="1020" spans="8:8" s="40" customFormat="1" ht="16.95" customHeight="1" x14ac:dyDescent="0.25">
      <c r="H1020" s="42"/>
    </row>
    <row r="1021" spans="8:8" s="40" customFormat="1" ht="16.95" customHeight="1" x14ac:dyDescent="0.25">
      <c r="H1021" s="42"/>
    </row>
    <row r="1022" spans="8:8" s="40" customFormat="1" ht="16.95" customHeight="1" x14ac:dyDescent="0.25">
      <c r="H1022" s="42"/>
    </row>
    <row r="1023" spans="8:8" s="40" customFormat="1" ht="16.95" customHeight="1" x14ac:dyDescent="0.25">
      <c r="H1023" s="42"/>
    </row>
    <row r="1024" spans="8:8" s="40" customFormat="1" ht="16.95" customHeight="1" x14ac:dyDescent="0.25">
      <c r="H1024" s="42"/>
    </row>
    <row r="1025" spans="8:8" s="40" customFormat="1" ht="16.95" customHeight="1" x14ac:dyDescent="0.25">
      <c r="H1025" s="42"/>
    </row>
    <row r="1026" spans="8:8" s="40" customFormat="1" ht="16.95" customHeight="1" x14ac:dyDescent="0.25">
      <c r="H1026" s="42"/>
    </row>
    <row r="1027" spans="8:8" s="40" customFormat="1" ht="16.95" customHeight="1" x14ac:dyDescent="0.25">
      <c r="H1027" s="42"/>
    </row>
    <row r="1028" spans="8:8" s="40" customFormat="1" ht="16.95" customHeight="1" x14ac:dyDescent="0.25">
      <c r="H1028" s="42"/>
    </row>
    <row r="1029" spans="8:8" s="40" customFormat="1" ht="16.95" customHeight="1" x14ac:dyDescent="0.25">
      <c r="H1029" s="42"/>
    </row>
    <row r="1030" spans="8:8" s="40" customFormat="1" ht="16.95" customHeight="1" x14ac:dyDescent="0.25">
      <c r="H1030" s="42"/>
    </row>
    <row r="1031" spans="8:8" s="40" customFormat="1" ht="16.95" customHeight="1" x14ac:dyDescent="0.25">
      <c r="H1031" s="42"/>
    </row>
    <row r="1032" spans="8:8" s="40" customFormat="1" ht="16.95" customHeight="1" x14ac:dyDescent="0.25">
      <c r="H1032" s="42"/>
    </row>
    <row r="1033" spans="8:8" s="40" customFormat="1" ht="16.95" customHeight="1" x14ac:dyDescent="0.25">
      <c r="H1033" s="42"/>
    </row>
    <row r="1034" spans="8:8" s="40" customFormat="1" ht="16.95" customHeight="1" x14ac:dyDescent="0.25">
      <c r="H1034" s="42"/>
    </row>
    <row r="1035" spans="8:8" s="40" customFormat="1" ht="16.95" customHeight="1" x14ac:dyDescent="0.25">
      <c r="H1035" s="42"/>
    </row>
    <row r="1036" spans="8:8" s="40" customFormat="1" ht="16.95" customHeight="1" x14ac:dyDescent="0.25">
      <c r="H1036" s="42"/>
    </row>
    <row r="1037" spans="8:8" s="40" customFormat="1" ht="16.95" customHeight="1" x14ac:dyDescent="0.25">
      <c r="H1037" s="42"/>
    </row>
    <row r="1038" spans="8:8" s="40" customFormat="1" ht="16.95" customHeight="1" x14ac:dyDescent="0.25">
      <c r="H1038" s="42"/>
    </row>
    <row r="1039" spans="8:8" s="40" customFormat="1" ht="16.95" customHeight="1" x14ac:dyDescent="0.25">
      <c r="H1039" s="42"/>
    </row>
    <row r="1040" spans="8:8" s="40" customFormat="1" ht="16.95" customHeight="1" x14ac:dyDescent="0.25">
      <c r="H1040" s="42"/>
    </row>
    <row r="1041" spans="8:8" s="40" customFormat="1" ht="16.95" customHeight="1" x14ac:dyDescent="0.25">
      <c r="H1041" s="42"/>
    </row>
    <row r="1042" spans="8:8" s="40" customFormat="1" ht="16.95" customHeight="1" x14ac:dyDescent="0.25">
      <c r="H1042" s="42"/>
    </row>
    <row r="1043" spans="8:8" s="40" customFormat="1" ht="16.95" customHeight="1" x14ac:dyDescent="0.25">
      <c r="H1043" s="42"/>
    </row>
    <row r="1044" spans="8:8" s="40" customFormat="1" ht="16.95" customHeight="1" x14ac:dyDescent="0.25">
      <c r="H1044" s="42"/>
    </row>
    <row r="1045" spans="8:8" s="40" customFormat="1" ht="16.95" customHeight="1" x14ac:dyDescent="0.25">
      <c r="H1045" s="42"/>
    </row>
    <row r="1046" spans="8:8" s="40" customFormat="1" ht="16.95" customHeight="1" x14ac:dyDescent="0.25">
      <c r="H1046" s="42"/>
    </row>
    <row r="1047" spans="8:8" s="40" customFormat="1" ht="16.95" customHeight="1" x14ac:dyDescent="0.25">
      <c r="H1047" s="42"/>
    </row>
    <row r="1048" spans="8:8" s="40" customFormat="1" ht="16.95" customHeight="1" x14ac:dyDescent="0.25">
      <c r="H1048" s="42"/>
    </row>
    <row r="1049" spans="8:8" s="40" customFormat="1" ht="16.95" customHeight="1" x14ac:dyDescent="0.25">
      <c r="H1049" s="42"/>
    </row>
    <row r="1050" spans="8:8" s="40" customFormat="1" ht="16.95" customHeight="1" x14ac:dyDescent="0.25">
      <c r="H1050" s="42"/>
    </row>
    <row r="1051" spans="8:8" s="40" customFormat="1" ht="16.95" customHeight="1" x14ac:dyDescent="0.25">
      <c r="H1051" s="42"/>
    </row>
    <row r="1052" spans="8:8" s="40" customFormat="1" ht="16.95" customHeight="1" x14ac:dyDescent="0.25">
      <c r="H1052" s="42"/>
    </row>
    <row r="1053" spans="8:8" s="40" customFormat="1" ht="16.95" customHeight="1" x14ac:dyDescent="0.25">
      <c r="H1053" s="42"/>
    </row>
    <row r="1054" spans="8:8" s="40" customFormat="1" ht="16.95" customHeight="1" x14ac:dyDescent="0.25">
      <c r="H1054" s="42"/>
    </row>
    <row r="1055" spans="8:8" s="40" customFormat="1" ht="16.95" customHeight="1" x14ac:dyDescent="0.25">
      <c r="H1055" s="42"/>
    </row>
    <row r="1056" spans="8:8" s="40" customFormat="1" ht="16.95" customHeight="1" x14ac:dyDescent="0.25">
      <c r="H1056" s="42"/>
    </row>
    <row r="1057" spans="8:8" s="40" customFormat="1" ht="16.95" customHeight="1" x14ac:dyDescent="0.25">
      <c r="H1057" s="42"/>
    </row>
    <row r="1058" spans="8:8" s="40" customFormat="1" ht="16.95" customHeight="1" x14ac:dyDescent="0.25">
      <c r="H1058" s="42"/>
    </row>
    <row r="1059" spans="8:8" s="40" customFormat="1" ht="16.95" customHeight="1" x14ac:dyDescent="0.25">
      <c r="H1059" s="42"/>
    </row>
    <row r="1060" spans="8:8" s="40" customFormat="1" ht="16.95" customHeight="1" x14ac:dyDescent="0.25">
      <c r="H1060" s="42"/>
    </row>
    <row r="1061" spans="8:8" s="40" customFormat="1" ht="16.95" customHeight="1" x14ac:dyDescent="0.25">
      <c r="H1061" s="42"/>
    </row>
    <row r="1062" spans="8:8" s="40" customFormat="1" ht="16.95" customHeight="1" x14ac:dyDescent="0.25">
      <c r="H1062" s="42"/>
    </row>
    <row r="1063" spans="8:8" s="40" customFormat="1" ht="16.95" customHeight="1" x14ac:dyDescent="0.25">
      <c r="H1063" s="42"/>
    </row>
    <row r="1064" spans="8:8" s="40" customFormat="1" ht="16.95" customHeight="1" x14ac:dyDescent="0.25">
      <c r="H1064" s="42"/>
    </row>
    <row r="1065" spans="8:8" s="40" customFormat="1" ht="16.95" customHeight="1" x14ac:dyDescent="0.25">
      <c r="H1065" s="42"/>
    </row>
    <row r="1066" spans="8:8" s="40" customFormat="1" ht="16.95" customHeight="1" x14ac:dyDescent="0.25">
      <c r="H1066" s="42"/>
    </row>
    <row r="1067" spans="8:8" s="40" customFormat="1" ht="16.95" customHeight="1" x14ac:dyDescent="0.25">
      <c r="H1067" s="42"/>
    </row>
    <row r="1068" spans="8:8" s="40" customFormat="1" ht="16.95" customHeight="1" x14ac:dyDescent="0.25">
      <c r="H1068" s="42"/>
    </row>
    <row r="1069" spans="8:8" s="40" customFormat="1" ht="16.95" customHeight="1" x14ac:dyDescent="0.25">
      <c r="H1069" s="42"/>
    </row>
    <row r="1070" spans="8:8" s="40" customFormat="1" ht="16.95" customHeight="1" x14ac:dyDescent="0.25">
      <c r="H1070" s="42"/>
    </row>
    <row r="1071" spans="8:8" s="40" customFormat="1" ht="16.95" customHeight="1" x14ac:dyDescent="0.25">
      <c r="H1071" s="42"/>
    </row>
    <row r="1072" spans="8:8" s="40" customFormat="1" ht="16.95" customHeight="1" x14ac:dyDescent="0.25">
      <c r="H1072" s="42"/>
    </row>
    <row r="1073" spans="8:8" s="40" customFormat="1" ht="16.95" customHeight="1" x14ac:dyDescent="0.25">
      <c r="H1073" s="42"/>
    </row>
    <row r="1074" spans="8:8" s="40" customFormat="1" ht="16.95" customHeight="1" x14ac:dyDescent="0.25">
      <c r="H1074" s="42"/>
    </row>
    <row r="1075" spans="8:8" s="40" customFormat="1" ht="16.95" customHeight="1" x14ac:dyDescent="0.25">
      <c r="H1075" s="42"/>
    </row>
    <row r="1076" spans="8:8" s="40" customFormat="1" ht="16.95" customHeight="1" x14ac:dyDescent="0.25">
      <c r="H1076" s="42"/>
    </row>
    <row r="1077" spans="8:8" s="40" customFormat="1" ht="16.95" customHeight="1" x14ac:dyDescent="0.25">
      <c r="H1077" s="42"/>
    </row>
    <row r="1078" spans="8:8" s="40" customFormat="1" ht="16.95" customHeight="1" x14ac:dyDescent="0.25">
      <c r="H1078" s="42"/>
    </row>
    <row r="1079" spans="8:8" s="40" customFormat="1" ht="16.95" customHeight="1" x14ac:dyDescent="0.25">
      <c r="H1079" s="42"/>
    </row>
    <row r="1080" spans="8:8" s="40" customFormat="1" ht="16.95" customHeight="1" x14ac:dyDescent="0.25">
      <c r="H1080" s="42"/>
    </row>
    <row r="1081" spans="8:8" s="40" customFormat="1" ht="16.95" customHeight="1" x14ac:dyDescent="0.25">
      <c r="H1081" s="42"/>
    </row>
    <row r="1082" spans="8:8" s="40" customFormat="1" ht="16.95" customHeight="1" x14ac:dyDescent="0.25">
      <c r="H1082" s="42"/>
    </row>
    <row r="1083" spans="8:8" s="40" customFormat="1" ht="16.95" customHeight="1" x14ac:dyDescent="0.25">
      <c r="H1083" s="42"/>
    </row>
    <row r="1084" spans="8:8" s="40" customFormat="1" ht="16.95" customHeight="1" x14ac:dyDescent="0.25">
      <c r="H1084" s="42"/>
    </row>
    <row r="1085" spans="8:8" s="40" customFormat="1" ht="16.95" customHeight="1" x14ac:dyDescent="0.25">
      <c r="H1085" s="42"/>
    </row>
    <row r="1086" spans="8:8" s="40" customFormat="1" ht="16.95" customHeight="1" x14ac:dyDescent="0.25">
      <c r="H1086" s="42"/>
    </row>
    <row r="1087" spans="8:8" s="40" customFormat="1" ht="16.95" customHeight="1" x14ac:dyDescent="0.25">
      <c r="H1087" s="42"/>
    </row>
    <row r="1088" spans="8:8" s="40" customFormat="1" ht="16.95" customHeight="1" x14ac:dyDescent="0.25">
      <c r="H1088" s="42"/>
    </row>
    <row r="1089" spans="8:8" s="40" customFormat="1" ht="16.95" customHeight="1" x14ac:dyDescent="0.25">
      <c r="H1089" s="42"/>
    </row>
    <row r="1090" spans="8:8" s="40" customFormat="1" ht="16.95" customHeight="1" x14ac:dyDescent="0.25">
      <c r="H1090" s="42"/>
    </row>
    <row r="1091" spans="8:8" s="40" customFormat="1" ht="16.95" customHeight="1" x14ac:dyDescent="0.25">
      <c r="H1091" s="42"/>
    </row>
    <row r="1092" spans="8:8" s="40" customFormat="1" ht="16.95" customHeight="1" x14ac:dyDescent="0.25">
      <c r="H1092" s="42"/>
    </row>
    <row r="1093" spans="8:8" s="40" customFormat="1" ht="16.95" customHeight="1" x14ac:dyDescent="0.25">
      <c r="H1093" s="42"/>
    </row>
    <row r="1094" spans="8:8" s="40" customFormat="1" ht="16.95" customHeight="1" x14ac:dyDescent="0.25">
      <c r="H1094" s="42"/>
    </row>
    <row r="1095" spans="8:8" s="40" customFormat="1" ht="16.95" customHeight="1" x14ac:dyDescent="0.25">
      <c r="H1095" s="42"/>
    </row>
    <row r="1096" spans="8:8" s="40" customFormat="1" ht="16.95" customHeight="1" x14ac:dyDescent="0.25">
      <c r="H1096" s="42"/>
    </row>
    <row r="1097" spans="8:8" s="40" customFormat="1" ht="16.95" customHeight="1" x14ac:dyDescent="0.25">
      <c r="H1097" s="42"/>
    </row>
    <row r="1098" spans="8:8" s="40" customFormat="1" ht="16.95" customHeight="1" x14ac:dyDescent="0.25">
      <c r="H1098" s="42"/>
    </row>
    <row r="1099" spans="8:8" s="40" customFormat="1" ht="16.95" customHeight="1" x14ac:dyDescent="0.25">
      <c r="H1099" s="42"/>
    </row>
    <row r="1100" spans="8:8" s="40" customFormat="1" ht="16.95" customHeight="1" x14ac:dyDescent="0.25">
      <c r="H1100" s="42"/>
    </row>
    <row r="1101" spans="8:8" s="40" customFormat="1" ht="16.95" customHeight="1" x14ac:dyDescent="0.25">
      <c r="H1101" s="42"/>
    </row>
    <row r="1102" spans="8:8" s="40" customFormat="1" ht="16.95" customHeight="1" x14ac:dyDescent="0.25">
      <c r="H1102" s="42"/>
    </row>
    <row r="1103" spans="8:8" s="40" customFormat="1" ht="16.95" customHeight="1" x14ac:dyDescent="0.25">
      <c r="H1103" s="42"/>
    </row>
    <row r="1104" spans="8:8" s="40" customFormat="1" ht="16.95" customHeight="1" x14ac:dyDescent="0.25">
      <c r="H1104" s="42"/>
    </row>
    <row r="1105" spans="8:8" s="40" customFormat="1" ht="16.95" customHeight="1" x14ac:dyDescent="0.25">
      <c r="H1105" s="42"/>
    </row>
    <row r="1106" spans="8:8" s="40" customFormat="1" ht="16.95" customHeight="1" x14ac:dyDescent="0.25">
      <c r="H1106" s="42"/>
    </row>
    <row r="1107" spans="8:8" s="40" customFormat="1" ht="16.95" customHeight="1" x14ac:dyDescent="0.25">
      <c r="H1107" s="42"/>
    </row>
    <row r="1108" spans="8:8" s="40" customFormat="1" ht="16.95" customHeight="1" x14ac:dyDescent="0.25">
      <c r="H1108" s="42"/>
    </row>
    <row r="1109" spans="8:8" s="40" customFormat="1" ht="16.95" customHeight="1" x14ac:dyDescent="0.25">
      <c r="H1109" s="42"/>
    </row>
    <row r="1110" spans="8:8" s="40" customFormat="1" ht="16.95" customHeight="1" x14ac:dyDescent="0.25">
      <c r="H1110" s="42"/>
    </row>
    <row r="1111" spans="8:8" s="40" customFormat="1" ht="16.95" customHeight="1" x14ac:dyDescent="0.25">
      <c r="H1111" s="42"/>
    </row>
    <row r="1112" spans="8:8" s="40" customFormat="1" ht="16.95" customHeight="1" x14ac:dyDescent="0.25">
      <c r="H1112" s="42"/>
    </row>
    <row r="1113" spans="8:8" s="40" customFormat="1" ht="16.95" customHeight="1" x14ac:dyDescent="0.25">
      <c r="H1113" s="42"/>
    </row>
    <row r="1114" spans="8:8" s="40" customFormat="1" ht="16.95" customHeight="1" x14ac:dyDescent="0.25">
      <c r="H1114" s="42"/>
    </row>
    <row r="1115" spans="8:8" s="40" customFormat="1" ht="16.95" customHeight="1" x14ac:dyDescent="0.25">
      <c r="H1115" s="42"/>
    </row>
    <row r="1116" spans="8:8" s="40" customFormat="1" ht="16.95" customHeight="1" x14ac:dyDescent="0.25">
      <c r="H1116" s="42"/>
    </row>
    <row r="1117" spans="8:8" s="40" customFormat="1" ht="16.95" customHeight="1" x14ac:dyDescent="0.25">
      <c r="H1117" s="42"/>
    </row>
    <row r="1118" spans="8:8" s="40" customFormat="1" ht="16.95" customHeight="1" x14ac:dyDescent="0.25">
      <c r="H1118" s="42"/>
    </row>
    <row r="1119" spans="8:8" s="40" customFormat="1" ht="16.95" customHeight="1" x14ac:dyDescent="0.25">
      <c r="H1119" s="42"/>
    </row>
    <row r="1120" spans="8:8" s="40" customFormat="1" ht="16.95" customHeight="1" x14ac:dyDescent="0.25">
      <c r="H1120" s="42"/>
    </row>
    <row r="1121" spans="8:8" s="40" customFormat="1" ht="16.95" customHeight="1" x14ac:dyDescent="0.25">
      <c r="H1121" s="42"/>
    </row>
    <row r="1122" spans="8:8" s="40" customFormat="1" ht="16.95" customHeight="1" x14ac:dyDescent="0.25">
      <c r="H1122" s="42"/>
    </row>
    <row r="1123" spans="8:8" s="40" customFormat="1" ht="16.95" customHeight="1" x14ac:dyDescent="0.25">
      <c r="H1123" s="42"/>
    </row>
    <row r="1124" spans="8:8" s="40" customFormat="1" ht="16.95" customHeight="1" x14ac:dyDescent="0.25">
      <c r="H1124" s="42"/>
    </row>
    <row r="1125" spans="8:8" s="40" customFormat="1" ht="16.95" customHeight="1" x14ac:dyDescent="0.25">
      <c r="H1125" s="42"/>
    </row>
    <row r="1126" spans="8:8" s="40" customFormat="1" ht="16.95" customHeight="1" x14ac:dyDescent="0.25">
      <c r="H1126" s="42"/>
    </row>
    <row r="1127" spans="8:8" s="40" customFormat="1" ht="16.95" customHeight="1" x14ac:dyDescent="0.25">
      <c r="H1127" s="42"/>
    </row>
    <row r="1128" spans="8:8" s="40" customFormat="1" ht="16.95" customHeight="1" x14ac:dyDescent="0.25">
      <c r="H1128" s="42"/>
    </row>
    <row r="1129" spans="8:8" s="40" customFormat="1" ht="16.95" customHeight="1" x14ac:dyDescent="0.25">
      <c r="H1129" s="42"/>
    </row>
    <row r="1130" spans="8:8" s="40" customFormat="1" ht="16.95" customHeight="1" x14ac:dyDescent="0.25">
      <c r="H1130" s="42"/>
    </row>
    <row r="1131" spans="8:8" s="40" customFormat="1" ht="16.95" customHeight="1" x14ac:dyDescent="0.25">
      <c r="H1131" s="42"/>
    </row>
    <row r="1132" spans="8:8" s="40" customFormat="1" ht="16.95" customHeight="1" x14ac:dyDescent="0.25">
      <c r="H1132" s="42"/>
    </row>
    <row r="1133" spans="8:8" s="40" customFormat="1" ht="16.95" customHeight="1" x14ac:dyDescent="0.25">
      <c r="H1133" s="42"/>
    </row>
    <row r="1134" spans="8:8" s="40" customFormat="1" ht="16.95" customHeight="1" x14ac:dyDescent="0.25">
      <c r="H1134" s="42"/>
    </row>
    <row r="1135" spans="8:8" s="40" customFormat="1" ht="16.95" customHeight="1" x14ac:dyDescent="0.25">
      <c r="H1135" s="42"/>
    </row>
    <row r="1136" spans="8:8" s="40" customFormat="1" ht="16.95" customHeight="1" x14ac:dyDescent="0.25">
      <c r="H1136" s="42"/>
    </row>
    <row r="1137" spans="8:8" s="40" customFormat="1" ht="16.95" customHeight="1" x14ac:dyDescent="0.25">
      <c r="H1137" s="42"/>
    </row>
    <row r="1138" spans="8:8" s="40" customFormat="1" ht="16.95" customHeight="1" x14ac:dyDescent="0.25">
      <c r="H1138" s="42"/>
    </row>
    <row r="1139" spans="8:8" s="40" customFormat="1" ht="16.95" customHeight="1" x14ac:dyDescent="0.25">
      <c r="H1139" s="42"/>
    </row>
    <row r="1140" spans="8:8" s="40" customFormat="1" ht="16.95" customHeight="1" x14ac:dyDescent="0.25">
      <c r="H1140" s="42"/>
    </row>
    <row r="1141" spans="8:8" s="40" customFormat="1" ht="16.95" customHeight="1" x14ac:dyDescent="0.25">
      <c r="H1141" s="42"/>
    </row>
    <row r="1142" spans="8:8" s="40" customFormat="1" ht="16.95" customHeight="1" x14ac:dyDescent="0.25">
      <c r="H1142" s="42"/>
    </row>
    <row r="1143" spans="8:8" s="40" customFormat="1" ht="16.95" customHeight="1" x14ac:dyDescent="0.25">
      <c r="H1143" s="42"/>
    </row>
    <row r="1144" spans="8:8" s="40" customFormat="1" ht="16.95" customHeight="1" x14ac:dyDescent="0.25">
      <c r="H1144" s="42"/>
    </row>
    <row r="1145" spans="8:8" s="40" customFormat="1" ht="16.95" customHeight="1" x14ac:dyDescent="0.25">
      <c r="H1145" s="42"/>
    </row>
    <row r="1146" spans="8:8" s="40" customFormat="1" ht="16.95" customHeight="1" x14ac:dyDescent="0.25">
      <c r="H1146" s="42"/>
    </row>
    <row r="1147" spans="8:8" s="40" customFormat="1" ht="16.95" customHeight="1" x14ac:dyDescent="0.25">
      <c r="H1147" s="42"/>
    </row>
    <row r="1148" spans="8:8" s="40" customFormat="1" ht="16.95" customHeight="1" x14ac:dyDescent="0.25">
      <c r="H1148" s="42"/>
    </row>
    <row r="1149" spans="8:8" s="40" customFormat="1" ht="16.95" customHeight="1" x14ac:dyDescent="0.25">
      <c r="H1149" s="42"/>
    </row>
    <row r="1150" spans="8:8" s="40" customFormat="1" ht="16.95" customHeight="1" x14ac:dyDescent="0.25">
      <c r="H1150" s="42"/>
    </row>
    <row r="1151" spans="8:8" s="40" customFormat="1" ht="16.95" customHeight="1" x14ac:dyDescent="0.25">
      <c r="H1151" s="42"/>
    </row>
    <row r="1152" spans="8:8" s="40" customFormat="1" ht="16.95" customHeight="1" x14ac:dyDescent="0.25">
      <c r="H1152" s="42"/>
    </row>
    <row r="1153" spans="8:8" s="40" customFormat="1" ht="16.95" customHeight="1" x14ac:dyDescent="0.25">
      <c r="H1153" s="42"/>
    </row>
    <row r="1154" spans="8:8" s="40" customFormat="1" ht="16.95" customHeight="1" x14ac:dyDescent="0.25">
      <c r="H1154" s="42"/>
    </row>
    <row r="1155" spans="8:8" s="40" customFormat="1" ht="16.95" customHeight="1" x14ac:dyDescent="0.25">
      <c r="H1155" s="42"/>
    </row>
    <row r="1156" spans="8:8" s="40" customFormat="1" ht="16.95" customHeight="1" x14ac:dyDescent="0.25">
      <c r="H1156" s="42"/>
    </row>
    <row r="1157" spans="8:8" s="40" customFormat="1" ht="16.95" customHeight="1" x14ac:dyDescent="0.25">
      <c r="H1157" s="42"/>
    </row>
    <row r="1158" spans="8:8" s="40" customFormat="1" ht="16.95" customHeight="1" x14ac:dyDescent="0.25">
      <c r="H1158" s="42"/>
    </row>
    <row r="1159" spans="8:8" s="40" customFormat="1" ht="16.95" customHeight="1" x14ac:dyDescent="0.25">
      <c r="H1159" s="42"/>
    </row>
    <row r="1160" spans="8:8" s="40" customFormat="1" ht="16.95" customHeight="1" x14ac:dyDescent="0.25">
      <c r="H1160" s="42"/>
    </row>
    <row r="1161" spans="8:8" s="40" customFormat="1" ht="16.95" customHeight="1" x14ac:dyDescent="0.25">
      <c r="H1161" s="42"/>
    </row>
    <row r="1162" spans="8:8" s="40" customFormat="1" ht="16.95" customHeight="1" x14ac:dyDescent="0.25">
      <c r="H1162" s="42"/>
    </row>
    <row r="1163" spans="8:8" s="40" customFormat="1" ht="16.95" customHeight="1" x14ac:dyDescent="0.25">
      <c r="H1163" s="42"/>
    </row>
    <row r="1164" spans="8:8" s="40" customFormat="1" ht="16.95" customHeight="1" x14ac:dyDescent="0.25">
      <c r="H1164" s="42"/>
    </row>
    <row r="1165" spans="8:8" s="40" customFormat="1" ht="16.95" customHeight="1" x14ac:dyDescent="0.25">
      <c r="H1165" s="42"/>
    </row>
    <row r="1166" spans="8:8" s="40" customFormat="1" ht="16.95" customHeight="1" x14ac:dyDescent="0.25">
      <c r="H1166" s="42"/>
    </row>
    <row r="1167" spans="8:8" s="40" customFormat="1" ht="16.95" customHeight="1" x14ac:dyDescent="0.25">
      <c r="H1167" s="42"/>
    </row>
    <row r="1168" spans="8:8" s="40" customFormat="1" ht="16.95" customHeight="1" x14ac:dyDescent="0.25">
      <c r="H1168" s="42"/>
    </row>
    <row r="1169" spans="8:8" s="40" customFormat="1" ht="16.95" customHeight="1" x14ac:dyDescent="0.25">
      <c r="H1169" s="42"/>
    </row>
    <row r="1170" spans="8:8" s="40" customFormat="1" ht="16.95" customHeight="1" x14ac:dyDescent="0.25">
      <c r="H1170" s="42"/>
    </row>
    <row r="1171" spans="8:8" s="40" customFormat="1" ht="16.95" customHeight="1" x14ac:dyDescent="0.25">
      <c r="H1171" s="42"/>
    </row>
    <row r="1172" spans="8:8" s="40" customFormat="1" ht="16.95" customHeight="1" x14ac:dyDescent="0.25">
      <c r="H1172" s="42"/>
    </row>
    <row r="1173" spans="8:8" s="40" customFormat="1" ht="16.95" customHeight="1" x14ac:dyDescent="0.25">
      <c r="H1173" s="42"/>
    </row>
    <row r="1174" spans="8:8" s="40" customFormat="1" ht="16.95" customHeight="1" x14ac:dyDescent="0.25">
      <c r="H1174" s="42"/>
    </row>
    <row r="1175" spans="8:8" s="40" customFormat="1" ht="16.95" customHeight="1" x14ac:dyDescent="0.25">
      <c r="H1175" s="42"/>
    </row>
    <row r="1176" spans="8:8" s="40" customFormat="1" ht="16.95" customHeight="1" x14ac:dyDescent="0.25">
      <c r="H1176" s="42"/>
    </row>
    <row r="1177" spans="8:8" s="40" customFormat="1" ht="16.95" customHeight="1" x14ac:dyDescent="0.25">
      <c r="H1177" s="42"/>
    </row>
    <row r="1178" spans="8:8" s="40" customFormat="1" ht="16.95" customHeight="1" x14ac:dyDescent="0.25">
      <c r="H1178" s="42"/>
    </row>
    <row r="1179" spans="8:8" s="40" customFormat="1" ht="16.95" customHeight="1" x14ac:dyDescent="0.25">
      <c r="H1179" s="42"/>
    </row>
    <row r="1180" spans="8:8" s="40" customFormat="1" ht="16.95" customHeight="1" x14ac:dyDescent="0.25">
      <c r="H1180" s="42"/>
    </row>
    <row r="1181" spans="8:8" s="40" customFormat="1" ht="16.95" customHeight="1" x14ac:dyDescent="0.25">
      <c r="H1181" s="42"/>
    </row>
    <row r="1182" spans="8:8" s="40" customFormat="1" ht="16.95" customHeight="1" x14ac:dyDescent="0.25">
      <c r="H1182" s="42"/>
    </row>
    <row r="1183" spans="8:8" s="40" customFormat="1" ht="16.95" customHeight="1" x14ac:dyDescent="0.25">
      <c r="H1183" s="42"/>
    </row>
    <row r="1184" spans="8:8" s="40" customFormat="1" ht="16.95" customHeight="1" x14ac:dyDescent="0.25">
      <c r="H1184" s="42"/>
    </row>
    <row r="1185" spans="8:8" s="40" customFormat="1" ht="16.95" customHeight="1" x14ac:dyDescent="0.25">
      <c r="H1185" s="42"/>
    </row>
    <row r="1186" spans="8:8" s="40" customFormat="1" ht="16.95" customHeight="1" x14ac:dyDescent="0.25">
      <c r="H1186" s="42"/>
    </row>
    <row r="1187" spans="8:8" s="40" customFormat="1" ht="16.95" customHeight="1" x14ac:dyDescent="0.25">
      <c r="H1187" s="42"/>
    </row>
    <row r="1188" spans="8:8" s="40" customFormat="1" ht="16.95" customHeight="1" x14ac:dyDescent="0.25">
      <c r="H1188" s="42"/>
    </row>
    <row r="1189" spans="8:8" s="40" customFormat="1" ht="16.95" customHeight="1" x14ac:dyDescent="0.25">
      <c r="H1189" s="42"/>
    </row>
    <row r="1190" spans="8:8" s="40" customFormat="1" ht="16.95" customHeight="1" x14ac:dyDescent="0.25">
      <c r="H1190" s="42"/>
    </row>
    <row r="1191" spans="8:8" s="40" customFormat="1" ht="16.95" customHeight="1" x14ac:dyDescent="0.25">
      <c r="H1191" s="42"/>
    </row>
    <row r="1192" spans="8:8" s="40" customFormat="1" ht="16.95" customHeight="1" x14ac:dyDescent="0.25">
      <c r="H1192" s="42"/>
    </row>
    <row r="1193" spans="8:8" s="40" customFormat="1" ht="16.95" customHeight="1" x14ac:dyDescent="0.25">
      <c r="H1193" s="42"/>
    </row>
    <row r="1194" spans="8:8" s="40" customFormat="1" ht="16.95" customHeight="1" x14ac:dyDescent="0.25">
      <c r="H1194" s="42"/>
    </row>
    <row r="1195" spans="8:8" s="40" customFormat="1" ht="16.95" customHeight="1" x14ac:dyDescent="0.25">
      <c r="H1195" s="42"/>
    </row>
    <row r="1196" spans="8:8" s="40" customFormat="1" ht="16.95" customHeight="1" x14ac:dyDescent="0.25">
      <c r="H1196" s="42"/>
    </row>
    <row r="1197" spans="8:8" s="40" customFormat="1" ht="16.95" customHeight="1" x14ac:dyDescent="0.25">
      <c r="H1197" s="42"/>
    </row>
    <row r="1198" spans="8:8" s="40" customFormat="1" ht="16.95" customHeight="1" x14ac:dyDescent="0.25">
      <c r="H1198" s="42"/>
    </row>
    <row r="1199" spans="8:8" s="40" customFormat="1" ht="16.95" customHeight="1" x14ac:dyDescent="0.25">
      <c r="H1199" s="42"/>
    </row>
    <row r="1200" spans="8:8" s="40" customFormat="1" ht="16.95" customHeight="1" x14ac:dyDescent="0.25">
      <c r="H1200" s="42"/>
    </row>
    <row r="1201" spans="8:8" s="40" customFormat="1" ht="16.95" customHeight="1" x14ac:dyDescent="0.25">
      <c r="H1201" s="42"/>
    </row>
    <row r="1202" spans="8:8" s="40" customFormat="1" ht="16.95" customHeight="1" x14ac:dyDescent="0.25">
      <c r="H1202" s="42"/>
    </row>
    <row r="1203" spans="8:8" s="40" customFormat="1" ht="16.95" customHeight="1" x14ac:dyDescent="0.25">
      <c r="H1203" s="42"/>
    </row>
    <row r="1204" spans="8:8" s="40" customFormat="1" ht="16.95" customHeight="1" x14ac:dyDescent="0.25">
      <c r="H1204" s="42"/>
    </row>
    <row r="1205" spans="8:8" s="40" customFormat="1" ht="16.95" customHeight="1" x14ac:dyDescent="0.25">
      <c r="H1205" s="42"/>
    </row>
    <row r="1206" spans="8:8" s="40" customFormat="1" ht="16.95" customHeight="1" x14ac:dyDescent="0.25">
      <c r="H1206" s="42"/>
    </row>
    <row r="1207" spans="8:8" s="40" customFormat="1" ht="16.95" customHeight="1" x14ac:dyDescent="0.25">
      <c r="H1207" s="42"/>
    </row>
    <row r="1208" spans="8:8" s="40" customFormat="1" ht="16.95" customHeight="1" x14ac:dyDescent="0.25">
      <c r="H1208" s="42"/>
    </row>
    <row r="1209" spans="8:8" s="40" customFormat="1" ht="16.95" customHeight="1" x14ac:dyDescent="0.25">
      <c r="H1209" s="42"/>
    </row>
    <row r="1210" spans="8:8" s="40" customFormat="1" ht="16.95" customHeight="1" x14ac:dyDescent="0.25">
      <c r="H1210" s="42"/>
    </row>
    <row r="1211" spans="8:8" s="40" customFormat="1" ht="16.95" customHeight="1" x14ac:dyDescent="0.25">
      <c r="H1211" s="42"/>
    </row>
    <row r="1212" spans="8:8" s="40" customFormat="1" ht="16.95" customHeight="1" x14ac:dyDescent="0.25">
      <c r="H1212" s="42"/>
    </row>
    <row r="1213" spans="8:8" s="40" customFormat="1" ht="16.95" customHeight="1" x14ac:dyDescent="0.25">
      <c r="H1213" s="42"/>
    </row>
    <row r="1214" spans="8:8" s="40" customFormat="1" ht="16.95" customHeight="1" x14ac:dyDescent="0.25">
      <c r="H1214" s="42"/>
    </row>
    <row r="1215" spans="8:8" s="40" customFormat="1" ht="16.95" customHeight="1" x14ac:dyDescent="0.25">
      <c r="H1215" s="42"/>
    </row>
    <row r="1216" spans="8:8" s="40" customFormat="1" ht="16.95" customHeight="1" x14ac:dyDescent="0.25">
      <c r="H1216" s="42"/>
    </row>
    <row r="1217" spans="8:8" s="40" customFormat="1" ht="16.95" customHeight="1" x14ac:dyDescent="0.25">
      <c r="H1217" s="42"/>
    </row>
    <row r="1218" spans="8:8" s="40" customFormat="1" ht="16.95" customHeight="1" x14ac:dyDescent="0.25">
      <c r="H1218" s="42"/>
    </row>
    <row r="1219" spans="8:8" s="40" customFormat="1" ht="16.95" customHeight="1" x14ac:dyDescent="0.25">
      <c r="H1219" s="42"/>
    </row>
    <row r="1220" spans="8:8" s="40" customFormat="1" ht="16.95" customHeight="1" x14ac:dyDescent="0.25">
      <c r="H1220" s="42"/>
    </row>
    <row r="1221" spans="8:8" s="40" customFormat="1" ht="16.95" customHeight="1" x14ac:dyDescent="0.25">
      <c r="H1221" s="42"/>
    </row>
    <row r="1222" spans="8:8" s="40" customFormat="1" ht="16.95" customHeight="1" x14ac:dyDescent="0.25">
      <c r="H1222" s="42"/>
    </row>
    <row r="1223" spans="8:8" s="40" customFormat="1" ht="16.95" customHeight="1" x14ac:dyDescent="0.25">
      <c r="H1223" s="42"/>
    </row>
    <row r="1224" spans="8:8" s="40" customFormat="1" ht="16.95" customHeight="1" x14ac:dyDescent="0.25">
      <c r="H1224" s="42"/>
    </row>
    <row r="1225" spans="8:8" s="40" customFormat="1" ht="16.95" customHeight="1" x14ac:dyDescent="0.25">
      <c r="H1225" s="42"/>
    </row>
    <row r="1226" spans="8:8" s="40" customFormat="1" ht="16.95" customHeight="1" x14ac:dyDescent="0.25">
      <c r="H1226" s="42"/>
    </row>
    <row r="1227" spans="8:8" s="40" customFormat="1" ht="16.95" customHeight="1" x14ac:dyDescent="0.25">
      <c r="H1227" s="42"/>
    </row>
    <row r="1228" spans="8:8" s="40" customFormat="1" ht="16.95" customHeight="1" x14ac:dyDescent="0.25">
      <c r="H1228" s="42"/>
    </row>
    <row r="1229" spans="8:8" s="40" customFormat="1" ht="16.95" customHeight="1" x14ac:dyDescent="0.25">
      <c r="H1229" s="42"/>
    </row>
    <row r="1230" spans="8:8" s="40" customFormat="1" ht="16.95" customHeight="1" x14ac:dyDescent="0.25">
      <c r="H1230" s="42"/>
    </row>
    <row r="1231" spans="8:8" s="40" customFormat="1" ht="16.95" customHeight="1" x14ac:dyDescent="0.25">
      <c r="H1231" s="42"/>
    </row>
    <row r="1232" spans="8:8" s="40" customFormat="1" ht="16.95" customHeight="1" x14ac:dyDescent="0.25">
      <c r="H1232" s="42"/>
    </row>
    <row r="1233" spans="8:8" s="40" customFormat="1" ht="16.95" customHeight="1" x14ac:dyDescent="0.25">
      <c r="H1233" s="42"/>
    </row>
    <row r="1234" spans="8:8" s="40" customFormat="1" ht="16.95" customHeight="1" x14ac:dyDescent="0.25">
      <c r="H1234" s="42"/>
    </row>
    <row r="1235" spans="8:8" s="40" customFormat="1" ht="16.95" customHeight="1" x14ac:dyDescent="0.25">
      <c r="H1235" s="42"/>
    </row>
    <row r="1236" spans="8:8" s="40" customFormat="1" ht="16.95" customHeight="1" x14ac:dyDescent="0.25">
      <c r="H1236" s="42"/>
    </row>
    <row r="1237" spans="8:8" s="40" customFormat="1" ht="16.95" customHeight="1" x14ac:dyDescent="0.25">
      <c r="H1237" s="42"/>
    </row>
    <row r="1238" spans="8:8" s="40" customFormat="1" ht="16.95" customHeight="1" x14ac:dyDescent="0.25">
      <c r="H1238" s="42"/>
    </row>
    <row r="1239" spans="8:8" s="40" customFormat="1" ht="16.95" customHeight="1" x14ac:dyDescent="0.25">
      <c r="H1239" s="42"/>
    </row>
    <row r="1240" spans="8:8" s="40" customFormat="1" ht="16.95" customHeight="1" x14ac:dyDescent="0.25">
      <c r="H1240" s="42"/>
    </row>
    <row r="1241" spans="8:8" s="40" customFormat="1" ht="16.95" customHeight="1" x14ac:dyDescent="0.25">
      <c r="H1241" s="42"/>
    </row>
    <row r="1242" spans="8:8" s="40" customFormat="1" ht="16.95" customHeight="1" x14ac:dyDescent="0.25">
      <c r="H1242" s="42"/>
    </row>
    <row r="1243" spans="8:8" s="40" customFormat="1" ht="16.95" customHeight="1" x14ac:dyDescent="0.25">
      <c r="H1243" s="42"/>
    </row>
    <row r="1244" spans="8:8" s="40" customFormat="1" ht="16.95" customHeight="1" x14ac:dyDescent="0.25">
      <c r="H1244" s="42"/>
    </row>
    <row r="1245" spans="8:8" s="40" customFormat="1" ht="16.95" customHeight="1" x14ac:dyDescent="0.25">
      <c r="H1245" s="42"/>
    </row>
    <row r="1246" spans="8:8" s="40" customFormat="1" ht="16.95" customHeight="1" x14ac:dyDescent="0.25">
      <c r="H1246" s="42"/>
    </row>
    <row r="1247" spans="8:8" s="40" customFormat="1" ht="16.95" customHeight="1" x14ac:dyDescent="0.25">
      <c r="H1247" s="42"/>
    </row>
    <row r="1248" spans="8:8" s="40" customFormat="1" ht="16.95" customHeight="1" x14ac:dyDescent="0.25">
      <c r="H1248" s="42"/>
    </row>
    <row r="1249" spans="8:8" s="40" customFormat="1" ht="16.95" customHeight="1" x14ac:dyDescent="0.25">
      <c r="H1249" s="42"/>
    </row>
    <row r="1250" spans="8:8" s="40" customFormat="1" ht="16.95" customHeight="1" x14ac:dyDescent="0.25">
      <c r="H1250" s="42"/>
    </row>
    <row r="1251" spans="8:8" s="40" customFormat="1" ht="16.95" customHeight="1" x14ac:dyDescent="0.25">
      <c r="H1251" s="42"/>
    </row>
    <row r="1252" spans="8:8" s="40" customFormat="1" ht="16.95" customHeight="1" x14ac:dyDescent="0.25">
      <c r="H1252" s="42"/>
    </row>
    <row r="1253" spans="8:8" s="40" customFormat="1" ht="16.95" customHeight="1" x14ac:dyDescent="0.25">
      <c r="H1253" s="42"/>
    </row>
    <row r="1254" spans="8:8" s="40" customFormat="1" ht="16.95" customHeight="1" x14ac:dyDescent="0.25">
      <c r="H1254" s="42"/>
    </row>
    <row r="1255" spans="8:8" s="40" customFormat="1" ht="16.95" customHeight="1" x14ac:dyDescent="0.25">
      <c r="H1255" s="42"/>
    </row>
    <row r="1256" spans="8:8" s="40" customFormat="1" ht="16.95" customHeight="1" x14ac:dyDescent="0.25">
      <c r="H1256" s="42"/>
    </row>
    <row r="1257" spans="8:8" s="40" customFormat="1" ht="16.95" customHeight="1" x14ac:dyDescent="0.25">
      <c r="H1257" s="42"/>
    </row>
    <row r="1258" spans="8:8" s="40" customFormat="1" ht="16.95" customHeight="1" x14ac:dyDescent="0.25">
      <c r="H1258" s="42"/>
    </row>
    <row r="1259" spans="8:8" s="40" customFormat="1" ht="16.95" customHeight="1" x14ac:dyDescent="0.25">
      <c r="H1259" s="42"/>
    </row>
    <row r="1260" spans="8:8" s="40" customFormat="1" ht="16.95" customHeight="1" x14ac:dyDescent="0.25">
      <c r="H1260" s="42"/>
    </row>
    <row r="1261" spans="8:8" s="40" customFormat="1" ht="16.95" customHeight="1" x14ac:dyDescent="0.25">
      <c r="H1261" s="42"/>
    </row>
    <row r="1262" spans="8:8" s="40" customFormat="1" ht="16.95" customHeight="1" x14ac:dyDescent="0.25">
      <c r="H1262" s="42"/>
    </row>
    <row r="1263" spans="8:8" s="40" customFormat="1" ht="16.95" customHeight="1" x14ac:dyDescent="0.25">
      <c r="H1263" s="42"/>
    </row>
    <row r="1264" spans="8:8" s="40" customFormat="1" ht="16.95" customHeight="1" x14ac:dyDescent="0.25">
      <c r="H1264" s="42"/>
    </row>
    <row r="1265" spans="8:8" s="40" customFormat="1" ht="16.95" customHeight="1" x14ac:dyDescent="0.25">
      <c r="H1265" s="42"/>
    </row>
    <row r="1266" spans="8:8" s="40" customFormat="1" ht="16.95" customHeight="1" x14ac:dyDescent="0.25">
      <c r="H1266" s="42"/>
    </row>
    <row r="1267" spans="8:8" s="40" customFormat="1" ht="16.95" customHeight="1" x14ac:dyDescent="0.25">
      <c r="H1267" s="42"/>
    </row>
    <row r="1268" spans="8:8" s="40" customFormat="1" ht="16.95" customHeight="1" x14ac:dyDescent="0.25">
      <c r="H1268" s="42"/>
    </row>
    <row r="1269" spans="8:8" s="40" customFormat="1" ht="16.95" customHeight="1" x14ac:dyDescent="0.25">
      <c r="H1269" s="42"/>
    </row>
    <row r="1270" spans="8:8" s="40" customFormat="1" ht="16.95" customHeight="1" x14ac:dyDescent="0.25">
      <c r="H1270" s="42"/>
    </row>
    <row r="1271" spans="8:8" s="40" customFormat="1" ht="16.95" customHeight="1" x14ac:dyDescent="0.25">
      <c r="H1271" s="42"/>
    </row>
    <row r="1272" spans="8:8" s="40" customFormat="1" ht="16.95" customHeight="1" x14ac:dyDescent="0.25">
      <c r="H1272" s="42"/>
    </row>
    <row r="1273" spans="8:8" s="40" customFormat="1" ht="16.95" customHeight="1" x14ac:dyDescent="0.25">
      <c r="H1273" s="42"/>
    </row>
    <row r="1274" spans="8:8" s="40" customFormat="1" ht="16.95" customHeight="1" x14ac:dyDescent="0.25">
      <c r="H1274" s="42"/>
    </row>
    <row r="1275" spans="8:8" s="40" customFormat="1" ht="16.95" customHeight="1" x14ac:dyDescent="0.25">
      <c r="H1275" s="42"/>
    </row>
    <row r="1276" spans="8:8" s="40" customFormat="1" ht="16.95" customHeight="1" x14ac:dyDescent="0.25">
      <c r="H1276" s="42"/>
    </row>
    <row r="1277" spans="8:8" s="40" customFormat="1" ht="16.95" customHeight="1" x14ac:dyDescent="0.25">
      <c r="H1277" s="42"/>
    </row>
    <row r="1278" spans="8:8" s="40" customFormat="1" ht="16.95" customHeight="1" x14ac:dyDescent="0.25">
      <c r="H1278" s="42"/>
    </row>
    <row r="1279" spans="8:8" s="40" customFormat="1" ht="16.95" customHeight="1" x14ac:dyDescent="0.25">
      <c r="H1279" s="42"/>
    </row>
    <row r="1280" spans="8:8" s="40" customFormat="1" ht="16.95" customHeight="1" x14ac:dyDescent="0.25">
      <c r="H1280" s="42"/>
    </row>
    <row r="1281" spans="8:8" s="40" customFormat="1" ht="16.95" customHeight="1" x14ac:dyDescent="0.25">
      <c r="H1281" s="42"/>
    </row>
    <row r="1282" spans="8:8" s="40" customFormat="1" ht="16.95" customHeight="1" x14ac:dyDescent="0.25">
      <c r="H1282" s="42"/>
    </row>
    <row r="1283" spans="8:8" s="40" customFormat="1" ht="16.95" customHeight="1" x14ac:dyDescent="0.25">
      <c r="H1283" s="42"/>
    </row>
    <row r="1284" spans="8:8" s="40" customFormat="1" ht="16.95" customHeight="1" x14ac:dyDescent="0.25">
      <c r="H1284" s="42"/>
    </row>
    <row r="1285" spans="8:8" s="40" customFormat="1" ht="16.95" customHeight="1" x14ac:dyDescent="0.25">
      <c r="H1285" s="42"/>
    </row>
    <row r="1286" spans="8:8" s="40" customFormat="1" ht="16.95" customHeight="1" x14ac:dyDescent="0.25">
      <c r="H1286" s="42"/>
    </row>
    <row r="1287" spans="8:8" s="40" customFormat="1" ht="16.95" customHeight="1" x14ac:dyDescent="0.25">
      <c r="H1287" s="42"/>
    </row>
    <row r="1288" spans="8:8" s="40" customFormat="1" ht="16.95" customHeight="1" x14ac:dyDescent="0.25">
      <c r="H1288" s="42"/>
    </row>
    <row r="1289" spans="8:8" s="40" customFormat="1" ht="16.95" customHeight="1" x14ac:dyDescent="0.25">
      <c r="H1289" s="42"/>
    </row>
    <row r="1290" spans="8:8" s="40" customFormat="1" ht="16.95" customHeight="1" x14ac:dyDescent="0.25">
      <c r="H1290" s="42"/>
    </row>
    <row r="1291" spans="8:8" s="40" customFormat="1" ht="16.95" customHeight="1" x14ac:dyDescent="0.25">
      <c r="H1291" s="42"/>
    </row>
    <row r="1292" spans="8:8" s="40" customFormat="1" ht="16.95" customHeight="1" x14ac:dyDescent="0.25">
      <c r="H1292" s="42"/>
    </row>
    <row r="1293" spans="8:8" s="40" customFormat="1" ht="16.95" customHeight="1" x14ac:dyDescent="0.25">
      <c r="H1293" s="42"/>
    </row>
    <row r="1294" spans="8:8" s="40" customFormat="1" ht="16.95" customHeight="1" x14ac:dyDescent="0.25">
      <c r="H1294" s="42"/>
    </row>
    <row r="1295" spans="8:8" s="40" customFormat="1" ht="16.95" customHeight="1" x14ac:dyDescent="0.25">
      <c r="H1295" s="42"/>
    </row>
    <row r="1296" spans="8:8" s="40" customFormat="1" ht="16.95" customHeight="1" x14ac:dyDescent="0.25">
      <c r="H1296" s="42"/>
    </row>
    <row r="1297" spans="8:8" s="40" customFormat="1" ht="16.95" customHeight="1" x14ac:dyDescent="0.25">
      <c r="H1297" s="42"/>
    </row>
    <row r="1298" spans="8:8" s="40" customFormat="1" ht="16.95" customHeight="1" x14ac:dyDescent="0.25">
      <c r="H1298" s="42"/>
    </row>
    <row r="1299" spans="8:8" s="40" customFormat="1" ht="16.95" customHeight="1" x14ac:dyDescent="0.25">
      <c r="H1299" s="42"/>
    </row>
    <row r="1300" spans="8:8" s="40" customFormat="1" ht="16.95" customHeight="1" x14ac:dyDescent="0.25">
      <c r="H1300" s="42"/>
    </row>
    <row r="1301" spans="8:8" s="40" customFormat="1" ht="16.95" customHeight="1" x14ac:dyDescent="0.25">
      <c r="H1301" s="42"/>
    </row>
    <row r="1302" spans="8:8" s="40" customFormat="1" ht="16.95" customHeight="1" x14ac:dyDescent="0.25">
      <c r="H1302" s="42"/>
    </row>
    <row r="1303" spans="8:8" s="40" customFormat="1" ht="16.95" customHeight="1" x14ac:dyDescent="0.25">
      <c r="H1303" s="42"/>
    </row>
    <row r="1304" spans="8:8" s="40" customFormat="1" ht="16.95" customHeight="1" x14ac:dyDescent="0.25">
      <c r="H1304" s="42"/>
    </row>
    <row r="1305" spans="8:8" s="40" customFormat="1" ht="16.95" customHeight="1" x14ac:dyDescent="0.25">
      <c r="H1305" s="42"/>
    </row>
    <row r="1306" spans="8:8" s="40" customFormat="1" ht="16.95" customHeight="1" x14ac:dyDescent="0.25">
      <c r="H1306" s="42"/>
    </row>
    <row r="1307" spans="8:8" s="40" customFormat="1" ht="16.95" customHeight="1" x14ac:dyDescent="0.25">
      <c r="H1307" s="42"/>
    </row>
    <row r="1308" spans="8:8" s="40" customFormat="1" ht="16.95" customHeight="1" x14ac:dyDescent="0.25">
      <c r="H1308" s="42"/>
    </row>
    <row r="1309" spans="8:8" s="40" customFormat="1" ht="16.95" customHeight="1" x14ac:dyDescent="0.25">
      <c r="H1309" s="42"/>
    </row>
    <row r="1310" spans="8:8" s="40" customFormat="1" ht="16.95" customHeight="1" x14ac:dyDescent="0.25">
      <c r="H1310" s="42"/>
    </row>
    <row r="1311" spans="8:8" s="40" customFormat="1" ht="16.95" customHeight="1" x14ac:dyDescent="0.25">
      <c r="H1311" s="42"/>
    </row>
    <row r="1312" spans="8:8" s="40" customFormat="1" ht="16.95" customHeight="1" x14ac:dyDescent="0.25">
      <c r="H1312" s="42"/>
    </row>
    <row r="1313" spans="8:8" s="40" customFormat="1" ht="16.95" customHeight="1" x14ac:dyDescent="0.25">
      <c r="H1313" s="42"/>
    </row>
    <row r="1314" spans="8:8" s="40" customFormat="1" ht="16.95" customHeight="1" x14ac:dyDescent="0.25">
      <c r="H1314" s="42"/>
    </row>
    <row r="1315" spans="8:8" s="40" customFormat="1" ht="16.95" customHeight="1" x14ac:dyDescent="0.25">
      <c r="H1315" s="42"/>
    </row>
    <row r="1316" spans="8:8" s="40" customFormat="1" ht="16.95" customHeight="1" x14ac:dyDescent="0.25">
      <c r="H1316" s="42"/>
    </row>
    <row r="1317" spans="8:8" s="40" customFormat="1" ht="16.95" customHeight="1" x14ac:dyDescent="0.25">
      <c r="H1317" s="42"/>
    </row>
    <row r="1318" spans="8:8" s="40" customFormat="1" ht="16.95" customHeight="1" x14ac:dyDescent="0.25">
      <c r="H1318" s="42"/>
    </row>
    <row r="1319" spans="8:8" s="40" customFormat="1" ht="16.95" customHeight="1" x14ac:dyDescent="0.25">
      <c r="H1319" s="42"/>
    </row>
    <row r="1320" spans="8:8" s="40" customFormat="1" ht="16.95" customHeight="1" x14ac:dyDescent="0.25">
      <c r="H1320" s="42"/>
    </row>
    <row r="1321" spans="8:8" s="40" customFormat="1" ht="16.95" customHeight="1" x14ac:dyDescent="0.25">
      <c r="H1321" s="42"/>
    </row>
    <row r="1322" spans="8:8" s="40" customFormat="1" ht="16.95" customHeight="1" x14ac:dyDescent="0.25">
      <c r="H1322" s="42"/>
    </row>
    <row r="1323" spans="8:8" s="40" customFormat="1" ht="16.95" customHeight="1" x14ac:dyDescent="0.25">
      <c r="H1323" s="42"/>
    </row>
    <row r="1324" spans="8:8" s="40" customFormat="1" ht="16.95" customHeight="1" x14ac:dyDescent="0.25">
      <c r="H1324" s="42"/>
    </row>
    <row r="1325" spans="8:8" s="40" customFormat="1" ht="16.95" customHeight="1" x14ac:dyDescent="0.25">
      <c r="H1325" s="42"/>
    </row>
    <row r="1326" spans="8:8" s="40" customFormat="1" ht="16.95" customHeight="1" x14ac:dyDescent="0.25">
      <c r="H1326" s="42"/>
    </row>
    <row r="1327" spans="8:8" s="40" customFormat="1" ht="16.95" customHeight="1" x14ac:dyDescent="0.25">
      <c r="H1327" s="42"/>
    </row>
    <row r="1328" spans="8:8" s="40" customFormat="1" ht="16.95" customHeight="1" x14ac:dyDescent="0.25">
      <c r="H1328" s="42"/>
    </row>
    <row r="1329" spans="8:8" s="40" customFormat="1" ht="16.95" customHeight="1" x14ac:dyDescent="0.25">
      <c r="H1329" s="42"/>
    </row>
    <row r="1330" spans="8:8" s="40" customFormat="1" ht="16.95" customHeight="1" x14ac:dyDescent="0.25">
      <c r="H1330" s="42"/>
    </row>
    <row r="1331" spans="8:8" s="40" customFormat="1" ht="16.95" customHeight="1" x14ac:dyDescent="0.25">
      <c r="H1331" s="42"/>
    </row>
    <row r="1332" spans="8:8" s="40" customFormat="1" ht="16.95" customHeight="1" x14ac:dyDescent="0.25">
      <c r="H1332" s="42"/>
    </row>
    <row r="1333" spans="8:8" s="40" customFormat="1" ht="16.95" customHeight="1" x14ac:dyDescent="0.25">
      <c r="H1333" s="42"/>
    </row>
    <row r="1334" spans="8:8" s="40" customFormat="1" ht="16.95" customHeight="1" x14ac:dyDescent="0.25">
      <c r="H1334" s="42"/>
    </row>
    <row r="1335" spans="8:8" s="40" customFormat="1" ht="16.95" customHeight="1" x14ac:dyDescent="0.25">
      <c r="H1335" s="42"/>
    </row>
    <row r="1336" spans="8:8" s="40" customFormat="1" ht="16.95" customHeight="1" x14ac:dyDescent="0.25">
      <c r="H1336" s="42"/>
    </row>
    <row r="1337" spans="8:8" s="40" customFormat="1" ht="16.95" customHeight="1" x14ac:dyDescent="0.25">
      <c r="H1337" s="42"/>
    </row>
    <row r="1338" spans="8:8" s="40" customFormat="1" ht="16.95" customHeight="1" x14ac:dyDescent="0.25">
      <c r="H1338" s="42"/>
    </row>
    <row r="1339" spans="8:8" s="40" customFormat="1" ht="16.95" customHeight="1" x14ac:dyDescent="0.25">
      <c r="H1339" s="42"/>
    </row>
    <row r="1340" spans="8:8" s="40" customFormat="1" ht="16.95" customHeight="1" x14ac:dyDescent="0.25">
      <c r="H1340" s="42"/>
    </row>
    <row r="1341" spans="8:8" s="40" customFormat="1" ht="16.95" customHeight="1" x14ac:dyDescent="0.25">
      <c r="H1341" s="42"/>
    </row>
    <row r="1342" spans="8:8" s="40" customFormat="1" ht="16.95" customHeight="1" x14ac:dyDescent="0.25">
      <c r="H1342" s="42"/>
    </row>
    <row r="1343" spans="8:8" s="40" customFormat="1" ht="16.95" customHeight="1" x14ac:dyDescent="0.25">
      <c r="H1343" s="42"/>
    </row>
    <row r="1344" spans="8:8" s="40" customFormat="1" ht="16.95" customHeight="1" x14ac:dyDescent="0.25">
      <c r="H1344" s="42"/>
    </row>
    <row r="1345" spans="8:8" s="40" customFormat="1" ht="16.95" customHeight="1" x14ac:dyDescent="0.25">
      <c r="H1345" s="42"/>
    </row>
    <row r="1346" spans="8:8" s="40" customFormat="1" ht="16.95" customHeight="1" x14ac:dyDescent="0.25">
      <c r="H1346" s="42"/>
    </row>
    <row r="1347" spans="8:8" s="40" customFormat="1" ht="16.95" customHeight="1" x14ac:dyDescent="0.25">
      <c r="H1347" s="42"/>
    </row>
    <row r="1348" spans="8:8" s="40" customFormat="1" ht="16.95" customHeight="1" x14ac:dyDescent="0.25">
      <c r="H1348" s="42"/>
    </row>
    <row r="1349" spans="8:8" s="40" customFormat="1" ht="16.95" customHeight="1" x14ac:dyDescent="0.25">
      <c r="H1349" s="42"/>
    </row>
    <row r="1350" spans="8:8" s="40" customFormat="1" ht="16.95" customHeight="1" x14ac:dyDescent="0.25">
      <c r="H1350" s="42"/>
    </row>
    <row r="1351" spans="8:8" s="40" customFormat="1" ht="16.95" customHeight="1" x14ac:dyDescent="0.25">
      <c r="H1351" s="42"/>
    </row>
    <row r="1352" spans="8:8" s="40" customFormat="1" ht="16.95" customHeight="1" x14ac:dyDescent="0.25">
      <c r="H1352" s="42"/>
    </row>
    <row r="1353" spans="8:8" s="40" customFormat="1" ht="16.95" customHeight="1" x14ac:dyDescent="0.25">
      <c r="H1353" s="42"/>
    </row>
    <row r="1354" spans="8:8" s="40" customFormat="1" ht="16.95" customHeight="1" x14ac:dyDescent="0.25">
      <c r="H1354" s="42"/>
    </row>
    <row r="1355" spans="8:8" s="40" customFormat="1" ht="16.95" customHeight="1" x14ac:dyDescent="0.25">
      <c r="H1355" s="42"/>
    </row>
    <row r="1356" spans="8:8" s="40" customFormat="1" ht="16.95" customHeight="1" x14ac:dyDescent="0.25">
      <c r="H1356" s="42"/>
    </row>
    <row r="1357" spans="8:8" s="40" customFormat="1" ht="13.2" x14ac:dyDescent="0.25">
      <c r="H1357" s="42"/>
    </row>
    <row r="1358" spans="8:8" s="40" customFormat="1" ht="16.95" customHeight="1" x14ac:dyDescent="0.25">
      <c r="H1358" s="42"/>
    </row>
    <row r="1359" spans="8:8" s="40" customFormat="1" ht="16.95" customHeight="1" x14ac:dyDescent="0.25">
      <c r="H1359" s="42"/>
    </row>
    <row r="1360" spans="8:8" s="40" customFormat="1" ht="16.95" customHeight="1" x14ac:dyDescent="0.25">
      <c r="H1360" s="42"/>
    </row>
    <row r="1361" spans="8:8" s="40" customFormat="1" ht="16.95" customHeight="1" x14ac:dyDescent="0.25">
      <c r="H1361" s="42"/>
    </row>
    <row r="1362" spans="8:8" s="40" customFormat="1" ht="16.95" customHeight="1" x14ac:dyDescent="0.25">
      <c r="H1362" s="42"/>
    </row>
    <row r="1363" spans="8:8" s="40" customFormat="1" ht="16.95" customHeight="1" x14ac:dyDescent="0.25">
      <c r="H1363" s="42"/>
    </row>
    <row r="1364" spans="8:8" s="40" customFormat="1" ht="16.95" customHeight="1" x14ac:dyDescent="0.25">
      <c r="H1364" s="42"/>
    </row>
    <row r="1365" spans="8:8" s="40" customFormat="1" ht="16.95" customHeight="1" x14ac:dyDescent="0.25">
      <c r="H1365" s="42"/>
    </row>
    <row r="1366" spans="8:8" s="40" customFormat="1" ht="16.95" customHeight="1" x14ac:dyDescent="0.25">
      <c r="H1366" s="42"/>
    </row>
    <row r="1367" spans="8:8" s="40" customFormat="1" ht="16.95" customHeight="1" x14ac:dyDescent="0.25">
      <c r="H1367" s="42"/>
    </row>
    <row r="1368" spans="8:8" s="40" customFormat="1" ht="16.95" customHeight="1" x14ac:dyDescent="0.25">
      <c r="H1368" s="42"/>
    </row>
    <row r="1369" spans="8:8" s="40" customFormat="1" ht="16.95" customHeight="1" x14ac:dyDescent="0.25">
      <c r="H1369" s="42"/>
    </row>
    <row r="1370" spans="8:8" s="40" customFormat="1" ht="16.95" customHeight="1" x14ac:dyDescent="0.25">
      <c r="H1370" s="42"/>
    </row>
    <row r="1371" spans="8:8" s="40" customFormat="1" ht="16.95" customHeight="1" x14ac:dyDescent="0.25">
      <c r="H1371" s="42"/>
    </row>
    <row r="1372" spans="8:8" s="40" customFormat="1" ht="16.95" customHeight="1" x14ac:dyDescent="0.25">
      <c r="H1372" s="42"/>
    </row>
    <row r="1373" spans="8:8" s="40" customFormat="1" ht="16.95" customHeight="1" x14ac:dyDescent="0.25">
      <c r="H1373" s="42"/>
    </row>
    <row r="1374" spans="8:8" s="40" customFormat="1" ht="16.95" customHeight="1" x14ac:dyDescent="0.25">
      <c r="H1374" s="42"/>
    </row>
    <row r="1375" spans="8:8" s="40" customFormat="1" ht="16.95" customHeight="1" x14ac:dyDescent="0.25">
      <c r="H1375" s="42"/>
    </row>
    <row r="1376" spans="8:8" s="40" customFormat="1" ht="16.95" customHeight="1" x14ac:dyDescent="0.25">
      <c r="H1376" s="42"/>
    </row>
    <row r="1377" spans="8:8" s="40" customFormat="1" ht="16.95" customHeight="1" x14ac:dyDescent="0.25">
      <c r="H1377" s="42"/>
    </row>
    <row r="1378" spans="8:8" s="40" customFormat="1" ht="16.95" customHeight="1" x14ac:dyDescent="0.25">
      <c r="H1378" s="42"/>
    </row>
    <row r="1379" spans="8:8" s="40" customFormat="1" ht="16.95" customHeight="1" x14ac:dyDescent="0.25">
      <c r="H1379" s="42"/>
    </row>
    <row r="1380" spans="8:8" s="40" customFormat="1" ht="16.95" customHeight="1" x14ac:dyDescent="0.25">
      <c r="H1380" s="42"/>
    </row>
    <row r="1381" spans="8:8" s="40" customFormat="1" ht="16.95" customHeight="1" x14ac:dyDescent="0.25">
      <c r="H1381" s="42"/>
    </row>
    <row r="1382" spans="8:8" s="40" customFormat="1" ht="16.95" customHeight="1" x14ac:dyDescent="0.25">
      <c r="H1382" s="42"/>
    </row>
    <row r="1383" spans="8:8" s="40" customFormat="1" ht="16.95" customHeight="1" x14ac:dyDescent="0.25">
      <c r="H1383" s="42"/>
    </row>
    <row r="1384" spans="8:8" s="40" customFormat="1" ht="16.95" customHeight="1" x14ac:dyDescent="0.25">
      <c r="H1384" s="42"/>
    </row>
    <row r="1385" spans="8:8" s="40" customFormat="1" ht="16.95" customHeight="1" x14ac:dyDescent="0.25">
      <c r="H1385" s="42"/>
    </row>
    <row r="1386" spans="8:8" s="40" customFormat="1" ht="16.95" customHeight="1" x14ac:dyDescent="0.25">
      <c r="H1386" s="42"/>
    </row>
    <row r="1387" spans="8:8" s="40" customFormat="1" ht="16.95" customHeight="1" x14ac:dyDescent="0.25">
      <c r="H1387" s="42"/>
    </row>
    <row r="1388" spans="8:8" s="40" customFormat="1" ht="16.95" customHeight="1" x14ac:dyDescent="0.25">
      <c r="H1388" s="42"/>
    </row>
    <row r="1389" spans="8:8" s="40" customFormat="1" ht="16.95" customHeight="1" x14ac:dyDescent="0.25">
      <c r="H1389" s="42"/>
    </row>
    <row r="1390" spans="8:8" s="40" customFormat="1" ht="16.95" customHeight="1" x14ac:dyDescent="0.25">
      <c r="H1390" s="42"/>
    </row>
    <row r="1391" spans="8:8" s="40" customFormat="1" ht="16.95" customHeight="1" x14ac:dyDescent="0.25">
      <c r="H1391" s="42"/>
    </row>
    <row r="1392" spans="8:8" s="40" customFormat="1" ht="16.95" customHeight="1" x14ac:dyDescent="0.25">
      <c r="H1392" s="42"/>
    </row>
    <row r="1393" spans="8:8" s="40" customFormat="1" ht="16.95" customHeight="1" x14ac:dyDescent="0.25">
      <c r="H1393" s="42"/>
    </row>
    <row r="1394" spans="8:8" s="40" customFormat="1" ht="16.95" customHeight="1" x14ac:dyDescent="0.25">
      <c r="H1394" s="42"/>
    </row>
    <row r="1395" spans="8:8" s="40" customFormat="1" ht="16.95" customHeight="1" x14ac:dyDescent="0.25">
      <c r="H1395" s="42"/>
    </row>
    <row r="1396" spans="8:8" s="40" customFormat="1" ht="16.95" customHeight="1" x14ac:dyDescent="0.25">
      <c r="H1396" s="42"/>
    </row>
    <row r="1397" spans="8:8" s="40" customFormat="1" ht="16.95" customHeight="1" x14ac:dyDescent="0.25">
      <c r="H1397" s="42"/>
    </row>
    <row r="1398" spans="8:8" s="40" customFormat="1" ht="16.95" customHeight="1" x14ac:dyDescent="0.25">
      <c r="H1398" s="42"/>
    </row>
    <row r="1399" spans="8:8" s="40" customFormat="1" ht="16.95" customHeight="1" x14ac:dyDescent="0.25">
      <c r="H1399" s="42"/>
    </row>
    <row r="1400" spans="8:8" s="40" customFormat="1" ht="16.95" customHeight="1" x14ac:dyDescent="0.25">
      <c r="H1400" s="42"/>
    </row>
    <row r="1401" spans="8:8" s="40" customFormat="1" ht="16.95" customHeight="1" x14ac:dyDescent="0.25">
      <c r="H1401" s="42"/>
    </row>
    <row r="1402" spans="8:8" s="40" customFormat="1" ht="16.95" customHeight="1" x14ac:dyDescent="0.25">
      <c r="H1402" s="42"/>
    </row>
    <row r="1403" spans="8:8" s="40" customFormat="1" ht="16.95" customHeight="1" x14ac:dyDescent="0.25">
      <c r="H1403" s="42"/>
    </row>
    <row r="1404" spans="8:8" s="40" customFormat="1" ht="16.95" customHeight="1" x14ac:dyDescent="0.25">
      <c r="H1404" s="42"/>
    </row>
    <row r="1405" spans="8:8" s="40" customFormat="1" ht="16.95" customHeight="1" x14ac:dyDescent="0.25">
      <c r="H1405" s="42"/>
    </row>
    <row r="1406" spans="8:8" s="40" customFormat="1" ht="16.95" customHeight="1" x14ac:dyDescent="0.25">
      <c r="H1406" s="42"/>
    </row>
    <row r="1407" spans="8:8" s="40" customFormat="1" ht="16.95" customHeight="1" x14ac:dyDescent="0.25">
      <c r="H1407" s="42"/>
    </row>
    <row r="1408" spans="8:8" s="40" customFormat="1" ht="16.95" customHeight="1" x14ac:dyDescent="0.25">
      <c r="H1408" s="42"/>
    </row>
    <row r="1409" spans="8:8" s="40" customFormat="1" ht="16.95" customHeight="1" x14ac:dyDescent="0.25">
      <c r="H1409" s="42"/>
    </row>
    <row r="1410" spans="8:8" s="40" customFormat="1" ht="16.95" customHeight="1" x14ac:dyDescent="0.25">
      <c r="H1410" s="42"/>
    </row>
    <row r="1411" spans="8:8" s="40" customFormat="1" ht="16.95" customHeight="1" x14ac:dyDescent="0.25">
      <c r="H1411" s="42"/>
    </row>
    <row r="1412" spans="8:8" s="40" customFormat="1" ht="16.95" customHeight="1" x14ac:dyDescent="0.25">
      <c r="H1412" s="42"/>
    </row>
    <row r="1413" spans="8:8" s="40" customFormat="1" ht="13.2" x14ac:dyDescent="0.25">
      <c r="H1413" s="42"/>
    </row>
    <row r="1414" spans="8:8" s="40" customFormat="1" ht="16.95" customHeight="1" x14ac:dyDescent="0.25">
      <c r="H1414" s="42"/>
    </row>
    <row r="1415" spans="8:8" s="40" customFormat="1" ht="16.95" customHeight="1" x14ac:dyDescent="0.25">
      <c r="H1415" s="42"/>
    </row>
    <row r="1416" spans="8:8" s="40" customFormat="1" ht="16.95" customHeight="1" x14ac:dyDescent="0.25">
      <c r="H1416" s="42"/>
    </row>
    <row r="1417" spans="8:8" s="40" customFormat="1" ht="16.95" customHeight="1" x14ac:dyDescent="0.25">
      <c r="H1417" s="42"/>
    </row>
    <row r="1418" spans="8:8" s="40" customFormat="1" ht="16.95" customHeight="1" x14ac:dyDescent="0.25">
      <c r="H1418" s="42"/>
    </row>
    <row r="1419" spans="8:8" s="40" customFormat="1" ht="16.95" customHeight="1" x14ac:dyDescent="0.25">
      <c r="H1419" s="42"/>
    </row>
    <row r="1420" spans="8:8" s="40" customFormat="1" ht="16.95" customHeight="1" x14ac:dyDescent="0.25">
      <c r="H1420" s="42"/>
    </row>
    <row r="1421" spans="8:8" s="40" customFormat="1" ht="16.95" customHeight="1" x14ac:dyDescent="0.25">
      <c r="H1421" s="42"/>
    </row>
    <row r="1422" spans="8:8" s="40" customFormat="1" ht="16.95" customHeight="1" x14ac:dyDescent="0.25">
      <c r="H1422" s="42"/>
    </row>
    <row r="1423" spans="8:8" s="40" customFormat="1" ht="16.95" customHeight="1" x14ac:dyDescent="0.25">
      <c r="H1423" s="42"/>
    </row>
    <row r="1424" spans="8:8" s="40" customFormat="1" ht="16.95" customHeight="1" x14ac:dyDescent="0.25">
      <c r="H1424" s="42"/>
    </row>
    <row r="1425" spans="8:8" s="40" customFormat="1" ht="16.95" customHeight="1" x14ac:dyDescent="0.25">
      <c r="H1425" s="42"/>
    </row>
    <row r="1426" spans="8:8" s="40" customFormat="1" ht="16.95" customHeight="1" x14ac:dyDescent="0.25">
      <c r="H1426" s="42"/>
    </row>
    <row r="1427" spans="8:8" s="40" customFormat="1" ht="16.95" customHeight="1" x14ac:dyDescent="0.25">
      <c r="H1427" s="42"/>
    </row>
    <row r="1428" spans="8:8" s="40" customFormat="1" ht="16.95" customHeight="1" x14ac:dyDescent="0.25">
      <c r="H1428" s="42"/>
    </row>
    <row r="1429" spans="8:8" s="40" customFormat="1" ht="16.95" customHeight="1" x14ac:dyDescent="0.25">
      <c r="H1429" s="42"/>
    </row>
    <row r="1430" spans="8:8" s="40" customFormat="1" ht="16.95" customHeight="1" x14ac:dyDescent="0.25">
      <c r="H1430" s="42"/>
    </row>
    <row r="1431" spans="8:8" s="40" customFormat="1" ht="16.95" customHeight="1" x14ac:dyDescent="0.25">
      <c r="H1431" s="42"/>
    </row>
    <row r="1432" spans="8:8" s="40" customFormat="1" ht="16.95" customHeight="1" x14ac:dyDescent="0.25">
      <c r="H1432" s="42"/>
    </row>
    <row r="1433" spans="8:8" s="40" customFormat="1" ht="16.95" customHeight="1" x14ac:dyDescent="0.25">
      <c r="H1433" s="42"/>
    </row>
    <row r="1434" spans="8:8" s="40" customFormat="1" ht="16.95" customHeight="1" x14ac:dyDescent="0.25">
      <c r="H1434" s="42"/>
    </row>
    <row r="1435" spans="8:8" s="40" customFormat="1" ht="16.95" customHeight="1" x14ac:dyDescent="0.25">
      <c r="H1435" s="42"/>
    </row>
    <row r="1436" spans="8:8" s="40" customFormat="1" ht="16.95" customHeight="1" x14ac:dyDescent="0.25">
      <c r="H1436" s="42"/>
    </row>
    <row r="1437" spans="8:8" s="40" customFormat="1" ht="16.95" customHeight="1" x14ac:dyDescent="0.25">
      <c r="H1437" s="42"/>
    </row>
    <row r="1438" spans="8:8" s="40" customFormat="1" ht="16.95" customHeight="1" x14ac:dyDescent="0.25">
      <c r="H1438" s="42"/>
    </row>
    <row r="1439" spans="8:8" s="40" customFormat="1" ht="16.95" customHeight="1" x14ac:dyDescent="0.25">
      <c r="H1439" s="42"/>
    </row>
    <row r="1440" spans="8:8" s="40" customFormat="1" ht="16.95" customHeight="1" x14ac:dyDescent="0.25">
      <c r="H1440" s="42"/>
    </row>
    <row r="1441" spans="8:8" s="40" customFormat="1" ht="16.95" customHeight="1" x14ac:dyDescent="0.25">
      <c r="H1441" s="42"/>
    </row>
    <row r="1442" spans="8:8" s="40" customFormat="1" ht="16.95" customHeight="1" x14ac:dyDescent="0.25">
      <c r="H1442" s="42"/>
    </row>
    <row r="1443" spans="8:8" s="40" customFormat="1" ht="16.95" customHeight="1" x14ac:dyDescent="0.25">
      <c r="H1443" s="42"/>
    </row>
    <row r="1444" spans="8:8" s="40" customFormat="1" ht="13.2" x14ac:dyDescent="0.25">
      <c r="H1444" s="42"/>
    </row>
    <row r="1445" spans="8:8" s="40" customFormat="1" ht="16.95" customHeight="1" x14ac:dyDescent="0.25">
      <c r="H1445" s="42"/>
    </row>
    <row r="1446" spans="8:8" s="40" customFormat="1" ht="16.95" customHeight="1" x14ac:dyDescent="0.25">
      <c r="H1446" s="42"/>
    </row>
    <row r="1447" spans="8:8" s="40" customFormat="1" ht="16.95" customHeight="1" x14ac:dyDescent="0.25">
      <c r="H1447" s="42"/>
    </row>
    <row r="1448" spans="8:8" s="40" customFormat="1" ht="16.95" customHeight="1" x14ac:dyDescent="0.25">
      <c r="H1448" s="42"/>
    </row>
    <row r="1449" spans="8:8" s="40" customFormat="1" ht="16.95" customHeight="1" x14ac:dyDescent="0.25">
      <c r="H1449" s="42"/>
    </row>
    <row r="1450" spans="8:8" s="40" customFormat="1" ht="16.95" customHeight="1" x14ac:dyDescent="0.25">
      <c r="H1450" s="42"/>
    </row>
    <row r="1451" spans="8:8" s="40" customFormat="1" ht="16.95" customHeight="1" x14ac:dyDescent="0.25">
      <c r="H1451" s="42"/>
    </row>
    <row r="1452" spans="8:8" s="40" customFormat="1" ht="16.95" customHeight="1" x14ac:dyDescent="0.25">
      <c r="H1452" s="42"/>
    </row>
    <row r="1453" spans="8:8" s="40" customFormat="1" ht="16.95" customHeight="1" x14ac:dyDescent="0.25">
      <c r="H1453" s="42"/>
    </row>
    <row r="1454" spans="8:8" s="40" customFormat="1" ht="16.95" customHeight="1" x14ac:dyDescent="0.25">
      <c r="H1454" s="42"/>
    </row>
    <row r="1455" spans="8:8" s="40" customFormat="1" ht="16.95" customHeight="1" x14ac:dyDescent="0.25">
      <c r="H1455" s="42"/>
    </row>
    <row r="1456" spans="8:8" s="40" customFormat="1" ht="16.95" customHeight="1" x14ac:dyDescent="0.25">
      <c r="H1456" s="42"/>
    </row>
    <row r="1457" spans="8:8" s="40" customFormat="1" ht="16.95" customHeight="1" x14ac:dyDescent="0.25">
      <c r="H1457" s="42"/>
    </row>
    <row r="1458" spans="8:8" s="40" customFormat="1" ht="16.95" customHeight="1" x14ac:dyDescent="0.25">
      <c r="H1458" s="42"/>
    </row>
    <row r="1459" spans="8:8" s="40" customFormat="1" ht="16.95" customHeight="1" x14ac:dyDescent="0.25">
      <c r="H1459" s="42"/>
    </row>
    <row r="1460" spans="8:8" s="40" customFormat="1" ht="16.95" customHeight="1" x14ac:dyDescent="0.25">
      <c r="H1460" s="42"/>
    </row>
    <row r="1461" spans="8:8" s="40" customFormat="1" ht="16.95" customHeight="1" x14ac:dyDescent="0.25">
      <c r="H1461" s="42"/>
    </row>
    <row r="1462" spans="8:8" s="40" customFormat="1" ht="16.95" customHeight="1" x14ac:dyDescent="0.25">
      <c r="H1462" s="42"/>
    </row>
    <row r="1463" spans="8:8" s="40" customFormat="1" ht="16.95" customHeight="1" x14ac:dyDescent="0.25">
      <c r="H1463" s="42"/>
    </row>
    <row r="1464" spans="8:8" s="40" customFormat="1" ht="16.95" customHeight="1" x14ac:dyDescent="0.25">
      <c r="H1464" s="42"/>
    </row>
    <row r="1465" spans="8:8" s="40" customFormat="1" ht="16.95" customHeight="1" x14ac:dyDescent="0.25">
      <c r="H1465" s="42"/>
    </row>
    <row r="1466" spans="8:8" s="40" customFormat="1" ht="16.95" customHeight="1" x14ac:dyDescent="0.25">
      <c r="H1466" s="42"/>
    </row>
    <row r="1467" spans="8:8" s="40" customFormat="1" ht="16.95" customHeight="1" x14ac:dyDescent="0.25">
      <c r="H1467" s="42"/>
    </row>
    <row r="1468" spans="8:8" s="40" customFormat="1" ht="16.95" customHeight="1" x14ac:dyDescent="0.25">
      <c r="H1468" s="42"/>
    </row>
    <row r="1469" spans="8:8" s="40" customFormat="1" ht="16.95" customHeight="1" x14ac:dyDescent="0.25">
      <c r="H1469" s="42"/>
    </row>
    <row r="1470" spans="8:8" s="40" customFormat="1" ht="16.95" customHeight="1" x14ac:dyDescent="0.25">
      <c r="H1470" s="42"/>
    </row>
    <row r="1471" spans="8:8" s="40" customFormat="1" ht="16.95" customHeight="1" x14ac:dyDescent="0.25">
      <c r="H1471" s="42"/>
    </row>
    <row r="1472" spans="8:8" s="40" customFormat="1" ht="16.95" customHeight="1" x14ac:dyDescent="0.25">
      <c r="H1472" s="42"/>
    </row>
    <row r="1473" spans="8:8" s="40" customFormat="1" ht="16.95" customHeight="1" x14ac:dyDescent="0.25">
      <c r="H1473" s="42"/>
    </row>
    <row r="1474" spans="8:8" s="40" customFormat="1" ht="16.95" customHeight="1" x14ac:dyDescent="0.25">
      <c r="H1474" s="42"/>
    </row>
    <row r="1475" spans="8:8" s="40" customFormat="1" ht="16.95" customHeight="1" x14ac:dyDescent="0.25">
      <c r="H1475" s="42"/>
    </row>
    <row r="1476" spans="8:8" s="40" customFormat="1" ht="16.95" customHeight="1" x14ac:dyDescent="0.25">
      <c r="H1476" s="42"/>
    </row>
    <row r="1477" spans="8:8" s="40" customFormat="1" ht="16.95" customHeight="1" x14ac:dyDescent="0.25">
      <c r="H1477" s="42"/>
    </row>
    <row r="1478" spans="8:8" s="40" customFormat="1" ht="16.95" customHeight="1" x14ac:dyDescent="0.25">
      <c r="H1478" s="42"/>
    </row>
    <row r="1479" spans="8:8" s="40" customFormat="1" ht="16.95" customHeight="1" x14ac:dyDescent="0.25">
      <c r="H1479" s="42"/>
    </row>
    <row r="1480" spans="8:8" s="40" customFormat="1" ht="16.95" customHeight="1" x14ac:dyDescent="0.25">
      <c r="H1480" s="42"/>
    </row>
    <row r="1481" spans="8:8" s="40" customFormat="1" ht="16.95" customHeight="1" x14ac:dyDescent="0.25">
      <c r="H1481" s="42"/>
    </row>
    <row r="1482" spans="8:8" s="40" customFormat="1" ht="16.95" customHeight="1" x14ac:dyDescent="0.25">
      <c r="H1482" s="42"/>
    </row>
    <row r="1483" spans="8:8" s="40" customFormat="1" ht="16.95" customHeight="1" x14ac:dyDescent="0.25">
      <c r="H1483" s="42"/>
    </row>
    <row r="1484" spans="8:8" s="40" customFormat="1" ht="16.95" customHeight="1" x14ac:dyDescent="0.25">
      <c r="H1484" s="42"/>
    </row>
    <row r="1485" spans="8:8" s="40" customFormat="1" ht="16.95" customHeight="1" x14ac:dyDescent="0.25">
      <c r="H1485" s="42"/>
    </row>
    <row r="1486" spans="8:8" s="40" customFormat="1" ht="16.95" customHeight="1" x14ac:dyDescent="0.25">
      <c r="H1486" s="42"/>
    </row>
    <row r="1487" spans="8:8" s="40" customFormat="1" ht="16.95" customHeight="1" x14ac:dyDescent="0.25">
      <c r="H1487" s="42"/>
    </row>
    <row r="1488" spans="8:8" s="40" customFormat="1" ht="16.95" customHeight="1" x14ac:dyDescent="0.25">
      <c r="H1488" s="42"/>
    </row>
    <row r="1489" spans="8:8" s="40" customFormat="1" ht="16.95" customHeight="1" x14ac:dyDescent="0.25">
      <c r="H1489" s="42"/>
    </row>
    <row r="1490" spans="8:8" s="40" customFormat="1" ht="16.95" customHeight="1" x14ac:dyDescent="0.25">
      <c r="H1490" s="42"/>
    </row>
    <row r="1491" spans="8:8" s="40" customFormat="1" ht="16.95" customHeight="1" x14ac:dyDescent="0.25">
      <c r="H1491" s="42"/>
    </row>
    <row r="1492" spans="8:8" s="40" customFormat="1" ht="16.95" customHeight="1" x14ac:dyDescent="0.25">
      <c r="H1492" s="42"/>
    </row>
    <row r="1493" spans="8:8" s="40" customFormat="1" ht="16.95" customHeight="1" x14ac:dyDescent="0.25">
      <c r="H1493" s="42"/>
    </row>
    <row r="1494" spans="8:8" s="40" customFormat="1" ht="16.95" customHeight="1" x14ac:dyDescent="0.25">
      <c r="H1494" s="42"/>
    </row>
    <row r="1495" spans="8:8" s="40" customFormat="1" ht="16.95" customHeight="1" x14ac:dyDescent="0.25">
      <c r="H1495" s="42"/>
    </row>
    <row r="1496" spans="8:8" s="40" customFormat="1" ht="16.95" customHeight="1" x14ac:dyDescent="0.25">
      <c r="H1496" s="42"/>
    </row>
    <row r="1497" spans="8:8" s="40" customFormat="1" ht="16.95" customHeight="1" x14ac:dyDescent="0.25">
      <c r="H1497" s="42"/>
    </row>
    <row r="1498" spans="8:8" s="40" customFormat="1" ht="16.95" customHeight="1" x14ac:dyDescent="0.25">
      <c r="H1498" s="42"/>
    </row>
    <row r="1499" spans="8:8" s="40" customFormat="1" ht="16.95" customHeight="1" x14ac:dyDescent="0.25">
      <c r="H1499" s="42"/>
    </row>
    <row r="1500" spans="8:8" s="40" customFormat="1" ht="16.95" customHeight="1" x14ac:dyDescent="0.25">
      <c r="H1500" s="42"/>
    </row>
    <row r="1501" spans="8:8" s="40" customFormat="1" ht="16.95" customHeight="1" x14ac:dyDescent="0.25">
      <c r="H1501" s="42"/>
    </row>
    <row r="1502" spans="8:8" s="40" customFormat="1" ht="16.95" customHeight="1" x14ac:dyDescent="0.25">
      <c r="H1502" s="42"/>
    </row>
    <row r="1503" spans="8:8" s="40" customFormat="1" ht="16.95" customHeight="1" x14ac:dyDescent="0.25">
      <c r="H1503" s="42"/>
    </row>
    <row r="1504" spans="8:8" s="40" customFormat="1" ht="16.95" customHeight="1" x14ac:dyDescent="0.25">
      <c r="H1504" s="42"/>
    </row>
    <row r="1505" spans="8:8" s="40" customFormat="1" ht="16.95" customHeight="1" x14ac:dyDescent="0.25">
      <c r="H1505" s="42"/>
    </row>
    <row r="1506" spans="8:8" s="40" customFormat="1" ht="16.95" customHeight="1" x14ac:dyDescent="0.25">
      <c r="H1506" s="42"/>
    </row>
    <row r="1507" spans="8:8" s="40" customFormat="1" ht="16.95" customHeight="1" x14ac:dyDescent="0.25">
      <c r="H1507" s="42"/>
    </row>
    <row r="1508" spans="8:8" s="40" customFormat="1" ht="16.95" customHeight="1" x14ac:dyDescent="0.25">
      <c r="H1508" s="42"/>
    </row>
    <row r="1509" spans="8:8" s="40" customFormat="1" ht="16.95" customHeight="1" x14ac:dyDescent="0.25">
      <c r="H1509" s="42"/>
    </row>
    <row r="1510" spans="8:8" s="40" customFormat="1" ht="16.95" customHeight="1" x14ac:dyDescent="0.25">
      <c r="H1510" s="42"/>
    </row>
    <row r="1511" spans="8:8" s="40" customFormat="1" ht="16.95" customHeight="1" x14ac:dyDescent="0.25">
      <c r="H1511" s="42"/>
    </row>
    <row r="1512" spans="8:8" s="40" customFormat="1" ht="16.95" customHeight="1" x14ac:dyDescent="0.25">
      <c r="H1512" s="42"/>
    </row>
    <row r="1513" spans="8:8" s="40" customFormat="1" ht="16.95" customHeight="1" x14ac:dyDescent="0.25">
      <c r="H1513" s="42"/>
    </row>
    <row r="1514" spans="8:8" s="40" customFormat="1" ht="16.95" customHeight="1" x14ac:dyDescent="0.25">
      <c r="H1514" s="42"/>
    </row>
    <row r="1515" spans="8:8" s="40" customFormat="1" ht="16.95" customHeight="1" x14ac:dyDescent="0.25">
      <c r="H1515" s="42"/>
    </row>
    <row r="1516" spans="8:8" s="40" customFormat="1" ht="16.95" customHeight="1" x14ac:dyDescent="0.25">
      <c r="H1516" s="42"/>
    </row>
    <row r="1517" spans="8:8" s="40" customFormat="1" ht="16.95" customHeight="1" x14ac:dyDescent="0.25">
      <c r="H1517" s="42"/>
    </row>
    <row r="1518" spans="8:8" s="40" customFormat="1" ht="16.95" customHeight="1" x14ac:dyDescent="0.25">
      <c r="H1518" s="42"/>
    </row>
    <row r="1519" spans="8:8" s="40" customFormat="1" ht="16.95" customHeight="1" x14ac:dyDescent="0.25">
      <c r="H1519" s="42"/>
    </row>
    <row r="1520" spans="8:8" s="40" customFormat="1" ht="16.95" customHeight="1" x14ac:dyDescent="0.25">
      <c r="H1520" s="42"/>
    </row>
    <row r="1521" spans="8:8" s="40" customFormat="1" ht="16.95" customHeight="1" x14ac:dyDescent="0.25">
      <c r="H1521" s="42"/>
    </row>
    <row r="1522" spans="8:8" s="40" customFormat="1" ht="16.95" customHeight="1" x14ac:dyDescent="0.25">
      <c r="H1522" s="42"/>
    </row>
    <row r="1523" spans="8:8" s="40" customFormat="1" ht="16.95" customHeight="1" x14ac:dyDescent="0.25">
      <c r="H1523" s="42"/>
    </row>
    <row r="1524" spans="8:8" s="40" customFormat="1" ht="16.95" customHeight="1" x14ac:dyDescent="0.25">
      <c r="H1524" s="42"/>
    </row>
    <row r="1525" spans="8:8" s="40" customFormat="1" ht="16.95" customHeight="1" x14ac:dyDescent="0.25">
      <c r="H1525" s="42"/>
    </row>
    <row r="1526" spans="8:8" s="40" customFormat="1" ht="16.95" customHeight="1" x14ac:dyDescent="0.25">
      <c r="H1526" s="42"/>
    </row>
    <row r="1527" spans="8:8" s="40" customFormat="1" ht="16.95" customHeight="1" x14ac:dyDescent="0.25">
      <c r="H1527" s="42"/>
    </row>
    <row r="1528" spans="8:8" s="40" customFormat="1" ht="16.95" customHeight="1" x14ac:dyDescent="0.25">
      <c r="H1528" s="42"/>
    </row>
    <row r="1529" spans="8:8" s="40" customFormat="1" ht="16.95" customHeight="1" x14ac:dyDescent="0.25">
      <c r="H1529" s="42"/>
    </row>
    <row r="1530" spans="8:8" s="40" customFormat="1" ht="16.95" customHeight="1" x14ac:dyDescent="0.25">
      <c r="H1530" s="42"/>
    </row>
    <row r="1531" spans="8:8" s="40" customFormat="1" ht="16.95" customHeight="1" x14ac:dyDescent="0.25">
      <c r="H1531" s="42"/>
    </row>
    <row r="1532" spans="8:8" s="40" customFormat="1" ht="16.95" customHeight="1" x14ac:dyDescent="0.25">
      <c r="H1532" s="42"/>
    </row>
    <row r="1533" spans="8:8" s="40" customFormat="1" ht="16.95" customHeight="1" x14ac:dyDescent="0.25">
      <c r="H1533" s="42"/>
    </row>
    <row r="1534" spans="8:8" s="40" customFormat="1" ht="16.95" customHeight="1" x14ac:dyDescent="0.25">
      <c r="H1534" s="42"/>
    </row>
    <row r="1535" spans="8:8" s="40" customFormat="1" ht="16.95" customHeight="1" x14ac:dyDescent="0.25">
      <c r="H1535" s="42"/>
    </row>
    <row r="1536" spans="8:8" s="40" customFormat="1" ht="16.95" customHeight="1" x14ac:dyDescent="0.25">
      <c r="H1536" s="42"/>
    </row>
    <row r="1537" spans="8:8" s="40" customFormat="1" ht="16.95" customHeight="1" x14ac:dyDescent="0.25">
      <c r="H1537" s="42"/>
    </row>
    <row r="1538" spans="8:8" s="40" customFormat="1" ht="16.95" customHeight="1" x14ac:dyDescent="0.25">
      <c r="H1538" s="42"/>
    </row>
    <row r="1539" spans="8:8" s="40" customFormat="1" ht="16.95" customHeight="1" x14ac:dyDescent="0.25">
      <c r="H1539" s="42"/>
    </row>
    <row r="1540" spans="8:8" s="40" customFormat="1" ht="16.95" customHeight="1" x14ac:dyDescent="0.25">
      <c r="H1540" s="42"/>
    </row>
    <row r="1541" spans="8:8" s="40" customFormat="1" ht="16.95" customHeight="1" x14ac:dyDescent="0.25">
      <c r="H1541" s="42"/>
    </row>
    <row r="1542" spans="8:8" s="40" customFormat="1" ht="16.95" customHeight="1" x14ac:dyDescent="0.25">
      <c r="H1542" s="42"/>
    </row>
    <row r="1543" spans="8:8" s="40" customFormat="1" ht="16.95" customHeight="1" x14ac:dyDescent="0.25">
      <c r="H1543" s="42"/>
    </row>
    <row r="1544" spans="8:8" s="40" customFormat="1" ht="16.95" customHeight="1" x14ac:dyDescent="0.25">
      <c r="H1544" s="42"/>
    </row>
    <row r="1545" spans="8:8" s="40" customFormat="1" ht="16.95" customHeight="1" x14ac:dyDescent="0.25">
      <c r="H1545" s="42"/>
    </row>
    <row r="1546" spans="8:8" s="40" customFormat="1" ht="16.95" customHeight="1" x14ac:dyDescent="0.25">
      <c r="H1546" s="42"/>
    </row>
    <row r="1547" spans="8:8" s="40" customFormat="1" ht="16.95" customHeight="1" x14ac:dyDescent="0.25">
      <c r="H1547" s="42"/>
    </row>
    <row r="1548" spans="8:8" s="40" customFormat="1" ht="16.95" customHeight="1" x14ac:dyDescent="0.25">
      <c r="H1548" s="42"/>
    </row>
    <row r="1549" spans="8:8" s="40" customFormat="1" ht="16.95" customHeight="1" x14ac:dyDescent="0.25">
      <c r="H1549" s="42"/>
    </row>
    <row r="1550" spans="8:8" s="40" customFormat="1" ht="16.95" customHeight="1" x14ac:dyDescent="0.25">
      <c r="H1550" s="42"/>
    </row>
    <row r="1551" spans="8:8" s="40" customFormat="1" ht="16.95" customHeight="1" x14ac:dyDescent="0.25">
      <c r="H1551" s="42"/>
    </row>
    <row r="1552" spans="8:8" s="40" customFormat="1" ht="16.95" customHeight="1" x14ac:dyDescent="0.25">
      <c r="H1552" s="42"/>
    </row>
    <row r="1553" spans="8:8" s="40" customFormat="1" ht="16.95" customHeight="1" x14ac:dyDescent="0.25">
      <c r="H1553" s="42"/>
    </row>
    <row r="1554" spans="8:8" s="40" customFormat="1" ht="16.95" customHeight="1" x14ac:dyDescent="0.25">
      <c r="H1554" s="42"/>
    </row>
    <row r="1555" spans="8:8" s="40" customFormat="1" ht="16.95" customHeight="1" x14ac:dyDescent="0.25">
      <c r="H1555" s="42"/>
    </row>
    <row r="1556" spans="8:8" s="40" customFormat="1" ht="16.95" customHeight="1" x14ac:dyDescent="0.25">
      <c r="H1556" s="42"/>
    </row>
    <row r="1557" spans="8:8" s="40" customFormat="1" ht="16.95" customHeight="1" x14ac:dyDescent="0.25">
      <c r="H1557" s="42"/>
    </row>
    <row r="1558" spans="8:8" s="40" customFormat="1" ht="16.95" customHeight="1" x14ac:dyDescent="0.25">
      <c r="H1558" s="42"/>
    </row>
    <row r="1559" spans="8:8" s="40" customFormat="1" ht="16.95" customHeight="1" x14ac:dyDescent="0.25">
      <c r="H1559" s="42"/>
    </row>
    <row r="1560" spans="8:8" s="40" customFormat="1" ht="16.95" customHeight="1" x14ac:dyDescent="0.25">
      <c r="H1560" s="42"/>
    </row>
    <row r="1561" spans="8:8" s="40" customFormat="1" ht="16.95" customHeight="1" x14ac:dyDescent="0.25">
      <c r="H1561" s="42"/>
    </row>
    <row r="1562" spans="8:8" s="40" customFormat="1" ht="16.95" customHeight="1" x14ac:dyDescent="0.25">
      <c r="H1562" s="42"/>
    </row>
    <row r="1563" spans="8:8" s="40" customFormat="1" ht="16.95" customHeight="1" x14ac:dyDescent="0.25">
      <c r="H1563" s="42"/>
    </row>
    <row r="1564" spans="8:8" s="40" customFormat="1" ht="16.95" customHeight="1" x14ac:dyDescent="0.25">
      <c r="H1564" s="42"/>
    </row>
    <row r="1565" spans="8:8" s="40" customFormat="1" ht="16.95" customHeight="1" x14ac:dyDescent="0.25">
      <c r="H1565" s="42"/>
    </row>
    <row r="1566" spans="8:8" s="40" customFormat="1" ht="16.95" customHeight="1" x14ac:dyDescent="0.25">
      <c r="H1566" s="42"/>
    </row>
    <row r="1567" spans="8:8" s="40" customFormat="1" ht="16.95" customHeight="1" x14ac:dyDescent="0.25">
      <c r="H1567" s="42"/>
    </row>
    <row r="1568" spans="8:8" s="40" customFormat="1" ht="16.95" customHeight="1" x14ac:dyDescent="0.25">
      <c r="H1568" s="42"/>
    </row>
    <row r="1569" spans="8:8" s="40" customFormat="1" ht="16.95" customHeight="1" x14ac:dyDescent="0.25">
      <c r="H1569" s="42"/>
    </row>
    <row r="1570" spans="8:8" s="40" customFormat="1" ht="16.95" customHeight="1" x14ac:dyDescent="0.25">
      <c r="H1570" s="42"/>
    </row>
    <row r="1571" spans="8:8" s="40" customFormat="1" ht="16.95" customHeight="1" x14ac:dyDescent="0.25">
      <c r="H1571" s="42"/>
    </row>
    <row r="1572" spans="8:8" s="40" customFormat="1" ht="16.95" customHeight="1" x14ac:dyDescent="0.25">
      <c r="H1572" s="42"/>
    </row>
    <row r="1573" spans="8:8" s="40" customFormat="1" ht="16.95" customHeight="1" x14ac:dyDescent="0.25">
      <c r="H1573" s="42"/>
    </row>
    <row r="1574" spans="8:8" s="40" customFormat="1" ht="16.95" customHeight="1" x14ac:dyDescent="0.25">
      <c r="H1574" s="42"/>
    </row>
    <row r="1575" spans="8:8" s="40" customFormat="1" ht="16.95" customHeight="1" x14ac:dyDescent="0.25">
      <c r="H1575" s="42"/>
    </row>
    <row r="1576" spans="8:8" s="40" customFormat="1" ht="16.95" customHeight="1" x14ac:dyDescent="0.25">
      <c r="H1576" s="42"/>
    </row>
    <row r="1577" spans="8:8" s="40" customFormat="1" ht="16.95" customHeight="1" x14ac:dyDescent="0.25">
      <c r="H1577" s="42"/>
    </row>
    <row r="1578" spans="8:8" s="40" customFormat="1" ht="16.95" customHeight="1" x14ac:dyDescent="0.25">
      <c r="H1578" s="42"/>
    </row>
    <row r="1579" spans="8:8" s="40" customFormat="1" ht="16.95" customHeight="1" x14ac:dyDescent="0.25">
      <c r="H1579" s="42"/>
    </row>
    <row r="1580" spans="8:8" s="40" customFormat="1" ht="16.95" customHeight="1" x14ac:dyDescent="0.25">
      <c r="H1580" s="42"/>
    </row>
    <row r="1581" spans="8:8" s="40" customFormat="1" ht="16.95" customHeight="1" x14ac:dyDescent="0.25">
      <c r="H1581" s="42"/>
    </row>
    <row r="1582" spans="8:8" s="40" customFormat="1" ht="16.95" customHeight="1" x14ac:dyDescent="0.25">
      <c r="H1582" s="42"/>
    </row>
    <row r="1583" spans="8:8" s="40" customFormat="1" ht="16.95" customHeight="1" x14ac:dyDescent="0.25">
      <c r="H1583" s="42"/>
    </row>
    <row r="1584" spans="8:8" s="40" customFormat="1" ht="16.95" customHeight="1" x14ac:dyDescent="0.25">
      <c r="H1584" s="42"/>
    </row>
    <row r="1585" spans="8:8" s="40" customFormat="1" ht="16.95" customHeight="1" x14ac:dyDescent="0.25">
      <c r="H1585" s="42"/>
    </row>
    <row r="1586" spans="8:8" s="40" customFormat="1" ht="16.95" customHeight="1" x14ac:dyDescent="0.25">
      <c r="H1586" s="42"/>
    </row>
    <row r="1587" spans="8:8" s="40" customFormat="1" ht="16.95" customHeight="1" x14ac:dyDescent="0.25">
      <c r="H1587" s="42"/>
    </row>
    <row r="1588" spans="8:8" s="40" customFormat="1" ht="16.95" customHeight="1" x14ac:dyDescent="0.25">
      <c r="H1588" s="42"/>
    </row>
    <row r="1589" spans="8:8" s="40" customFormat="1" ht="16.95" customHeight="1" x14ac:dyDescent="0.25">
      <c r="H1589" s="42"/>
    </row>
    <row r="1590" spans="8:8" s="40" customFormat="1" ht="16.95" customHeight="1" x14ac:dyDescent="0.25">
      <c r="H1590" s="42"/>
    </row>
    <row r="1591" spans="8:8" s="40" customFormat="1" ht="16.95" customHeight="1" x14ac:dyDescent="0.25">
      <c r="H1591" s="42"/>
    </row>
    <row r="1592" spans="8:8" s="40" customFormat="1" ht="16.95" customHeight="1" x14ac:dyDescent="0.25">
      <c r="H1592" s="42"/>
    </row>
    <row r="1593" spans="8:8" s="40" customFormat="1" ht="16.95" customHeight="1" x14ac:dyDescent="0.25">
      <c r="H1593" s="42"/>
    </row>
    <row r="1594" spans="8:8" s="40" customFormat="1" ht="16.95" customHeight="1" x14ac:dyDescent="0.25">
      <c r="H1594" s="42"/>
    </row>
    <row r="1595" spans="8:8" s="40" customFormat="1" ht="16.95" customHeight="1" x14ac:dyDescent="0.25">
      <c r="H1595" s="42"/>
    </row>
    <row r="1596" spans="8:8" s="40" customFormat="1" ht="16.95" customHeight="1" x14ac:dyDescent="0.25">
      <c r="H1596" s="42"/>
    </row>
    <row r="1597" spans="8:8" s="40" customFormat="1" ht="16.95" customHeight="1" x14ac:dyDescent="0.25">
      <c r="H1597" s="42"/>
    </row>
    <row r="1598" spans="8:8" s="40" customFormat="1" ht="16.95" customHeight="1" x14ac:dyDescent="0.25">
      <c r="H1598" s="42"/>
    </row>
    <row r="1599" spans="8:8" s="40" customFormat="1" ht="16.95" customHeight="1" x14ac:dyDescent="0.25">
      <c r="H1599" s="42"/>
    </row>
    <row r="1600" spans="8:8" s="40" customFormat="1" ht="16.95" customHeight="1" x14ac:dyDescent="0.25">
      <c r="H1600" s="42"/>
    </row>
    <row r="1601" spans="8:8" s="40" customFormat="1" ht="16.95" customHeight="1" x14ac:dyDescent="0.25">
      <c r="H1601" s="42"/>
    </row>
    <row r="1602" spans="8:8" s="40" customFormat="1" ht="16.95" customHeight="1" x14ac:dyDescent="0.25">
      <c r="H1602" s="42"/>
    </row>
    <row r="1603" spans="8:8" s="40" customFormat="1" ht="16.95" customHeight="1" x14ac:dyDescent="0.25">
      <c r="H1603" s="42"/>
    </row>
    <row r="1604" spans="8:8" s="40" customFormat="1" ht="16.95" customHeight="1" x14ac:dyDescent="0.25">
      <c r="H1604" s="42"/>
    </row>
    <row r="1605" spans="8:8" s="40" customFormat="1" ht="16.95" customHeight="1" x14ac:dyDescent="0.25">
      <c r="H1605" s="42"/>
    </row>
    <row r="1606" spans="8:8" s="40" customFormat="1" ht="16.95" customHeight="1" x14ac:dyDescent="0.25">
      <c r="H1606" s="42"/>
    </row>
    <row r="1607" spans="8:8" s="40" customFormat="1" ht="16.95" customHeight="1" x14ac:dyDescent="0.25">
      <c r="H1607" s="42"/>
    </row>
    <row r="1608" spans="8:8" s="40" customFormat="1" ht="16.95" customHeight="1" x14ac:dyDescent="0.25">
      <c r="H1608" s="42"/>
    </row>
    <row r="1609" spans="8:8" s="40" customFormat="1" ht="16.95" customHeight="1" x14ac:dyDescent="0.25">
      <c r="H1609" s="42"/>
    </row>
    <row r="1610" spans="8:8" s="40" customFormat="1" ht="16.95" customHeight="1" x14ac:dyDescent="0.25">
      <c r="H1610" s="42"/>
    </row>
    <row r="1611" spans="8:8" s="40" customFormat="1" ht="16.95" customHeight="1" x14ac:dyDescent="0.25">
      <c r="H1611" s="42"/>
    </row>
    <row r="1612" spans="8:8" s="40" customFormat="1" ht="16.95" customHeight="1" x14ac:dyDescent="0.25">
      <c r="H1612" s="42"/>
    </row>
    <row r="1613" spans="8:8" s="40" customFormat="1" ht="16.95" customHeight="1" x14ac:dyDescent="0.25">
      <c r="H1613" s="42"/>
    </row>
    <row r="1614" spans="8:8" s="40" customFormat="1" ht="16.95" customHeight="1" x14ac:dyDescent="0.25">
      <c r="H1614" s="42"/>
    </row>
    <row r="1615" spans="8:8" s="40" customFormat="1" ht="16.95" customHeight="1" x14ac:dyDescent="0.25">
      <c r="H1615" s="42"/>
    </row>
    <row r="1616" spans="8:8" s="40" customFormat="1" ht="16.95" customHeight="1" x14ac:dyDescent="0.25">
      <c r="H1616" s="42"/>
    </row>
    <row r="1617" spans="8:8" s="40" customFormat="1" ht="16.95" customHeight="1" x14ac:dyDescent="0.25">
      <c r="H1617" s="42"/>
    </row>
    <row r="1618" spans="8:8" s="40" customFormat="1" ht="16.95" customHeight="1" x14ac:dyDescent="0.25">
      <c r="H1618" s="42"/>
    </row>
    <row r="1619" spans="8:8" s="40" customFormat="1" ht="16.95" customHeight="1" x14ac:dyDescent="0.25">
      <c r="H1619" s="42"/>
    </row>
    <row r="1620" spans="8:8" s="40" customFormat="1" ht="16.95" customHeight="1" x14ac:dyDescent="0.25">
      <c r="H1620" s="42"/>
    </row>
    <row r="1621" spans="8:8" s="40" customFormat="1" ht="16.95" customHeight="1" x14ac:dyDescent="0.25">
      <c r="H1621" s="42"/>
    </row>
    <row r="1622" spans="8:8" s="40" customFormat="1" ht="16.95" customHeight="1" x14ac:dyDescent="0.25">
      <c r="H1622" s="42"/>
    </row>
    <row r="1623" spans="8:8" s="40" customFormat="1" ht="16.95" customHeight="1" x14ac:dyDescent="0.25">
      <c r="H1623" s="42"/>
    </row>
    <row r="1624" spans="8:8" s="40" customFormat="1" ht="16.95" customHeight="1" x14ac:dyDescent="0.25">
      <c r="H1624" s="42"/>
    </row>
    <row r="1625" spans="8:8" s="40" customFormat="1" ht="16.95" customHeight="1" x14ac:dyDescent="0.25">
      <c r="H1625" s="42"/>
    </row>
    <row r="1626" spans="8:8" s="40" customFormat="1" ht="16.95" customHeight="1" x14ac:dyDescent="0.25">
      <c r="H1626" s="42"/>
    </row>
    <row r="1627" spans="8:8" s="40" customFormat="1" ht="16.95" customHeight="1" x14ac:dyDescent="0.25">
      <c r="H1627" s="42"/>
    </row>
    <row r="1628" spans="8:8" s="40" customFormat="1" ht="16.95" customHeight="1" x14ac:dyDescent="0.25">
      <c r="H1628" s="42"/>
    </row>
    <row r="1629" spans="8:8" s="40" customFormat="1" ht="16.95" customHeight="1" x14ac:dyDescent="0.25">
      <c r="H1629" s="42"/>
    </row>
    <row r="1630" spans="8:8" s="40" customFormat="1" ht="16.95" customHeight="1" x14ac:dyDescent="0.25">
      <c r="H1630" s="42"/>
    </row>
    <row r="1631" spans="8:8" s="40" customFormat="1" ht="16.95" customHeight="1" x14ac:dyDescent="0.25">
      <c r="H1631" s="42"/>
    </row>
    <row r="1632" spans="8:8" s="40" customFormat="1" ht="16.95" customHeight="1" x14ac:dyDescent="0.25">
      <c r="H1632" s="42"/>
    </row>
    <row r="1633" spans="8:8" s="40" customFormat="1" ht="16.95" customHeight="1" x14ac:dyDescent="0.25">
      <c r="H1633" s="42"/>
    </row>
    <row r="1634" spans="8:8" s="40" customFormat="1" ht="16.95" customHeight="1" x14ac:dyDescent="0.25">
      <c r="H1634" s="42"/>
    </row>
    <row r="1635" spans="8:8" s="40" customFormat="1" ht="16.95" customHeight="1" x14ac:dyDescent="0.25">
      <c r="H1635" s="42"/>
    </row>
    <row r="1636" spans="8:8" s="40" customFormat="1" ht="16.95" customHeight="1" x14ac:dyDescent="0.25">
      <c r="H1636" s="42"/>
    </row>
    <row r="1637" spans="8:8" s="40" customFormat="1" ht="16.95" customHeight="1" x14ac:dyDescent="0.25">
      <c r="H1637" s="42"/>
    </row>
    <row r="1638" spans="8:8" s="40" customFormat="1" ht="16.95" customHeight="1" x14ac:dyDescent="0.25">
      <c r="H1638" s="42"/>
    </row>
    <row r="1639" spans="8:8" s="40" customFormat="1" ht="16.95" customHeight="1" x14ac:dyDescent="0.25">
      <c r="H1639" s="42"/>
    </row>
    <row r="1640" spans="8:8" s="40" customFormat="1" ht="16.95" customHeight="1" x14ac:dyDescent="0.25">
      <c r="H1640" s="42"/>
    </row>
    <row r="1641" spans="8:8" s="40" customFormat="1" ht="16.95" customHeight="1" x14ac:dyDescent="0.25">
      <c r="H1641" s="42"/>
    </row>
    <row r="1642" spans="8:8" s="40" customFormat="1" ht="16.95" customHeight="1" x14ac:dyDescent="0.25">
      <c r="H1642" s="42"/>
    </row>
    <row r="1643" spans="8:8" s="40" customFormat="1" ht="16.95" customHeight="1" x14ac:dyDescent="0.25">
      <c r="H1643" s="42"/>
    </row>
    <row r="1644" spans="8:8" s="40" customFormat="1" ht="16.95" customHeight="1" x14ac:dyDescent="0.25">
      <c r="H1644" s="42"/>
    </row>
    <row r="1645" spans="8:8" s="40" customFormat="1" ht="16.95" customHeight="1" x14ac:dyDescent="0.25">
      <c r="H1645" s="42"/>
    </row>
    <row r="1646" spans="8:8" s="40" customFormat="1" ht="16.95" customHeight="1" x14ac:dyDescent="0.25">
      <c r="H1646" s="42"/>
    </row>
    <row r="1647" spans="8:8" s="40" customFormat="1" ht="16.95" customHeight="1" x14ac:dyDescent="0.25">
      <c r="H1647" s="42"/>
    </row>
    <row r="1648" spans="8:8" s="40" customFormat="1" ht="16.95" customHeight="1" x14ac:dyDescent="0.25">
      <c r="H1648" s="42"/>
    </row>
    <row r="1649" spans="8:8" s="40" customFormat="1" ht="16.95" customHeight="1" x14ac:dyDescent="0.25">
      <c r="H1649" s="42"/>
    </row>
    <row r="1650" spans="8:8" s="40" customFormat="1" ht="16.95" customHeight="1" x14ac:dyDescent="0.25">
      <c r="H1650" s="42"/>
    </row>
    <row r="1651" spans="8:8" s="40" customFormat="1" ht="16.95" customHeight="1" x14ac:dyDescent="0.25">
      <c r="H1651" s="42"/>
    </row>
    <row r="1652" spans="8:8" s="40" customFormat="1" ht="16.95" customHeight="1" x14ac:dyDescent="0.25">
      <c r="H1652" s="42"/>
    </row>
    <row r="1653" spans="8:8" s="40" customFormat="1" ht="16.95" customHeight="1" x14ac:dyDescent="0.25">
      <c r="H1653" s="42"/>
    </row>
    <row r="1654" spans="8:8" s="40" customFormat="1" ht="16.95" customHeight="1" x14ac:dyDescent="0.25">
      <c r="H1654" s="42"/>
    </row>
    <row r="1655" spans="8:8" s="40" customFormat="1" ht="16.95" customHeight="1" x14ac:dyDescent="0.25">
      <c r="H1655" s="42"/>
    </row>
    <row r="1656" spans="8:8" s="40" customFormat="1" ht="16.95" customHeight="1" x14ac:dyDescent="0.25">
      <c r="H1656" s="42"/>
    </row>
    <row r="1657" spans="8:8" s="40" customFormat="1" ht="16.95" customHeight="1" x14ac:dyDescent="0.25">
      <c r="H1657" s="42"/>
    </row>
    <row r="1658" spans="8:8" s="40" customFormat="1" ht="16.95" customHeight="1" x14ac:dyDescent="0.25">
      <c r="H1658" s="42"/>
    </row>
    <row r="1659" spans="8:8" s="40" customFormat="1" ht="16.95" customHeight="1" x14ac:dyDescent="0.25">
      <c r="H1659" s="42"/>
    </row>
    <row r="1660" spans="8:8" s="40" customFormat="1" ht="16.95" customHeight="1" x14ac:dyDescent="0.25">
      <c r="H1660" s="42"/>
    </row>
    <row r="1661" spans="8:8" s="40" customFormat="1" ht="16.95" customHeight="1" x14ac:dyDescent="0.25">
      <c r="H1661" s="42"/>
    </row>
    <row r="1662" spans="8:8" s="40" customFormat="1" ht="16.95" customHeight="1" x14ac:dyDescent="0.25">
      <c r="H1662" s="42"/>
    </row>
    <row r="1663" spans="8:8" s="40" customFormat="1" ht="16.95" customHeight="1" x14ac:dyDescent="0.25">
      <c r="H1663" s="42"/>
    </row>
    <row r="1664" spans="8:8" s="40" customFormat="1" ht="16.95" customHeight="1" x14ac:dyDescent="0.25">
      <c r="H1664" s="42"/>
    </row>
    <row r="1665" spans="8:8" s="40" customFormat="1" ht="16.95" customHeight="1" x14ac:dyDescent="0.25">
      <c r="H1665" s="42"/>
    </row>
    <row r="1666" spans="8:8" s="40" customFormat="1" ht="16.95" customHeight="1" x14ac:dyDescent="0.25">
      <c r="H1666" s="42"/>
    </row>
    <row r="1667" spans="8:8" s="40" customFormat="1" ht="16.95" customHeight="1" x14ac:dyDescent="0.25">
      <c r="H1667" s="42"/>
    </row>
    <row r="1668" spans="8:8" s="40" customFormat="1" ht="16.95" customHeight="1" x14ac:dyDescent="0.25">
      <c r="H1668" s="42"/>
    </row>
    <row r="1669" spans="8:8" s="40" customFormat="1" ht="16.95" customHeight="1" x14ac:dyDescent="0.25">
      <c r="H1669" s="42"/>
    </row>
    <row r="1670" spans="8:8" s="40" customFormat="1" ht="16.95" customHeight="1" x14ac:dyDescent="0.25">
      <c r="H1670" s="42"/>
    </row>
    <row r="1671" spans="8:8" s="40" customFormat="1" ht="16.95" customHeight="1" x14ac:dyDescent="0.25">
      <c r="H1671" s="42"/>
    </row>
    <row r="1672" spans="8:8" s="40" customFormat="1" ht="16.95" customHeight="1" x14ac:dyDescent="0.25">
      <c r="H1672" s="42"/>
    </row>
    <row r="1673" spans="8:8" s="40" customFormat="1" ht="16.95" customHeight="1" x14ac:dyDescent="0.25">
      <c r="H1673" s="42"/>
    </row>
    <row r="1674" spans="8:8" s="40" customFormat="1" ht="16.95" customHeight="1" x14ac:dyDescent="0.25">
      <c r="H1674" s="42"/>
    </row>
    <row r="1675" spans="8:8" s="40" customFormat="1" ht="16.95" customHeight="1" x14ac:dyDescent="0.25">
      <c r="H1675" s="42"/>
    </row>
    <row r="1676" spans="8:8" s="40" customFormat="1" ht="16.95" customHeight="1" x14ac:dyDescent="0.25">
      <c r="H1676" s="42"/>
    </row>
    <row r="1677" spans="8:8" s="40" customFormat="1" ht="16.95" customHeight="1" x14ac:dyDescent="0.25">
      <c r="H1677" s="42"/>
    </row>
    <row r="1678" spans="8:8" s="40" customFormat="1" ht="16.95" customHeight="1" x14ac:dyDescent="0.25">
      <c r="H1678" s="42"/>
    </row>
    <row r="1679" spans="8:8" s="40" customFormat="1" ht="16.95" customHeight="1" x14ac:dyDescent="0.25">
      <c r="H1679" s="42"/>
    </row>
    <row r="1680" spans="8:8" s="40" customFormat="1" ht="16.95" customHeight="1" x14ac:dyDescent="0.25">
      <c r="H1680" s="42"/>
    </row>
    <row r="1681" spans="8:8" s="40" customFormat="1" ht="16.95" customHeight="1" x14ac:dyDescent="0.25">
      <c r="H1681" s="42"/>
    </row>
    <row r="1682" spans="8:8" s="40" customFormat="1" ht="16.95" customHeight="1" x14ac:dyDescent="0.25">
      <c r="H1682" s="42"/>
    </row>
    <row r="1683" spans="8:8" s="40" customFormat="1" ht="16.95" customHeight="1" x14ac:dyDescent="0.25">
      <c r="H1683" s="42"/>
    </row>
    <row r="1684" spans="8:8" s="40" customFormat="1" ht="16.95" customHeight="1" x14ac:dyDescent="0.25">
      <c r="H1684" s="42"/>
    </row>
    <row r="1685" spans="8:8" s="40" customFormat="1" ht="16.95" customHeight="1" x14ac:dyDescent="0.25">
      <c r="H1685" s="42"/>
    </row>
    <row r="1686" spans="8:8" s="40" customFormat="1" ht="16.95" customHeight="1" x14ac:dyDescent="0.25">
      <c r="H1686" s="42"/>
    </row>
    <row r="1687" spans="8:8" s="40" customFormat="1" ht="16.95" customHeight="1" x14ac:dyDescent="0.25">
      <c r="H1687" s="42"/>
    </row>
    <row r="1688" spans="8:8" s="40" customFormat="1" ht="16.95" customHeight="1" x14ac:dyDescent="0.25">
      <c r="H1688" s="42"/>
    </row>
    <row r="1689" spans="8:8" s="40" customFormat="1" ht="16.95" customHeight="1" x14ac:dyDescent="0.25">
      <c r="H1689" s="42"/>
    </row>
    <row r="1690" spans="8:8" s="40" customFormat="1" ht="16.95" customHeight="1" x14ac:dyDescent="0.25">
      <c r="H1690" s="42"/>
    </row>
    <row r="1691" spans="8:8" s="40" customFormat="1" ht="16.95" customHeight="1" x14ac:dyDescent="0.25">
      <c r="H1691" s="42"/>
    </row>
    <row r="1692" spans="8:8" s="40" customFormat="1" ht="16.95" customHeight="1" x14ac:dyDescent="0.25">
      <c r="H1692" s="42"/>
    </row>
    <row r="1693" spans="8:8" s="40" customFormat="1" ht="16.95" customHeight="1" x14ac:dyDescent="0.25">
      <c r="H1693" s="42"/>
    </row>
    <row r="1694" spans="8:8" s="40" customFormat="1" ht="16.95" customHeight="1" x14ac:dyDescent="0.25">
      <c r="H1694" s="42"/>
    </row>
    <row r="1695" spans="8:8" s="40" customFormat="1" ht="16.95" customHeight="1" x14ac:dyDescent="0.25">
      <c r="H1695" s="42"/>
    </row>
    <row r="1696" spans="8:8" s="40" customFormat="1" ht="16.95" customHeight="1" x14ac:dyDescent="0.25">
      <c r="H1696" s="42"/>
    </row>
    <row r="1697" spans="8:8" s="40" customFormat="1" ht="16.95" customHeight="1" x14ac:dyDescent="0.25">
      <c r="H1697" s="42"/>
    </row>
    <row r="1698" spans="8:8" s="40" customFormat="1" ht="16.95" customHeight="1" x14ac:dyDescent="0.25">
      <c r="H1698" s="42"/>
    </row>
    <row r="1699" spans="8:8" s="40" customFormat="1" ht="16.95" customHeight="1" x14ac:dyDescent="0.25">
      <c r="H1699" s="42"/>
    </row>
    <row r="1700" spans="8:8" s="40" customFormat="1" ht="16.95" customHeight="1" x14ac:dyDescent="0.25">
      <c r="H1700" s="42"/>
    </row>
    <row r="1701" spans="8:8" s="40" customFormat="1" ht="16.95" customHeight="1" x14ac:dyDescent="0.25">
      <c r="H1701" s="42"/>
    </row>
    <row r="1702" spans="8:8" s="40" customFormat="1" ht="16.95" customHeight="1" x14ac:dyDescent="0.25">
      <c r="H1702" s="42"/>
    </row>
    <row r="1703" spans="8:8" s="40" customFormat="1" ht="16.95" customHeight="1" x14ac:dyDescent="0.25">
      <c r="H1703" s="42"/>
    </row>
    <row r="1704" spans="8:8" s="40" customFormat="1" ht="16.95" customHeight="1" x14ac:dyDescent="0.25">
      <c r="H1704" s="42"/>
    </row>
    <row r="1705" spans="8:8" s="40" customFormat="1" ht="16.95" customHeight="1" x14ac:dyDescent="0.25">
      <c r="H1705" s="42"/>
    </row>
    <row r="1706" spans="8:8" s="40" customFormat="1" ht="16.95" customHeight="1" x14ac:dyDescent="0.25">
      <c r="H1706" s="42"/>
    </row>
    <row r="1707" spans="8:8" s="40" customFormat="1" ht="16.95" customHeight="1" x14ac:dyDescent="0.25">
      <c r="H1707" s="42"/>
    </row>
    <row r="1708" spans="8:8" s="40" customFormat="1" ht="16.95" customHeight="1" x14ac:dyDescent="0.25">
      <c r="H1708" s="42"/>
    </row>
    <row r="1709" spans="8:8" s="40" customFormat="1" ht="16.95" customHeight="1" x14ac:dyDescent="0.25">
      <c r="H1709" s="42"/>
    </row>
    <row r="1710" spans="8:8" s="40" customFormat="1" ht="16.95" customHeight="1" x14ac:dyDescent="0.25">
      <c r="H1710" s="42"/>
    </row>
    <row r="1711" spans="8:8" s="40" customFormat="1" ht="16.95" customHeight="1" x14ac:dyDescent="0.25">
      <c r="H1711" s="42"/>
    </row>
    <row r="1712" spans="8:8" s="40" customFormat="1" ht="16.95" customHeight="1" x14ac:dyDescent="0.25">
      <c r="H1712" s="42"/>
    </row>
    <row r="1713" spans="8:8" s="40" customFormat="1" ht="16.95" customHeight="1" x14ac:dyDescent="0.25">
      <c r="H1713" s="42"/>
    </row>
    <row r="1714" spans="8:8" s="40" customFormat="1" ht="16.95" customHeight="1" x14ac:dyDescent="0.25">
      <c r="H1714" s="42"/>
    </row>
    <row r="1715" spans="8:8" s="40" customFormat="1" ht="16.95" customHeight="1" x14ac:dyDescent="0.25">
      <c r="H1715" s="42"/>
    </row>
    <row r="1716" spans="8:8" s="40" customFormat="1" ht="16.95" customHeight="1" x14ac:dyDescent="0.25">
      <c r="H1716" s="42"/>
    </row>
    <row r="1717" spans="8:8" s="40" customFormat="1" ht="16.95" customHeight="1" x14ac:dyDescent="0.25">
      <c r="H1717" s="42"/>
    </row>
    <row r="1718" spans="8:8" s="40" customFormat="1" ht="16.95" customHeight="1" x14ac:dyDescent="0.25">
      <c r="H1718" s="42"/>
    </row>
    <row r="1719" spans="8:8" s="40" customFormat="1" ht="16.95" customHeight="1" x14ac:dyDescent="0.25">
      <c r="H1719" s="42"/>
    </row>
    <row r="1720" spans="8:8" s="40" customFormat="1" ht="16.95" customHeight="1" x14ac:dyDescent="0.25">
      <c r="H1720" s="42"/>
    </row>
    <row r="1721" spans="8:8" s="40" customFormat="1" ht="16.95" customHeight="1" x14ac:dyDescent="0.25">
      <c r="H1721" s="42"/>
    </row>
    <row r="1722" spans="8:8" s="40" customFormat="1" ht="16.95" customHeight="1" x14ac:dyDescent="0.25">
      <c r="H1722" s="42"/>
    </row>
    <row r="1723" spans="8:8" s="40" customFormat="1" ht="16.95" customHeight="1" x14ac:dyDescent="0.25">
      <c r="H1723" s="42"/>
    </row>
    <row r="1724" spans="8:8" s="40" customFormat="1" ht="16.95" customHeight="1" x14ac:dyDescent="0.25">
      <c r="H1724" s="42"/>
    </row>
    <row r="1725" spans="8:8" s="40" customFormat="1" ht="16.95" customHeight="1" x14ac:dyDescent="0.25">
      <c r="H1725" s="42"/>
    </row>
    <row r="1726" spans="8:8" s="40" customFormat="1" ht="16.95" customHeight="1" x14ac:dyDescent="0.25">
      <c r="H1726" s="42"/>
    </row>
    <row r="1727" spans="8:8" s="40" customFormat="1" ht="16.95" customHeight="1" x14ac:dyDescent="0.25">
      <c r="H1727" s="42"/>
    </row>
    <row r="1728" spans="8:8" s="40" customFormat="1" ht="16.95" customHeight="1" x14ac:dyDescent="0.25">
      <c r="H1728" s="42"/>
    </row>
    <row r="1729" spans="8:8" s="40" customFormat="1" ht="16.95" customHeight="1" x14ac:dyDescent="0.25">
      <c r="H1729" s="42"/>
    </row>
    <row r="1730" spans="8:8" s="40" customFormat="1" ht="16.95" customHeight="1" x14ac:dyDescent="0.25">
      <c r="H1730" s="42"/>
    </row>
    <row r="1731" spans="8:8" s="40" customFormat="1" ht="16.95" customHeight="1" x14ac:dyDescent="0.25">
      <c r="H1731" s="42"/>
    </row>
    <row r="1732" spans="8:8" s="40" customFormat="1" ht="16.95" customHeight="1" x14ac:dyDescent="0.25">
      <c r="H1732" s="42"/>
    </row>
    <row r="1733" spans="8:8" s="40" customFormat="1" ht="16.95" customHeight="1" x14ac:dyDescent="0.25">
      <c r="H1733" s="42"/>
    </row>
    <row r="1734" spans="8:8" s="40" customFormat="1" ht="16.95" customHeight="1" x14ac:dyDescent="0.25">
      <c r="H1734" s="42"/>
    </row>
    <row r="1735" spans="8:8" s="40" customFormat="1" ht="16.95" customHeight="1" x14ac:dyDescent="0.25">
      <c r="H1735" s="42"/>
    </row>
    <row r="1736" spans="8:8" s="40" customFormat="1" ht="16.95" customHeight="1" x14ac:dyDescent="0.25">
      <c r="H1736" s="42"/>
    </row>
    <row r="1737" spans="8:8" s="40" customFormat="1" ht="16.95" customHeight="1" x14ac:dyDescent="0.25">
      <c r="H1737" s="42"/>
    </row>
    <row r="1738" spans="8:8" s="40" customFormat="1" ht="16.95" customHeight="1" x14ac:dyDescent="0.25">
      <c r="H1738" s="42"/>
    </row>
    <row r="1739" spans="8:8" s="40" customFormat="1" ht="16.95" customHeight="1" x14ac:dyDescent="0.25">
      <c r="H1739" s="42"/>
    </row>
    <row r="1740" spans="8:8" s="40" customFormat="1" ht="16.95" customHeight="1" x14ac:dyDescent="0.25">
      <c r="H1740" s="42"/>
    </row>
    <row r="1741" spans="8:8" s="40" customFormat="1" ht="16.95" customHeight="1" x14ac:dyDescent="0.25">
      <c r="H1741" s="42"/>
    </row>
    <row r="1742" spans="8:8" s="40" customFormat="1" ht="16.95" customHeight="1" x14ac:dyDescent="0.25">
      <c r="H1742" s="42"/>
    </row>
    <row r="1743" spans="8:8" s="40" customFormat="1" ht="16.95" customHeight="1" x14ac:dyDescent="0.25">
      <c r="H1743" s="42"/>
    </row>
    <row r="1744" spans="8:8" s="40" customFormat="1" ht="16.95" customHeight="1" x14ac:dyDescent="0.25">
      <c r="H1744" s="42"/>
    </row>
    <row r="1745" spans="8:8" s="40" customFormat="1" ht="16.95" customHeight="1" x14ac:dyDescent="0.25">
      <c r="H1745" s="42"/>
    </row>
    <row r="1746" spans="8:8" s="40" customFormat="1" ht="16.95" customHeight="1" x14ac:dyDescent="0.25">
      <c r="H1746" s="42"/>
    </row>
    <row r="1747" spans="8:8" s="40" customFormat="1" ht="16.95" customHeight="1" x14ac:dyDescent="0.25">
      <c r="H1747" s="42"/>
    </row>
    <row r="1748" spans="8:8" s="40" customFormat="1" ht="16.95" customHeight="1" x14ac:dyDescent="0.25">
      <c r="H1748" s="42"/>
    </row>
    <row r="1749" spans="8:8" s="40" customFormat="1" ht="16.95" customHeight="1" x14ac:dyDescent="0.25">
      <c r="H1749" s="42"/>
    </row>
    <row r="1750" spans="8:8" s="40" customFormat="1" ht="16.95" customHeight="1" x14ac:dyDescent="0.25">
      <c r="H1750" s="42"/>
    </row>
    <row r="1751" spans="8:8" s="40" customFormat="1" ht="16.95" customHeight="1" x14ac:dyDescent="0.25">
      <c r="H1751" s="42"/>
    </row>
    <row r="1752" spans="8:8" s="40" customFormat="1" ht="16.95" customHeight="1" x14ac:dyDescent="0.25">
      <c r="H1752" s="42"/>
    </row>
    <row r="1753" spans="8:8" s="40" customFormat="1" ht="16.95" customHeight="1" x14ac:dyDescent="0.25">
      <c r="H1753" s="42"/>
    </row>
    <row r="1754" spans="8:8" s="40" customFormat="1" ht="16.95" customHeight="1" x14ac:dyDescent="0.25">
      <c r="H1754" s="42"/>
    </row>
    <row r="1755" spans="8:8" s="40" customFormat="1" ht="16.95" customHeight="1" x14ac:dyDescent="0.25">
      <c r="H1755" s="42"/>
    </row>
    <row r="1756" spans="8:8" s="40" customFormat="1" ht="16.95" customHeight="1" x14ac:dyDescent="0.25">
      <c r="H1756" s="42"/>
    </row>
    <row r="1757" spans="8:8" s="40" customFormat="1" ht="16.95" customHeight="1" x14ac:dyDescent="0.25">
      <c r="H1757" s="42"/>
    </row>
    <row r="1758" spans="8:8" s="40" customFormat="1" ht="16.95" customHeight="1" x14ac:dyDescent="0.25">
      <c r="H1758" s="42"/>
    </row>
    <row r="1759" spans="8:8" s="40" customFormat="1" ht="16.95" customHeight="1" x14ac:dyDescent="0.25">
      <c r="H1759" s="42"/>
    </row>
    <row r="1760" spans="8:8" s="40" customFormat="1" ht="16.95" customHeight="1" x14ac:dyDescent="0.25">
      <c r="H1760" s="42"/>
    </row>
    <row r="1761" spans="8:8" s="40" customFormat="1" ht="16.95" customHeight="1" x14ac:dyDescent="0.25">
      <c r="H1761" s="42"/>
    </row>
    <row r="1762" spans="8:8" s="40" customFormat="1" ht="16.95" customHeight="1" x14ac:dyDescent="0.25">
      <c r="H1762" s="42"/>
    </row>
    <row r="1763" spans="8:8" s="40" customFormat="1" ht="16.95" customHeight="1" x14ac:dyDescent="0.25">
      <c r="H1763" s="42"/>
    </row>
    <row r="1764" spans="8:8" s="40" customFormat="1" ht="16.95" customHeight="1" x14ac:dyDescent="0.25">
      <c r="H1764" s="42"/>
    </row>
    <row r="1765" spans="8:8" s="40" customFormat="1" ht="16.95" customHeight="1" x14ac:dyDescent="0.25">
      <c r="H1765" s="42"/>
    </row>
    <row r="1766" spans="8:8" s="40" customFormat="1" ht="16.95" customHeight="1" x14ac:dyDescent="0.25">
      <c r="H1766" s="42"/>
    </row>
    <row r="1767" spans="8:8" s="40" customFormat="1" ht="16.95" customHeight="1" x14ac:dyDescent="0.25">
      <c r="H1767" s="42"/>
    </row>
    <row r="1768" spans="8:8" s="40" customFormat="1" ht="16.95" customHeight="1" x14ac:dyDescent="0.25">
      <c r="H1768" s="42"/>
    </row>
    <row r="1769" spans="8:8" s="40" customFormat="1" ht="16.95" customHeight="1" x14ac:dyDescent="0.25">
      <c r="H1769" s="42"/>
    </row>
    <row r="1770" spans="8:8" s="40" customFormat="1" ht="16.95" customHeight="1" x14ac:dyDescent="0.25">
      <c r="H1770" s="42"/>
    </row>
    <row r="1771" spans="8:8" s="40" customFormat="1" ht="16.95" customHeight="1" x14ac:dyDescent="0.25">
      <c r="H1771" s="42"/>
    </row>
    <row r="1772" spans="8:8" s="40" customFormat="1" ht="16.95" customHeight="1" x14ac:dyDescent="0.25">
      <c r="H1772" s="42"/>
    </row>
    <row r="1773" spans="8:8" s="40" customFormat="1" ht="16.95" customHeight="1" x14ac:dyDescent="0.25">
      <c r="H1773" s="42"/>
    </row>
    <row r="1774" spans="8:8" s="40" customFormat="1" ht="16.95" customHeight="1" x14ac:dyDescent="0.25">
      <c r="H1774" s="42"/>
    </row>
    <row r="1775" spans="8:8" s="40" customFormat="1" ht="16.95" customHeight="1" x14ac:dyDescent="0.25">
      <c r="H1775" s="42"/>
    </row>
    <row r="1776" spans="8:8" s="40" customFormat="1" ht="16.95" customHeight="1" x14ac:dyDescent="0.25">
      <c r="H1776" s="42"/>
    </row>
    <row r="1777" spans="8:8" s="40" customFormat="1" ht="16.95" customHeight="1" x14ac:dyDescent="0.25">
      <c r="H1777" s="42"/>
    </row>
    <row r="1778" spans="8:8" s="40" customFormat="1" ht="16.95" customHeight="1" x14ac:dyDescent="0.25">
      <c r="H1778" s="42"/>
    </row>
    <row r="1779" spans="8:8" s="40" customFormat="1" ht="16.95" customHeight="1" x14ac:dyDescent="0.25">
      <c r="H1779" s="42"/>
    </row>
    <row r="1780" spans="8:8" s="40" customFormat="1" ht="16.95" customHeight="1" x14ac:dyDescent="0.25">
      <c r="H1780" s="42"/>
    </row>
    <row r="1781" spans="8:8" s="40" customFormat="1" ht="16.95" customHeight="1" x14ac:dyDescent="0.25">
      <c r="H1781" s="42"/>
    </row>
    <row r="1782" spans="8:8" s="40" customFormat="1" ht="16.95" customHeight="1" x14ac:dyDescent="0.25">
      <c r="H1782" s="42"/>
    </row>
    <row r="1783" spans="8:8" s="40" customFormat="1" ht="16.95" customHeight="1" x14ac:dyDescent="0.25">
      <c r="H1783" s="42"/>
    </row>
    <row r="1784" spans="8:8" s="40" customFormat="1" ht="16.95" customHeight="1" x14ac:dyDescent="0.25">
      <c r="H1784" s="42"/>
    </row>
    <row r="1785" spans="8:8" s="40" customFormat="1" ht="16.95" customHeight="1" x14ac:dyDescent="0.25">
      <c r="H1785" s="42"/>
    </row>
    <row r="1786" spans="8:8" s="40" customFormat="1" ht="16.95" customHeight="1" x14ac:dyDescent="0.25">
      <c r="H1786" s="42"/>
    </row>
    <row r="1787" spans="8:8" s="40" customFormat="1" ht="16.95" customHeight="1" x14ac:dyDescent="0.25">
      <c r="H1787" s="42"/>
    </row>
    <row r="1788" spans="8:8" s="40" customFormat="1" ht="16.95" customHeight="1" x14ac:dyDescent="0.25">
      <c r="H1788" s="42"/>
    </row>
    <row r="1789" spans="8:8" s="40" customFormat="1" ht="16.95" customHeight="1" x14ac:dyDescent="0.25">
      <c r="H1789" s="42"/>
    </row>
    <row r="1790" spans="8:8" s="40" customFormat="1" ht="16.95" customHeight="1" x14ac:dyDescent="0.25">
      <c r="H1790" s="42"/>
    </row>
    <row r="1791" spans="8:8" s="40" customFormat="1" ht="16.95" customHeight="1" x14ac:dyDescent="0.25">
      <c r="H1791" s="42"/>
    </row>
    <row r="1792" spans="8:8" s="40" customFormat="1" ht="16.95" customHeight="1" x14ac:dyDescent="0.25">
      <c r="H1792" s="42"/>
    </row>
    <row r="1793" spans="8:8" s="40" customFormat="1" ht="16.95" customHeight="1" x14ac:dyDescent="0.25">
      <c r="H1793" s="42"/>
    </row>
    <row r="1794" spans="8:8" s="40" customFormat="1" ht="16.95" customHeight="1" x14ac:dyDescent="0.25">
      <c r="H1794" s="42"/>
    </row>
    <row r="1795" spans="8:8" s="40" customFormat="1" ht="16.95" customHeight="1" x14ac:dyDescent="0.25">
      <c r="H1795" s="42"/>
    </row>
    <row r="1796" spans="8:8" s="40" customFormat="1" ht="16.95" customHeight="1" x14ac:dyDescent="0.25">
      <c r="H1796" s="42"/>
    </row>
    <row r="1797" spans="8:8" s="40" customFormat="1" ht="16.95" customHeight="1" x14ac:dyDescent="0.25">
      <c r="H1797" s="42"/>
    </row>
    <row r="1798" spans="8:8" s="40" customFormat="1" ht="16.95" customHeight="1" x14ac:dyDescent="0.25">
      <c r="H1798" s="42"/>
    </row>
    <row r="1799" spans="8:8" s="40" customFormat="1" ht="16.95" customHeight="1" x14ac:dyDescent="0.25">
      <c r="H1799" s="42"/>
    </row>
    <row r="1800" spans="8:8" s="40" customFormat="1" ht="16.95" customHeight="1" x14ac:dyDescent="0.25">
      <c r="H1800" s="42"/>
    </row>
    <row r="1801" spans="8:8" s="40" customFormat="1" ht="16.95" customHeight="1" x14ac:dyDescent="0.25">
      <c r="H1801" s="42"/>
    </row>
    <row r="1802" spans="8:8" s="40" customFormat="1" ht="16.95" customHeight="1" x14ac:dyDescent="0.25">
      <c r="H1802" s="42"/>
    </row>
    <row r="1803" spans="8:8" s="40" customFormat="1" ht="16.95" customHeight="1" x14ac:dyDescent="0.25">
      <c r="H1803" s="42"/>
    </row>
    <row r="1804" spans="8:8" s="40" customFormat="1" ht="16.95" customHeight="1" x14ac:dyDescent="0.25">
      <c r="H1804" s="42"/>
    </row>
    <row r="1805" spans="8:8" s="40" customFormat="1" ht="16.95" customHeight="1" x14ac:dyDescent="0.25">
      <c r="H1805" s="42"/>
    </row>
    <row r="1806" spans="8:8" s="40" customFormat="1" ht="16.95" customHeight="1" x14ac:dyDescent="0.25">
      <c r="H1806" s="42"/>
    </row>
    <row r="1807" spans="8:8" s="40" customFormat="1" ht="16.95" customHeight="1" x14ac:dyDescent="0.25">
      <c r="H1807" s="42"/>
    </row>
    <row r="1808" spans="8:8" s="40" customFormat="1" ht="16.95" customHeight="1" x14ac:dyDescent="0.25">
      <c r="H1808" s="42"/>
    </row>
    <row r="1809" spans="8:8" s="40" customFormat="1" ht="16.95" customHeight="1" x14ac:dyDescent="0.25">
      <c r="H1809" s="42"/>
    </row>
    <row r="1810" spans="8:8" s="40" customFormat="1" ht="16.95" customHeight="1" x14ac:dyDescent="0.25">
      <c r="H1810" s="42"/>
    </row>
    <row r="1811" spans="8:8" s="40" customFormat="1" ht="16.95" customHeight="1" x14ac:dyDescent="0.25">
      <c r="H1811" s="42"/>
    </row>
    <row r="1812" spans="8:8" s="40" customFormat="1" ht="16.95" customHeight="1" x14ac:dyDescent="0.25">
      <c r="H1812" s="42"/>
    </row>
    <row r="1813" spans="8:8" s="40" customFormat="1" ht="16.95" customHeight="1" x14ac:dyDescent="0.25">
      <c r="H1813" s="42"/>
    </row>
    <row r="1814" spans="8:8" s="40" customFormat="1" ht="16.95" customHeight="1" x14ac:dyDescent="0.25">
      <c r="H1814" s="42"/>
    </row>
    <row r="1815" spans="8:8" s="40" customFormat="1" ht="16.95" customHeight="1" x14ac:dyDescent="0.25">
      <c r="H1815" s="42"/>
    </row>
    <row r="1816" spans="8:8" s="40" customFormat="1" ht="13.2" x14ac:dyDescent="0.25">
      <c r="H1816" s="42"/>
    </row>
    <row r="1817" spans="8:8" s="40" customFormat="1" ht="16.95" customHeight="1" x14ac:dyDescent="0.25">
      <c r="H1817" s="42"/>
    </row>
    <row r="1818" spans="8:8" s="40" customFormat="1" ht="16.95" customHeight="1" x14ac:dyDescent="0.25">
      <c r="H1818" s="42"/>
    </row>
    <row r="1819" spans="8:8" s="40" customFormat="1" ht="16.95" customHeight="1" x14ac:dyDescent="0.25">
      <c r="H1819" s="42"/>
    </row>
    <row r="1820" spans="8:8" s="40" customFormat="1" ht="16.95" customHeight="1" x14ac:dyDescent="0.25">
      <c r="H1820" s="42"/>
    </row>
    <row r="1821" spans="8:8" s="40" customFormat="1" ht="16.95" customHeight="1" x14ac:dyDescent="0.25">
      <c r="H1821" s="42"/>
    </row>
    <row r="1822" spans="8:8" s="40" customFormat="1" ht="16.95" customHeight="1" x14ac:dyDescent="0.25">
      <c r="H1822" s="42"/>
    </row>
    <row r="1823" spans="8:8" s="40" customFormat="1" ht="16.95" customHeight="1" x14ac:dyDescent="0.25">
      <c r="H1823" s="42"/>
    </row>
    <row r="1824" spans="8:8" s="40" customFormat="1" ht="16.95" customHeight="1" x14ac:dyDescent="0.25">
      <c r="H1824" s="42"/>
    </row>
    <row r="1825" spans="8:8" s="40" customFormat="1" ht="16.95" customHeight="1" x14ac:dyDescent="0.25">
      <c r="H1825" s="42"/>
    </row>
    <row r="1826" spans="8:8" s="40" customFormat="1" ht="16.95" customHeight="1" x14ac:dyDescent="0.25">
      <c r="H1826" s="42"/>
    </row>
    <row r="1827" spans="8:8" s="40" customFormat="1" ht="16.95" customHeight="1" x14ac:dyDescent="0.25">
      <c r="H1827" s="42"/>
    </row>
    <row r="1828" spans="8:8" s="40" customFormat="1" ht="16.95" customHeight="1" x14ac:dyDescent="0.25">
      <c r="H1828" s="42"/>
    </row>
    <row r="1829" spans="8:8" s="40" customFormat="1" ht="16.95" customHeight="1" x14ac:dyDescent="0.25">
      <c r="H1829" s="42"/>
    </row>
    <row r="1830" spans="8:8" s="40" customFormat="1" ht="16.95" customHeight="1" x14ac:dyDescent="0.25">
      <c r="H1830" s="42"/>
    </row>
    <row r="1831" spans="8:8" s="40" customFormat="1" ht="16.95" customHeight="1" x14ac:dyDescent="0.25">
      <c r="H1831" s="42"/>
    </row>
    <row r="1832" spans="8:8" s="40" customFormat="1" ht="16.95" customHeight="1" x14ac:dyDescent="0.25">
      <c r="H1832" s="42"/>
    </row>
    <row r="1833" spans="8:8" s="40" customFormat="1" ht="16.95" customHeight="1" x14ac:dyDescent="0.25">
      <c r="H1833" s="42"/>
    </row>
    <row r="1834" spans="8:8" s="40" customFormat="1" ht="16.95" customHeight="1" x14ac:dyDescent="0.25">
      <c r="H1834" s="42"/>
    </row>
    <row r="1835" spans="8:8" s="40" customFormat="1" ht="16.95" customHeight="1" x14ac:dyDescent="0.25">
      <c r="H1835" s="42"/>
    </row>
    <row r="1836" spans="8:8" s="40" customFormat="1" ht="16.95" customHeight="1" x14ac:dyDescent="0.25">
      <c r="H1836" s="42"/>
    </row>
    <row r="1837" spans="8:8" s="40" customFormat="1" ht="16.95" customHeight="1" x14ac:dyDescent="0.25">
      <c r="H1837" s="42"/>
    </row>
    <row r="1838" spans="8:8" s="40" customFormat="1" ht="16.95" customHeight="1" x14ac:dyDescent="0.25">
      <c r="H1838" s="42"/>
    </row>
    <row r="1839" spans="8:8" s="40" customFormat="1" ht="16.95" customHeight="1" x14ac:dyDescent="0.25">
      <c r="H1839" s="42"/>
    </row>
    <row r="1840" spans="8:8" s="40" customFormat="1" ht="16.95" customHeight="1" x14ac:dyDescent="0.25">
      <c r="H1840" s="42"/>
    </row>
    <row r="1841" spans="8:8" s="40" customFormat="1" ht="16.95" customHeight="1" x14ac:dyDescent="0.25">
      <c r="H1841" s="42"/>
    </row>
    <row r="1842" spans="8:8" s="40" customFormat="1" ht="16.95" customHeight="1" x14ac:dyDescent="0.25">
      <c r="H1842" s="42"/>
    </row>
    <row r="1843" spans="8:8" s="40" customFormat="1" ht="16.95" customHeight="1" x14ac:dyDescent="0.25">
      <c r="H1843" s="42"/>
    </row>
    <row r="1844" spans="8:8" s="40" customFormat="1" ht="16.95" customHeight="1" x14ac:dyDescent="0.25">
      <c r="H1844" s="42"/>
    </row>
    <row r="1845" spans="8:8" s="40" customFormat="1" ht="16.95" customHeight="1" x14ac:dyDescent="0.25">
      <c r="H1845" s="42"/>
    </row>
    <row r="1846" spans="8:8" s="40" customFormat="1" ht="16.95" customHeight="1" x14ac:dyDescent="0.25">
      <c r="H1846" s="42"/>
    </row>
    <row r="1847" spans="8:8" s="40" customFormat="1" ht="16.95" customHeight="1" x14ac:dyDescent="0.25">
      <c r="H1847" s="42"/>
    </row>
    <row r="1848" spans="8:8" s="40" customFormat="1" ht="16.95" customHeight="1" x14ac:dyDescent="0.25">
      <c r="H1848" s="42"/>
    </row>
    <row r="1849" spans="8:8" s="40" customFormat="1" ht="16.95" customHeight="1" x14ac:dyDescent="0.25">
      <c r="H1849" s="42"/>
    </row>
    <row r="1850" spans="8:8" s="40" customFormat="1" ht="16.95" customHeight="1" x14ac:dyDescent="0.25">
      <c r="H1850" s="42"/>
    </row>
    <row r="1851" spans="8:8" s="40" customFormat="1" ht="16.95" customHeight="1" x14ac:dyDescent="0.25">
      <c r="H1851" s="42"/>
    </row>
    <row r="1852" spans="8:8" s="40" customFormat="1" ht="16.95" customHeight="1" x14ac:dyDescent="0.25">
      <c r="H1852" s="42"/>
    </row>
    <row r="1853" spans="8:8" s="40" customFormat="1" ht="16.95" customHeight="1" x14ac:dyDescent="0.25">
      <c r="H1853" s="42"/>
    </row>
    <row r="1854" spans="8:8" s="40" customFormat="1" ht="16.95" customHeight="1" x14ac:dyDescent="0.25">
      <c r="H1854" s="42"/>
    </row>
    <row r="1855" spans="8:8" s="40" customFormat="1" ht="16.95" customHeight="1" x14ac:dyDescent="0.25">
      <c r="H1855" s="42"/>
    </row>
    <row r="1856" spans="8:8" s="40" customFormat="1" ht="16.95" customHeight="1" x14ac:dyDescent="0.25">
      <c r="H1856" s="42"/>
    </row>
    <row r="1857" spans="8:8" s="40" customFormat="1" ht="16.95" customHeight="1" x14ac:dyDescent="0.25">
      <c r="H1857" s="42"/>
    </row>
    <row r="1858" spans="8:8" s="40" customFormat="1" ht="16.95" customHeight="1" x14ac:dyDescent="0.25">
      <c r="H1858" s="42"/>
    </row>
    <row r="1859" spans="8:8" s="40" customFormat="1" ht="16.95" customHeight="1" x14ac:dyDescent="0.25">
      <c r="H1859" s="42"/>
    </row>
    <row r="1860" spans="8:8" s="40" customFormat="1" ht="16.95" customHeight="1" x14ac:dyDescent="0.25">
      <c r="H1860" s="42"/>
    </row>
    <row r="1861" spans="8:8" s="40" customFormat="1" ht="16.95" customHeight="1" x14ac:dyDescent="0.25">
      <c r="H1861" s="42"/>
    </row>
    <row r="1862" spans="8:8" s="40" customFormat="1" ht="16.95" customHeight="1" x14ac:dyDescent="0.25">
      <c r="H1862" s="42"/>
    </row>
    <row r="1863" spans="8:8" s="40" customFormat="1" ht="16.95" customHeight="1" x14ac:dyDescent="0.25">
      <c r="H1863" s="42"/>
    </row>
    <row r="1864" spans="8:8" s="40" customFormat="1" ht="16.95" customHeight="1" x14ac:dyDescent="0.25">
      <c r="H1864" s="42"/>
    </row>
    <row r="1865" spans="8:8" s="40" customFormat="1" ht="16.95" customHeight="1" x14ac:dyDescent="0.25">
      <c r="H1865" s="42"/>
    </row>
    <row r="1866" spans="8:8" s="40" customFormat="1" ht="16.95" customHeight="1" x14ac:dyDescent="0.25">
      <c r="H1866" s="42"/>
    </row>
    <row r="1867" spans="8:8" s="40" customFormat="1" ht="16.95" customHeight="1" x14ac:dyDescent="0.25">
      <c r="H1867" s="42"/>
    </row>
    <row r="1868" spans="8:8" s="40" customFormat="1" ht="16.95" customHeight="1" x14ac:dyDescent="0.25">
      <c r="H1868" s="42"/>
    </row>
    <row r="1869" spans="8:8" s="40" customFormat="1" ht="16.95" customHeight="1" x14ac:dyDescent="0.25">
      <c r="H1869" s="42"/>
    </row>
    <row r="1870" spans="8:8" s="40" customFormat="1" ht="13.2" x14ac:dyDescent="0.25">
      <c r="H1870" s="42"/>
    </row>
    <row r="1871" spans="8:8" s="40" customFormat="1" ht="16.95" customHeight="1" x14ac:dyDescent="0.25">
      <c r="H1871" s="42"/>
    </row>
    <row r="1872" spans="8:8" s="40" customFormat="1" ht="16.95" customHeight="1" x14ac:dyDescent="0.25">
      <c r="H1872" s="42"/>
    </row>
    <row r="1873" spans="8:8" s="40" customFormat="1" ht="16.95" customHeight="1" x14ac:dyDescent="0.25">
      <c r="H1873" s="42"/>
    </row>
    <row r="1874" spans="8:8" s="40" customFormat="1" ht="16.95" customHeight="1" x14ac:dyDescent="0.25">
      <c r="H1874" s="42"/>
    </row>
    <row r="1875" spans="8:8" s="40" customFormat="1" ht="16.95" customHeight="1" x14ac:dyDescent="0.25">
      <c r="H1875" s="42"/>
    </row>
    <row r="1876" spans="8:8" s="40" customFormat="1" ht="16.95" customHeight="1" x14ac:dyDescent="0.25">
      <c r="H1876" s="42"/>
    </row>
    <row r="1877" spans="8:8" s="40" customFormat="1" ht="16.95" customHeight="1" x14ac:dyDescent="0.25">
      <c r="H1877" s="42"/>
    </row>
    <row r="1878" spans="8:8" s="40" customFormat="1" ht="16.95" customHeight="1" x14ac:dyDescent="0.25">
      <c r="H1878" s="42"/>
    </row>
    <row r="1879" spans="8:8" s="40" customFormat="1" ht="16.95" customHeight="1" x14ac:dyDescent="0.25">
      <c r="H1879" s="42"/>
    </row>
    <row r="1880" spans="8:8" s="40" customFormat="1" ht="16.95" customHeight="1" x14ac:dyDescent="0.25">
      <c r="H1880" s="42"/>
    </row>
    <row r="1881" spans="8:8" s="40" customFormat="1" ht="16.95" customHeight="1" x14ac:dyDescent="0.25">
      <c r="H1881" s="42"/>
    </row>
    <row r="1882" spans="8:8" s="40" customFormat="1" ht="16.95" customHeight="1" x14ac:dyDescent="0.25">
      <c r="H1882" s="42"/>
    </row>
    <row r="1883" spans="8:8" s="40" customFormat="1" ht="16.95" customHeight="1" x14ac:dyDescent="0.25">
      <c r="H1883" s="42"/>
    </row>
    <row r="1884" spans="8:8" s="40" customFormat="1" ht="16.95" customHeight="1" x14ac:dyDescent="0.25">
      <c r="H1884" s="42"/>
    </row>
    <row r="1885" spans="8:8" s="40" customFormat="1" ht="16.95" customHeight="1" x14ac:dyDescent="0.25">
      <c r="H1885" s="42"/>
    </row>
    <row r="1886" spans="8:8" s="40" customFormat="1" ht="16.95" customHeight="1" x14ac:dyDescent="0.25">
      <c r="H1886" s="42"/>
    </row>
    <row r="1887" spans="8:8" s="40" customFormat="1" ht="16.95" customHeight="1" x14ac:dyDescent="0.25">
      <c r="H1887" s="42"/>
    </row>
    <row r="1888" spans="8:8" s="40" customFormat="1" ht="16.95" customHeight="1" x14ac:dyDescent="0.25">
      <c r="H1888" s="42"/>
    </row>
    <row r="1889" spans="8:8" s="40" customFormat="1" ht="16.95" customHeight="1" x14ac:dyDescent="0.25">
      <c r="H1889" s="42"/>
    </row>
    <row r="1890" spans="8:8" s="40" customFormat="1" ht="16.95" customHeight="1" x14ac:dyDescent="0.25">
      <c r="H1890" s="42"/>
    </row>
    <row r="1891" spans="8:8" s="40" customFormat="1" ht="16.95" customHeight="1" x14ac:dyDescent="0.25">
      <c r="H1891" s="42"/>
    </row>
    <row r="1892" spans="8:8" s="40" customFormat="1" ht="13.2" x14ac:dyDescent="0.25">
      <c r="H1892" s="42"/>
    </row>
    <row r="1893" spans="8:8" s="40" customFormat="1" ht="16.95" customHeight="1" x14ac:dyDescent="0.25">
      <c r="H1893" s="42"/>
    </row>
    <row r="1894" spans="8:8" s="40" customFormat="1" ht="16.95" customHeight="1" x14ac:dyDescent="0.25">
      <c r="H1894" s="42"/>
    </row>
    <row r="1895" spans="8:8" s="40" customFormat="1" ht="16.95" customHeight="1" x14ac:dyDescent="0.25">
      <c r="H1895" s="42"/>
    </row>
    <row r="1896" spans="8:8" s="40" customFormat="1" ht="16.95" customHeight="1" x14ac:dyDescent="0.25">
      <c r="H1896" s="42"/>
    </row>
    <row r="1897" spans="8:8" s="40" customFormat="1" ht="16.95" customHeight="1" x14ac:dyDescent="0.25">
      <c r="H1897" s="42"/>
    </row>
    <row r="1898" spans="8:8" s="40" customFormat="1" ht="16.95" customHeight="1" x14ac:dyDescent="0.25">
      <c r="H1898" s="42"/>
    </row>
    <row r="1899" spans="8:8" s="40" customFormat="1" ht="16.95" customHeight="1" x14ac:dyDescent="0.25">
      <c r="H1899" s="42"/>
    </row>
    <row r="1900" spans="8:8" s="40" customFormat="1" ht="16.95" customHeight="1" x14ac:dyDescent="0.25">
      <c r="H1900" s="42"/>
    </row>
    <row r="1901" spans="8:8" s="40" customFormat="1" ht="16.95" customHeight="1" x14ac:dyDescent="0.25">
      <c r="H1901" s="42"/>
    </row>
    <row r="1902" spans="8:8" s="40" customFormat="1" ht="16.95" customHeight="1" x14ac:dyDescent="0.25">
      <c r="H1902" s="42"/>
    </row>
    <row r="1903" spans="8:8" s="40" customFormat="1" ht="16.95" customHeight="1" x14ac:dyDescent="0.25">
      <c r="H1903" s="42"/>
    </row>
    <row r="1904" spans="8:8" s="40" customFormat="1" ht="16.95" customHeight="1" x14ac:dyDescent="0.25">
      <c r="H1904" s="42"/>
    </row>
    <row r="1905" spans="8:8" s="40" customFormat="1" ht="16.95" customHeight="1" x14ac:dyDescent="0.25">
      <c r="H1905" s="42"/>
    </row>
    <row r="1906" spans="8:8" s="40" customFormat="1" ht="16.95" customHeight="1" x14ac:dyDescent="0.25">
      <c r="H1906" s="42"/>
    </row>
    <row r="1907" spans="8:8" s="40" customFormat="1" ht="33" customHeight="1" x14ac:dyDescent="0.25">
      <c r="H1907" s="42"/>
    </row>
    <row r="1908" spans="8:8" s="40" customFormat="1" ht="16.95" customHeight="1" x14ac:dyDescent="0.25">
      <c r="H1908" s="42"/>
    </row>
    <row r="1909" spans="8:8" s="40" customFormat="1" ht="16.95" customHeight="1" x14ac:dyDescent="0.25">
      <c r="H1909" s="42"/>
    </row>
    <row r="1910" spans="8:8" s="40" customFormat="1" ht="16.95" customHeight="1" x14ac:dyDescent="0.25">
      <c r="H1910" s="42"/>
    </row>
    <row r="1911" spans="8:8" s="40" customFormat="1" ht="16.95" customHeight="1" x14ac:dyDescent="0.25">
      <c r="H1911" s="42"/>
    </row>
    <row r="1912" spans="8:8" s="40" customFormat="1" ht="16.95" customHeight="1" x14ac:dyDescent="0.25">
      <c r="H1912" s="42"/>
    </row>
    <row r="1913" spans="8:8" s="40" customFormat="1" ht="16.95" customHeight="1" x14ac:dyDescent="0.25">
      <c r="H1913" s="42"/>
    </row>
    <row r="1914" spans="8:8" s="40" customFormat="1" ht="16.95" customHeight="1" x14ac:dyDescent="0.25">
      <c r="H1914" s="42"/>
    </row>
    <row r="1915" spans="8:8" s="40" customFormat="1" ht="16.95" customHeight="1" x14ac:dyDescent="0.25">
      <c r="H1915" s="42"/>
    </row>
    <row r="1916" spans="8:8" s="40" customFormat="1" ht="16.95" customHeight="1" x14ac:dyDescent="0.25">
      <c r="H1916" s="42"/>
    </row>
    <row r="1917" spans="8:8" s="40" customFormat="1" ht="16.95" customHeight="1" x14ac:dyDescent="0.25">
      <c r="H1917" s="42"/>
    </row>
    <row r="1918" spans="8:8" s="40" customFormat="1" ht="16.95" customHeight="1" x14ac:dyDescent="0.25">
      <c r="H1918" s="42"/>
    </row>
    <row r="1919" spans="8:8" s="40" customFormat="1" ht="16.95" customHeight="1" x14ac:dyDescent="0.25">
      <c r="H1919" s="42"/>
    </row>
    <row r="1920" spans="8:8" s="40" customFormat="1" ht="16.95" customHeight="1" x14ac:dyDescent="0.25">
      <c r="H1920" s="42"/>
    </row>
    <row r="1921" spans="8:8" s="40" customFormat="1" ht="16.95" customHeight="1" x14ac:dyDescent="0.25">
      <c r="H1921" s="42"/>
    </row>
    <row r="1922" spans="8:8" s="40" customFormat="1" ht="16.95" customHeight="1" x14ac:dyDescent="0.25">
      <c r="H1922" s="42"/>
    </row>
    <row r="1923" spans="8:8" s="40" customFormat="1" ht="16.95" customHeight="1" x14ac:dyDescent="0.25">
      <c r="H1923" s="42"/>
    </row>
    <row r="1924" spans="8:8" s="40" customFormat="1" ht="16.95" customHeight="1" x14ac:dyDescent="0.25">
      <c r="H1924" s="42"/>
    </row>
    <row r="1925" spans="8:8" s="40" customFormat="1" ht="16.95" customHeight="1" x14ac:dyDescent="0.25">
      <c r="H1925" s="42"/>
    </row>
    <row r="1926" spans="8:8" s="40" customFormat="1" ht="16.95" customHeight="1" x14ac:dyDescent="0.25">
      <c r="H1926" s="42"/>
    </row>
  </sheetData>
  <autoFilter ref="A3:L883" xr:uid="{64995032-73A8-4D06-BAAF-9EBC87C5A359}">
    <sortState xmlns:xlrd2="http://schemas.microsoft.com/office/spreadsheetml/2017/richdata2" ref="A4:L882">
      <sortCondition ref="F3:F882"/>
    </sortState>
  </autoFilter>
  <mergeCells count="1">
    <mergeCell ref="A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5A1C4-7F4A-4C5B-A4F5-EE3BA6CA17F8}">
  <sheetPr filterMode="1"/>
  <dimension ref="A1:Q183"/>
  <sheetViews>
    <sheetView topLeftCell="C4" workbookViewId="0">
      <selection activeCell="E188" sqref="E188"/>
    </sheetView>
  </sheetViews>
  <sheetFormatPr defaultColWidth="8.88671875" defaultRowHeight="13.8" x14ac:dyDescent="0.25"/>
  <cols>
    <col min="1" max="1" width="16.88671875" style="5" customWidth="1"/>
    <col min="2" max="2" width="13.6640625" style="5" customWidth="1"/>
    <col min="3" max="3" width="24.44140625" style="28" customWidth="1"/>
    <col min="4" max="4" width="13.44140625" style="5" customWidth="1"/>
    <col min="5" max="5" width="16.88671875" style="5" customWidth="1"/>
    <col min="6" max="6" width="22.6640625" style="64" customWidth="1"/>
    <col min="7" max="7" width="61.44140625" style="5" bestFit="1" customWidth="1"/>
    <col min="8" max="8" width="9" style="28" bestFit="1" customWidth="1"/>
    <col min="9" max="9" width="9.6640625" style="28" customWidth="1"/>
    <col min="10" max="10" width="11.88671875" style="28" customWidth="1"/>
    <col min="11" max="11" width="12.109375" style="28" customWidth="1"/>
    <col min="12" max="12" width="13.6640625" style="28" customWidth="1"/>
    <col min="13" max="13" width="6.88671875" style="5" customWidth="1"/>
    <col min="14" max="14" width="24.109375" style="5" customWidth="1"/>
    <col min="15" max="15" width="14.109375" style="5" customWidth="1"/>
    <col min="16" max="16" width="8.88671875" style="5"/>
    <col min="17" max="17" width="13.109375" style="5" customWidth="1"/>
    <col min="18" max="16384" width="8.88671875" style="5"/>
  </cols>
  <sheetData>
    <row r="1" spans="1:15" x14ac:dyDescent="0.25">
      <c r="M1" s="65" t="s">
        <v>345</v>
      </c>
    </row>
    <row r="2" spans="1:15" s="44" customFormat="1" ht="35.4" customHeight="1" thickBot="1" x14ac:dyDescent="0.35">
      <c r="A2" s="305" t="s">
        <v>346</v>
      </c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</row>
    <row r="3" spans="1:15" s="28" customFormat="1" x14ac:dyDescent="0.25">
      <c r="A3" s="307" t="s">
        <v>347</v>
      </c>
      <c r="B3" s="309" t="s">
        <v>348</v>
      </c>
      <c r="C3" s="309" t="s">
        <v>349</v>
      </c>
      <c r="D3" s="309" t="s">
        <v>350</v>
      </c>
      <c r="E3" s="309" t="s">
        <v>351</v>
      </c>
      <c r="F3" s="309"/>
      <c r="G3" s="66"/>
      <c r="H3" s="311" t="s">
        <v>352</v>
      </c>
      <c r="I3" s="312"/>
      <c r="J3" s="312"/>
      <c r="K3" s="312"/>
      <c r="L3" s="313"/>
      <c r="M3" s="67" t="s">
        <v>1</v>
      </c>
    </row>
    <row r="4" spans="1:15" s="28" customFormat="1" ht="27.6" x14ac:dyDescent="0.25">
      <c r="A4" s="308"/>
      <c r="B4" s="310"/>
      <c r="C4" s="310"/>
      <c r="D4" s="310"/>
      <c r="E4" s="68" t="s">
        <v>353</v>
      </c>
      <c r="F4" s="69" t="s">
        <v>354</v>
      </c>
      <c r="G4" s="70" t="s">
        <v>355</v>
      </c>
      <c r="H4" s="71" t="s">
        <v>356</v>
      </c>
      <c r="I4" s="72" t="s">
        <v>357</v>
      </c>
      <c r="J4" s="73" t="s">
        <v>27</v>
      </c>
      <c r="K4" s="73" t="s">
        <v>358</v>
      </c>
      <c r="L4" s="74" t="s">
        <v>359</v>
      </c>
      <c r="M4" s="67"/>
    </row>
    <row r="5" spans="1:15" s="28" customFormat="1" hidden="1" x14ac:dyDescent="0.25">
      <c r="A5" s="75"/>
      <c r="B5" s="76"/>
      <c r="C5" s="77"/>
      <c r="D5" s="78" t="s">
        <v>360</v>
      </c>
      <c r="E5" s="76" t="s">
        <v>361</v>
      </c>
      <c r="F5" s="79" t="s">
        <v>361</v>
      </c>
      <c r="G5" s="80" t="s">
        <v>362</v>
      </c>
      <c r="H5" s="81">
        <v>2</v>
      </c>
      <c r="I5" s="82">
        <v>8</v>
      </c>
      <c r="J5" s="83">
        <f>H5*I5</f>
        <v>16</v>
      </c>
      <c r="K5" s="84" t="s">
        <v>361</v>
      </c>
      <c r="L5" s="85">
        <f>J5</f>
        <v>16</v>
      </c>
      <c r="M5" s="86">
        <v>2111</v>
      </c>
    </row>
    <row r="6" spans="1:15" s="28" customFormat="1" hidden="1" x14ac:dyDescent="0.25">
      <c r="A6" s="75"/>
      <c r="B6" s="76"/>
      <c r="C6" s="77"/>
      <c r="D6" s="78" t="s">
        <v>360</v>
      </c>
      <c r="E6" s="76" t="s">
        <v>361</v>
      </c>
      <c r="F6" s="79" t="s">
        <v>361</v>
      </c>
      <c r="G6" s="80" t="s">
        <v>363</v>
      </c>
      <c r="H6" s="81">
        <v>2</v>
      </c>
      <c r="I6" s="82">
        <v>8</v>
      </c>
      <c r="J6" s="83">
        <f t="shared" ref="J6:J69" si="0">H6*I6</f>
        <v>16</v>
      </c>
      <c r="K6" s="84" t="s">
        <v>361</v>
      </c>
      <c r="L6" s="85">
        <f t="shared" ref="L6:L10" si="1">J6</f>
        <v>16</v>
      </c>
      <c r="M6" s="86">
        <v>2111</v>
      </c>
    </row>
    <row r="7" spans="1:15" s="28" customFormat="1" hidden="1" x14ac:dyDescent="0.25">
      <c r="A7" s="75"/>
      <c r="B7" s="76"/>
      <c r="C7" s="77"/>
      <c r="D7" s="78" t="s">
        <v>360</v>
      </c>
      <c r="E7" s="76" t="s">
        <v>361</v>
      </c>
      <c r="F7" s="79" t="s">
        <v>361</v>
      </c>
      <c r="G7" s="80" t="s">
        <v>363</v>
      </c>
      <c r="H7" s="81">
        <v>2</v>
      </c>
      <c r="I7" s="82">
        <v>8</v>
      </c>
      <c r="J7" s="83">
        <f t="shared" si="0"/>
        <v>16</v>
      </c>
      <c r="K7" s="84" t="s">
        <v>361</v>
      </c>
      <c r="L7" s="85">
        <f t="shared" si="1"/>
        <v>16</v>
      </c>
      <c r="M7" s="86">
        <v>2111</v>
      </c>
    </row>
    <row r="8" spans="1:15" s="28" customFormat="1" hidden="1" x14ac:dyDescent="0.25">
      <c r="A8" s="75"/>
      <c r="B8" s="76"/>
      <c r="C8" s="77"/>
      <c r="D8" s="78" t="s">
        <v>360</v>
      </c>
      <c r="E8" s="76" t="s">
        <v>361</v>
      </c>
      <c r="F8" s="79" t="s">
        <v>361</v>
      </c>
      <c r="G8" s="80" t="s">
        <v>362</v>
      </c>
      <c r="H8" s="81">
        <v>2</v>
      </c>
      <c r="I8" s="82">
        <v>8</v>
      </c>
      <c r="J8" s="83">
        <f t="shared" si="0"/>
        <v>16</v>
      </c>
      <c r="K8" s="84" t="s">
        <v>361</v>
      </c>
      <c r="L8" s="85">
        <f t="shared" si="1"/>
        <v>16</v>
      </c>
      <c r="M8" s="86">
        <v>2111</v>
      </c>
    </row>
    <row r="9" spans="1:15" s="28" customFormat="1" hidden="1" x14ac:dyDescent="0.25">
      <c r="A9" s="75"/>
      <c r="B9" s="76"/>
      <c r="C9" s="77"/>
      <c r="D9" s="78" t="s">
        <v>360</v>
      </c>
      <c r="E9" s="76" t="s">
        <v>361</v>
      </c>
      <c r="F9" s="79" t="s">
        <v>361</v>
      </c>
      <c r="G9" s="80" t="s">
        <v>364</v>
      </c>
      <c r="H9" s="81">
        <v>2</v>
      </c>
      <c r="I9" s="82">
        <v>8</v>
      </c>
      <c r="J9" s="83">
        <f t="shared" si="0"/>
        <v>16</v>
      </c>
      <c r="K9" s="84" t="s">
        <v>361</v>
      </c>
      <c r="L9" s="85">
        <f t="shared" si="1"/>
        <v>16</v>
      </c>
      <c r="M9" s="86">
        <v>2111</v>
      </c>
    </row>
    <row r="10" spans="1:15" s="28" customFormat="1" hidden="1" x14ac:dyDescent="0.25">
      <c r="A10" s="75"/>
      <c r="B10" s="76"/>
      <c r="C10" s="77"/>
      <c r="D10" s="78" t="s">
        <v>360</v>
      </c>
      <c r="E10" s="76" t="s">
        <v>361</v>
      </c>
      <c r="F10" s="79" t="s">
        <v>361</v>
      </c>
      <c r="G10" s="80" t="s">
        <v>363</v>
      </c>
      <c r="H10" s="81">
        <v>2</v>
      </c>
      <c r="I10" s="82">
        <v>8</v>
      </c>
      <c r="J10" s="83">
        <f t="shared" si="0"/>
        <v>16</v>
      </c>
      <c r="K10" s="84" t="s">
        <v>361</v>
      </c>
      <c r="L10" s="85">
        <f t="shared" si="1"/>
        <v>16</v>
      </c>
      <c r="M10" s="86">
        <v>2111</v>
      </c>
    </row>
    <row r="11" spans="1:15" s="28" customFormat="1" ht="30" hidden="1" customHeight="1" x14ac:dyDescent="0.25">
      <c r="A11" s="299" t="s">
        <v>365</v>
      </c>
      <c r="B11" s="284" t="s">
        <v>366</v>
      </c>
      <c r="C11" s="284" t="s">
        <v>367</v>
      </c>
      <c r="D11" s="284" t="s">
        <v>368</v>
      </c>
      <c r="E11" s="301" t="s">
        <v>361</v>
      </c>
      <c r="F11" s="303" t="s">
        <v>361</v>
      </c>
      <c r="G11" s="87" t="s">
        <v>369</v>
      </c>
      <c r="H11" s="88">
        <v>3</v>
      </c>
      <c r="I11" s="89">
        <v>20.535</v>
      </c>
      <c r="J11" s="90">
        <f t="shared" si="0"/>
        <v>61.605000000000004</v>
      </c>
      <c r="K11" s="91">
        <v>0.12</v>
      </c>
      <c r="L11" s="92">
        <f>J11*1.12</f>
        <v>68.997600000000006</v>
      </c>
      <c r="M11" s="86">
        <v>2112</v>
      </c>
      <c r="O11" s="93"/>
    </row>
    <row r="12" spans="1:15" s="28" customFormat="1" hidden="1" x14ac:dyDescent="0.25">
      <c r="A12" s="300"/>
      <c r="B12" s="285"/>
      <c r="C12" s="285"/>
      <c r="D12" s="285"/>
      <c r="E12" s="302"/>
      <c r="F12" s="304"/>
      <c r="G12" s="87" t="s">
        <v>370</v>
      </c>
      <c r="H12" s="81">
        <v>3</v>
      </c>
      <c r="I12" s="89">
        <v>20.535</v>
      </c>
      <c r="J12" s="90">
        <f t="shared" si="0"/>
        <v>61.605000000000004</v>
      </c>
      <c r="K12" s="91">
        <v>0.12</v>
      </c>
      <c r="L12" s="92">
        <f>J12*1.12</f>
        <v>68.997600000000006</v>
      </c>
      <c r="M12" s="86">
        <v>2112</v>
      </c>
      <c r="N12" s="94"/>
    </row>
    <row r="13" spans="1:15" s="96" customFormat="1" ht="24.75" hidden="1" customHeight="1" x14ac:dyDescent="0.25">
      <c r="A13" s="297" t="s">
        <v>371</v>
      </c>
      <c r="B13" s="284" t="s">
        <v>372</v>
      </c>
      <c r="C13" s="284" t="s">
        <v>373</v>
      </c>
      <c r="D13" s="284" t="s">
        <v>374</v>
      </c>
      <c r="E13" s="284" t="s">
        <v>375</v>
      </c>
      <c r="F13" s="287" t="s">
        <v>376</v>
      </c>
      <c r="G13" s="87" t="s">
        <v>377</v>
      </c>
      <c r="H13" s="88">
        <v>661</v>
      </c>
      <c r="I13" s="89">
        <v>5.37</v>
      </c>
      <c r="J13" s="90">
        <f t="shared" si="0"/>
        <v>3549.57</v>
      </c>
      <c r="K13" s="91">
        <v>0.21</v>
      </c>
      <c r="L13" s="92">
        <f>J13*1.21</f>
        <v>4294.9796999999999</v>
      </c>
      <c r="M13" s="95">
        <v>2231</v>
      </c>
    </row>
    <row r="14" spans="1:15" s="96" customFormat="1" hidden="1" x14ac:dyDescent="0.25">
      <c r="A14" s="298"/>
      <c r="B14" s="285"/>
      <c r="C14" s="285"/>
      <c r="D14" s="285"/>
      <c r="E14" s="285"/>
      <c r="F14" s="289"/>
      <c r="G14" s="87" t="s">
        <v>378</v>
      </c>
      <c r="H14" s="88">
        <v>669</v>
      </c>
      <c r="I14" s="89">
        <v>3.88</v>
      </c>
      <c r="J14" s="90">
        <f t="shared" si="0"/>
        <v>2595.7199999999998</v>
      </c>
      <c r="K14" s="91">
        <v>0.21</v>
      </c>
      <c r="L14" s="92">
        <f>J14*1.21</f>
        <v>3140.8211999999999</v>
      </c>
      <c r="M14" s="95">
        <v>2231</v>
      </c>
      <c r="N14" s="97"/>
    </row>
    <row r="15" spans="1:15" s="96" customFormat="1" x14ac:dyDescent="0.25">
      <c r="A15" s="290" t="s">
        <v>379</v>
      </c>
      <c r="B15" s="290" t="s">
        <v>380</v>
      </c>
      <c r="C15" s="290" t="s">
        <v>381</v>
      </c>
      <c r="D15" s="291" t="s">
        <v>368</v>
      </c>
      <c r="E15" s="294" t="s">
        <v>382</v>
      </c>
      <c r="F15" s="287" t="s">
        <v>383</v>
      </c>
      <c r="G15" s="87" t="s">
        <v>384</v>
      </c>
      <c r="H15" s="98">
        <v>667.82</v>
      </c>
      <c r="I15" s="89">
        <v>85</v>
      </c>
      <c r="J15" s="90">
        <f t="shared" si="0"/>
        <v>56764.700000000004</v>
      </c>
      <c r="K15" s="91">
        <v>0</v>
      </c>
      <c r="L15" s="92">
        <f>J15</f>
        <v>56764.700000000004</v>
      </c>
      <c r="M15" s="95">
        <v>2239</v>
      </c>
      <c r="N15" s="97"/>
    </row>
    <row r="16" spans="1:15" s="96" customFormat="1" x14ac:dyDescent="0.25">
      <c r="A16" s="290"/>
      <c r="B16" s="290"/>
      <c r="C16" s="290"/>
      <c r="D16" s="292"/>
      <c r="E16" s="295"/>
      <c r="F16" s="288"/>
      <c r="G16" s="87" t="s">
        <v>384</v>
      </c>
      <c r="H16" s="98">
        <v>274</v>
      </c>
      <c r="I16" s="89">
        <v>58</v>
      </c>
      <c r="J16" s="90">
        <f t="shared" si="0"/>
        <v>15892</v>
      </c>
      <c r="K16" s="91">
        <v>0</v>
      </c>
      <c r="L16" s="92">
        <f t="shared" ref="L16:L21" si="2">J16</f>
        <v>15892</v>
      </c>
      <c r="M16" s="95">
        <v>2239</v>
      </c>
      <c r="N16" s="97"/>
    </row>
    <row r="17" spans="1:17" s="96" customFormat="1" x14ac:dyDescent="0.25">
      <c r="A17" s="290"/>
      <c r="B17" s="290"/>
      <c r="C17" s="290"/>
      <c r="D17" s="293"/>
      <c r="E17" s="296"/>
      <c r="F17" s="289"/>
      <c r="G17" s="87" t="s">
        <v>384</v>
      </c>
      <c r="H17" s="98">
        <v>20.5</v>
      </c>
      <c r="I17" s="89">
        <v>32.1</v>
      </c>
      <c r="J17" s="90">
        <f t="shared" si="0"/>
        <v>658.05000000000007</v>
      </c>
      <c r="K17" s="91">
        <v>0</v>
      </c>
      <c r="L17" s="92">
        <f t="shared" si="2"/>
        <v>658.05000000000007</v>
      </c>
      <c r="M17" s="95">
        <v>2239</v>
      </c>
      <c r="N17" s="97"/>
    </row>
    <row r="18" spans="1:17" s="96" customFormat="1" x14ac:dyDescent="0.25">
      <c r="A18" s="284" t="s">
        <v>385</v>
      </c>
      <c r="B18" s="284" t="s">
        <v>380</v>
      </c>
      <c r="C18" s="284" t="s">
        <v>381</v>
      </c>
      <c r="D18" s="284" t="s">
        <v>368</v>
      </c>
      <c r="E18" s="284" t="s">
        <v>386</v>
      </c>
      <c r="F18" s="287" t="s">
        <v>387</v>
      </c>
      <c r="G18" s="87" t="s">
        <v>384</v>
      </c>
      <c r="H18" s="98">
        <v>172.68</v>
      </c>
      <c r="I18" s="89">
        <v>85</v>
      </c>
      <c r="J18" s="90">
        <f t="shared" si="0"/>
        <v>14677.800000000001</v>
      </c>
      <c r="K18" s="91">
        <v>0</v>
      </c>
      <c r="L18" s="92">
        <f t="shared" si="2"/>
        <v>14677.800000000001</v>
      </c>
      <c r="M18" s="95">
        <v>2239</v>
      </c>
      <c r="N18" s="97"/>
    </row>
    <row r="19" spans="1:17" s="96" customFormat="1" x14ac:dyDescent="0.25">
      <c r="A19" s="286"/>
      <c r="B19" s="286"/>
      <c r="C19" s="286"/>
      <c r="D19" s="286"/>
      <c r="E19" s="286"/>
      <c r="F19" s="288"/>
      <c r="G19" s="87" t="s">
        <v>384</v>
      </c>
      <c r="H19" s="98">
        <v>91.5</v>
      </c>
      <c r="I19" s="89">
        <v>58</v>
      </c>
      <c r="J19" s="90">
        <f t="shared" si="0"/>
        <v>5307</v>
      </c>
      <c r="K19" s="91">
        <v>0</v>
      </c>
      <c r="L19" s="92">
        <f t="shared" si="2"/>
        <v>5307</v>
      </c>
      <c r="M19" s="95">
        <v>2239</v>
      </c>
      <c r="N19" s="97"/>
    </row>
    <row r="20" spans="1:17" s="96" customFormat="1" x14ac:dyDescent="0.25">
      <c r="A20" s="286"/>
      <c r="B20" s="286"/>
      <c r="C20" s="286"/>
      <c r="D20" s="286"/>
      <c r="E20" s="286"/>
      <c r="F20" s="288"/>
      <c r="G20" s="87" t="s">
        <v>384</v>
      </c>
      <c r="H20" s="98">
        <v>22.5</v>
      </c>
      <c r="I20" s="89">
        <v>79.08</v>
      </c>
      <c r="J20" s="90">
        <f t="shared" si="0"/>
        <v>1779.3</v>
      </c>
      <c r="K20" s="91">
        <v>0</v>
      </c>
      <c r="L20" s="92">
        <f t="shared" si="2"/>
        <v>1779.3</v>
      </c>
      <c r="M20" s="95">
        <v>2239</v>
      </c>
      <c r="N20" s="97"/>
    </row>
    <row r="21" spans="1:17" s="96" customFormat="1" x14ac:dyDescent="0.25">
      <c r="A21" s="285"/>
      <c r="B21" s="285"/>
      <c r="C21" s="285"/>
      <c r="D21" s="285"/>
      <c r="E21" s="285"/>
      <c r="F21" s="289"/>
      <c r="G21" s="87" t="s">
        <v>384</v>
      </c>
      <c r="H21" s="98">
        <v>7</v>
      </c>
      <c r="I21" s="89">
        <v>56.85</v>
      </c>
      <c r="J21" s="90">
        <f t="shared" si="0"/>
        <v>397.95</v>
      </c>
      <c r="K21" s="91">
        <v>0</v>
      </c>
      <c r="L21" s="92">
        <f t="shared" si="2"/>
        <v>397.95</v>
      </c>
      <c r="M21" s="95">
        <v>2239</v>
      </c>
      <c r="N21" s="97"/>
    </row>
    <row r="22" spans="1:17" s="96" customFormat="1" x14ac:dyDescent="0.25">
      <c r="A22" s="218" t="s">
        <v>388</v>
      </c>
      <c r="B22" s="217" t="s">
        <v>372</v>
      </c>
      <c r="C22" s="217" t="s">
        <v>389</v>
      </c>
      <c r="D22" s="78" t="s">
        <v>374</v>
      </c>
      <c r="E22" s="217" t="s">
        <v>390</v>
      </c>
      <c r="F22" s="216" t="s">
        <v>391</v>
      </c>
      <c r="G22" s="87" t="s">
        <v>392</v>
      </c>
      <c r="H22" s="88">
        <v>8</v>
      </c>
      <c r="I22" s="89">
        <v>70</v>
      </c>
      <c r="J22" s="90">
        <f t="shared" si="0"/>
        <v>560</v>
      </c>
      <c r="K22" s="91">
        <v>0.21</v>
      </c>
      <c r="L22" s="92">
        <f>J22*1.21</f>
        <v>677.6</v>
      </c>
      <c r="M22" s="95">
        <v>2264</v>
      </c>
      <c r="N22" s="97"/>
    </row>
    <row r="23" spans="1:17" s="101" customFormat="1" hidden="1" x14ac:dyDescent="0.25">
      <c r="A23" s="245" t="s">
        <v>393</v>
      </c>
      <c r="B23" s="253" t="s">
        <v>394</v>
      </c>
      <c r="C23" s="277" t="s">
        <v>395</v>
      </c>
      <c r="D23" s="253">
        <v>45812</v>
      </c>
      <c r="E23" s="284" t="s">
        <v>361</v>
      </c>
      <c r="F23" s="277" t="s">
        <v>361</v>
      </c>
      <c r="G23" s="99" t="s">
        <v>396</v>
      </c>
      <c r="H23" s="88">
        <v>1</v>
      </c>
      <c r="I23" s="89">
        <v>172.72730000000001</v>
      </c>
      <c r="J23" s="90">
        <f t="shared" si="0"/>
        <v>172.72730000000001</v>
      </c>
      <c r="K23" s="91">
        <v>0.21</v>
      </c>
      <c r="L23" s="92">
        <f>J23*1.21</f>
        <v>209.000033</v>
      </c>
      <c r="M23" s="100" t="s">
        <v>397</v>
      </c>
    </row>
    <row r="24" spans="1:17" s="101" customFormat="1" hidden="1" x14ac:dyDescent="0.25">
      <c r="A24" s="247"/>
      <c r="B24" s="254"/>
      <c r="C24" s="279"/>
      <c r="D24" s="254"/>
      <c r="E24" s="285"/>
      <c r="F24" s="279"/>
      <c r="G24" s="101" t="s">
        <v>398</v>
      </c>
      <c r="H24" s="88">
        <v>1</v>
      </c>
      <c r="I24" s="89">
        <v>164.46279999999999</v>
      </c>
      <c r="J24" s="90">
        <f t="shared" si="0"/>
        <v>164.46279999999999</v>
      </c>
      <c r="K24" s="91">
        <v>0.21</v>
      </c>
      <c r="L24" s="92">
        <f t="shared" ref="L24:L51" si="3">J24*1.21</f>
        <v>198.99998799999997</v>
      </c>
      <c r="M24" s="100" t="s">
        <v>397</v>
      </c>
      <c r="N24" s="105"/>
      <c r="Q24" s="106"/>
    </row>
    <row r="25" spans="1:17" s="101" customFormat="1" hidden="1" x14ac:dyDescent="0.25">
      <c r="A25" s="102" t="s">
        <v>399</v>
      </c>
      <c r="B25" s="103">
        <v>45869</v>
      </c>
      <c r="C25" s="107" t="s">
        <v>400</v>
      </c>
      <c r="D25" s="103">
        <v>45880</v>
      </c>
      <c r="E25" s="108" t="s">
        <v>401</v>
      </c>
      <c r="F25" s="104" t="s">
        <v>402</v>
      </c>
      <c r="G25" s="99" t="s">
        <v>403</v>
      </c>
      <c r="H25" s="98">
        <v>1.49</v>
      </c>
      <c r="I25" s="89">
        <v>1.1814752066115703</v>
      </c>
      <c r="J25" s="89">
        <f t="shared" si="0"/>
        <v>1.7603980578512397</v>
      </c>
      <c r="K25" s="91">
        <v>0.21</v>
      </c>
      <c r="L25" s="92">
        <f t="shared" si="3"/>
        <v>2.1300816500000002</v>
      </c>
      <c r="M25" s="100" t="s">
        <v>404</v>
      </c>
      <c r="N25" s="105"/>
      <c r="O25" s="106"/>
      <c r="Q25" s="106"/>
    </row>
    <row r="26" spans="1:17" s="101" customFormat="1" hidden="1" x14ac:dyDescent="0.25">
      <c r="A26" s="102" t="s">
        <v>399</v>
      </c>
      <c r="B26" s="103">
        <v>45869</v>
      </c>
      <c r="C26" s="107" t="s">
        <v>400</v>
      </c>
      <c r="D26" s="103">
        <v>45880</v>
      </c>
      <c r="E26" s="108" t="s">
        <v>401</v>
      </c>
      <c r="F26" s="104" t="s">
        <v>402</v>
      </c>
      <c r="G26" s="99" t="s">
        <v>403</v>
      </c>
      <c r="H26" s="98">
        <v>3.84</v>
      </c>
      <c r="I26" s="94">
        <v>1.1815355371900829</v>
      </c>
      <c r="J26" s="89">
        <f t="shared" si="0"/>
        <v>4.5370964628099184</v>
      </c>
      <c r="K26" s="91">
        <v>0.21</v>
      </c>
      <c r="L26" s="92">
        <f t="shared" si="3"/>
        <v>5.4898867200000012</v>
      </c>
      <c r="M26" s="100" t="s">
        <v>404</v>
      </c>
      <c r="N26" s="105"/>
      <c r="O26" s="106"/>
      <c r="Q26" s="106"/>
    </row>
    <row r="27" spans="1:17" s="101" customFormat="1" hidden="1" x14ac:dyDescent="0.25">
      <c r="A27" s="102" t="s">
        <v>399</v>
      </c>
      <c r="B27" s="103">
        <v>45869</v>
      </c>
      <c r="C27" s="107" t="s">
        <v>400</v>
      </c>
      <c r="D27" s="103">
        <v>45880</v>
      </c>
      <c r="E27" s="108" t="s">
        <v>401</v>
      </c>
      <c r="F27" s="104" t="s">
        <v>402</v>
      </c>
      <c r="G27" s="99" t="s">
        <v>403</v>
      </c>
      <c r="H27" s="98">
        <v>4.34</v>
      </c>
      <c r="I27" s="89">
        <v>1.1769884297520661</v>
      </c>
      <c r="J27" s="89">
        <f t="shared" si="0"/>
        <v>5.1081297851239666</v>
      </c>
      <c r="K27" s="91">
        <v>0.21</v>
      </c>
      <c r="L27" s="92">
        <f t="shared" si="3"/>
        <v>6.1808370399999992</v>
      </c>
      <c r="M27" s="100" t="s">
        <v>404</v>
      </c>
      <c r="N27" s="105"/>
      <c r="O27" s="106"/>
      <c r="Q27" s="106"/>
    </row>
    <row r="28" spans="1:17" s="101" customFormat="1" hidden="1" x14ac:dyDescent="0.25">
      <c r="A28" s="102" t="s">
        <v>399</v>
      </c>
      <c r="B28" s="103">
        <v>45869</v>
      </c>
      <c r="C28" s="107" t="s">
        <v>400</v>
      </c>
      <c r="D28" s="103">
        <v>45880</v>
      </c>
      <c r="E28" s="108" t="s">
        <v>401</v>
      </c>
      <c r="F28" s="104" t="s">
        <v>402</v>
      </c>
      <c r="G28" s="99" t="s">
        <v>403</v>
      </c>
      <c r="H28" s="98">
        <v>1.2</v>
      </c>
      <c r="I28" s="89">
        <v>1.1835561983471075</v>
      </c>
      <c r="J28" s="89">
        <f t="shared" si="0"/>
        <v>1.420267438016529</v>
      </c>
      <c r="K28" s="91">
        <v>0.21</v>
      </c>
      <c r="L28" s="92">
        <f t="shared" si="3"/>
        <v>1.7185235999999999</v>
      </c>
      <c r="M28" s="100" t="s">
        <v>404</v>
      </c>
      <c r="N28" s="105"/>
      <c r="O28" s="106"/>
      <c r="Q28" s="106"/>
    </row>
    <row r="29" spans="1:17" s="101" customFormat="1" hidden="1" x14ac:dyDescent="0.25">
      <c r="A29" s="102" t="s">
        <v>399</v>
      </c>
      <c r="B29" s="103">
        <v>45869</v>
      </c>
      <c r="C29" s="107" t="s">
        <v>400</v>
      </c>
      <c r="D29" s="103">
        <v>45880</v>
      </c>
      <c r="E29" s="108" t="s">
        <v>401</v>
      </c>
      <c r="F29" s="104" t="s">
        <v>402</v>
      </c>
      <c r="G29" s="99" t="s">
        <v>403</v>
      </c>
      <c r="H29" s="98">
        <v>3.41</v>
      </c>
      <c r="I29" s="89">
        <v>1.1761347107438016</v>
      </c>
      <c r="J29" s="89">
        <f t="shared" si="0"/>
        <v>4.0106193636363638</v>
      </c>
      <c r="K29" s="91">
        <v>0.21</v>
      </c>
      <c r="L29" s="92">
        <f t="shared" si="3"/>
        <v>4.85284943</v>
      </c>
      <c r="M29" s="100" t="s">
        <v>404</v>
      </c>
      <c r="N29" s="105"/>
      <c r="O29" s="106"/>
      <c r="Q29" s="106"/>
    </row>
    <row r="30" spans="1:17" s="101" customFormat="1" hidden="1" x14ac:dyDescent="0.25">
      <c r="A30" s="102" t="s">
        <v>405</v>
      </c>
      <c r="B30" s="103">
        <v>45869</v>
      </c>
      <c r="C30" s="107" t="s">
        <v>400</v>
      </c>
      <c r="D30" s="103">
        <v>45877</v>
      </c>
      <c r="E30" s="108" t="s">
        <v>401</v>
      </c>
      <c r="F30" s="104" t="s">
        <v>402</v>
      </c>
      <c r="G30" s="99" t="s">
        <v>403</v>
      </c>
      <c r="H30" s="98">
        <v>89.63</v>
      </c>
      <c r="I30" s="89">
        <v>1.1727975206611569</v>
      </c>
      <c r="J30" s="89">
        <f t="shared" si="0"/>
        <v>105.11784177685949</v>
      </c>
      <c r="K30" s="91">
        <v>0.21</v>
      </c>
      <c r="L30" s="92">
        <f t="shared" si="3"/>
        <v>127.19258854999998</v>
      </c>
      <c r="M30" s="100" t="s">
        <v>404</v>
      </c>
      <c r="N30" s="105"/>
      <c r="O30" s="106"/>
      <c r="Q30" s="106"/>
    </row>
    <row r="31" spans="1:17" s="101" customFormat="1" hidden="1" x14ac:dyDescent="0.25">
      <c r="A31" s="102" t="s">
        <v>406</v>
      </c>
      <c r="B31" s="103">
        <v>45869</v>
      </c>
      <c r="C31" s="107" t="s">
        <v>407</v>
      </c>
      <c r="D31" s="103">
        <v>45880</v>
      </c>
      <c r="E31" s="108" t="s">
        <v>401</v>
      </c>
      <c r="F31" s="104" t="s">
        <v>408</v>
      </c>
      <c r="G31" s="99" t="s">
        <v>403</v>
      </c>
      <c r="H31" s="98">
        <v>64.75</v>
      </c>
      <c r="I31" s="89">
        <v>1.1699595041322315</v>
      </c>
      <c r="J31" s="89">
        <f t="shared" si="0"/>
        <v>75.754877892561993</v>
      </c>
      <c r="K31" s="91">
        <v>0.21</v>
      </c>
      <c r="L31" s="92">
        <f t="shared" si="3"/>
        <v>91.663402250000004</v>
      </c>
      <c r="M31" s="100" t="s">
        <v>404</v>
      </c>
      <c r="N31" s="105"/>
      <c r="O31" s="106"/>
      <c r="Q31" s="106"/>
    </row>
    <row r="32" spans="1:17" s="101" customFormat="1" hidden="1" x14ac:dyDescent="0.25">
      <c r="A32" s="102" t="s">
        <v>409</v>
      </c>
      <c r="B32" s="103">
        <v>45869</v>
      </c>
      <c r="C32" s="107" t="s">
        <v>400</v>
      </c>
      <c r="D32" s="103">
        <v>45877</v>
      </c>
      <c r="E32" s="108" t="s">
        <v>401</v>
      </c>
      <c r="F32" s="104" t="s">
        <v>402</v>
      </c>
      <c r="G32" s="99" t="s">
        <v>403</v>
      </c>
      <c r="H32" s="98">
        <v>129.03</v>
      </c>
      <c r="I32" s="89">
        <v>1.1785330578512399</v>
      </c>
      <c r="J32" s="89">
        <f t="shared" si="0"/>
        <v>152.06612045454548</v>
      </c>
      <c r="K32" s="91">
        <v>0.21</v>
      </c>
      <c r="L32" s="92">
        <f t="shared" si="3"/>
        <v>184.00000575000004</v>
      </c>
      <c r="M32" s="100" t="s">
        <v>404</v>
      </c>
      <c r="N32" s="105"/>
      <c r="O32" s="106"/>
      <c r="Q32" s="106"/>
    </row>
    <row r="33" spans="1:17" s="101" customFormat="1" hidden="1" x14ac:dyDescent="0.25">
      <c r="A33" s="102" t="s">
        <v>410</v>
      </c>
      <c r="B33" s="103">
        <v>45869</v>
      </c>
      <c r="C33" s="107" t="s">
        <v>411</v>
      </c>
      <c r="D33" s="103">
        <v>45881</v>
      </c>
      <c r="E33" s="108" t="s">
        <v>401</v>
      </c>
      <c r="F33" s="104" t="s">
        <v>412</v>
      </c>
      <c r="G33" s="99" t="s">
        <v>403</v>
      </c>
      <c r="H33" s="98">
        <v>97.89</v>
      </c>
      <c r="I33" s="89">
        <v>1.1915619834710742</v>
      </c>
      <c r="J33" s="89">
        <f t="shared" si="0"/>
        <v>116.64200256198346</v>
      </c>
      <c r="K33" s="91">
        <v>0.21</v>
      </c>
      <c r="L33" s="92">
        <f t="shared" si="3"/>
        <v>141.13682309999999</v>
      </c>
      <c r="M33" s="100" t="s">
        <v>404</v>
      </c>
      <c r="N33" s="105"/>
      <c r="O33" s="106"/>
      <c r="Q33" s="106"/>
    </row>
    <row r="34" spans="1:17" s="101" customFormat="1" hidden="1" x14ac:dyDescent="0.25">
      <c r="A34" s="102" t="s">
        <v>409</v>
      </c>
      <c r="B34" s="103">
        <v>45869</v>
      </c>
      <c r="C34" s="107" t="s">
        <v>400</v>
      </c>
      <c r="D34" s="103">
        <v>45877</v>
      </c>
      <c r="E34" s="108" t="s">
        <v>401</v>
      </c>
      <c r="F34" s="104" t="s">
        <v>402</v>
      </c>
      <c r="G34" s="99" t="s">
        <v>403</v>
      </c>
      <c r="H34" s="98">
        <v>293.29000000000002</v>
      </c>
      <c r="I34" s="89">
        <v>1.1751545454545456</v>
      </c>
      <c r="J34" s="89">
        <f t="shared" si="0"/>
        <v>344.6610766363637</v>
      </c>
      <c r="K34" s="91">
        <v>0.21</v>
      </c>
      <c r="L34" s="92">
        <f t="shared" si="3"/>
        <v>417.03990273000005</v>
      </c>
      <c r="M34" s="100" t="s">
        <v>404</v>
      </c>
      <c r="N34" s="105"/>
      <c r="O34" s="106"/>
      <c r="Q34" s="106"/>
    </row>
    <row r="35" spans="1:17" s="101" customFormat="1" hidden="1" x14ac:dyDescent="0.25">
      <c r="A35" s="102" t="s">
        <v>410</v>
      </c>
      <c r="B35" s="103">
        <v>45869</v>
      </c>
      <c r="C35" s="107" t="s">
        <v>411</v>
      </c>
      <c r="D35" s="103">
        <v>45881</v>
      </c>
      <c r="E35" s="108" t="s">
        <v>401</v>
      </c>
      <c r="F35" s="104" t="s">
        <v>412</v>
      </c>
      <c r="G35" s="99" t="s">
        <v>403</v>
      </c>
      <c r="H35" s="98">
        <v>53.86</v>
      </c>
      <c r="I35" s="89">
        <v>1.2001322314049587</v>
      </c>
      <c r="J35" s="89">
        <f t="shared" si="0"/>
        <v>64.639121983471071</v>
      </c>
      <c r="K35" s="91">
        <v>0.21</v>
      </c>
      <c r="L35" s="92">
        <f t="shared" si="3"/>
        <v>78.213337599999988</v>
      </c>
      <c r="M35" s="100" t="s">
        <v>404</v>
      </c>
      <c r="N35" s="105"/>
      <c r="O35" s="106"/>
      <c r="Q35" s="106"/>
    </row>
    <row r="36" spans="1:17" s="101" customFormat="1" hidden="1" x14ac:dyDescent="0.25">
      <c r="A36" s="102" t="s">
        <v>409</v>
      </c>
      <c r="B36" s="103">
        <v>45869</v>
      </c>
      <c r="C36" s="107" t="s">
        <v>400</v>
      </c>
      <c r="D36" s="103">
        <v>45877</v>
      </c>
      <c r="E36" s="108" t="s">
        <v>401</v>
      </c>
      <c r="F36" s="104" t="s">
        <v>402</v>
      </c>
      <c r="G36" s="99" t="s">
        <v>403</v>
      </c>
      <c r="H36" s="98">
        <v>267.41000000000003</v>
      </c>
      <c r="I36" s="89">
        <v>1.175494214876033</v>
      </c>
      <c r="J36" s="89">
        <f t="shared" si="0"/>
        <v>314.338908</v>
      </c>
      <c r="K36" s="91">
        <v>0.21</v>
      </c>
      <c r="L36" s="92">
        <f t="shared" si="3"/>
        <v>380.35007867999997</v>
      </c>
      <c r="M36" s="100" t="s">
        <v>404</v>
      </c>
      <c r="N36" s="105"/>
      <c r="O36" s="106"/>
      <c r="Q36" s="106"/>
    </row>
    <row r="37" spans="1:17" s="101" customFormat="1" hidden="1" x14ac:dyDescent="0.25">
      <c r="A37" s="102" t="s">
        <v>410</v>
      </c>
      <c r="B37" s="103">
        <v>45869</v>
      </c>
      <c r="C37" s="107" t="s">
        <v>411</v>
      </c>
      <c r="D37" s="103">
        <v>45881</v>
      </c>
      <c r="E37" s="108" t="s">
        <v>401</v>
      </c>
      <c r="F37" s="104" t="s">
        <v>412</v>
      </c>
      <c r="G37" s="99" t="s">
        <v>403</v>
      </c>
      <c r="H37" s="98">
        <v>41.83</v>
      </c>
      <c r="I37" s="89">
        <v>1.1953157024793388</v>
      </c>
      <c r="J37" s="89">
        <f t="shared" si="0"/>
        <v>50.000055834710743</v>
      </c>
      <c r="K37" s="91">
        <v>0.21</v>
      </c>
      <c r="L37" s="92">
        <f t="shared" si="3"/>
        <v>60.500067559999998</v>
      </c>
      <c r="M37" s="100" t="s">
        <v>404</v>
      </c>
      <c r="N37" s="105"/>
      <c r="O37" s="106"/>
      <c r="Q37" s="106"/>
    </row>
    <row r="38" spans="1:17" s="101" customFormat="1" hidden="1" x14ac:dyDescent="0.25">
      <c r="A38" s="102" t="s">
        <v>413</v>
      </c>
      <c r="B38" s="103">
        <v>45869</v>
      </c>
      <c r="C38" s="107" t="s">
        <v>400</v>
      </c>
      <c r="D38" s="103">
        <v>45880</v>
      </c>
      <c r="E38" s="108" t="s">
        <v>401</v>
      </c>
      <c r="F38" s="104" t="s">
        <v>402</v>
      </c>
      <c r="G38" s="99" t="s">
        <v>403</v>
      </c>
      <c r="H38" s="98">
        <v>12.84</v>
      </c>
      <c r="I38" s="89">
        <v>1.1551454545454547</v>
      </c>
      <c r="J38" s="89">
        <f t="shared" si="0"/>
        <v>14.832067636363638</v>
      </c>
      <c r="K38" s="91">
        <v>0.21</v>
      </c>
      <c r="L38" s="92">
        <f t="shared" si="3"/>
        <v>17.946801840000003</v>
      </c>
      <c r="M38" s="100" t="s">
        <v>404</v>
      </c>
      <c r="N38" s="105"/>
      <c r="O38" s="106"/>
      <c r="Q38" s="106"/>
    </row>
    <row r="39" spans="1:17" s="101" customFormat="1" hidden="1" x14ac:dyDescent="0.25">
      <c r="A39" s="102" t="s">
        <v>413</v>
      </c>
      <c r="B39" s="103">
        <v>45869</v>
      </c>
      <c r="C39" s="107" t="s">
        <v>400</v>
      </c>
      <c r="D39" s="103">
        <v>45880</v>
      </c>
      <c r="E39" s="108" t="s">
        <v>401</v>
      </c>
      <c r="F39" s="104" t="s">
        <v>402</v>
      </c>
      <c r="G39" s="99" t="s">
        <v>403</v>
      </c>
      <c r="H39" s="98">
        <v>12.75</v>
      </c>
      <c r="I39" s="89">
        <v>1.1665454545454548</v>
      </c>
      <c r="J39" s="89">
        <f t="shared" si="0"/>
        <v>14.873454545454548</v>
      </c>
      <c r="K39" s="91">
        <v>0.21</v>
      </c>
      <c r="L39" s="92">
        <f t="shared" si="3"/>
        <v>17.996880000000001</v>
      </c>
      <c r="M39" s="100" t="s">
        <v>404</v>
      </c>
      <c r="N39" s="105"/>
      <c r="O39" s="106"/>
      <c r="Q39" s="106"/>
    </row>
    <row r="40" spans="1:17" s="101" customFormat="1" ht="14.4" hidden="1" x14ac:dyDescent="0.3">
      <c r="A40" s="102" t="s">
        <v>414</v>
      </c>
      <c r="B40" s="103">
        <v>45869</v>
      </c>
      <c r="C40" s="109" t="s">
        <v>407</v>
      </c>
      <c r="D40" s="103">
        <v>45881</v>
      </c>
      <c r="E40" s="108" t="s">
        <v>401</v>
      </c>
      <c r="F40" s="109" t="s">
        <v>408</v>
      </c>
      <c r="G40" s="99" t="s">
        <v>403</v>
      </c>
      <c r="H40" s="98">
        <v>99.02</v>
      </c>
      <c r="I40" s="89">
        <v>1.1649247933884297</v>
      </c>
      <c r="J40" s="89">
        <f t="shared" si="0"/>
        <v>115.35085304132231</v>
      </c>
      <c r="K40" s="91">
        <v>0.21</v>
      </c>
      <c r="L40" s="92">
        <f t="shared" si="3"/>
        <v>139.57453217999998</v>
      </c>
      <c r="M40" s="100" t="s">
        <v>404</v>
      </c>
      <c r="N40" s="105"/>
      <c r="O40" s="106"/>
      <c r="Q40" s="106"/>
    </row>
    <row r="41" spans="1:17" s="101" customFormat="1" hidden="1" x14ac:dyDescent="0.25">
      <c r="A41" s="102" t="s">
        <v>415</v>
      </c>
      <c r="B41" s="103">
        <v>45838</v>
      </c>
      <c r="C41" s="107" t="s">
        <v>400</v>
      </c>
      <c r="D41" s="103" t="s">
        <v>372</v>
      </c>
      <c r="E41" s="108" t="s">
        <v>401</v>
      </c>
      <c r="F41" s="104" t="s">
        <v>402</v>
      </c>
      <c r="G41" s="99" t="s">
        <v>403</v>
      </c>
      <c r="H41" s="98">
        <v>38.74</v>
      </c>
      <c r="I41" s="89">
        <v>1.104101652892562</v>
      </c>
      <c r="J41" s="89">
        <f t="shared" si="0"/>
        <v>42.772898033057857</v>
      </c>
      <c r="K41" s="91">
        <v>0.21</v>
      </c>
      <c r="L41" s="92">
        <f t="shared" si="3"/>
        <v>51.755206620000003</v>
      </c>
      <c r="M41" s="100" t="s">
        <v>404</v>
      </c>
      <c r="N41" s="105"/>
      <c r="O41" s="106"/>
      <c r="Q41" s="106"/>
    </row>
    <row r="42" spans="1:17" s="101" customFormat="1" hidden="1" x14ac:dyDescent="0.25">
      <c r="A42" s="102" t="s">
        <v>409</v>
      </c>
      <c r="B42" s="103">
        <v>45869</v>
      </c>
      <c r="C42" s="107" t="s">
        <v>400</v>
      </c>
      <c r="D42" s="103">
        <v>45877</v>
      </c>
      <c r="E42" s="108" t="s">
        <v>401</v>
      </c>
      <c r="F42" s="104" t="s">
        <v>402</v>
      </c>
      <c r="G42" s="99" t="s">
        <v>403</v>
      </c>
      <c r="H42" s="98">
        <v>116.62</v>
      </c>
      <c r="I42" s="89">
        <v>1.1754347107438017</v>
      </c>
      <c r="J42" s="89">
        <f t="shared" si="0"/>
        <v>137.07919596694217</v>
      </c>
      <c r="K42" s="91">
        <v>0.21</v>
      </c>
      <c r="L42" s="92">
        <f t="shared" si="3"/>
        <v>165.86582712000001</v>
      </c>
      <c r="M42" s="100" t="s">
        <v>404</v>
      </c>
      <c r="N42" s="105"/>
      <c r="O42" s="106"/>
      <c r="Q42" s="106"/>
    </row>
    <row r="43" spans="1:17" s="101" customFormat="1" hidden="1" x14ac:dyDescent="0.25">
      <c r="A43" s="102" t="s">
        <v>409</v>
      </c>
      <c r="B43" s="103">
        <v>45869</v>
      </c>
      <c r="C43" s="107" t="s">
        <v>400</v>
      </c>
      <c r="D43" s="103">
        <v>45877</v>
      </c>
      <c r="E43" s="108" t="s">
        <v>401</v>
      </c>
      <c r="F43" s="104" t="s">
        <v>402</v>
      </c>
      <c r="G43" s="99" t="s">
        <v>403</v>
      </c>
      <c r="H43" s="98">
        <v>61.56</v>
      </c>
      <c r="I43" s="89">
        <v>1.1702768595041322</v>
      </c>
      <c r="J43" s="89">
        <f t="shared" si="0"/>
        <v>72.042243471074386</v>
      </c>
      <c r="K43" s="91">
        <v>0.21</v>
      </c>
      <c r="L43" s="92">
        <f t="shared" si="3"/>
        <v>87.17111460000001</v>
      </c>
      <c r="M43" s="100" t="s">
        <v>404</v>
      </c>
      <c r="N43" s="105"/>
      <c r="O43" s="106"/>
      <c r="Q43" s="106"/>
    </row>
    <row r="44" spans="1:17" s="101" customFormat="1" hidden="1" x14ac:dyDescent="0.25">
      <c r="A44" s="102" t="s">
        <v>416</v>
      </c>
      <c r="B44" s="103">
        <v>45869</v>
      </c>
      <c r="C44" s="107" t="s">
        <v>400</v>
      </c>
      <c r="D44" s="103">
        <v>45881</v>
      </c>
      <c r="E44" s="108" t="s">
        <v>401</v>
      </c>
      <c r="F44" s="104" t="s">
        <v>402</v>
      </c>
      <c r="G44" s="99" t="s">
        <v>403</v>
      </c>
      <c r="H44" s="98">
        <v>141.63</v>
      </c>
      <c r="I44" s="89">
        <v>1.1457462809917356</v>
      </c>
      <c r="J44" s="89">
        <f t="shared" si="0"/>
        <v>162.2720457768595</v>
      </c>
      <c r="K44" s="91">
        <v>0.21</v>
      </c>
      <c r="L44" s="92">
        <f t="shared" si="3"/>
        <v>196.34917539</v>
      </c>
      <c r="M44" s="100" t="s">
        <v>404</v>
      </c>
      <c r="N44" s="105"/>
      <c r="O44" s="106"/>
      <c r="Q44" s="106"/>
    </row>
    <row r="45" spans="1:17" s="101" customFormat="1" ht="14.4" hidden="1" x14ac:dyDescent="0.3">
      <c r="A45" s="109" t="s">
        <v>417</v>
      </c>
      <c r="B45" s="103">
        <v>45862</v>
      </c>
      <c r="C45" s="107" t="s">
        <v>400</v>
      </c>
      <c r="D45" s="103" t="s">
        <v>418</v>
      </c>
      <c r="E45" s="108" t="s">
        <v>361</v>
      </c>
      <c r="F45" s="104" t="s">
        <v>361</v>
      </c>
      <c r="G45" s="99" t="s">
        <v>403</v>
      </c>
      <c r="H45" s="98">
        <v>36</v>
      </c>
      <c r="I45" s="89">
        <v>1.2842148760330578</v>
      </c>
      <c r="J45" s="89">
        <f t="shared" si="0"/>
        <v>46.231735537190083</v>
      </c>
      <c r="K45" s="91">
        <v>0.21</v>
      </c>
      <c r="L45" s="92">
        <f t="shared" si="3"/>
        <v>55.940399999999997</v>
      </c>
      <c r="M45" s="100" t="s">
        <v>404</v>
      </c>
      <c r="N45" s="105"/>
      <c r="O45" s="106"/>
      <c r="Q45" s="106"/>
    </row>
    <row r="46" spans="1:17" s="101" customFormat="1" ht="14.4" hidden="1" x14ac:dyDescent="0.3">
      <c r="A46" s="102" t="s">
        <v>419</v>
      </c>
      <c r="B46" s="103">
        <v>45869</v>
      </c>
      <c r="C46" s="107" t="s">
        <v>407</v>
      </c>
      <c r="D46" s="103">
        <v>45880</v>
      </c>
      <c r="E46" s="108" t="s">
        <v>401</v>
      </c>
      <c r="F46" s="109" t="s">
        <v>408</v>
      </c>
      <c r="G46" s="99" t="s">
        <v>403</v>
      </c>
      <c r="H46" s="98">
        <v>41.08</v>
      </c>
      <c r="I46" s="89">
        <v>1.1760413223140498</v>
      </c>
      <c r="J46" s="89">
        <f t="shared" si="0"/>
        <v>48.31177752066116</v>
      </c>
      <c r="K46" s="91">
        <v>0.21</v>
      </c>
      <c r="L46" s="92">
        <f t="shared" si="3"/>
        <v>58.457250800000004</v>
      </c>
      <c r="M46" s="100" t="s">
        <v>404</v>
      </c>
      <c r="N46" s="105"/>
      <c r="O46" s="106"/>
      <c r="Q46" s="106"/>
    </row>
    <row r="47" spans="1:17" s="101" customFormat="1" ht="14.4" hidden="1" x14ac:dyDescent="0.3">
      <c r="A47" s="102" t="s">
        <v>419</v>
      </c>
      <c r="B47" s="103">
        <v>45869</v>
      </c>
      <c r="C47" s="107" t="s">
        <v>407</v>
      </c>
      <c r="D47" s="103">
        <v>45880</v>
      </c>
      <c r="E47" s="108" t="s">
        <v>401</v>
      </c>
      <c r="F47" s="109" t="s">
        <v>408</v>
      </c>
      <c r="G47" s="99" t="s">
        <v>403</v>
      </c>
      <c r="H47" s="98">
        <v>32.840000000000003</v>
      </c>
      <c r="I47" s="89">
        <v>1.1609958677685952</v>
      </c>
      <c r="J47" s="89">
        <f t="shared" si="0"/>
        <v>38.127104297520667</v>
      </c>
      <c r="K47" s="91">
        <v>0.21</v>
      </c>
      <c r="L47" s="92">
        <f t="shared" si="3"/>
        <v>46.133796200000006</v>
      </c>
      <c r="M47" s="100" t="s">
        <v>404</v>
      </c>
      <c r="N47" s="105"/>
      <c r="O47" s="106"/>
      <c r="Q47" s="106"/>
    </row>
    <row r="48" spans="1:17" s="101" customFormat="1" ht="14.4" hidden="1" x14ac:dyDescent="0.3">
      <c r="A48" s="102" t="s">
        <v>419</v>
      </c>
      <c r="B48" s="103">
        <v>45869</v>
      </c>
      <c r="C48" s="107" t="s">
        <v>407</v>
      </c>
      <c r="D48" s="103">
        <v>45880</v>
      </c>
      <c r="E48" s="108" t="s">
        <v>401</v>
      </c>
      <c r="F48" s="109" t="s">
        <v>408</v>
      </c>
      <c r="G48" s="99" t="s">
        <v>403</v>
      </c>
      <c r="H48" s="98">
        <v>10.210000000000001</v>
      </c>
      <c r="I48" s="89">
        <v>1.1716628099173554</v>
      </c>
      <c r="J48" s="89">
        <f t="shared" si="0"/>
        <v>11.962677289256199</v>
      </c>
      <c r="K48" s="91">
        <v>0.21</v>
      </c>
      <c r="L48" s="92">
        <f t="shared" si="3"/>
        <v>14.47483952</v>
      </c>
      <c r="M48" s="100" t="s">
        <v>404</v>
      </c>
      <c r="N48" s="105"/>
      <c r="O48" s="106"/>
      <c r="Q48" s="106"/>
    </row>
    <row r="49" spans="1:17" s="101" customFormat="1" ht="14.4" hidden="1" x14ac:dyDescent="0.3">
      <c r="A49" s="102" t="s">
        <v>419</v>
      </c>
      <c r="B49" s="103">
        <v>45869</v>
      </c>
      <c r="C49" s="107" t="s">
        <v>407</v>
      </c>
      <c r="D49" s="103">
        <v>45880</v>
      </c>
      <c r="E49" s="108" t="s">
        <v>401</v>
      </c>
      <c r="F49" s="109" t="s">
        <v>408</v>
      </c>
      <c r="G49" s="99" t="s">
        <v>403</v>
      </c>
      <c r="H49" s="98">
        <v>13.16</v>
      </c>
      <c r="I49" s="89">
        <v>1.1601049586776859</v>
      </c>
      <c r="J49" s="89">
        <f t="shared" si="0"/>
        <v>15.266981256198347</v>
      </c>
      <c r="K49" s="91">
        <v>0.21</v>
      </c>
      <c r="L49" s="92">
        <f t="shared" si="3"/>
        <v>18.473047319999999</v>
      </c>
      <c r="M49" s="100" t="s">
        <v>404</v>
      </c>
      <c r="N49" s="105"/>
      <c r="O49" s="106"/>
      <c r="Q49" s="106"/>
    </row>
    <row r="50" spans="1:17" s="101" customFormat="1" hidden="1" x14ac:dyDescent="0.25">
      <c r="A50" s="102" t="s">
        <v>420</v>
      </c>
      <c r="B50" s="103">
        <v>45869</v>
      </c>
      <c r="C50" s="107" t="s">
        <v>400</v>
      </c>
      <c r="D50" s="103" t="s">
        <v>421</v>
      </c>
      <c r="E50" s="108" t="s">
        <v>401</v>
      </c>
      <c r="F50" s="104" t="s">
        <v>402</v>
      </c>
      <c r="G50" s="99" t="s">
        <v>403</v>
      </c>
      <c r="H50" s="98">
        <v>4.38</v>
      </c>
      <c r="I50" s="89">
        <v>1.1701942148760331</v>
      </c>
      <c r="J50" s="89">
        <f t="shared" si="0"/>
        <v>5.125450661157025</v>
      </c>
      <c r="K50" s="91">
        <v>0.21</v>
      </c>
      <c r="L50" s="92">
        <f t="shared" si="3"/>
        <v>6.2017952999999997</v>
      </c>
      <c r="M50" s="100" t="s">
        <v>404</v>
      </c>
      <c r="N50" s="105"/>
      <c r="O50" s="106"/>
      <c r="Q50" s="106"/>
    </row>
    <row r="51" spans="1:17" s="101" customFormat="1" hidden="1" x14ac:dyDescent="0.25">
      <c r="A51" s="102" t="s">
        <v>420</v>
      </c>
      <c r="B51" s="103">
        <v>45869</v>
      </c>
      <c r="C51" s="107" t="s">
        <v>400</v>
      </c>
      <c r="D51" s="103">
        <v>45877</v>
      </c>
      <c r="E51" s="108" t="s">
        <v>401</v>
      </c>
      <c r="F51" s="104" t="s">
        <v>402</v>
      </c>
      <c r="G51" s="99" t="s">
        <v>403</v>
      </c>
      <c r="H51" s="110">
        <v>58.8</v>
      </c>
      <c r="I51" s="89">
        <v>1.1702900826446281</v>
      </c>
      <c r="J51" s="89">
        <f t="shared" si="0"/>
        <v>68.81305685950413</v>
      </c>
      <c r="K51" s="91">
        <v>0.21</v>
      </c>
      <c r="L51" s="111">
        <f t="shared" si="3"/>
        <v>83.263798799999989</v>
      </c>
      <c r="M51" s="100" t="s">
        <v>404</v>
      </c>
      <c r="N51" s="105"/>
      <c r="O51" s="106"/>
      <c r="Q51" s="106"/>
    </row>
    <row r="52" spans="1:17" s="101" customFormat="1" hidden="1" x14ac:dyDescent="0.25">
      <c r="A52" s="112" t="s">
        <v>422</v>
      </c>
      <c r="B52" s="113">
        <v>45840</v>
      </c>
      <c r="C52" s="114" t="s">
        <v>423</v>
      </c>
      <c r="D52" s="115">
        <v>45848</v>
      </c>
      <c r="E52" s="116" t="s">
        <v>424</v>
      </c>
      <c r="F52" s="117" t="s">
        <v>425</v>
      </c>
      <c r="G52" s="118" t="s">
        <v>426</v>
      </c>
      <c r="H52" s="119">
        <v>80</v>
      </c>
      <c r="I52" s="120">
        <v>7.4999999999999997E-2</v>
      </c>
      <c r="J52" s="90">
        <f t="shared" si="0"/>
        <v>6</v>
      </c>
      <c r="K52" s="121">
        <v>0.12</v>
      </c>
      <c r="L52" s="122">
        <f t="shared" ref="L52:L61" si="4">J52*1.12</f>
        <v>6.7200000000000006</v>
      </c>
      <c r="M52" s="123" t="s">
        <v>427</v>
      </c>
      <c r="N52" s="124"/>
      <c r="Q52" s="124"/>
    </row>
    <row r="53" spans="1:17" s="101" customFormat="1" hidden="1" x14ac:dyDescent="0.25">
      <c r="A53" s="236" t="s">
        <v>428</v>
      </c>
      <c r="B53" s="239">
        <v>45840</v>
      </c>
      <c r="C53" s="248" t="s">
        <v>423</v>
      </c>
      <c r="D53" s="239">
        <v>45848</v>
      </c>
      <c r="E53" s="281" t="s">
        <v>424</v>
      </c>
      <c r="F53" s="242" t="s">
        <v>425</v>
      </c>
      <c r="G53" s="129" t="s">
        <v>429</v>
      </c>
      <c r="H53" s="81">
        <v>200</v>
      </c>
      <c r="I53" s="82">
        <v>0.08</v>
      </c>
      <c r="J53" s="90">
        <f t="shared" si="0"/>
        <v>16</v>
      </c>
      <c r="K53" s="130">
        <v>0.12</v>
      </c>
      <c r="L53" s="122">
        <f t="shared" si="4"/>
        <v>17.920000000000002</v>
      </c>
      <c r="M53" s="123" t="s">
        <v>427</v>
      </c>
      <c r="Q53" s="124"/>
    </row>
    <row r="54" spans="1:17" s="101" customFormat="1" hidden="1" x14ac:dyDescent="0.25">
      <c r="A54" s="237"/>
      <c r="B54" s="240"/>
      <c r="C54" s="249"/>
      <c r="D54" s="240"/>
      <c r="E54" s="282"/>
      <c r="F54" s="243"/>
      <c r="G54" s="133" t="s">
        <v>430</v>
      </c>
      <c r="H54" s="81">
        <v>10</v>
      </c>
      <c r="I54" s="82">
        <v>2.09</v>
      </c>
      <c r="J54" s="90">
        <f t="shared" si="0"/>
        <v>20.9</v>
      </c>
      <c r="K54" s="130">
        <v>0.12</v>
      </c>
      <c r="L54" s="122">
        <f t="shared" si="4"/>
        <v>23.408000000000001</v>
      </c>
      <c r="M54" s="123" t="s">
        <v>427</v>
      </c>
      <c r="Q54" s="124"/>
    </row>
    <row r="55" spans="1:17" s="101" customFormat="1" hidden="1" x14ac:dyDescent="0.25">
      <c r="A55" s="237"/>
      <c r="B55" s="240"/>
      <c r="C55" s="249"/>
      <c r="D55" s="240"/>
      <c r="E55" s="282"/>
      <c r="F55" s="243"/>
      <c r="G55" s="133" t="s">
        <v>431</v>
      </c>
      <c r="H55" s="81">
        <v>100</v>
      </c>
      <c r="I55" s="82">
        <v>4.3040000000000002E-2</v>
      </c>
      <c r="J55" s="90">
        <f t="shared" si="0"/>
        <v>4.3040000000000003</v>
      </c>
      <c r="K55" s="130">
        <v>0.12</v>
      </c>
      <c r="L55" s="122">
        <f t="shared" si="4"/>
        <v>4.8204800000000008</v>
      </c>
      <c r="M55" s="123" t="s">
        <v>427</v>
      </c>
      <c r="Q55" s="124"/>
    </row>
    <row r="56" spans="1:17" s="101" customFormat="1" hidden="1" x14ac:dyDescent="0.25">
      <c r="A56" s="237"/>
      <c r="B56" s="240"/>
      <c r="C56" s="249"/>
      <c r="D56" s="240"/>
      <c r="E56" s="282"/>
      <c r="F56" s="243"/>
      <c r="G56" s="129" t="s">
        <v>432</v>
      </c>
      <c r="H56" s="81">
        <v>6</v>
      </c>
      <c r="I56" s="82">
        <v>2.93</v>
      </c>
      <c r="J56" s="90">
        <f t="shared" si="0"/>
        <v>17.580000000000002</v>
      </c>
      <c r="K56" s="130">
        <v>0.12</v>
      </c>
      <c r="L56" s="122">
        <f t="shared" si="4"/>
        <v>19.689600000000002</v>
      </c>
      <c r="M56" s="123" t="s">
        <v>427</v>
      </c>
      <c r="Q56" s="124"/>
    </row>
    <row r="57" spans="1:17" s="101" customFormat="1" hidden="1" x14ac:dyDescent="0.25">
      <c r="A57" s="237"/>
      <c r="B57" s="240"/>
      <c r="C57" s="249"/>
      <c r="D57" s="240"/>
      <c r="E57" s="282"/>
      <c r="F57" s="243"/>
      <c r="G57" s="133" t="s">
        <v>433</v>
      </c>
      <c r="H57" s="81">
        <v>600</v>
      </c>
      <c r="I57" s="82">
        <v>4.4999999999999998E-2</v>
      </c>
      <c r="J57" s="90">
        <f t="shared" si="0"/>
        <v>27</v>
      </c>
      <c r="K57" s="130">
        <v>0.12</v>
      </c>
      <c r="L57" s="122">
        <f t="shared" si="4"/>
        <v>30.240000000000002</v>
      </c>
      <c r="M57" s="123" t="s">
        <v>427</v>
      </c>
      <c r="Q57" s="124"/>
    </row>
    <row r="58" spans="1:17" s="101" customFormat="1" hidden="1" x14ac:dyDescent="0.25">
      <c r="A58" s="237"/>
      <c r="B58" s="240"/>
      <c r="C58" s="249"/>
      <c r="D58" s="240"/>
      <c r="E58" s="282"/>
      <c r="F58" s="243"/>
      <c r="G58" s="133" t="s">
        <v>434</v>
      </c>
      <c r="H58" s="81">
        <v>120</v>
      </c>
      <c r="I58" s="82">
        <v>0.14499999999999999</v>
      </c>
      <c r="J58" s="90">
        <f t="shared" si="0"/>
        <v>17.399999999999999</v>
      </c>
      <c r="K58" s="130">
        <v>0.12</v>
      </c>
      <c r="L58" s="122">
        <f t="shared" si="4"/>
        <v>19.488</v>
      </c>
      <c r="M58" s="123" t="s">
        <v>427</v>
      </c>
      <c r="Q58" s="124"/>
    </row>
    <row r="59" spans="1:17" s="101" customFormat="1" hidden="1" x14ac:dyDescent="0.25">
      <c r="A59" s="237"/>
      <c r="B59" s="240"/>
      <c r="C59" s="249"/>
      <c r="D59" s="240"/>
      <c r="E59" s="282"/>
      <c r="F59" s="243"/>
      <c r="G59" s="133" t="s">
        <v>435</v>
      </c>
      <c r="H59" s="81">
        <v>180</v>
      </c>
      <c r="I59" s="82">
        <v>2.5999999999999999E-2</v>
      </c>
      <c r="J59" s="90">
        <f t="shared" si="0"/>
        <v>4.68</v>
      </c>
      <c r="K59" s="130">
        <v>0.12</v>
      </c>
      <c r="L59" s="122">
        <f t="shared" si="4"/>
        <v>5.2416</v>
      </c>
      <c r="M59" s="123" t="s">
        <v>427</v>
      </c>
      <c r="Q59" s="124"/>
    </row>
    <row r="60" spans="1:17" s="101" customFormat="1" hidden="1" x14ac:dyDescent="0.25">
      <c r="A60" s="237"/>
      <c r="B60" s="240"/>
      <c r="C60" s="249"/>
      <c r="D60" s="240"/>
      <c r="E60" s="282"/>
      <c r="F60" s="243"/>
      <c r="G60" s="129" t="s">
        <v>436</v>
      </c>
      <c r="H60" s="81">
        <v>240</v>
      </c>
      <c r="I60" s="82">
        <v>9.8000000000000004E-2</v>
      </c>
      <c r="J60" s="90">
        <f t="shared" si="0"/>
        <v>23.52</v>
      </c>
      <c r="K60" s="130">
        <v>0.12</v>
      </c>
      <c r="L60" s="122">
        <f t="shared" si="4"/>
        <v>26.342400000000001</v>
      </c>
      <c r="M60" s="123" t="s">
        <v>427</v>
      </c>
      <c r="Q60" s="124"/>
    </row>
    <row r="61" spans="1:17" s="101" customFormat="1" hidden="1" x14ac:dyDescent="0.25">
      <c r="A61" s="237"/>
      <c r="B61" s="240"/>
      <c r="C61" s="249"/>
      <c r="D61" s="240"/>
      <c r="E61" s="282"/>
      <c r="F61" s="243"/>
      <c r="G61" s="133" t="s">
        <v>437</v>
      </c>
      <c r="H61" s="81">
        <v>180</v>
      </c>
      <c r="I61" s="82">
        <v>3.6999999999999998E-2</v>
      </c>
      <c r="J61" s="90">
        <f t="shared" si="0"/>
        <v>6.6599999999999993</v>
      </c>
      <c r="K61" s="130">
        <v>0.12</v>
      </c>
      <c r="L61" s="122">
        <f t="shared" si="4"/>
        <v>7.4592000000000001</v>
      </c>
      <c r="M61" s="123" t="s">
        <v>427</v>
      </c>
      <c r="Q61" s="124"/>
    </row>
    <row r="62" spans="1:17" s="101" customFormat="1" hidden="1" x14ac:dyDescent="0.25">
      <c r="A62" s="237"/>
      <c r="B62" s="240"/>
      <c r="C62" s="249"/>
      <c r="D62" s="240"/>
      <c r="E62" s="282"/>
      <c r="F62" s="243"/>
      <c r="G62" s="133" t="s">
        <v>438</v>
      </c>
      <c r="H62" s="81">
        <v>200</v>
      </c>
      <c r="I62" s="82">
        <v>1.5984999999999999E-2</v>
      </c>
      <c r="J62" s="90">
        <f t="shared" si="0"/>
        <v>3.1970000000000001</v>
      </c>
      <c r="K62" s="130">
        <v>0.12</v>
      </c>
      <c r="L62" s="122">
        <f>J62*1.12</f>
        <v>3.5806400000000003</v>
      </c>
      <c r="M62" s="123" t="s">
        <v>427</v>
      </c>
      <c r="Q62" s="124"/>
    </row>
    <row r="63" spans="1:17" s="101" customFormat="1" hidden="1" x14ac:dyDescent="0.25">
      <c r="A63" s="238"/>
      <c r="B63" s="241"/>
      <c r="C63" s="250"/>
      <c r="D63" s="241"/>
      <c r="E63" s="283"/>
      <c r="F63" s="244"/>
      <c r="G63" s="129" t="s">
        <v>439</v>
      </c>
      <c r="H63" s="81">
        <v>10</v>
      </c>
      <c r="I63" s="82">
        <v>1.6196999999999999</v>
      </c>
      <c r="J63" s="90">
        <f t="shared" si="0"/>
        <v>16.196999999999999</v>
      </c>
      <c r="K63" s="130">
        <v>0.12</v>
      </c>
      <c r="L63" s="122">
        <f>J63*1.12</f>
        <v>18.140640000000001</v>
      </c>
      <c r="M63" s="123" t="s">
        <v>427</v>
      </c>
      <c r="N63" s="124"/>
      <c r="Q63" s="124"/>
    </row>
    <row r="64" spans="1:17" s="101" customFormat="1" hidden="1" x14ac:dyDescent="0.25">
      <c r="A64" s="245" t="s">
        <v>440</v>
      </c>
      <c r="B64" s="239">
        <v>45840</v>
      </c>
      <c r="C64" s="242" t="s">
        <v>441</v>
      </c>
      <c r="D64" s="242" t="s">
        <v>442</v>
      </c>
      <c r="E64" s="239" t="s">
        <v>424</v>
      </c>
      <c r="F64" s="242" t="s">
        <v>443</v>
      </c>
      <c r="G64" s="129" t="s">
        <v>444</v>
      </c>
      <c r="H64" s="119">
        <v>200</v>
      </c>
      <c r="I64" s="120">
        <v>0.18299299999999999</v>
      </c>
      <c r="J64" s="90">
        <f t="shared" si="0"/>
        <v>36.598599999999998</v>
      </c>
      <c r="K64" s="121">
        <v>0.12</v>
      </c>
      <c r="L64" s="122">
        <f>J64*1.12</f>
        <v>40.990431999999998</v>
      </c>
      <c r="M64" s="123" t="s">
        <v>427</v>
      </c>
      <c r="Q64" s="124"/>
    </row>
    <row r="65" spans="1:17" s="101" customFormat="1" hidden="1" x14ac:dyDescent="0.25">
      <c r="A65" s="247"/>
      <c r="B65" s="241"/>
      <c r="C65" s="244"/>
      <c r="D65" s="244"/>
      <c r="E65" s="241"/>
      <c r="F65" s="244"/>
      <c r="G65" s="129" t="s">
        <v>445</v>
      </c>
      <c r="H65" s="119">
        <v>200</v>
      </c>
      <c r="I65" s="120">
        <v>8.7995000000000004E-2</v>
      </c>
      <c r="J65" s="90">
        <f t="shared" si="0"/>
        <v>17.599</v>
      </c>
      <c r="K65" s="121">
        <v>0.12</v>
      </c>
      <c r="L65" s="122">
        <f>J65*1.12</f>
        <v>19.710880000000003</v>
      </c>
      <c r="M65" s="123" t="s">
        <v>427</v>
      </c>
      <c r="N65" s="124"/>
      <c r="Q65" s="124"/>
    </row>
    <row r="66" spans="1:17" s="101" customFormat="1" hidden="1" x14ac:dyDescent="0.25">
      <c r="A66" s="245" t="s">
        <v>446</v>
      </c>
      <c r="B66" s="261">
        <v>45840</v>
      </c>
      <c r="C66" s="248" t="s">
        <v>447</v>
      </c>
      <c r="D66" s="242" t="s">
        <v>442</v>
      </c>
      <c r="E66" s="239" t="s">
        <v>424</v>
      </c>
      <c r="F66" s="242" t="s">
        <v>448</v>
      </c>
      <c r="G66" s="129" t="s">
        <v>449</v>
      </c>
      <c r="H66" s="119">
        <v>20</v>
      </c>
      <c r="I66" s="120">
        <v>1.377999</v>
      </c>
      <c r="J66" s="137">
        <f t="shared" si="0"/>
        <v>27.559979999999999</v>
      </c>
      <c r="K66" s="121">
        <v>0.12</v>
      </c>
      <c r="L66" s="122">
        <f>J66*1.12</f>
        <v>30.867177600000002</v>
      </c>
      <c r="M66" s="123" t="s">
        <v>427</v>
      </c>
      <c r="Q66" s="124"/>
    </row>
    <row r="67" spans="1:17" s="101" customFormat="1" hidden="1" x14ac:dyDescent="0.25">
      <c r="A67" s="246"/>
      <c r="B67" s="262"/>
      <c r="C67" s="249"/>
      <c r="D67" s="243"/>
      <c r="E67" s="240"/>
      <c r="F67" s="243"/>
      <c r="G67" s="129" t="s">
        <v>450</v>
      </c>
      <c r="H67" s="119">
        <v>10</v>
      </c>
      <c r="I67" s="120">
        <v>0.9</v>
      </c>
      <c r="J67" s="137">
        <f t="shared" si="0"/>
        <v>9</v>
      </c>
      <c r="K67" s="121">
        <v>0.12</v>
      </c>
      <c r="L67" s="122">
        <f t="shared" ref="L67" si="5">J67*1.12</f>
        <v>10.080000000000002</v>
      </c>
      <c r="M67" s="123" t="s">
        <v>427</v>
      </c>
      <c r="Q67" s="124"/>
    </row>
    <row r="68" spans="1:17" s="101" customFormat="1" hidden="1" x14ac:dyDescent="0.25">
      <c r="A68" s="247"/>
      <c r="B68" s="263"/>
      <c r="C68" s="250"/>
      <c r="D68" s="244"/>
      <c r="E68" s="241"/>
      <c r="F68" s="244"/>
      <c r="G68" s="133" t="s">
        <v>451</v>
      </c>
      <c r="H68" s="119">
        <v>100</v>
      </c>
      <c r="I68" s="120">
        <v>0.14799000000000001</v>
      </c>
      <c r="J68" s="137">
        <f t="shared" si="0"/>
        <v>14.799000000000001</v>
      </c>
      <c r="K68" s="121">
        <v>0.12</v>
      </c>
      <c r="L68" s="122">
        <f>J68*1.12</f>
        <v>16.574880000000004</v>
      </c>
      <c r="M68" s="123" t="s">
        <v>427</v>
      </c>
      <c r="N68" s="124"/>
      <c r="Q68" s="124"/>
    </row>
    <row r="69" spans="1:17" s="139" customFormat="1" hidden="1" x14ac:dyDescent="0.25">
      <c r="A69" s="236" t="s">
        <v>452</v>
      </c>
      <c r="B69" s="261" t="s">
        <v>453</v>
      </c>
      <c r="C69" s="248" t="s">
        <v>454</v>
      </c>
      <c r="D69" s="242" t="s">
        <v>368</v>
      </c>
      <c r="E69" s="239" t="s">
        <v>424</v>
      </c>
      <c r="F69" s="242" t="s">
        <v>455</v>
      </c>
      <c r="G69" s="133" t="s">
        <v>456</v>
      </c>
      <c r="H69" s="119">
        <v>10</v>
      </c>
      <c r="I69" s="120">
        <v>5.89</v>
      </c>
      <c r="J69" s="90">
        <f t="shared" si="0"/>
        <v>58.9</v>
      </c>
      <c r="K69" s="121">
        <v>0.12</v>
      </c>
      <c r="L69" s="122">
        <f>J69*1.12</f>
        <v>65.968000000000004</v>
      </c>
      <c r="M69" s="123" t="s">
        <v>427</v>
      </c>
      <c r="N69" s="138"/>
      <c r="Q69" s="138"/>
    </row>
    <row r="70" spans="1:17" s="139" customFormat="1" hidden="1" x14ac:dyDescent="0.25">
      <c r="A70" s="237"/>
      <c r="B70" s="262"/>
      <c r="C70" s="249"/>
      <c r="D70" s="243"/>
      <c r="E70" s="240"/>
      <c r="F70" s="243"/>
      <c r="G70" s="133" t="s">
        <v>457</v>
      </c>
      <c r="H70" s="119">
        <v>40</v>
      </c>
      <c r="I70" s="120">
        <v>0.64</v>
      </c>
      <c r="J70" s="90">
        <f t="shared" ref="J70:J130" si="6">H70*I70</f>
        <v>25.6</v>
      </c>
      <c r="K70" s="121">
        <v>0.12</v>
      </c>
      <c r="L70" s="122">
        <f t="shared" ref="L70:L82" si="7">J70*1.12</f>
        <v>28.672000000000004</v>
      </c>
      <c r="M70" s="123" t="s">
        <v>427</v>
      </c>
      <c r="N70" s="138"/>
      <c r="Q70" s="138"/>
    </row>
    <row r="71" spans="1:17" s="139" customFormat="1" hidden="1" x14ac:dyDescent="0.25">
      <c r="A71" s="237"/>
      <c r="B71" s="262"/>
      <c r="C71" s="249"/>
      <c r="D71" s="243"/>
      <c r="E71" s="240"/>
      <c r="F71" s="243"/>
      <c r="G71" s="133" t="s">
        <v>457</v>
      </c>
      <c r="H71" s="119">
        <v>80</v>
      </c>
      <c r="I71" s="120">
        <v>0.64</v>
      </c>
      <c r="J71" s="90">
        <f t="shared" si="6"/>
        <v>51.2</v>
      </c>
      <c r="K71" s="121">
        <v>0.12</v>
      </c>
      <c r="L71" s="122">
        <f t="shared" si="7"/>
        <v>57.344000000000008</v>
      </c>
      <c r="M71" s="123" t="s">
        <v>427</v>
      </c>
      <c r="N71" s="138"/>
      <c r="Q71" s="138"/>
    </row>
    <row r="72" spans="1:17" s="139" customFormat="1" hidden="1" x14ac:dyDescent="0.25">
      <c r="A72" s="237"/>
      <c r="B72" s="262"/>
      <c r="C72" s="249"/>
      <c r="D72" s="243"/>
      <c r="E72" s="240"/>
      <c r="F72" s="243"/>
      <c r="G72" s="133" t="s">
        <v>458</v>
      </c>
      <c r="H72" s="119">
        <v>10</v>
      </c>
      <c r="I72" s="120">
        <v>3.08</v>
      </c>
      <c r="J72" s="90">
        <f t="shared" si="6"/>
        <v>30.8</v>
      </c>
      <c r="K72" s="121">
        <v>0.12</v>
      </c>
      <c r="L72" s="122">
        <f t="shared" si="7"/>
        <v>34.496000000000002</v>
      </c>
      <c r="M72" s="123" t="s">
        <v>427</v>
      </c>
      <c r="N72" s="138"/>
      <c r="Q72" s="138"/>
    </row>
    <row r="73" spans="1:17" s="139" customFormat="1" hidden="1" x14ac:dyDescent="0.25">
      <c r="A73" s="238"/>
      <c r="B73" s="263"/>
      <c r="C73" s="250"/>
      <c r="D73" s="244"/>
      <c r="E73" s="241"/>
      <c r="F73" s="244"/>
      <c r="G73" s="133" t="s">
        <v>459</v>
      </c>
      <c r="H73" s="119">
        <v>10</v>
      </c>
      <c r="I73" s="120">
        <v>6.25</v>
      </c>
      <c r="J73" s="90">
        <f t="shared" si="6"/>
        <v>62.5</v>
      </c>
      <c r="K73" s="121">
        <v>0.12</v>
      </c>
      <c r="L73" s="122">
        <f t="shared" si="7"/>
        <v>70</v>
      </c>
      <c r="M73" s="140" t="s">
        <v>427</v>
      </c>
      <c r="N73" s="124"/>
      <c r="Q73" s="138"/>
    </row>
    <row r="74" spans="1:17" s="101" customFormat="1" hidden="1" x14ac:dyDescent="0.25">
      <c r="A74" s="236" t="s">
        <v>460</v>
      </c>
      <c r="B74" s="273" t="s">
        <v>375</v>
      </c>
      <c r="C74" s="257" t="s">
        <v>461</v>
      </c>
      <c r="D74" s="277" t="s">
        <v>374</v>
      </c>
      <c r="E74" s="253">
        <v>45808</v>
      </c>
      <c r="F74" s="277" t="s">
        <v>462</v>
      </c>
      <c r="G74" s="133" t="s">
        <v>463</v>
      </c>
      <c r="H74" s="81">
        <v>60</v>
      </c>
      <c r="I74" s="82">
        <v>4.5999999999999996</v>
      </c>
      <c r="J74" s="90">
        <f t="shared" si="6"/>
        <v>276</v>
      </c>
      <c r="K74" s="130">
        <v>0.12</v>
      </c>
      <c r="L74" s="122">
        <f t="shared" si="7"/>
        <v>309.12</v>
      </c>
      <c r="M74" s="112" t="s">
        <v>427</v>
      </c>
      <c r="N74" s="124"/>
      <c r="Q74" s="124"/>
    </row>
    <row r="75" spans="1:17" s="101" customFormat="1" hidden="1" x14ac:dyDescent="0.25">
      <c r="A75" s="237"/>
      <c r="B75" s="274"/>
      <c r="C75" s="276"/>
      <c r="D75" s="278"/>
      <c r="E75" s="280"/>
      <c r="F75" s="278"/>
      <c r="G75" s="133" t="s">
        <v>464</v>
      </c>
      <c r="H75" s="81">
        <v>100</v>
      </c>
      <c r="I75" s="82">
        <v>2.5999999999999999E-2</v>
      </c>
      <c r="J75" s="90">
        <f t="shared" si="6"/>
        <v>2.6</v>
      </c>
      <c r="K75" s="130">
        <v>0.12</v>
      </c>
      <c r="L75" s="122">
        <f t="shared" si="7"/>
        <v>2.9120000000000004</v>
      </c>
      <c r="M75" s="112" t="s">
        <v>427</v>
      </c>
      <c r="N75" s="124"/>
      <c r="Q75" s="124"/>
    </row>
    <row r="76" spans="1:17" s="101" customFormat="1" hidden="1" x14ac:dyDescent="0.25">
      <c r="A76" s="237"/>
      <c r="B76" s="274"/>
      <c r="C76" s="276"/>
      <c r="D76" s="278"/>
      <c r="E76" s="280"/>
      <c r="F76" s="278"/>
      <c r="G76" s="133" t="s">
        <v>465</v>
      </c>
      <c r="H76" s="81">
        <v>20</v>
      </c>
      <c r="I76" s="82">
        <v>1.62</v>
      </c>
      <c r="J76" s="90">
        <f t="shared" si="6"/>
        <v>32.400000000000006</v>
      </c>
      <c r="K76" s="130">
        <v>0.12</v>
      </c>
      <c r="L76" s="122">
        <f t="shared" si="7"/>
        <v>36.288000000000011</v>
      </c>
      <c r="M76" s="112" t="s">
        <v>427</v>
      </c>
      <c r="N76" s="124"/>
      <c r="Q76" s="124"/>
    </row>
    <row r="77" spans="1:17" s="101" customFormat="1" hidden="1" x14ac:dyDescent="0.25">
      <c r="A77" s="237"/>
      <c r="B77" s="274"/>
      <c r="C77" s="276"/>
      <c r="D77" s="278"/>
      <c r="E77" s="280"/>
      <c r="F77" s="278"/>
      <c r="G77" s="133" t="s">
        <v>466</v>
      </c>
      <c r="H77" s="81">
        <v>10</v>
      </c>
      <c r="I77" s="82">
        <v>2.6829999999999998</v>
      </c>
      <c r="J77" s="90">
        <f t="shared" si="6"/>
        <v>26.83</v>
      </c>
      <c r="K77" s="130">
        <v>0.12</v>
      </c>
      <c r="L77" s="122">
        <f t="shared" si="7"/>
        <v>30.049600000000002</v>
      </c>
      <c r="M77" s="112" t="s">
        <v>427</v>
      </c>
      <c r="N77" s="124"/>
      <c r="Q77" s="124"/>
    </row>
    <row r="78" spans="1:17" s="101" customFormat="1" hidden="1" x14ac:dyDescent="0.25">
      <c r="A78" s="238"/>
      <c r="B78" s="275"/>
      <c r="C78" s="258"/>
      <c r="D78" s="279"/>
      <c r="E78" s="254"/>
      <c r="F78" s="279"/>
      <c r="G78" s="133" t="s">
        <v>467</v>
      </c>
      <c r="H78" s="81">
        <v>10</v>
      </c>
      <c r="I78" s="82">
        <v>3.5</v>
      </c>
      <c r="J78" s="90">
        <f t="shared" si="6"/>
        <v>35</v>
      </c>
      <c r="K78" s="130">
        <v>0.12</v>
      </c>
      <c r="L78" s="122">
        <f t="shared" si="7"/>
        <v>39.200000000000003</v>
      </c>
      <c r="M78" s="143" t="s">
        <v>427</v>
      </c>
      <c r="N78" s="124"/>
      <c r="Q78" s="124"/>
    </row>
    <row r="79" spans="1:17" s="139" customFormat="1" hidden="1" x14ac:dyDescent="0.25">
      <c r="A79" s="144" t="s">
        <v>468</v>
      </c>
      <c r="B79" s="145" t="s">
        <v>469</v>
      </c>
      <c r="C79" s="114" t="s">
        <v>461</v>
      </c>
      <c r="D79" s="146" t="s">
        <v>470</v>
      </c>
      <c r="E79" s="115" t="s">
        <v>424</v>
      </c>
      <c r="F79" s="146" t="s">
        <v>462</v>
      </c>
      <c r="G79" s="133" t="s">
        <v>464</v>
      </c>
      <c r="H79" s="119">
        <v>400</v>
      </c>
      <c r="I79" s="120">
        <v>2.5999999999999999E-2</v>
      </c>
      <c r="J79" s="90">
        <f t="shared" si="6"/>
        <v>10.4</v>
      </c>
      <c r="K79" s="121">
        <v>0.12</v>
      </c>
      <c r="L79" s="122">
        <f t="shared" si="7"/>
        <v>11.648000000000001</v>
      </c>
      <c r="M79" s="147" t="s">
        <v>427</v>
      </c>
      <c r="N79" s="138"/>
      <c r="O79" s="148"/>
      <c r="Q79" s="138"/>
    </row>
    <row r="80" spans="1:17" s="101" customFormat="1" hidden="1" x14ac:dyDescent="0.25">
      <c r="A80" s="125" t="s">
        <v>471</v>
      </c>
      <c r="B80" s="136" t="s">
        <v>375</v>
      </c>
      <c r="C80" s="127" t="s">
        <v>423</v>
      </c>
      <c r="D80" s="128" t="s">
        <v>374</v>
      </c>
      <c r="E80" s="126" t="s">
        <v>424</v>
      </c>
      <c r="F80" s="128" t="s">
        <v>425</v>
      </c>
      <c r="G80" s="133" t="s">
        <v>472</v>
      </c>
      <c r="H80" s="119">
        <v>20</v>
      </c>
      <c r="I80" s="120">
        <v>4.1799499999999998</v>
      </c>
      <c r="J80" s="90">
        <f t="shared" si="6"/>
        <v>83.59899999999999</v>
      </c>
      <c r="K80" s="121">
        <v>0.12</v>
      </c>
      <c r="L80" s="122">
        <f t="shared" si="7"/>
        <v>93.630879999999991</v>
      </c>
      <c r="M80" s="147" t="s">
        <v>427</v>
      </c>
      <c r="N80" s="124"/>
      <c r="Q80" s="124"/>
    </row>
    <row r="81" spans="1:17" s="101" customFormat="1" hidden="1" x14ac:dyDescent="0.25">
      <c r="A81" s="236" t="s">
        <v>473</v>
      </c>
      <c r="B81" s="261">
        <v>45849</v>
      </c>
      <c r="C81" s="248" t="s">
        <v>474</v>
      </c>
      <c r="D81" s="242" t="s">
        <v>475</v>
      </c>
      <c r="E81" s="264" t="s">
        <v>361</v>
      </c>
      <c r="F81" s="267" t="s">
        <v>361</v>
      </c>
      <c r="G81" s="133" t="s">
        <v>476</v>
      </c>
      <c r="H81" s="119">
        <v>1</v>
      </c>
      <c r="I81" s="120">
        <v>16.812899999999999</v>
      </c>
      <c r="J81" s="90">
        <f t="shared" si="6"/>
        <v>16.812899999999999</v>
      </c>
      <c r="K81" s="121">
        <v>0.12</v>
      </c>
      <c r="L81" s="122">
        <f t="shared" si="7"/>
        <v>18.830448000000001</v>
      </c>
      <c r="M81" s="143" t="s">
        <v>427</v>
      </c>
      <c r="N81" s="124"/>
      <c r="Q81" s="124"/>
    </row>
    <row r="82" spans="1:17" s="101" customFormat="1" hidden="1" x14ac:dyDescent="0.25">
      <c r="A82" s="237"/>
      <c r="B82" s="262"/>
      <c r="C82" s="249"/>
      <c r="D82" s="243"/>
      <c r="E82" s="265"/>
      <c r="F82" s="268"/>
      <c r="G82" s="133" t="s">
        <v>477</v>
      </c>
      <c r="H82" s="119">
        <v>1</v>
      </c>
      <c r="I82" s="120">
        <v>6.1959999999999997</v>
      </c>
      <c r="J82" s="90">
        <f t="shared" si="6"/>
        <v>6.1959999999999997</v>
      </c>
      <c r="K82" s="121">
        <v>0.12</v>
      </c>
      <c r="L82" s="122">
        <f t="shared" si="7"/>
        <v>6.9395200000000008</v>
      </c>
      <c r="M82" s="143" t="s">
        <v>427</v>
      </c>
      <c r="N82" s="124"/>
      <c r="Q82" s="124"/>
    </row>
    <row r="83" spans="1:17" s="101" customFormat="1" hidden="1" x14ac:dyDescent="0.25">
      <c r="A83" s="238"/>
      <c r="B83" s="263"/>
      <c r="C83" s="250"/>
      <c r="D83" s="244"/>
      <c r="E83" s="266"/>
      <c r="F83" s="269"/>
      <c r="G83" s="133" t="s">
        <v>478</v>
      </c>
      <c r="H83" s="119">
        <v>2</v>
      </c>
      <c r="I83" s="120">
        <v>0.75</v>
      </c>
      <c r="J83" s="90">
        <f t="shared" si="6"/>
        <v>1.5</v>
      </c>
      <c r="K83" s="121" t="s">
        <v>361</v>
      </c>
      <c r="L83" s="122">
        <f>J83</f>
        <v>1.5</v>
      </c>
      <c r="M83" s="143" t="s">
        <v>427</v>
      </c>
      <c r="N83" s="124"/>
      <c r="Q83" s="124"/>
    </row>
    <row r="84" spans="1:17" s="101" customFormat="1" hidden="1" x14ac:dyDescent="0.25">
      <c r="A84" s="236" t="s">
        <v>479</v>
      </c>
      <c r="B84" s="261">
        <v>45843</v>
      </c>
      <c r="C84" s="248" t="s">
        <v>474</v>
      </c>
      <c r="D84" s="242" t="s">
        <v>475</v>
      </c>
      <c r="E84" s="264" t="s">
        <v>361</v>
      </c>
      <c r="F84" s="267" t="s">
        <v>361</v>
      </c>
      <c r="G84" s="133" t="s">
        <v>480</v>
      </c>
      <c r="H84" s="119">
        <v>2</v>
      </c>
      <c r="I84" s="120">
        <v>8.56</v>
      </c>
      <c r="J84" s="90">
        <f t="shared" si="6"/>
        <v>17.12</v>
      </c>
      <c r="K84" s="121">
        <v>0.12</v>
      </c>
      <c r="L84" s="122">
        <f>J84*1.12</f>
        <v>19.174400000000002</v>
      </c>
      <c r="M84" s="143" t="s">
        <v>427</v>
      </c>
      <c r="N84" s="124"/>
      <c r="Q84" s="124"/>
    </row>
    <row r="85" spans="1:17" s="101" customFormat="1" hidden="1" x14ac:dyDescent="0.25">
      <c r="A85" s="237"/>
      <c r="B85" s="262"/>
      <c r="C85" s="249"/>
      <c r="D85" s="243"/>
      <c r="E85" s="265"/>
      <c r="F85" s="268"/>
      <c r="G85" s="133" t="s">
        <v>481</v>
      </c>
      <c r="H85" s="119">
        <v>186</v>
      </c>
      <c r="I85" s="120">
        <v>7.2690000000000005E-2</v>
      </c>
      <c r="J85" s="90">
        <f t="shared" si="6"/>
        <v>13.520340000000001</v>
      </c>
      <c r="K85" s="121">
        <v>0.21</v>
      </c>
      <c r="L85" s="122">
        <f>J85*1.21</f>
        <v>16.359611400000002</v>
      </c>
      <c r="M85" s="143" t="s">
        <v>427</v>
      </c>
      <c r="N85" s="124"/>
      <c r="Q85" s="124"/>
    </row>
    <row r="86" spans="1:17" s="101" customFormat="1" hidden="1" x14ac:dyDescent="0.25">
      <c r="A86" s="237"/>
      <c r="B86" s="262"/>
      <c r="C86" s="249"/>
      <c r="D86" s="243"/>
      <c r="E86" s="265"/>
      <c r="F86" s="268"/>
      <c r="G86" s="133" t="s">
        <v>482</v>
      </c>
      <c r="H86" s="119">
        <v>2</v>
      </c>
      <c r="I86" s="120">
        <v>6.8220000000000001</v>
      </c>
      <c r="J86" s="90">
        <f t="shared" si="6"/>
        <v>13.644</v>
      </c>
      <c r="K86" s="121">
        <v>0.12</v>
      </c>
      <c r="L86" s="122">
        <f>J86*1.12</f>
        <v>15.281280000000002</v>
      </c>
      <c r="M86" s="143" t="s">
        <v>427</v>
      </c>
      <c r="N86" s="124"/>
      <c r="Q86" s="124"/>
    </row>
    <row r="87" spans="1:17" s="101" customFormat="1" hidden="1" x14ac:dyDescent="0.25">
      <c r="A87" s="237"/>
      <c r="B87" s="262"/>
      <c r="C87" s="249"/>
      <c r="D87" s="243"/>
      <c r="E87" s="265"/>
      <c r="F87" s="268"/>
      <c r="G87" s="133" t="s">
        <v>483</v>
      </c>
      <c r="H87" s="119">
        <v>2</v>
      </c>
      <c r="I87" s="120">
        <v>6.12</v>
      </c>
      <c r="J87" s="90">
        <f t="shared" si="6"/>
        <v>12.24</v>
      </c>
      <c r="K87" s="121">
        <v>0.12</v>
      </c>
      <c r="L87" s="122">
        <f>J87*1.12</f>
        <v>13.708800000000002</v>
      </c>
      <c r="M87" s="143" t="s">
        <v>427</v>
      </c>
      <c r="N87" s="124"/>
      <c r="Q87" s="124"/>
    </row>
    <row r="88" spans="1:17" s="101" customFormat="1" hidden="1" x14ac:dyDescent="0.25">
      <c r="A88" s="237"/>
      <c r="B88" s="262"/>
      <c r="C88" s="249"/>
      <c r="D88" s="243"/>
      <c r="E88" s="265"/>
      <c r="F88" s="268"/>
      <c r="G88" s="133" t="s">
        <v>481</v>
      </c>
      <c r="H88" s="119">
        <v>114</v>
      </c>
      <c r="I88" s="120">
        <v>7.2690000000000005E-2</v>
      </c>
      <c r="J88" s="90">
        <f t="shared" si="6"/>
        <v>8.2866600000000012</v>
      </c>
      <c r="K88" s="121">
        <v>0.21</v>
      </c>
      <c r="L88" s="122">
        <f>J88*1.21</f>
        <v>10.026858600000001</v>
      </c>
      <c r="M88" s="143" t="s">
        <v>427</v>
      </c>
      <c r="N88" s="124"/>
      <c r="Q88" s="124"/>
    </row>
    <row r="89" spans="1:17" s="101" customFormat="1" hidden="1" x14ac:dyDescent="0.25">
      <c r="A89" s="237"/>
      <c r="B89" s="262"/>
      <c r="C89" s="249"/>
      <c r="D89" s="243"/>
      <c r="E89" s="265"/>
      <c r="F89" s="268"/>
      <c r="G89" s="133" t="s">
        <v>484</v>
      </c>
      <c r="H89" s="119">
        <v>2</v>
      </c>
      <c r="I89" s="120">
        <v>5.1420000000000003</v>
      </c>
      <c r="J89" s="90">
        <f t="shared" si="6"/>
        <v>10.284000000000001</v>
      </c>
      <c r="K89" s="121">
        <v>0.12</v>
      </c>
      <c r="L89" s="122">
        <f>J89*1.12</f>
        <v>11.518080000000001</v>
      </c>
      <c r="M89" s="143" t="s">
        <v>427</v>
      </c>
      <c r="N89" s="124"/>
      <c r="Q89" s="124"/>
    </row>
    <row r="90" spans="1:17" s="101" customFormat="1" hidden="1" x14ac:dyDescent="0.25">
      <c r="A90" s="236" t="s">
        <v>485</v>
      </c>
      <c r="B90" s="261">
        <v>45847</v>
      </c>
      <c r="C90" s="248" t="s">
        <v>474</v>
      </c>
      <c r="D90" s="242" t="s">
        <v>475</v>
      </c>
      <c r="E90" s="264" t="s">
        <v>361</v>
      </c>
      <c r="F90" s="267" t="s">
        <v>361</v>
      </c>
      <c r="G90" s="133" t="s">
        <v>486</v>
      </c>
      <c r="H90" s="119">
        <v>2</v>
      </c>
      <c r="I90" s="120">
        <v>15.9375</v>
      </c>
      <c r="J90" s="90">
        <f t="shared" si="6"/>
        <v>31.875</v>
      </c>
      <c r="K90" s="121">
        <v>0.12</v>
      </c>
      <c r="L90" s="122">
        <f>J90*1.12</f>
        <v>35.700000000000003</v>
      </c>
      <c r="M90" s="143" t="s">
        <v>427</v>
      </c>
      <c r="N90" s="124"/>
      <c r="Q90" s="124"/>
    </row>
    <row r="91" spans="1:17" s="101" customFormat="1" hidden="1" x14ac:dyDescent="0.25">
      <c r="A91" s="237"/>
      <c r="B91" s="262"/>
      <c r="C91" s="249"/>
      <c r="D91" s="243"/>
      <c r="E91" s="265"/>
      <c r="F91" s="268"/>
      <c r="G91" s="133" t="s">
        <v>487</v>
      </c>
      <c r="H91" s="119">
        <v>1</v>
      </c>
      <c r="I91" s="120">
        <v>10.951000000000001</v>
      </c>
      <c r="J91" s="90">
        <f t="shared" si="6"/>
        <v>10.951000000000001</v>
      </c>
      <c r="K91" s="121">
        <v>0.21</v>
      </c>
      <c r="L91" s="122">
        <f>J91*1.21</f>
        <v>13.25071</v>
      </c>
      <c r="M91" s="143" t="s">
        <v>427</v>
      </c>
      <c r="N91" s="124"/>
      <c r="Q91" s="124"/>
    </row>
    <row r="92" spans="1:17" s="101" customFormat="1" hidden="1" x14ac:dyDescent="0.25">
      <c r="A92" s="237"/>
      <c r="B92" s="262"/>
      <c r="C92" s="249"/>
      <c r="D92" s="243"/>
      <c r="E92" s="265"/>
      <c r="F92" s="268"/>
      <c r="G92" s="133" t="s">
        <v>488</v>
      </c>
      <c r="H92" s="119">
        <v>1</v>
      </c>
      <c r="I92" s="120">
        <v>11.178000000000001</v>
      </c>
      <c r="J92" s="90">
        <f t="shared" si="6"/>
        <v>11.178000000000001</v>
      </c>
      <c r="K92" s="121">
        <v>0.12</v>
      </c>
      <c r="L92" s="122">
        <f>J92*1.12</f>
        <v>12.519360000000002</v>
      </c>
      <c r="M92" s="143" t="s">
        <v>427</v>
      </c>
      <c r="N92" s="124"/>
      <c r="Q92" s="124"/>
    </row>
    <row r="93" spans="1:17" s="101" customFormat="1" hidden="1" x14ac:dyDescent="0.25">
      <c r="A93" s="237"/>
      <c r="B93" s="262"/>
      <c r="C93" s="249"/>
      <c r="D93" s="243"/>
      <c r="E93" s="265"/>
      <c r="F93" s="268"/>
      <c r="G93" s="133" t="s">
        <v>489</v>
      </c>
      <c r="H93" s="119">
        <v>1</v>
      </c>
      <c r="I93" s="120">
        <v>6.4379999999999997</v>
      </c>
      <c r="J93" s="90">
        <f t="shared" si="6"/>
        <v>6.4379999999999997</v>
      </c>
      <c r="K93" s="121">
        <v>0.21</v>
      </c>
      <c r="L93" s="122">
        <f>J93*1.21</f>
        <v>7.789979999999999</v>
      </c>
      <c r="M93" s="143" t="s">
        <v>427</v>
      </c>
      <c r="N93" s="124"/>
      <c r="Q93" s="124"/>
    </row>
    <row r="94" spans="1:17" s="101" customFormat="1" hidden="1" x14ac:dyDescent="0.25">
      <c r="A94" s="237"/>
      <c r="B94" s="262"/>
      <c r="C94" s="249"/>
      <c r="D94" s="243"/>
      <c r="E94" s="265"/>
      <c r="F94" s="268"/>
      <c r="G94" s="133" t="s">
        <v>490</v>
      </c>
      <c r="H94" s="119">
        <v>20</v>
      </c>
      <c r="I94" s="120">
        <v>0.25119999999999998</v>
      </c>
      <c r="J94" s="90">
        <f t="shared" si="6"/>
        <v>5.0239999999999991</v>
      </c>
      <c r="K94" s="121">
        <v>0.21</v>
      </c>
      <c r="L94" s="122">
        <f>J94*1.21</f>
        <v>6.0790399999999991</v>
      </c>
      <c r="M94" s="143" t="s">
        <v>427</v>
      </c>
      <c r="N94" s="124"/>
      <c r="Q94" s="124"/>
    </row>
    <row r="95" spans="1:17" s="101" customFormat="1" hidden="1" x14ac:dyDescent="0.25">
      <c r="A95" s="237"/>
      <c r="B95" s="262"/>
      <c r="C95" s="249"/>
      <c r="D95" s="243"/>
      <c r="E95" s="265"/>
      <c r="F95" s="268"/>
      <c r="G95" s="133" t="s">
        <v>491</v>
      </c>
      <c r="H95" s="119">
        <v>1</v>
      </c>
      <c r="I95" s="120">
        <v>5.1689999999999996</v>
      </c>
      <c r="J95" s="90">
        <f t="shared" si="6"/>
        <v>5.1689999999999996</v>
      </c>
      <c r="K95" s="121">
        <v>0.12</v>
      </c>
      <c r="L95" s="122">
        <f>J95*1.12</f>
        <v>5.7892799999999998</v>
      </c>
      <c r="M95" s="143" t="s">
        <v>427</v>
      </c>
      <c r="N95" s="124"/>
      <c r="Q95" s="124"/>
    </row>
    <row r="96" spans="1:17" s="101" customFormat="1" hidden="1" x14ac:dyDescent="0.25">
      <c r="A96" s="236" t="s">
        <v>492</v>
      </c>
      <c r="B96" s="261">
        <v>45840</v>
      </c>
      <c r="C96" s="248" t="s">
        <v>474</v>
      </c>
      <c r="D96" s="242" t="s">
        <v>475</v>
      </c>
      <c r="E96" s="264" t="s">
        <v>361</v>
      </c>
      <c r="F96" s="267" t="s">
        <v>361</v>
      </c>
      <c r="G96" s="149" t="s">
        <v>493</v>
      </c>
      <c r="H96" s="150">
        <v>1</v>
      </c>
      <c r="I96" s="151">
        <v>14.97</v>
      </c>
      <c r="J96" s="152">
        <f t="shared" si="6"/>
        <v>14.97</v>
      </c>
      <c r="K96" s="153">
        <v>0.12</v>
      </c>
      <c r="L96" s="122">
        <f>J96*1.12</f>
        <v>16.766400000000001</v>
      </c>
      <c r="M96" s="154" t="s">
        <v>427</v>
      </c>
      <c r="N96" s="124"/>
      <c r="Q96" s="124"/>
    </row>
    <row r="97" spans="1:17" s="101" customFormat="1" hidden="1" x14ac:dyDescent="0.25">
      <c r="A97" s="237"/>
      <c r="B97" s="262"/>
      <c r="C97" s="249"/>
      <c r="D97" s="243"/>
      <c r="E97" s="265"/>
      <c r="F97" s="268"/>
      <c r="G97" s="133" t="s">
        <v>494</v>
      </c>
      <c r="H97" s="119">
        <v>3</v>
      </c>
      <c r="I97" s="120">
        <v>5.1159999999999997</v>
      </c>
      <c r="J97" s="90">
        <f t="shared" si="6"/>
        <v>15.347999999999999</v>
      </c>
      <c r="K97" s="153">
        <v>0.12</v>
      </c>
      <c r="L97" s="122">
        <f>J97*1.12</f>
        <v>17.18976</v>
      </c>
      <c r="M97" s="143" t="s">
        <v>427</v>
      </c>
      <c r="N97" s="124"/>
      <c r="Q97" s="124"/>
    </row>
    <row r="98" spans="1:17" s="101" customFormat="1" hidden="1" x14ac:dyDescent="0.25">
      <c r="A98" s="238"/>
      <c r="B98" s="263"/>
      <c r="C98" s="250"/>
      <c r="D98" s="244"/>
      <c r="E98" s="266"/>
      <c r="F98" s="269"/>
      <c r="G98" s="133" t="s">
        <v>478</v>
      </c>
      <c r="H98" s="119">
        <v>1</v>
      </c>
      <c r="I98" s="120">
        <v>0.75</v>
      </c>
      <c r="J98" s="90">
        <f t="shared" si="6"/>
        <v>0.75</v>
      </c>
      <c r="K98" s="121" t="s">
        <v>361</v>
      </c>
      <c r="L98" s="122">
        <f>J98</f>
        <v>0.75</v>
      </c>
      <c r="M98" s="112" t="s">
        <v>427</v>
      </c>
      <c r="N98" s="124"/>
      <c r="Q98" s="124"/>
    </row>
    <row r="99" spans="1:17" s="101" customFormat="1" ht="15.75" hidden="1" customHeight="1" x14ac:dyDescent="0.25">
      <c r="A99" s="100" t="s">
        <v>495</v>
      </c>
      <c r="B99" s="145">
        <v>45849</v>
      </c>
      <c r="C99" s="114" t="s">
        <v>474</v>
      </c>
      <c r="D99" s="128" t="s">
        <v>475</v>
      </c>
      <c r="E99" s="113" t="s">
        <v>361</v>
      </c>
      <c r="F99" s="117" t="s">
        <v>361</v>
      </c>
      <c r="G99" s="133" t="s">
        <v>476</v>
      </c>
      <c r="H99" s="119">
        <v>2</v>
      </c>
      <c r="I99" s="120">
        <v>16.8125</v>
      </c>
      <c r="J99" s="90">
        <f t="shared" si="6"/>
        <v>33.625</v>
      </c>
      <c r="K99" s="121">
        <v>0.12</v>
      </c>
      <c r="L99" s="122">
        <f>J99*1.12</f>
        <v>37.660000000000004</v>
      </c>
      <c r="M99" s="112" t="s">
        <v>427</v>
      </c>
      <c r="N99" s="124"/>
      <c r="Q99" s="124"/>
    </row>
    <row r="100" spans="1:17" s="101" customFormat="1" ht="13.8" hidden="1" customHeight="1" x14ac:dyDescent="0.25">
      <c r="A100" s="236" t="s">
        <v>496</v>
      </c>
      <c r="B100" s="261">
        <v>45841</v>
      </c>
      <c r="C100" s="127" t="s">
        <v>474</v>
      </c>
      <c r="D100" s="242" t="s">
        <v>475</v>
      </c>
      <c r="E100" s="264" t="s">
        <v>361</v>
      </c>
      <c r="F100" s="267" t="s">
        <v>361</v>
      </c>
      <c r="G100" s="149" t="s">
        <v>497</v>
      </c>
      <c r="H100" s="150">
        <v>10</v>
      </c>
      <c r="I100" s="155">
        <v>0.61160000000000003</v>
      </c>
      <c r="J100" s="152">
        <f t="shared" si="6"/>
        <v>6.1160000000000005</v>
      </c>
      <c r="K100" s="153">
        <v>0.21</v>
      </c>
      <c r="L100" s="122">
        <f>J100*1.21</f>
        <v>7.40036</v>
      </c>
      <c r="M100" s="154" t="s">
        <v>427</v>
      </c>
      <c r="N100" s="124"/>
      <c r="Q100" s="124"/>
    </row>
    <row r="101" spans="1:17" s="101" customFormat="1" ht="13.8" hidden="1" customHeight="1" x14ac:dyDescent="0.25">
      <c r="A101" s="237"/>
      <c r="B101" s="262"/>
      <c r="C101" s="132"/>
      <c r="D101" s="243"/>
      <c r="E101" s="265"/>
      <c r="F101" s="268"/>
      <c r="G101" s="149" t="s">
        <v>498</v>
      </c>
      <c r="H101" s="150">
        <v>4</v>
      </c>
      <c r="I101" s="155">
        <v>5.0803000000000003</v>
      </c>
      <c r="J101" s="152">
        <f t="shared" si="6"/>
        <v>20.321200000000001</v>
      </c>
      <c r="K101" s="153">
        <v>0.12</v>
      </c>
      <c r="L101" s="122">
        <f>J101*1.12</f>
        <v>22.759744000000005</v>
      </c>
      <c r="M101" s="154" t="s">
        <v>427</v>
      </c>
      <c r="N101" s="124"/>
      <c r="Q101" s="124"/>
    </row>
    <row r="102" spans="1:17" s="101" customFormat="1" ht="13.8" hidden="1" customHeight="1" x14ac:dyDescent="0.25">
      <c r="A102" s="237"/>
      <c r="B102" s="262"/>
      <c r="C102" s="132"/>
      <c r="D102" s="243"/>
      <c r="E102" s="265"/>
      <c r="F102" s="268"/>
      <c r="G102" s="149" t="s">
        <v>499</v>
      </c>
      <c r="H102" s="150">
        <v>10</v>
      </c>
      <c r="I102" s="155">
        <v>0.97509999999999997</v>
      </c>
      <c r="J102" s="152">
        <f t="shared" si="6"/>
        <v>9.7509999999999994</v>
      </c>
      <c r="K102" s="153">
        <v>0.21</v>
      </c>
      <c r="L102" s="122">
        <f>J102*1.21</f>
        <v>11.79871</v>
      </c>
      <c r="M102" s="154" t="s">
        <v>427</v>
      </c>
      <c r="N102" s="124"/>
      <c r="Q102" s="124"/>
    </row>
    <row r="103" spans="1:17" s="101" customFormat="1" ht="13.8" hidden="1" customHeight="1" x14ac:dyDescent="0.25">
      <c r="A103" s="237"/>
      <c r="B103" s="262"/>
      <c r="C103" s="132"/>
      <c r="D103" s="243"/>
      <c r="E103" s="265"/>
      <c r="F103" s="268"/>
      <c r="G103" s="149" t="s">
        <v>500</v>
      </c>
      <c r="H103" s="150">
        <v>2</v>
      </c>
      <c r="I103" s="155">
        <v>7.2969999999999997</v>
      </c>
      <c r="J103" s="152">
        <f t="shared" si="6"/>
        <v>14.593999999999999</v>
      </c>
      <c r="K103" s="153">
        <v>0.21</v>
      </c>
      <c r="L103" s="122">
        <f>J103*1.21</f>
        <v>17.658739999999998</v>
      </c>
      <c r="M103" s="154" t="s">
        <v>427</v>
      </c>
      <c r="N103" s="124"/>
      <c r="Q103" s="124"/>
    </row>
    <row r="104" spans="1:17" s="101" customFormat="1" ht="13.8" hidden="1" customHeight="1" x14ac:dyDescent="0.25">
      <c r="A104" s="237"/>
      <c r="B104" s="262"/>
      <c r="C104" s="132"/>
      <c r="D104" s="243"/>
      <c r="E104" s="265"/>
      <c r="F104" s="268"/>
      <c r="G104" s="149" t="s">
        <v>501</v>
      </c>
      <c r="H104" s="150">
        <v>4</v>
      </c>
      <c r="I104" s="155">
        <v>5.0804999999999998</v>
      </c>
      <c r="J104" s="152">
        <f t="shared" si="6"/>
        <v>20.321999999999999</v>
      </c>
      <c r="K104" s="153">
        <v>0.12</v>
      </c>
      <c r="L104" s="122">
        <f>J104*1.12</f>
        <v>22.760640000000002</v>
      </c>
      <c r="M104" s="154" t="s">
        <v>427</v>
      </c>
      <c r="N104" s="124"/>
      <c r="Q104" s="124"/>
    </row>
    <row r="105" spans="1:17" s="101" customFormat="1" ht="13.8" hidden="1" customHeight="1" x14ac:dyDescent="0.25">
      <c r="A105" s="237"/>
      <c r="B105" s="262"/>
      <c r="C105" s="132"/>
      <c r="D105" s="243"/>
      <c r="E105" s="265"/>
      <c r="F105" s="268"/>
      <c r="G105" s="149" t="s">
        <v>502</v>
      </c>
      <c r="H105" s="150">
        <v>6</v>
      </c>
      <c r="I105" s="155">
        <v>1.7355499999999999</v>
      </c>
      <c r="J105" s="152">
        <f t="shared" si="6"/>
        <v>10.4133</v>
      </c>
      <c r="K105" s="153">
        <v>0.21</v>
      </c>
      <c r="L105" s="122">
        <f>J105*1.21</f>
        <v>12.600092999999999</v>
      </c>
      <c r="M105" s="154" t="s">
        <v>427</v>
      </c>
      <c r="N105" s="124"/>
      <c r="Q105" s="124"/>
    </row>
    <row r="106" spans="1:17" s="101" customFormat="1" ht="13.8" hidden="1" customHeight="1" x14ac:dyDescent="0.25">
      <c r="A106" s="237"/>
      <c r="B106" s="262"/>
      <c r="C106" s="132"/>
      <c r="D106" s="243"/>
      <c r="E106" s="265"/>
      <c r="F106" s="268"/>
      <c r="G106" s="149" t="s">
        <v>503</v>
      </c>
      <c r="H106" s="150">
        <v>2</v>
      </c>
      <c r="I106" s="155">
        <v>2.5375000000000001</v>
      </c>
      <c r="J106" s="152">
        <f t="shared" si="6"/>
        <v>5.0750000000000002</v>
      </c>
      <c r="K106" s="153">
        <v>0.21</v>
      </c>
      <c r="L106" s="122">
        <f>J106*1.21</f>
        <v>6.1407499999999997</v>
      </c>
      <c r="M106" s="154" t="s">
        <v>427</v>
      </c>
      <c r="N106" s="124"/>
      <c r="Q106" s="124"/>
    </row>
    <row r="107" spans="1:17" s="101" customFormat="1" ht="13.8" hidden="1" customHeight="1" x14ac:dyDescent="0.25">
      <c r="A107" s="237"/>
      <c r="B107" s="262"/>
      <c r="C107" s="132"/>
      <c r="D107" s="243"/>
      <c r="E107" s="265"/>
      <c r="F107" s="268"/>
      <c r="G107" s="149" t="s">
        <v>504</v>
      </c>
      <c r="H107" s="150">
        <v>2</v>
      </c>
      <c r="I107" s="155">
        <v>10</v>
      </c>
      <c r="J107" s="152">
        <f t="shared" si="6"/>
        <v>20</v>
      </c>
      <c r="K107" s="153">
        <v>0.21</v>
      </c>
      <c r="L107" s="122">
        <f>J107*1.21</f>
        <v>24.2</v>
      </c>
      <c r="M107" s="154" t="s">
        <v>427</v>
      </c>
      <c r="N107" s="124"/>
      <c r="Q107" s="124"/>
    </row>
    <row r="108" spans="1:17" s="101" customFormat="1" ht="13.8" hidden="1" customHeight="1" x14ac:dyDescent="0.25">
      <c r="A108" s="237"/>
      <c r="B108" s="262"/>
      <c r="C108" s="132"/>
      <c r="D108" s="243"/>
      <c r="E108" s="265"/>
      <c r="F108" s="268"/>
      <c r="G108" s="149" t="s">
        <v>505</v>
      </c>
      <c r="H108" s="150">
        <v>2</v>
      </c>
      <c r="I108" s="155">
        <v>6.6339499999999996</v>
      </c>
      <c r="J108" s="152">
        <f t="shared" si="6"/>
        <v>13.267899999999999</v>
      </c>
      <c r="K108" s="153">
        <v>0.12</v>
      </c>
      <c r="L108" s="122">
        <f>J108*1.12</f>
        <v>14.860048000000001</v>
      </c>
      <c r="M108" s="154" t="s">
        <v>427</v>
      </c>
      <c r="N108" s="124"/>
      <c r="Q108" s="124"/>
    </row>
    <row r="109" spans="1:17" s="101" customFormat="1" ht="13.8" hidden="1" customHeight="1" x14ac:dyDescent="0.25">
      <c r="A109" s="237"/>
      <c r="B109" s="262"/>
      <c r="C109" s="132"/>
      <c r="D109" s="243"/>
      <c r="E109" s="265"/>
      <c r="F109" s="268"/>
      <c r="G109" s="149" t="s">
        <v>506</v>
      </c>
      <c r="H109" s="150">
        <v>1</v>
      </c>
      <c r="I109" s="155">
        <v>5.2859100000000003</v>
      </c>
      <c r="J109" s="152">
        <f t="shared" si="6"/>
        <v>5.2859100000000003</v>
      </c>
      <c r="K109" s="153">
        <v>0.12</v>
      </c>
      <c r="L109" s="122">
        <f>J109*1.12</f>
        <v>5.9202192000000009</v>
      </c>
      <c r="M109" s="154" t="s">
        <v>427</v>
      </c>
      <c r="N109" s="124"/>
      <c r="Q109" s="124"/>
    </row>
    <row r="110" spans="1:17" s="101" customFormat="1" ht="13.8" hidden="1" customHeight="1" x14ac:dyDescent="0.25">
      <c r="A110" s="237"/>
      <c r="B110" s="262"/>
      <c r="C110" s="132"/>
      <c r="D110" s="243"/>
      <c r="E110" s="265"/>
      <c r="F110" s="268"/>
      <c r="G110" s="149" t="s">
        <v>507</v>
      </c>
      <c r="H110" s="150">
        <v>2</v>
      </c>
      <c r="I110" s="155">
        <v>9.1879100000000005</v>
      </c>
      <c r="J110" s="152">
        <f t="shared" si="6"/>
        <v>18.375820000000001</v>
      </c>
      <c r="K110" s="153">
        <v>0.12</v>
      </c>
      <c r="L110" s="122">
        <f>J110*1.12</f>
        <v>20.580918400000002</v>
      </c>
      <c r="M110" s="154" t="s">
        <v>427</v>
      </c>
      <c r="N110" s="124"/>
      <c r="Q110" s="124"/>
    </row>
    <row r="111" spans="1:17" s="101" customFormat="1" ht="13.8" hidden="1" customHeight="1" x14ac:dyDescent="0.25">
      <c r="A111" s="237"/>
      <c r="B111" s="262"/>
      <c r="C111" s="132"/>
      <c r="D111" s="243"/>
      <c r="E111" s="265"/>
      <c r="F111" s="268"/>
      <c r="G111" s="149" t="s">
        <v>508</v>
      </c>
      <c r="H111" s="150">
        <v>2</v>
      </c>
      <c r="I111" s="155">
        <v>6.93391</v>
      </c>
      <c r="J111" s="152">
        <f t="shared" si="6"/>
        <v>13.86782</v>
      </c>
      <c r="K111" s="153">
        <v>0.21</v>
      </c>
      <c r="L111" s="122">
        <f>J111*1.21</f>
        <v>16.7800622</v>
      </c>
      <c r="M111" s="154" t="s">
        <v>427</v>
      </c>
      <c r="N111" s="124"/>
      <c r="Q111" s="124"/>
    </row>
    <row r="112" spans="1:17" s="101" customFormat="1" ht="13.8" hidden="1" customHeight="1" x14ac:dyDescent="0.25">
      <c r="A112" s="237"/>
      <c r="B112" s="262"/>
      <c r="C112" s="132"/>
      <c r="D112" s="243"/>
      <c r="E112" s="265"/>
      <c r="F112" s="268"/>
      <c r="G112" s="149" t="s">
        <v>509</v>
      </c>
      <c r="H112" s="150">
        <v>2</v>
      </c>
      <c r="I112" s="155">
        <v>6.93391</v>
      </c>
      <c r="J112" s="152">
        <f t="shared" si="6"/>
        <v>13.86782</v>
      </c>
      <c r="K112" s="153">
        <v>0.21</v>
      </c>
      <c r="L112" s="122">
        <f>J112*1.21</f>
        <v>16.7800622</v>
      </c>
      <c r="M112" s="154" t="s">
        <v>427</v>
      </c>
      <c r="N112" s="124"/>
      <c r="Q112" s="124"/>
    </row>
    <row r="113" spans="1:17" s="101" customFormat="1" ht="13.8" hidden="1" customHeight="1" x14ac:dyDescent="0.25">
      <c r="A113" s="237"/>
      <c r="B113" s="262"/>
      <c r="C113" s="132"/>
      <c r="D113" s="243"/>
      <c r="E113" s="265"/>
      <c r="F113" s="268"/>
      <c r="G113" s="133" t="s">
        <v>510</v>
      </c>
      <c r="H113" s="119">
        <v>2</v>
      </c>
      <c r="I113" s="82">
        <v>17.11591</v>
      </c>
      <c r="J113" s="90">
        <f t="shared" si="6"/>
        <v>34.231819999999999</v>
      </c>
      <c r="K113" s="121">
        <v>0.21</v>
      </c>
      <c r="L113" s="122">
        <f>J113*1.21</f>
        <v>41.420502199999994</v>
      </c>
      <c r="M113" s="154" t="s">
        <v>427</v>
      </c>
      <c r="N113" s="124"/>
      <c r="Q113" s="124"/>
    </row>
    <row r="114" spans="1:17" s="101" customFormat="1" ht="13.8" hidden="1" customHeight="1" x14ac:dyDescent="0.25">
      <c r="A114" s="237"/>
      <c r="B114" s="262"/>
      <c r="C114" s="132"/>
      <c r="D114" s="243"/>
      <c r="E114" s="265"/>
      <c r="F114" s="268"/>
      <c r="G114" s="133" t="s">
        <v>511</v>
      </c>
      <c r="H114" s="119">
        <v>2</v>
      </c>
      <c r="I114" s="82">
        <v>6.93391</v>
      </c>
      <c r="J114" s="90">
        <f t="shared" si="6"/>
        <v>13.86782</v>
      </c>
      <c r="K114" s="121">
        <v>0.21</v>
      </c>
      <c r="L114" s="122">
        <f>J114*1.21</f>
        <v>16.7800622</v>
      </c>
      <c r="M114" s="143" t="s">
        <v>427</v>
      </c>
      <c r="N114" s="124"/>
      <c r="Q114" s="124"/>
    </row>
    <row r="115" spans="1:17" s="101" customFormat="1" ht="13.8" hidden="1" customHeight="1" x14ac:dyDescent="0.25">
      <c r="A115" s="237"/>
      <c r="B115" s="262"/>
      <c r="C115" s="132"/>
      <c r="D115" s="243"/>
      <c r="E115" s="265"/>
      <c r="F115" s="268"/>
      <c r="G115" s="133" t="s">
        <v>512</v>
      </c>
      <c r="H115" s="119">
        <v>2</v>
      </c>
      <c r="I115" s="82">
        <v>4.9093999999999998</v>
      </c>
      <c r="J115" s="90">
        <f t="shared" si="6"/>
        <v>9.8187999999999995</v>
      </c>
      <c r="K115" s="121">
        <v>0.21</v>
      </c>
      <c r="L115" s="122">
        <f>J115*1.21</f>
        <v>11.880747999999999</v>
      </c>
      <c r="M115" s="143" t="s">
        <v>427</v>
      </c>
      <c r="N115" s="124"/>
      <c r="Q115" s="124"/>
    </row>
    <row r="116" spans="1:17" s="101" customFormat="1" ht="13.8" hidden="1" customHeight="1" x14ac:dyDescent="0.25">
      <c r="A116" s="237"/>
      <c r="B116" s="262"/>
      <c r="C116" s="132"/>
      <c r="D116" s="243"/>
      <c r="E116" s="265"/>
      <c r="F116" s="268"/>
      <c r="G116" s="133" t="s">
        <v>513</v>
      </c>
      <c r="H116" s="119">
        <v>4</v>
      </c>
      <c r="I116" s="82">
        <v>2.8304999999999998</v>
      </c>
      <c r="J116" s="90">
        <f t="shared" si="6"/>
        <v>11.321999999999999</v>
      </c>
      <c r="K116" s="121">
        <v>0.12</v>
      </c>
      <c r="L116" s="122">
        <f>J116*1.12</f>
        <v>12.68064</v>
      </c>
      <c r="M116" s="143" t="s">
        <v>427</v>
      </c>
      <c r="N116" s="124"/>
      <c r="Q116" s="124"/>
    </row>
    <row r="117" spans="1:17" s="101" customFormat="1" ht="13.8" hidden="1" customHeight="1" x14ac:dyDescent="0.25">
      <c r="A117" s="237"/>
      <c r="B117" s="262"/>
      <c r="C117" s="132"/>
      <c r="D117" s="243"/>
      <c r="E117" s="265"/>
      <c r="F117" s="268"/>
      <c r="G117" s="133" t="s">
        <v>514</v>
      </c>
      <c r="H117" s="119">
        <v>2</v>
      </c>
      <c r="I117" s="82">
        <v>4.2412999999999998</v>
      </c>
      <c r="J117" s="90">
        <f t="shared" si="6"/>
        <v>8.4825999999999997</v>
      </c>
      <c r="K117" s="121">
        <v>0.12</v>
      </c>
      <c r="L117" s="122">
        <f>J117*1.12</f>
        <v>9.5005120000000005</v>
      </c>
      <c r="M117" s="143" t="s">
        <v>427</v>
      </c>
      <c r="N117" s="124"/>
      <c r="Q117" s="124"/>
    </row>
    <row r="118" spans="1:17" s="101" customFormat="1" ht="13.8" hidden="1" customHeight="1" x14ac:dyDescent="0.25">
      <c r="A118" s="237"/>
      <c r="B118" s="262"/>
      <c r="C118" s="132"/>
      <c r="D118" s="243"/>
      <c r="E118" s="265"/>
      <c r="F118" s="268"/>
      <c r="G118" s="133" t="s">
        <v>515</v>
      </c>
      <c r="H118" s="119">
        <v>2</v>
      </c>
      <c r="I118" s="82">
        <v>6.1902999999999997</v>
      </c>
      <c r="J118" s="90">
        <f t="shared" si="6"/>
        <v>12.380599999999999</v>
      </c>
      <c r="K118" s="121">
        <v>0.21</v>
      </c>
      <c r="L118" s="122">
        <f>J118*1.21</f>
        <v>14.980525999999999</v>
      </c>
      <c r="M118" s="143" t="s">
        <v>427</v>
      </c>
      <c r="N118" s="124"/>
      <c r="Q118" s="124"/>
    </row>
    <row r="119" spans="1:17" s="101" customFormat="1" hidden="1" x14ac:dyDescent="0.25">
      <c r="A119" s="237"/>
      <c r="B119" s="262"/>
      <c r="C119" s="156"/>
      <c r="D119" s="243"/>
      <c r="E119" s="265"/>
      <c r="F119" s="268"/>
      <c r="G119" s="133" t="s">
        <v>516</v>
      </c>
      <c r="H119" s="119">
        <v>1</v>
      </c>
      <c r="I119" s="82">
        <v>5.0829000000000004</v>
      </c>
      <c r="J119" s="90">
        <f t="shared" si="6"/>
        <v>5.0829000000000004</v>
      </c>
      <c r="K119" s="121">
        <v>0.21</v>
      </c>
      <c r="L119" s="122">
        <f>J119*1.21</f>
        <v>6.150309</v>
      </c>
      <c r="M119" s="143" t="s">
        <v>427</v>
      </c>
      <c r="N119" s="124"/>
      <c r="Q119" s="124"/>
    </row>
    <row r="120" spans="1:17" s="101" customFormat="1" hidden="1" x14ac:dyDescent="0.25">
      <c r="A120" s="237"/>
      <c r="B120" s="262"/>
      <c r="C120" s="156"/>
      <c r="D120" s="243"/>
      <c r="E120" s="265"/>
      <c r="F120" s="268"/>
      <c r="G120" s="133" t="s">
        <v>517</v>
      </c>
      <c r="H120" s="119">
        <v>1</v>
      </c>
      <c r="I120" s="82">
        <v>9.4135000000000009</v>
      </c>
      <c r="J120" s="90">
        <f t="shared" si="6"/>
        <v>9.4135000000000009</v>
      </c>
      <c r="K120" s="121">
        <v>0.21</v>
      </c>
      <c r="L120" s="122">
        <f>J120*1.21</f>
        <v>11.390335</v>
      </c>
      <c r="M120" s="143" t="s">
        <v>427</v>
      </c>
      <c r="N120" s="124"/>
      <c r="Q120" s="124"/>
    </row>
    <row r="121" spans="1:17" s="101" customFormat="1" hidden="1" x14ac:dyDescent="0.25">
      <c r="A121" s="238"/>
      <c r="B121" s="263"/>
      <c r="C121" s="157"/>
      <c r="D121" s="244"/>
      <c r="E121" s="266"/>
      <c r="F121" s="269"/>
      <c r="G121" s="133" t="s">
        <v>518</v>
      </c>
      <c r="H121" s="119">
        <v>1</v>
      </c>
      <c r="I121" s="82">
        <v>6.2397999999999998</v>
      </c>
      <c r="J121" s="90">
        <f t="shared" si="6"/>
        <v>6.2397999999999998</v>
      </c>
      <c r="K121" s="121">
        <v>0.21</v>
      </c>
      <c r="L121" s="122">
        <f>J121*1.21</f>
        <v>7.5501579999999997</v>
      </c>
      <c r="M121" s="143" t="s">
        <v>427</v>
      </c>
      <c r="N121" s="124"/>
      <c r="Q121" s="124"/>
    </row>
    <row r="122" spans="1:17" s="101" customFormat="1" hidden="1" x14ac:dyDescent="0.25">
      <c r="A122" s="270" t="s">
        <v>519</v>
      </c>
      <c r="B122" s="261" t="s">
        <v>390</v>
      </c>
      <c r="C122" s="248" t="s">
        <v>520</v>
      </c>
      <c r="D122" s="248" t="s">
        <v>442</v>
      </c>
      <c r="E122" s="261" t="s">
        <v>521</v>
      </c>
      <c r="F122" s="242" t="s">
        <v>522</v>
      </c>
      <c r="G122" s="133" t="s">
        <v>523</v>
      </c>
      <c r="H122" s="119">
        <v>1000</v>
      </c>
      <c r="I122" s="120">
        <v>6.8400000000000002E-2</v>
      </c>
      <c r="J122" s="90">
        <f t="shared" si="6"/>
        <v>68.400000000000006</v>
      </c>
      <c r="K122" s="121">
        <v>0.21</v>
      </c>
      <c r="L122" s="122">
        <f t="shared" ref="L122:L174" si="8">J122*1.21</f>
        <v>82.76400000000001</v>
      </c>
      <c r="M122" s="158">
        <v>2344</v>
      </c>
      <c r="Q122" s="124"/>
    </row>
    <row r="123" spans="1:17" s="101" customFormat="1" hidden="1" x14ac:dyDescent="0.25">
      <c r="A123" s="271"/>
      <c r="B123" s="262"/>
      <c r="C123" s="249"/>
      <c r="D123" s="249"/>
      <c r="E123" s="262"/>
      <c r="F123" s="243"/>
      <c r="G123" s="133" t="s">
        <v>524</v>
      </c>
      <c r="H123" s="119">
        <v>500</v>
      </c>
      <c r="I123" s="120">
        <v>9.3600000000000003E-2</v>
      </c>
      <c r="J123" s="90">
        <f t="shared" si="6"/>
        <v>46.800000000000004</v>
      </c>
      <c r="K123" s="121">
        <v>0.21</v>
      </c>
      <c r="L123" s="122">
        <f t="shared" si="8"/>
        <v>56.628</v>
      </c>
      <c r="M123" s="158">
        <v>2344</v>
      </c>
      <c r="Q123" s="124"/>
    </row>
    <row r="124" spans="1:17" s="101" customFormat="1" hidden="1" x14ac:dyDescent="0.25">
      <c r="A124" s="271"/>
      <c r="B124" s="262"/>
      <c r="C124" s="249"/>
      <c r="D124" s="249"/>
      <c r="E124" s="262"/>
      <c r="F124" s="243"/>
      <c r="G124" s="133" t="s">
        <v>525</v>
      </c>
      <c r="H124" s="119">
        <v>36</v>
      </c>
      <c r="I124" s="120">
        <v>0.35</v>
      </c>
      <c r="J124" s="90">
        <f t="shared" si="6"/>
        <v>12.6</v>
      </c>
      <c r="K124" s="121">
        <v>0.21</v>
      </c>
      <c r="L124" s="122">
        <f t="shared" si="8"/>
        <v>15.245999999999999</v>
      </c>
      <c r="M124" s="158">
        <v>2344</v>
      </c>
      <c r="Q124" s="124"/>
    </row>
    <row r="125" spans="1:17" s="101" customFormat="1" hidden="1" x14ac:dyDescent="0.25">
      <c r="A125" s="271"/>
      <c r="B125" s="262"/>
      <c r="C125" s="249"/>
      <c r="D125" s="249"/>
      <c r="E125" s="262"/>
      <c r="F125" s="243"/>
      <c r="G125" s="133" t="s">
        <v>526</v>
      </c>
      <c r="H125" s="119">
        <v>300</v>
      </c>
      <c r="I125" s="120">
        <v>4.3999999999999997E-2</v>
      </c>
      <c r="J125" s="90">
        <f t="shared" si="6"/>
        <v>13.2</v>
      </c>
      <c r="K125" s="121">
        <v>0.21</v>
      </c>
      <c r="L125" s="122">
        <f t="shared" si="8"/>
        <v>15.972</v>
      </c>
      <c r="M125" s="159">
        <v>2344</v>
      </c>
      <c r="Q125" s="124"/>
    </row>
    <row r="126" spans="1:17" s="101" customFormat="1" hidden="1" x14ac:dyDescent="0.25">
      <c r="A126" s="272"/>
      <c r="B126" s="263"/>
      <c r="C126" s="250"/>
      <c r="D126" s="250"/>
      <c r="E126" s="263"/>
      <c r="F126" s="244"/>
      <c r="G126" s="133" t="s">
        <v>527</v>
      </c>
      <c r="H126" s="119">
        <v>10</v>
      </c>
      <c r="I126" s="120">
        <v>4.8899999999999997</v>
      </c>
      <c r="J126" s="90">
        <f t="shared" si="6"/>
        <v>48.9</v>
      </c>
      <c r="K126" s="121">
        <v>0.21</v>
      </c>
      <c r="L126" s="122">
        <f>J126*1.21</f>
        <v>59.168999999999997</v>
      </c>
      <c r="M126" s="159">
        <v>2344</v>
      </c>
      <c r="N126" s="160"/>
      <c r="Q126" s="124"/>
    </row>
    <row r="127" spans="1:17" s="101" customFormat="1" hidden="1" x14ac:dyDescent="0.25">
      <c r="A127" s="236" t="s">
        <v>528</v>
      </c>
      <c r="B127" s="261" t="s">
        <v>390</v>
      </c>
      <c r="C127" s="242" t="s">
        <v>529</v>
      </c>
      <c r="D127" s="242" t="s">
        <v>442</v>
      </c>
      <c r="E127" s="239" t="s">
        <v>521</v>
      </c>
      <c r="F127" s="242" t="s">
        <v>530</v>
      </c>
      <c r="G127" s="118" t="s">
        <v>531</v>
      </c>
      <c r="H127" s="119">
        <v>710</v>
      </c>
      <c r="I127" s="120">
        <v>2.8000000000000001E-2</v>
      </c>
      <c r="J127" s="90">
        <f t="shared" si="6"/>
        <v>19.88</v>
      </c>
      <c r="K127" s="121">
        <v>0.21</v>
      </c>
      <c r="L127" s="122">
        <f>J127*1.21</f>
        <v>24.054799999999997</v>
      </c>
      <c r="M127" s="159">
        <v>2344</v>
      </c>
      <c r="N127" s="160"/>
      <c r="Q127" s="124"/>
    </row>
    <row r="128" spans="1:17" s="101" customFormat="1" hidden="1" x14ac:dyDescent="0.25">
      <c r="A128" s="237"/>
      <c r="B128" s="262"/>
      <c r="C128" s="243"/>
      <c r="D128" s="243"/>
      <c r="E128" s="240"/>
      <c r="F128" s="243"/>
      <c r="G128" s="118" t="s">
        <v>532</v>
      </c>
      <c r="H128" s="119">
        <v>1000</v>
      </c>
      <c r="I128" s="120">
        <v>4.5999999999999999E-2</v>
      </c>
      <c r="J128" s="90">
        <f t="shared" si="6"/>
        <v>46</v>
      </c>
      <c r="K128" s="121">
        <v>0.21</v>
      </c>
      <c r="L128" s="122">
        <f t="shared" si="8"/>
        <v>55.66</v>
      </c>
      <c r="M128" s="159">
        <v>2344</v>
      </c>
      <c r="N128" s="160"/>
      <c r="Q128" s="124"/>
    </row>
    <row r="129" spans="1:17" s="101" customFormat="1" hidden="1" x14ac:dyDescent="0.25">
      <c r="A129" s="237"/>
      <c r="B129" s="262"/>
      <c r="C129" s="243"/>
      <c r="D129" s="243"/>
      <c r="E129" s="240"/>
      <c r="F129" s="243"/>
      <c r="G129" s="118" t="s">
        <v>533</v>
      </c>
      <c r="H129" s="119">
        <v>1000</v>
      </c>
      <c r="I129" s="120">
        <v>7.1999999999999995E-2</v>
      </c>
      <c r="J129" s="90">
        <f t="shared" si="6"/>
        <v>72</v>
      </c>
      <c r="K129" s="121">
        <v>0.21</v>
      </c>
      <c r="L129" s="122">
        <f t="shared" si="8"/>
        <v>87.12</v>
      </c>
      <c r="M129" s="159">
        <v>2344</v>
      </c>
      <c r="N129" s="160"/>
      <c r="Q129" s="124"/>
    </row>
    <row r="130" spans="1:17" s="101" customFormat="1" hidden="1" x14ac:dyDescent="0.25">
      <c r="A130" s="237"/>
      <c r="B130" s="262"/>
      <c r="C130" s="243"/>
      <c r="D130" s="243"/>
      <c r="E130" s="240"/>
      <c r="F130" s="243"/>
      <c r="G130" s="118" t="s">
        <v>534</v>
      </c>
      <c r="H130" s="119">
        <v>60</v>
      </c>
      <c r="I130" s="120">
        <v>0.4</v>
      </c>
      <c r="J130" s="90">
        <f t="shared" si="6"/>
        <v>24</v>
      </c>
      <c r="K130" s="121">
        <v>0.21</v>
      </c>
      <c r="L130" s="122">
        <f t="shared" si="8"/>
        <v>29.04</v>
      </c>
      <c r="M130" s="159">
        <v>2344</v>
      </c>
      <c r="N130" s="160"/>
      <c r="Q130" s="124"/>
    </row>
    <row r="131" spans="1:17" s="101" customFormat="1" hidden="1" x14ac:dyDescent="0.25">
      <c r="A131" s="238"/>
      <c r="B131" s="263"/>
      <c r="C131" s="244"/>
      <c r="D131" s="244"/>
      <c r="E131" s="241"/>
      <c r="F131" s="244"/>
      <c r="G131" s="118" t="s">
        <v>535</v>
      </c>
      <c r="H131" s="119">
        <v>50</v>
      </c>
      <c r="I131" s="120">
        <v>0.28000000000000003</v>
      </c>
      <c r="J131" s="90">
        <f t="shared" ref="J131:J174" si="9">H131*I131</f>
        <v>14.000000000000002</v>
      </c>
      <c r="K131" s="121">
        <v>0.21</v>
      </c>
      <c r="L131" s="122">
        <f t="shared" si="8"/>
        <v>16.940000000000001</v>
      </c>
      <c r="M131" s="159">
        <v>2344</v>
      </c>
      <c r="N131" s="160"/>
      <c r="Q131" s="124"/>
    </row>
    <row r="132" spans="1:17" s="101" customFormat="1" hidden="1" x14ac:dyDescent="0.25">
      <c r="A132" s="245" t="s">
        <v>536</v>
      </c>
      <c r="B132" s="239" t="s">
        <v>390</v>
      </c>
      <c r="C132" s="242" t="s">
        <v>537</v>
      </c>
      <c r="D132" s="239">
        <v>45848</v>
      </c>
      <c r="E132" s="239" t="s">
        <v>538</v>
      </c>
      <c r="F132" s="242" t="s">
        <v>539</v>
      </c>
      <c r="G132" s="133" t="s">
        <v>540</v>
      </c>
      <c r="H132" s="119">
        <v>50</v>
      </c>
      <c r="I132" s="120">
        <v>0.59840000000000004</v>
      </c>
      <c r="J132" s="90">
        <f t="shared" si="9"/>
        <v>29.92</v>
      </c>
      <c r="K132" s="121">
        <v>0.21</v>
      </c>
      <c r="L132" s="122">
        <f t="shared" si="8"/>
        <v>36.203200000000002</v>
      </c>
      <c r="M132" s="159">
        <v>2344</v>
      </c>
      <c r="N132" s="160"/>
      <c r="Q132" s="124"/>
    </row>
    <row r="133" spans="1:17" s="101" customFormat="1" hidden="1" x14ac:dyDescent="0.25">
      <c r="A133" s="247"/>
      <c r="B133" s="241"/>
      <c r="C133" s="244"/>
      <c r="D133" s="241"/>
      <c r="E133" s="241"/>
      <c r="F133" s="244"/>
      <c r="G133" s="133" t="s">
        <v>541</v>
      </c>
      <c r="H133" s="119">
        <v>2000</v>
      </c>
      <c r="I133" s="120">
        <v>1.4800000000000001E-2</v>
      </c>
      <c r="J133" s="90">
        <f t="shared" si="9"/>
        <v>29.6</v>
      </c>
      <c r="K133" s="121">
        <v>0.21</v>
      </c>
      <c r="L133" s="122">
        <f t="shared" si="8"/>
        <v>35.816000000000003</v>
      </c>
      <c r="M133" s="159">
        <v>2344</v>
      </c>
      <c r="N133" s="160"/>
      <c r="Q133" s="124"/>
    </row>
    <row r="134" spans="1:17" s="139" customFormat="1" ht="16.5" hidden="1" customHeight="1" x14ac:dyDescent="0.25">
      <c r="A134" s="245" t="s">
        <v>542</v>
      </c>
      <c r="B134" s="239">
        <v>45846</v>
      </c>
      <c r="C134" s="242" t="s">
        <v>529</v>
      </c>
      <c r="D134" s="239" t="s">
        <v>470</v>
      </c>
      <c r="E134" s="239" t="s">
        <v>521</v>
      </c>
      <c r="F134" s="242" t="s">
        <v>530</v>
      </c>
      <c r="G134" s="133" t="s">
        <v>543</v>
      </c>
      <c r="H134" s="119">
        <v>290</v>
      </c>
      <c r="I134" s="120">
        <v>2.8000000000000001E-2</v>
      </c>
      <c r="J134" s="90">
        <f t="shared" si="9"/>
        <v>8.120000000000001</v>
      </c>
      <c r="K134" s="121">
        <v>0.21</v>
      </c>
      <c r="L134" s="122">
        <f t="shared" si="8"/>
        <v>9.8252000000000006</v>
      </c>
      <c r="M134" s="159">
        <v>2344</v>
      </c>
      <c r="N134" s="161"/>
      <c r="Q134" s="138"/>
    </row>
    <row r="135" spans="1:17" s="139" customFormat="1" ht="16.5" hidden="1" customHeight="1" x14ac:dyDescent="0.25">
      <c r="A135" s="246"/>
      <c r="B135" s="240"/>
      <c r="C135" s="243"/>
      <c r="D135" s="240"/>
      <c r="E135" s="240"/>
      <c r="F135" s="243"/>
      <c r="G135" s="133" t="s">
        <v>544</v>
      </c>
      <c r="H135" s="119">
        <v>140</v>
      </c>
      <c r="I135" s="120">
        <v>0.4</v>
      </c>
      <c r="J135" s="90">
        <f t="shared" si="9"/>
        <v>56</v>
      </c>
      <c r="K135" s="121">
        <v>0.21</v>
      </c>
      <c r="L135" s="122">
        <f t="shared" si="8"/>
        <v>67.759999999999991</v>
      </c>
      <c r="M135" s="159">
        <v>2344</v>
      </c>
      <c r="N135" s="161"/>
      <c r="Q135" s="138"/>
    </row>
    <row r="136" spans="1:17" s="139" customFormat="1" ht="16.5" hidden="1" customHeight="1" x14ac:dyDescent="0.25">
      <c r="A136" s="247"/>
      <c r="B136" s="241"/>
      <c r="C136" s="244"/>
      <c r="D136" s="241"/>
      <c r="E136" s="241"/>
      <c r="F136" s="244"/>
      <c r="G136" s="133" t="s">
        <v>545</v>
      </c>
      <c r="H136" s="119">
        <v>180</v>
      </c>
      <c r="I136" s="120">
        <v>0.49</v>
      </c>
      <c r="J136" s="90">
        <f t="shared" si="9"/>
        <v>88.2</v>
      </c>
      <c r="K136" s="121">
        <v>0.21</v>
      </c>
      <c r="L136" s="122">
        <f t="shared" si="8"/>
        <v>106.72199999999999</v>
      </c>
      <c r="M136" s="159">
        <v>2344</v>
      </c>
      <c r="N136" s="161"/>
      <c r="O136" s="148"/>
      <c r="Q136" s="138"/>
    </row>
    <row r="137" spans="1:17" s="139" customFormat="1" ht="38.25" hidden="1" customHeight="1" x14ac:dyDescent="0.25">
      <c r="A137" s="162" t="s">
        <v>546</v>
      </c>
      <c r="B137" s="163">
        <v>45846</v>
      </c>
      <c r="C137" s="164" t="s">
        <v>547</v>
      </c>
      <c r="D137" s="142" t="s">
        <v>470</v>
      </c>
      <c r="E137" s="142" t="s">
        <v>521</v>
      </c>
      <c r="F137" s="104" t="s">
        <v>548</v>
      </c>
      <c r="G137" s="165" t="s">
        <v>549</v>
      </c>
      <c r="H137" s="88">
        <v>20</v>
      </c>
      <c r="I137" s="166">
        <v>0.88780999999999999</v>
      </c>
      <c r="J137" s="137">
        <f>H137*I137</f>
        <v>17.7562</v>
      </c>
      <c r="K137" s="91">
        <v>0.21</v>
      </c>
      <c r="L137" s="167">
        <f t="shared" si="8"/>
        <v>21.485001999999998</v>
      </c>
      <c r="M137" s="95">
        <v>2344</v>
      </c>
      <c r="N137" s="161"/>
      <c r="O137" s="148"/>
      <c r="Q137" s="138"/>
    </row>
    <row r="138" spans="1:17" s="139" customFormat="1" hidden="1" x14ac:dyDescent="0.25">
      <c r="A138" s="144" t="s">
        <v>550</v>
      </c>
      <c r="B138" s="168">
        <v>45846</v>
      </c>
      <c r="C138" s="169" t="s">
        <v>551</v>
      </c>
      <c r="D138" s="115" t="s">
        <v>470</v>
      </c>
      <c r="E138" s="115" t="s">
        <v>552</v>
      </c>
      <c r="F138" s="135" t="s">
        <v>553</v>
      </c>
      <c r="G138" s="133" t="s">
        <v>554</v>
      </c>
      <c r="H138" s="119">
        <v>10</v>
      </c>
      <c r="I138" s="120">
        <v>26.89</v>
      </c>
      <c r="J138" s="90">
        <f t="shared" ref="J138:J158" si="10">H138*I138</f>
        <v>268.89999999999998</v>
      </c>
      <c r="K138" s="170">
        <v>0.21</v>
      </c>
      <c r="L138" s="122">
        <f t="shared" si="8"/>
        <v>325.36899999999997</v>
      </c>
      <c r="M138" s="171">
        <v>2344</v>
      </c>
      <c r="N138" s="161"/>
      <c r="O138" s="148"/>
      <c r="Q138" s="138"/>
    </row>
    <row r="139" spans="1:17" s="139" customFormat="1" ht="15" hidden="1" customHeight="1" x14ac:dyDescent="0.25">
      <c r="A139" s="251" t="s">
        <v>555</v>
      </c>
      <c r="B139" s="252">
        <v>45845</v>
      </c>
      <c r="C139" s="260" t="s">
        <v>556</v>
      </c>
      <c r="D139" s="131" t="s">
        <v>470</v>
      </c>
      <c r="E139" s="253" t="s">
        <v>521</v>
      </c>
      <c r="F139" s="260" t="s">
        <v>557</v>
      </c>
      <c r="G139" s="133" t="s">
        <v>558</v>
      </c>
      <c r="H139" s="81">
        <v>50</v>
      </c>
      <c r="I139" s="82">
        <v>4.25</v>
      </c>
      <c r="J139" s="90">
        <f t="shared" si="10"/>
        <v>212.5</v>
      </c>
      <c r="K139" s="91">
        <v>0.21</v>
      </c>
      <c r="L139" s="122">
        <f t="shared" si="8"/>
        <v>257.125</v>
      </c>
      <c r="M139" s="95">
        <v>2344</v>
      </c>
      <c r="N139" s="161"/>
      <c r="Q139" s="138"/>
    </row>
    <row r="140" spans="1:17" s="139" customFormat="1" hidden="1" x14ac:dyDescent="0.25">
      <c r="A140" s="251"/>
      <c r="B140" s="252"/>
      <c r="C140" s="260"/>
      <c r="D140" s="134"/>
      <c r="E140" s="254"/>
      <c r="F140" s="260"/>
      <c r="G140" s="133" t="s">
        <v>559</v>
      </c>
      <c r="H140" s="81">
        <v>1500</v>
      </c>
      <c r="I140" s="82">
        <v>1.4E-2</v>
      </c>
      <c r="J140" s="90">
        <f t="shared" si="10"/>
        <v>21</v>
      </c>
      <c r="K140" s="91">
        <v>0.21</v>
      </c>
      <c r="L140" s="122">
        <f t="shared" si="8"/>
        <v>25.41</v>
      </c>
      <c r="M140" s="95">
        <v>2344</v>
      </c>
      <c r="N140" s="161"/>
      <c r="O140" s="148"/>
      <c r="Q140" s="138"/>
    </row>
    <row r="141" spans="1:17" s="139" customFormat="1" hidden="1" x14ac:dyDescent="0.25">
      <c r="A141" s="251" t="s">
        <v>560</v>
      </c>
      <c r="B141" s="252">
        <v>45849</v>
      </c>
      <c r="C141" s="251" t="s">
        <v>561</v>
      </c>
      <c r="D141" s="253" t="s">
        <v>470</v>
      </c>
      <c r="E141" s="239" t="s">
        <v>562</v>
      </c>
      <c r="F141" s="259" t="s">
        <v>563</v>
      </c>
      <c r="G141" s="173" t="s">
        <v>564</v>
      </c>
      <c r="H141" s="119">
        <v>30</v>
      </c>
      <c r="I141" s="120">
        <v>1.0900000000000001</v>
      </c>
      <c r="J141" s="90">
        <f t="shared" si="10"/>
        <v>32.700000000000003</v>
      </c>
      <c r="K141" s="170">
        <v>0.21</v>
      </c>
      <c r="L141" s="122">
        <f t="shared" si="8"/>
        <v>39.567</v>
      </c>
      <c r="M141" s="171">
        <v>2344</v>
      </c>
      <c r="N141" s="161"/>
      <c r="Q141" s="138"/>
    </row>
    <row r="142" spans="1:17" s="139" customFormat="1" hidden="1" x14ac:dyDescent="0.25">
      <c r="A142" s="251"/>
      <c r="B142" s="252"/>
      <c r="C142" s="251"/>
      <c r="D142" s="254"/>
      <c r="E142" s="241"/>
      <c r="F142" s="259"/>
      <c r="G142" s="133" t="s">
        <v>565</v>
      </c>
      <c r="H142" s="119">
        <v>24</v>
      </c>
      <c r="I142" s="120">
        <v>3.62</v>
      </c>
      <c r="J142" s="90">
        <f t="shared" si="10"/>
        <v>86.88</v>
      </c>
      <c r="K142" s="170">
        <v>0.21</v>
      </c>
      <c r="L142" s="122">
        <f t="shared" si="8"/>
        <v>105.12479999999999</v>
      </c>
      <c r="M142" s="171">
        <v>2344</v>
      </c>
      <c r="N142" s="161"/>
      <c r="O142" s="148"/>
      <c r="Q142" s="138"/>
    </row>
    <row r="143" spans="1:17" s="139" customFormat="1" hidden="1" x14ac:dyDescent="0.25">
      <c r="A143" s="144" t="s">
        <v>566</v>
      </c>
      <c r="B143" s="168">
        <v>45845</v>
      </c>
      <c r="C143" s="169" t="s">
        <v>567</v>
      </c>
      <c r="D143" s="115" t="s">
        <v>470</v>
      </c>
      <c r="E143" s="115" t="s">
        <v>538</v>
      </c>
      <c r="F143" s="146" t="s">
        <v>568</v>
      </c>
      <c r="G143" s="133" t="s">
        <v>569</v>
      </c>
      <c r="H143" s="119">
        <v>200</v>
      </c>
      <c r="I143" s="120">
        <v>0.69</v>
      </c>
      <c r="J143" s="90">
        <f t="shared" si="10"/>
        <v>138</v>
      </c>
      <c r="K143" s="170">
        <v>0.21</v>
      </c>
      <c r="L143" s="122">
        <f t="shared" si="8"/>
        <v>166.98</v>
      </c>
      <c r="M143" s="171">
        <v>2344</v>
      </c>
      <c r="N143" s="161"/>
      <c r="O143" s="148"/>
      <c r="Q143" s="138"/>
    </row>
    <row r="144" spans="1:17" s="139" customFormat="1" hidden="1" x14ac:dyDescent="0.25">
      <c r="A144" s="251" t="s">
        <v>570</v>
      </c>
      <c r="B144" s="252">
        <v>45846</v>
      </c>
      <c r="C144" s="260" t="s">
        <v>441</v>
      </c>
      <c r="D144" s="239" t="s">
        <v>470</v>
      </c>
      <c r="E144" s="239" t="s">
        <v>571</v>
      </c>
      <c r="F144" s="259" t="s">
        <v>572</v>
      </c>
      <c r="G144" s="133" t="s">
        <v>573</v>
      </c>
      <c r="H144" s="119">
        <v>400</v>
      </c>
      <c r="I144" s="120">
        <v>0.2296</v>
      </c>
      <c r="J144" s="90">
        <f t="shared" si="10"/>
        <v>91.84</v>
      </c>
      <c r="K144" s="170">
        <v>0.21</v>
      </c>
      <c r="L144" s="122">
        <f t="shared" si="8"/>
        <v>111.1264</v>
      </c>
      <c r="M144" s="171">
        <v>2344</v>
      </c>
      <c r="N144" s="161"/>
      <c r="Q144" s="138"/>
    </row>
    <row r="145" spans="1:17" s="139" customFormat="1" hidden="1" x14ac:dyDescent="0.25">
      <c r="A145" s="251"/>
      <c r="B145" s="252"/>
      <c r="C145" s="260"/>
      <c r="D145" s="241"/>
      <c r="E145" s="241"/>
      <c r="F145" s="259"/>
      <c r="G145" s="133" t="s">
        <v>574</v>
      </c>
      <c r="H145" s="119">
        <v>600</v>
      </c>
      <c r="I145" s="120">
        <v>1.6199999999999999E-2</v>
      </c>
      <c r="J145" s="174">
        <f t="shared" si="10"/>
        <v>9.7199999999999989</v>
      </c>
      <c r="K145" s="170">
        <v>0.21</v>
      </c>
      <c r="L145" s="122">
        <f t="shared" si="8"/>
        <v>11.761199999999999</v>
      </c>
      <c r="M145" s="171">
        <v>2344</v>
      </c>
      <c r="N145" s="161"/>
      <c r="O145" s="148"/>
      <c r="Q145" s="138"/>
    </row>
    <row r="146" spans="1:17" s="139" customFormat="1" hidden="1" x14ac:dyDescent="0.25">
      <c r="A146" s="144" t="s">
        <v>575</v>
      </c>
      <c r="B146" s="172">
        <v>45846</v>
      </c>
      <c r="C146" s="169" t="s">
        <v>576</v>
      </c>
      <c r="D146" s="115" t="s">
        <v>470</v>
      </c>
      <c r="E146" s="115" t="s">
        <v>521</v>
      </c>
      <c r="F146" s="144" t="s">
        <v>577</v>
      </c>
      <c r="G146" s="133" t="s">
        <v>578</v>
      </c>
      <c r="H146" s="119">
        <v>200</v>
      </c>
      <c r="I146" s="120">
        <v>0.17199999999999999</v>
      </c>
      <c r="J146" s="90">
        <f t="shared" si="10"/>
        <v>34.4</v>
      </c>
      <c r="K146" s="170">
        <v>0.21</v>
      </c>
      <c r="L146" s="122">
        <f>J146*1.21</f>
        <v>41.623999999999995</v>
      </c>
      <c r="M146" s="171">
        <v>2344</v>
      </c>
      <c r="N146" s="161"/>
      <c r="O146" s="148"/>
      <c r="Q146" s="138"/>
    </row>
    <row r="147" spans="1:17" s="139" customFormat="1" hidden="1" x14ac:dyDescent="0.25">
      <c r="A147" s="257" t="s">
        <v>579</v>
      </c>
      <c r="B147" s="253">
        <v>45847</v>
      </c>
      <c r="C147" s="257" t="s">
        <v>580</v>
      </c>
      <c r="D147" s="253" t="s">
        <v>470</v>
      </c>
      <c r="E147" s="239" t="s">
        <v>562</v>
      </c>
      <c r="F147" s="257" t="s">
        <v>581</v>
      </c>
      <c r="G147" s="175" t="s">
        <v>582</v>
      </c>
      <c r="H147" s="119">
        <v>12</v>
      </c>
      <c r="I147" s="151">
        <v>4</v>
      </c>
      <c r="J147" s="152">
        <f t="shared" si="10"/>
        <v>48</v>
      </c>
      <c r="K147" s="176">
        <v>0.21</v>
      </c>
      <c r="L147" s="122">
        <f>J147*1.21</f>
        <v>58.08</v>
      </c>
      <c r="M147" s="177">
        <v>2344</v>
      </c>
      <c r="N147" s="161"/>
      <c r="Q147" s="138"/>
    </row>
    <row r="148" spans="1:17" s="139" customFormat="1" hidden="1" x14ac:dyDescent="0.25">
      <c r="A148" s="258"/>
      <c r="B148" s="254"/>
      <c r="C148" s="258"/>
      <c r="D148" s="254"/>
      <c r="E148" s="241"/>
      <c r="F148" s="258"/>
      <c r="G148" s="133" t="s">
        <v>583</v>
      </c>
      <c r="H148" s="119">
        <v>12</v>
      </c>
      <c r="I148" s="120">
        <v>4.7</v>
      </c>
      <c r="J148" s="90">
        <f t="shared" si="10"/>
        <v>56.400000000000006</v>
      </c>
      <c r="K148" s="170">
        <v>0.21</v>
      </c>
      <c r="L148" s="122">
        <f>J148*1.21</f>
        <v>68.244</v>
      </c>
      <c r="M148" s="171">
        <v>2344</v>
      </c>
      <c r="N148" s="161"/>
      <c r="O148" s="148"/>
      <c r="Q148" s="138"/>
    </row>
    <row r="149" spans="1:17" s="139" customFormat="1" hidden="1" x14ac:dyDescent="0.25">
      <c r="A149" s="255" t="s">
        <v>584</v>
      </c>
      <c r="B149" s="252">
        <v>45847</v>
      </c>
      <c r="C149" s="251" t="s">
        <v>580</v>
      </c>
      <c r="D149" s="239" t="s">
        <v>470</v>
      </c>
      <c r="E149" s="239" t="s">
        <v>521</v>
      </c>
      <c r="F149" s="236" t="s">
        <v>585</v>
      </c>
      <c r="G149" s="133" t="s">
        <v>586</v>
      </c>
      <c r="H149" s="119">
        <v>100</v>
      </c>
      <c r="I149" s="120">
        <v>0.41</v>
      </c>
      <c r="J149" s="90">
        <f t="shared" si="10"/>
        <v>41</v>
      </c>
      <c r="K149" s="170">
        <v>0.21</v>
      </c>
      <c r="L149" s="122">
        <f>J149*1.21</f>
        <v>49.61</v>
      </c>
      <c r="M149" s="171">
        <v>2344</v>
      </c>
      <c r="N149" s="161"/>
      <c r="Q149" s="138"/>
    </row>
    <row r="150" spans="1:17" s="139" customFormat="1" hidden="1" x14ac:dyDescent="0.25">
      <c r="A150" s="256"/>
      <c r="B150" s="252"/>
      <c r="C150" s="251"/>
      <c r="D150" s="240"/>
      <c r="E150" s="240"/>
      <c r="F150" s="237"/>
      <c r="G150" s="133" t="s">
        <v>587</v>
      </c>
      <c r="H150" s="119">
        <v>100</v>
      </c>
      <c r="I150" s="120">
        <v>0.41</v>
      </c>
      <c r="J150" s="90">
        <f t="shared" si="10"/>
        <v>41</v>
      </c>
      <c r="K150" s="170">
        <v>0.21</v>
      </c>
      <c r="L150" s="122">
        <f>J150*1.21</f>
        <v>49.61</v>
      </c>
      <c r="M150" s="171">
        <v>2344</v>
      </c>
      <c r="N150" s="161"/>
      <c r="Q150" s="138"/>
    </row>
    <row r="151" spans="1:17" s="139" customFormat="1" hidden="1" x14ac:dyDescent="0.25">
      <c r="A151" s="256"/>
      <c r="B151" s="252"/>
      <c r="C151" s="251"/>
      <c r="D151" s="240"/>
      <c r="E151" s="240"/>
      <c r="F151" s="237"/>
      <c r="G151" s="133" t="s">
        <v>588</v>
      </c>
      <c r="H151" s="119">
        <v>150</v>
      </c>
      <c r="I151" s="120">
        <v>4.5199999999999997E-2</v>
      </c>
      <c r="J151" s="90">
        <f t="shared" si="10"/>
        <v>6.7799999999999994</v>
      </c>
      <c r="K151" s="170">
        <v>0.21</v>
      </c>
      <c r="L151" s="122">
        <f t="shared" ref="L151:L160" si="11">J151*1.21</f>
        <v>8.2037999999999993</v>
      </c>
      <c r="M151" s="171">
        <v>2344</v>
      </c>
      <c r="N151" s="161"/>
      <c r="Q151" s="138"/>
    </row>
    <row r="152" spans="1:17" s="139" customFormat="1" ht="12.75" hidden="1" customHeight="1" x14ac:dyDescent="0.25">
      <c r="A152" s="256"/>
      <c r="B152" s="252"/>
      <c r="C152" s="251"/>
      <c r="D152" s="240"/>
      <c r="E152" s="240"/>
      <c r="F152" s="237"/>
      <c r="G152" s="133" t="s">
        <v>589</v>
      </c>
      <c r="H152" s="119">
        <v>200</v>
      </c>
      <c r="I152" s="120">
        <v>2.69E-2</v>
      </c>
      <c r="J152" s="90">
        <f t="shared" si="10"/>
        <v>5.38</v>
      </c>
      <c r="K152" s="170">
        <v>0.21</v>
      </c>
      <c r="L152" s="122">
        <f t="shared" si="11"/>
        <v>6.5097999999999994</v>
      </c>
      <c r="M152" s="171">
        <v>2344</v>
      </c>
      <c r="N152" s="161"/>
      <c r="Q152" s="138"/>
    </row>
    <row r="153" spans="1:17" s="139" customFormat="1" hidden="1" x14ac:dyDescent="0.25">
      <c r="A153" s="256"/>
      <c r="B153" s="252"/>
      <c r="C153" s="251"/>
      <c r="D153" s="240"/>
      <c r="E153" s="240"/>
      <c r="F153" s="237"/>
      <c r="G153" s="133" t="s">
        <v>590</v>
      </c>
      <c r="H153" s="119">
        <v>200</v>
      </c>
      <c r="I153" s="120">
        <v>4.1599999999999998E-2</v>
      </c>
      <c r="J153" s="90">
        <f t="shared" si="10"/>
        <v>8.32</v>
      </c>
      <c r="K153" s="170">
        <v>0.21</v>
      </c>
      <c r="L153" s="122">
        <f t="shared" si="11"/>
        <v>10.0672</v>
      </c>
      <c r="M153" s="171">
        <v>2344</v>
      </c>
      <c r="N153" s="161"/>
      <c r="Q153" s="138"/>
    </row>
    <row r="154" spans="1:17" s="139" customFormat="1" ht="22.5" hidden="1" customHeight="1" x14ac:dyDescent="0.25">
      <c r="A154" s="256"/>
      <c r="B154" s="252"/>
      <c r="C154" s="251"/>
      <c r="D154" s="241"/>
      <c r="E154" s="241"/>
      <c r="F154" s="237"/>
      <c r="G154" s="133" t="s">
        <v>591</v>
      </c>
      <c r="H154" s="178">
        <v>200</v>
      </c>
      <c r="I154" s="179">
        <v>6.6199999999999995E-2</v>
      </c>
      <c r="J154" s="180">
        <f t="shared" si="10"/>
        <v>13.239999999999998</v>
      </c>
      <c r="K154" s="181">
        <v>0.21</v>
      </c>
      <c r="L154" s="182">
        <f t="shared" si="11"/>
        <v>16.020399999999999</v>
      </c>
      <c r="M154" s="183">
        <v>2344</v>
      </c>
      <c r="N154" s="161"/>
      <c r="O154" s="148"/>
      <c r="Q154" s="138"/>
    </row>
    <row r="155" spans="1:17" s="139" customFormat="1" ht="14.25" hidden="1" customHeight="1" x14ac:dyDescent="0.25">
      <c r="A155" s="251" t="s">
        <v>592</v>
      </c>
      <c r="B155" s="252">
        <v>45846</v>
      </c>
      <c r="C155" s="251" t="s">
        <v>593</v>
      </c>
      <c r="D155" s="253" t="s">
        <v>470</v>
      </c>
      <c r="E155" s="253" t="s">
        <v>521</v>
      </c>
      <c r="F155" s="251" t="s">
        <v>594</v>
      </c>
      <c r="G155" s="133" t="s">
        <v>595</v>
      </c>
      <c r="H155" s="81">
        <v>20</v>
      </c>
      <c r="I155" s="82">
        <v>13.49</v>
      </c>
      <c r="J155" s="180">
        <f t="shared" si="10"/>
        <v>269.8</v>
      </c>
      <c r="K155" s="184">
        <v>0.21</v>
      </c>
      <c r="L155" s="182">
        <f t="shared" si="11"/>
        <v>326.45800000000003</v>
      </c>
      <c r="M155" s="185">
        <v>2344</v>
      </c>
      <c r="N155" s="161"/>
      <c r="Q155" s="138"/>
    </row>
    <row r="156" spans="1:17" s="139" customFormat="1" ht="15.75" hidden="1" customHeight="1" x14ac:dyDescent="0.25">
      <c r="A156" s="251"/>
      <c r="B156" s="252"/>
      <c r="C156" s="251"/>
      <c r="D156" s="254"/>
      <c r="E156" s="254"/>
      <c r="F156" s="251"/>
      <c r="G156" s="133" t="s">
        <v>596</v>
      </c>
      <c r="H156" s="81">
        <v>1500</v>
      </c>
      <c r="I156" s="82">
        <v>3.5700000000000003E-2</v>
      </c>
      <c r="J156" s="180">
        <f t="shared" si="10"/>
        <v>53.550000000000004</v>
      </c>
      <c r="K156" s="184">
        <v>0.21</v>
      </c>
      <c r="L156" s="92">
        <f t="shared" si="11"/>
        <v>64.795500000000004</v>
      </c>
      <c r="M156" s="185">
        <v>2344</v>
      </c>
      <c r="N156" s="161"/>
      <c r="O156" s="148"/>
      <c r="Q156" s="138"/>
    </row>
    <row r="157" spans="1:17" s="139" customFormat="1" ht="15.75" hidden="1" customHeight="1" x14ac:dyDescent="0.25">
      <c r="A157" s="251" t="s">
        <v>597</v>
      </c>
      <c r="B157" s="252">
        <v>45848</v>
      </c>
      <c r="C157" s="251" t="s">
        <v>598</v>
      </c>
      <c r="D157" s="253" t="s">
        <v>470</v>
      </c>
      <c r="E157" s="253" t="s">
        <v>521</v>
      </c>
      <c r="F157" s="251" t="s">
        <v>599</v>
      </c>
      <c r="G157" s="133" t="s">
        <v>600</v>
      </c>
      <c r="H157" s="81">
        <v>100</v>
      </c>
      <c r="I157" s="82">
        <v>0.16</v>
      </c>
      <c r="J157" s="180">
        <f t="shared" si="10"/>
        <v>16</v>
      </c>
      <c r="K157" s="91">
        <v>0.21</v>
      </c>
      <c r="L157" s="182">
        <f t="shared" si="11"/>
        <v>19.36</v>
      </c>
      <c r="M157" s="95">
        <v>2344</v>
      </c>
      <c r="N157" s="161"/>
      <c r="Q157" s="138"/>
    </row>
    <row r="158" spans="1:17" s="139" customFormat="1" ht="15.75" hidden="1" customHeight="1" x14ac:dyDescent="0.25">
      <c r="A158" s="251"/>
      <c r="B158" s="252"/>
      <c r="C158" s="251"/>
      <c r="D158" s="254"/>
      <c r="E158" s="254"/>
      <c r="F158" s="251"/>
      <c r="G158" s="133" t="s">
        <v>601</v>
      </c>
      <c r="H158" s="81">
        <v>50</v>
      </c>
      <c r="I158" s="82">
        <v>0.14000000000000001</v>
      </c>
      <c r="J158" s="180">
        <f t="shared" si="10"/>
        <v>7.0000000000000009</v>
      </c>
      <c r="K158" s="91">
        <v>0.21</v>
      </c>
      <c r="L158" s="182">
        <f t="shared" si="11"/>
        <v>8.4700000000000006</v>
      </c>
      <c r="M158" s="95">
        <v>2344</v>
      </c>
      <c r="N158" s="161"/>
      <c r="O158" s="148"/>
      <c r="Q158" s="138"/>
    </row>
    <row r="159" spans="1:17" hidden="1" x14ac:dyDescent="0.25">
      <c r="A159" s="112" t="s">
        <v>602</v>
      </c>
      <c r="B159" s="113" t="s">
        <v>603</v>
      </c>
      <c r="C159" s="114" t="s">
        <v>604</v>
      </c>
      <c r="D159" s="115" t="s">
        <v>605</v>
      </c>
      <c r="E159" s="115" t="s">
        <v>361</v>
      </c>
      <c r="F159" s="146" t="s">
        <v>361</v>
      </c>
      <c r="G159" s="118" t="s">
        <v>606</v>
      </c>
      <c r="H159" s="119">
        <v>6</v>
      </c>
      <c r="I159" s="120">
        <v>12.619899999999999</v>
      </c>
      <c r="J159" s="90">
        <f t="shared" si="9"/>
        <v>75.719399999999993</v>
      </c>
      <c r="K159" s="121">
        <v>0.21</v>
      </c>
      <c r="L159" s="122">
        <f t="shared" si="11"/>
        <v>91.620473999999987</v>
      </c>
      <c r="M159" s="159">
        <v>2350</v>
      </c>
      <c r="N159" s="186"/>
      <c r="Q159" s="187"/>
    </row>
    <row r="160" spans="1:17" ht="15.6" hidden="1" x14ac:dyDescent="0.25">
      <c r="A160" s="245" t="s">
        <v>607</v>
      </c>
      <c r="B160" s="239" t="s">
        <v>390</v>
      </c>
      <c r="C160" s="248" t="s">
        <v>608</v>
      </c>
      <c r="D160" s="239" t="s">
        <v>372</v>
      </c>
      <c r="E160" s="239" t="s">
        <v>361</v>
      </c>
      <c r="F160" s="242" t="s">
        <v>361</v>
      </c>
      <c r="G160" s="188" t="s">
        <v>609</v>
      </c>
      <c r="H160" s="119">
        <v>10</v>
      </c>
      <c r="I160" s="120">
        <v>10.31</v>
      </c>
      <c r="J160" s="90">
        <f t="shared" si="9"/>
        <v>103.10000000000001</v>
      </c>
      <c r="K160" s="121">
        <v>0.21</v>
      </c>
      <c r="L160" s="122">
        <f t="shared" si="11"/>
        <v>124.751</v>
      </c>
      <c r="M160" s="159">
        <v>2350</v>
      </c>
      <c r="N160" s="186"/>
      <c r="Q160" s="187"/>
    </row>
    <row r="161" spans="1:17" ht="15.6" hidden="1" x14ac:dyDescent="0.25">
      <c r="A161" s="246"/>
      <c r="B161" s="240"/>
      <c r="C161" s="249"/>
      <c r="D161" s="240"/>
      <c r="E161" s="240"/>
      <c r="F161" s="243"/>
      <c r="G161" s="188" t="s">
        <v>610</v>
      </c>
      <c r="H161" s="119">
        <v>8</v>
      </c>
      <c r="I161" s="120">
        <v>8.1999999999999993</v>
      </c>
      <c r="J161" s="90">
        <f t="shared" si="9"/>
        <v>65.599999999999994</v>
      </c>
      <c r="K161" s="121">
        <v>0.21</v>
      </c>
      <c r="L161" s="122">
        <f t="shared" si="8"/>
        <v>79.375999999999991</v>
      </c>
      <c r="M161" s="159">
        <v>2350</v>
      </c>
      <c r="N161" s="186"/>
      <c r="Q161" s="187"/>
    </row>
    <row r="162" spans="1:17" ht="15.6" hidden="1" x14ac:dyDescent="0.25">
      <c r="A162" s="246"/>
      <c r="B162" s="240"/>
      <c r="C162" s="249"/>
      <c r="D162" s="240"/>
      <c r="E162" s="240"/>
      <c r="F162" s="243"/>
      <c r="G162" s="188" t="s">
        <v>611</v>
      </c>
      <c r="H162" s="119">
        <v>8</v>
      </c>
      <c r="I162" s="120">
        <v>6.09</v>
      </c>
      <c r="J162" s="90">
        <f t="shared" si="9"/>
        <v>48.72</v>
      </c>
      <c r="K162" s="121">
        <v>0.21</v>
      </c>
      <c r="L162" s="122">
        <f>J162*1.21</f>
        <v>58.9512</v>
      </c>
      <c r="M162" s="159">
        <v>2350</v>
      </c>
      <c r="N162" s="186"/>
      <c r="Q162" s="187"/>
    </row>
    <row r="163" spans="1:17" ht="15.6" hidden="1" x14ac:dyDescent="0.25">
      <c r="A163" s="246"/>
      <c r="B163" s="240"/>
      <c r="C163" s="249"/>
      <c r="D163" s="240"/>
      <c r="E163" s="240"/>
      <c r="F163" s="243"/>
      <c r="G163" s="188" t="s">
        <v>612</v>
      </c>
      <c r="H163" s="119">
        <v>8</v>
      </c>
      <c r="I163" s="120">
        <v>4.9897</v>
      </c>
      <c r="J163" s="90">
        <f t="shared" si="9"/>
        <v>39.9176</v>
      </c>
      <c r="K163" s="121">
        <v>0.21</v>
      </c>
      <c r="L163" s="122">
        <f>J163*1.21</f>
        <v>48.300295999999996</v>
      </c>
      <c r="M163" s="159">
        <v>2350</v>
      </c>
      <c r="N163" s="186"/>
      <c r="Q163" s="187"/>
    </row>
    <row r="164" spans="1:17" ht="15.6" hidden="1" x14ac:dyDescent="0.25">
      <c r="A164" s="247"/>
      <c r="B164" s="241"/>
      <c r="C164" s="250"/>
      <c r="D164" s="241"/>
      <c r="E164" s="241"/>
      <c r="F164" s="244"/>
      <c r="G164" s="188" t="s">
        <v>613</v>
      </c>
      <c r="H164" s="119">
        <v>6</v>
      </c>
      <c r="I164" s="120">
        <v>3.12</v>
      </c>
      <c r="J164" s="90">
        <f t="shared" si="9"/>
        <v>18.72</v>
      </c>
      <c r="K164" s="121">
        <v>0.21</v>
      </c>
      <c r="L164" s="122">
        <f t="shared" si="8"/>
        <v>22.651199999999999</v>
      </c>
      <c r="M164" s="159">
        <v>2350</v>
      </c>
      <c r="N164" s="189"/>
      <c r="Q164" s="187"/>
    </row>
    <row r="165" spans="1:17" ht="43.5" hidden="1" customHeight="1" x14ac:dyDescent="0.3">
      <c r="A165" s="190" t="s">
        <v>614</v>
      </c>
      <c r="B165" s="191" t="s">
        <v>615</v>
      </c>
      <c r="C165" s="146" t="s">
        <v>616</v>
      </c>
      <c r="D165" s="146" t="s">
        <v>605</v>
      </c>
      <c r="E165" s="115" t="s">
        <v>361</v>
      </c>
      <c r="F165" s="146" t="s">
        <v>361</v>
      </c>
      <c r="G165" s="192" t="s">
        <v>617</v>
      </c>
      <c r="H165" s="193">
        <v>10</v>
      </c>
      <c r="I165" s="166">
        <v>10.319900000000001</v>
      </c>
      <c r="J165" s="90">
        <f t="shared" si="9"/>
        <v>103.19900000000001</v>
      </c>
      <c r="K165" s="170">
        <v>0.21</v>
      </c>
      <c r="L165" s="92">
        <f t="shared" si="8"/>
        <v>124.87079000000001</v>
      </c>
      <c r="M165" s="171">
        <v>2350</v>
      </c>
      <c r="N165" s="189"/>
      <c r="Q165" s="187"/>
    </row>
    <row r="166" spans="1:17" s="101" customFormat="1" ht="17.25" hidden="1" customHeight="1" x14ac:dyDescent="0.25">
      <c r="A166" s="236" t="s">
        <v>618</v>
      </c>
      <c r="B166" s="239" t="s">
        <v>619</v>
      </c>
      <c r="C166" s="242" t="s">
        <v>620</v>
      </c>
      <c r="D166" s="239">
        <v>45834</v>
      </c>
      <c r="E166" s="239" t="s">
        <v>621</v>
      </c>
      <c r="F166" s="242" t="s">
        <v>622</v>
      </c>
      <c r="G166" s="133" t="s">
        <v>623</v>
      </c>
      <c r="H166" s="193">
        <v>15</v>
      </c>
      <c r="I166" s="166">
        <v>308.8</v>
      </c>
      <c r="J166" s="90">
        <f t="shared" si="9"/>
        <v>4632</v>
      </c>
      <c r="K166" s="170">
        <v>0.21</v>
      </c>
      <c r="L166" s="92">
        <f t="shared" si="8"/>
        <v>5604.72</v>
      </c>
      <c r="M166" s="171">
        <v>2350</v>
      </c>
      <c r="N166" s="194"/>
      <c r="O166" s="106"/>
      <c r="Q166" s="124"/>
    </row>
    <row r="167" spans="1:17" s="101" customFormat="1" hidden="1" x14ac:dyDescent="0.25">
      <c r="A167" s="237"/>
      <c r="B167" s="240"/>
      <c r="C167" s="243"/>
      <c r="D167" s="240"/>
      <c r="E167" s="240"/>
      <c r="F167" s="243"/>
      <c r="G167" s="133" t="s">
        <v>624</v>
      </c>
      <c r="H167" s="193">
        <v>1</v>
      </c>
      <c r="I167" s="166">
        <v>94</v>
      </c>
      <c r="J167" s="90">
        <f t="shared" si="9"/>
        <v>94</v>
      </c>
      <c r="K167" s="170">
        <v>0.21</v>
      </c>
      <c r="L167" s="92">
        <f t="shared" si="8"/>
        <v>113.74</v>
      </c>
      <c r="M167" s="171">
        <v>2350</v>
      </c>
      <c r="N167" s="194"/>
      <c r="O167" s="106"/>
      <c r="Q167" s="124"/>
    </row>
    <row r="168" spans="1:17" s="101" customFormat="1" hidden="1" x14ac:dyDescent="0.25">
      <c r="A168" s="237"/>
      <c r="B168" s="240"/>
      <c r="C168" s="243"/>
      <c r="D168" s="240"/>
      <c r="E168" s="240"/>
      <c r="F168" s="243"/>
      <c r="G168" s="133" t="s">
        <v>625</v>
      </c>
      <c r="H168" s="193">
        <v>2</v>
      </c>
      <c r="I168" s="166">
        <v>26</v>
      </c>
      <c r="J168" s="90">
        <f t="shared" si="9"/>
        <v>52</v>
      </c>
      <c r="K168" s="170">
        <v>0.21</v>
      </c>
      <c r="L168" s="92">
        <f t="shared" si="8"/>
        <v>62.92</v>
      </c>
      <c r="M168" s="171">
        <v>2350</v>
      </c>
      <c r="N168" s="194"/>
      <c r="O168" s="106"/>
      <c r="Q168" s="124"/>
    </row>
    <row r="169" spans="1:17" s="101" customFormat="1" hidden="1" x14ac:dyDescent="0.25">
      <c r="A169" s="237"/>
      <c r="B169" s="240"/>
      <c r="C169" s="243"/>
      <c r="D169" s="240"/>
      <c r="E169" s="240"/>
      <c r="F169" s="243"/>
      <c r="G169" s="195" t="s">
        <v>626</v>
      </c>
      <c r="H169" s="193">
        <v>2</v>
      </c>
      <c r="I169" s="166">
        <v>200</v>
      </c>
      <c r="J169" s="90">
        <f t="shared" si="9"/>
        <v>400</v>
      </c>
      <c r="K169" s="170">
        <v>0.21</v>
      </c>
      <c r="L169" s="92">
        <f t="shared" si="8"/>
        <v>484</v>
      </c>
      <c r="M169" s="171">
        <v>2350</v>
      </c>
      <c r="N169" s="194"/>
      <c r="O169" s="106"/>
      <c r="Q169" s="124"/>
    </row>
    <row r="170" spans="1:17" s="101" customFormat="1" hidden="1" x14ac:dyDescent="0.25">
      <c r="A170" s="237"/>
      <c r="B170" s="240"/>
      <c r="C170" s="243"/>
      <c r="D170" s="240"/>
      <c r="E170" s="240"/>
      <c r="F170" s="243"/>
      <c r="G170" s="133" t="s">
        <v>627</v>
      </c>
      <c r="H170" s="193">
        <v>2</v>
      </c>
      <c r="I170" s="166">
        <v>350</v>
      </c>
      <c r="J170" s="90">
        <f t="shared" si="9"/>
        <v>700</v>
      </c>
      <c r="K170" s="170">
        <v>0.21</v>
      </c>
      <c r="L170" s="92">
        <f t="shared" si="8"/>
        <v>847</v>
      </c>
      <c r="M170" s="171">
        <v>2350</v>
      </c>
      <c r="N170" s="194"/>
      <c r="O170" s="106"/>
      <c r="Q170" s="124"/>
    </row>
    <row r="171" spans="1:17" s="101" customFormat="1" hidden="1" x14ac:dyDescent="0.25">
      <c r="A171" s="238"/>
      <c r="B171" s="241"/>
      <c r="C171" s="244"/>
      <c r="D171" s="241"/>
      <c r="E171" s="241"/>
      <c r="F171" s="244"/>
      <c r="G171" s="133" t="s">
        <v>628</v>
      </c>
      <c r="H171" s="193">
        <v>2</v>
      </c>
      <c r="I171" s="166">
        <v>184</v>
      </c>
      <c r="J171" s="90">
        <f t="shared" si="9"/>
        <v>368</v>
      </c>
      <c r="K171" s="170">
        <v>0.21</v>
      </c>
      <c r="L171" s="92">
        <f t="shared" si="8"/>
        <v>445.28</v>
      </c>
      <c r="M171" s="171">
        <v>2350</v>
      </c>
      <c r="N171" s="194"/>
      <c r="O171" s="105"/>
      <c r="Q171" s="124"/>
    </row>
    <row r="172" spans="1:17" s="101" customFormat="1" hidden="1" x14ac:dyDescent="0.25">
      <c r="A172" s="162" t="s">
        <v>629</v>
      </c>
      <c r="B172" s="163">
        <v>45841</v>
      </c>
      <c r="C172" s="141" t="s">
        <v>551</v>
      </c>
      <c r="D172" s="103" t="s">
        <v>630</v>
      </c>
      <c r="E172" s="103" t="s">
        <v>621</v>
      </c>
      <c r="F172" s="144" t="s">
        <v>631</v>
      </c>
      <c r="G172" s="133" t="s">
        <v>632</v>
      </c>
      <c r="H172" s="88">
        <v>1</v>
      </c>
      <c r="I172" s="89">
        <v>545.298</v>
      </c>
      <c r="J172" s="90">
        <f t="shared" si="9"/>
        <v>545.298</v>
      </c>
      <c r="K172" s="91">
        <v>0.21</v>
      </c>
      <c r="L172" s="92">
        <f>J172*1.21</f>
        <v>659.81057999999996</v>
      </c>
      <c r="M172" s="95">
        <v>2350</v>
      </c>
      <c r="N172" s="160"/>
      <c r="O172" s="105"/>
      <c r="Q172" s="124"/>
    </row>
    <row r="173" spans="1:17" s="101" customFormat="1" x14ac:dyDescent="0.25">
      <c r="A173" s="162" t="s">
        <v>440</v>
      </c>
      <c r="B173" s="163">
        <v>45840</v>
      </c>
      <c r="C173" s="219" t="s">
        <v>441</v>
      </c>
      <c r="D173" s="225" t="s">
        <v>442</v>
      </c>
      <c r="E173" s="226" t="s">
        <v>424</v>
      </c>
      <c r="F173" s="225" t="s">
        <v>443</v>
      </c>
      <c r="G173" s="129" t="s">
        <v>445</v>
      </c>
      <c r="H173" s="81">
        <v>200</v>
      </c>
      <c r="I173" s="82">
        <v>8.7995000000000004E-2</v>
      </c>
      <c r="J173" s="90">
        <f t="shared" si="9"/>
        <v>17.599</v>
      </c>
      <c r="K173" s="130">
        <v>0.12</v>
      </c>
      <c r="L173" s="122">
        <f>J173*1.12</f>
        <v>19.710880000000003</v>
      </c>
      <c r="M173" s="220" t="s">
        <v>427</v>
      </c>
      <c r="N173" s="124"/>
      <c r="Q173" s="124"/>
    </row>
    <row r="174" spans="1:17" s="101" customFormat="1" x14ac:dyDescent="0.25">
      <c r="A174" s="144" t="s">
        <v>633</v>
      </c>
      <c r="B174" s="172" t="s">
        <v>375</v>
      </c>
      <c r="C174" s="169" t="s">
        <v>634</v>
      </c>
      <c r="D174" s="103" t="s">
        <v>374</v>
      </c>
      <c r="E174" s="103" t="s">
        <v>635</v>
      </c>
      <c r="F174" s="104" t="s">
        <v>636</v>
      </c>
      <c r="G174" s="133" t="s">
        <v>637</v>
      </c>
      <c r="H174" s="88">
        <v>25</v>
      </c>
      <c r="I174" s="89">
        <v>1.92</v>
      </c>
      <c r="J174" s="90">
        <f t="shared" si="9"/>
        <v>48</v>
      </c>
      <c r="K174" s="91">
        <v>0.21</v>
      </c>
      <c r="L174" s="92">
        <f t="shared" si="8"/>
        <v>58.08</v>
      </c>
      <c r="M174" s="95">
        <v>2390</v>
      </c>
      <c r="N174" s="160"/>
      <c r="O174" s="105"/>
      <c r="Q174" s="124"/>
    </row>
    <row r="175" spans="1:17" ht="16.2" hidden="1" thickBot="1" x14ac:dyDescent="0.35">
      <c r="G175" s="229" t="s">
        <v>638</v>
      </c>
      <c r="H175" s="230"/>
      <c r="I175" s="230"/>
      <c r="J175" s="230"/>
      <c r="K175" s="231"/>
      <c r="L175" s="196">
        <f>SUM(L5:L174)</f>
        <v>119707.9827703499</v>
      </c>
      <c r="O175" s="197"/>
    </row>
    <row r="176" spans="1:17" ht="18.600000000000001" hidden="1" customHeight="1" x14ac:dyDescent="0.3">
      <c r="G176" s="198"/>
      <c r="H176" s="198"/>
      <c r="I176" s="198"/>
      <c r="J176" s="198"/>
      <c r="K176" s="198"/>
      <c r="L176" s="199" t="e">
        <f>L15+L16+L17+L18+L19+L20+L21+L22+#REF!+#REF!+#REF!</f>
        <v>#REF!</v>
      </c>
    </row>
    <row r="177" spans="1:17" x14ac:dyDescent="0.25">
      <c r="I177" s="221"/>
      <c r="J177" s="94"/>
      <c r="K177" s="28" t="s">
        <v>16</v>
      </c>
      <c r="L177" s="222">
        <f>L15+L16+L17+L18+L19+L20+L21+L22+L173+L174</f>
        <v>96232.190880000024</v>
      </c>
      <c r="M177" s="223"/>
      <c r="N177" s="224"/>
    </row>
    <row r="178" spans="1:17" hidden="1" x14ac:dyDescent="0.25">
      <c r="J178" s="200"/>
      <c r="L178" s="201"/>
      <c r="M178" s="202"/>
      <c r="N178" s="203"/>
    </row>
    <row r="179" spans="1:17" s="211" customFormat="1" hidden="1" x14ac:dyDescent="0.25">
      <c r="A179" s="232" t="s">
        <v>440</v>
      </c>
      <c r="B179" s="234">
        <v>45840</v>
      </c>
      <c r="C179" s="212" t="s">
        <v>441</v>
      </c>
      <c r="D179" s="212" t="s">
        <v>442</v>
      </c>
      <c r="E179" s="213" t="s">
        <v>424</v>
      </c>
      <c r="F179" s="212" t="s">
        <v>443</v>
      </c>
      <c r="G179" s="214" t="s">
        <v>444</v>
      </c>
      <c r="H179" s="206">
        <v>200</v>
      </c>
      <c r="I179" s="207">
        <v>0.18299299999999999</v>
      </c>
      <c r="J179" s="205">
        <f t="shared" ref="J179:J180" si="12">H179*I179</f>
        <v>36.598599999999998</v>
      </c>
      <c r="K179" s="208">
        <v>0.12</v>
      </c>
      <c r="L179" s="209">
        <f>J179*1.12</f>
        <v>40.990431999999998</v>
      </c>
      <c r="M179" s="215" t="s">
        <v>427</v>
      </c>
      <c r="Q179" s="210"/>
    </row>
    <row r="180" spans="1:17" s="211" customFormat="1" hidden="1" x14ac:dyDescent="0.25">
      <c r="A180" s="233"/>
      <c r="B180" s="235"/>
      <c r="C180" s="212" t="s">
        <v>441</v>
      </c>
      <c r="D180" s="212" t="s">
        <v>442</v>
      </c>
      <c r="E180" s="213" t="s">
        <v>424</v>
      </c>
      <c r="F180" s="212" t="s">
        <v>443</v>
      </c>
      <c r="G180" s="214" t="s">
        <v>445</v>
      </c>
      <c r="H180" s="206">
        <v>200</v>
      </c>
      <c r="I180" s="207">
        <v>8.7995000000000004E-2</v>
      </c>
      <c r="J180" s="205">
        <f t="shared" si="12"/>
        <v>17.599</v>
      </c>
      <c r="K180" s="208">
        <v>0.12</v>
      </c>
      <c r="L180" s="209">
        <f>J180*1.12</f>
        <v>19.710880000000003</v>
      </c>
      <c r="M180" s="215" t="s">
        <v>427</v>
      </c>
      <c r="N180" s="210"/>
      <c r="Q180" s="210"/>
    </row>
    <row r="181" spans="1:17" hidden="1" x14ac:dyDescent="0.25">
      <c r="L181" s="94"/>
      <c r="N181" s="161"/>
    </row>
    <row r="182" spans="1:17" x14ac:dyDescent="0.25">
      <c r="L182" s="94"/>
      <c r="M182" s="28"/>
      <c r="N182" s="28"/>
      <c r="O182" s="28"/>
    </row>
    <row r="183" spans="1:17" x14ac:dyDescent="0.25">
      <c r="G183" s="204"/>
    </row>
  </sheetData>
  <autoFilter ref="A4:Q176" xr:uid="{895F7E84-F752-4713-85CD-4954FA89F400}">
    <filterColumn colId="12">
      <filters>
        <filter val="2239"/>
        <filter val="2264"/>
        <filter val="2341"/>
        <filter val="2390"/>
      </filters>
    </filterColumn>
  </autoFilter>
  <mergeCells count="176">
    <mergeCell ref="A2:M2"/>
    <mergeCell ref="A3:A4"/>
    <mergeCell ref="B3:B4"/>
    <mergeCell ref="C3:C4"/>
    <mergeCell ref="D3:D4"/>
    <mergeCell ref="E3:F3"/>
    <mergeCell ref="H3:L3"/>
    <mergeCell ref="A13:A14"/>
    <mergeCell ref="B13:B14"/>
    <mergeCell ref="C13:C14"/>
    <mergeCell ref="D13:D14"/>
    <mergeCell ref="E13:E14"/>
    <mergeCell ref="F13:F14"/>
    <mergeCell ref="A11:A12"/>
    <mergeCell ref="B11:B12"/>
    <mergeCell ref="C11:C12"/>
    <mergeCell ref="D11:D12"/>
    <mergeCell ref="E11:E12"/>
    <mergeCell ref="F11:F12"/>
    <mergeCell ref="A18:A21"/>
    <mergeCell ref="B18:B21"/>
    <mergeCell ref="C18:C21"/>
    <mergeCell ref="D18:D21"/>
    <mergeCell ref="E18:E21"/>
    <mergeCell ref="F18:F21"/>
    <mergeCell ref="A15:A17"/>
    <mergeCell ref="B15:B17"/>
    <mergeCell ref="C15:C17"/>
    <mergeCell ref="D15:D17"/>
    <mergeCell ref="E15:E17"/>
    <mergeCell ref="F15:F17"/>
    <mergeCell ref="A53:A63"/>
    <mergeCell ref="B53:B63"/>
    <mergeCell ref="C53:C63"/>
    <mergeCell ref="D53:D63"/>
    <mergeCell ref="E53:E63"/>
    <mergeCell ref="F53:F63"/>
    <mergeCell ref="A23:A24"/>
    <mergeCell ref="B23:B24"/>
    <mergeCell ref="C23:C24"/>
    <mergeCell ref="D23:D24"/>
    <mergeCell ref="E23:E24"/>
    <mergeCell ref="F23:F24"/>
    <mergeCell ref="A66:A68"/>
    <mergeCell ref="B66:B68"/>
    <mergeCell ref="C66:C68"/>
    <mergeCell ref="D66:D68"/>
    <mergeCell ref="E66:E68"/>
    <mergeCell ref="F66:F68"/>
    <mergeCell ref="A64:A65"/>
    <mergeCell ref="B64:B65"/>
    <mergeCell ref="C64:C65"/>
    <mergeCell ref="D64:D65"/>
    <mergeCell ref="E64:E65"/>
    <mergeCell ref="F64:F65"/>
    <mergeCell ref="A74:A78"/>
    <mergeCell ref="B74:B78"/>
    <mergeCell ref="C74:C78"/>
    <mergeCell ref="D74:D78"/>
    <mergeCell ref="E74:E78"/>
    <mergeCell ref="F74:F78"/>
    <mergeCell ref="A69:A73"/>
    <mergeCell ref="B69:B73"/>
    <mergeCell ref="C69:C73"/>
    <mergeCell ref="D69:D73"/>
    <mergeCell ref="E69:E73"/>
    <mergeCell ref="F69:F73"/>
    <mergeCell ref="A84:A89"/>
    <mergeCell ref="B84:B89"/>
    <mergeCell ref="C84:C89"/>
    <mergeCell ref="D84:D89"/>
    <mergeCell ref="E84:E89"/>
    <mergeCell ref="F84:F89"/>
    <mergeCell ref="A81:A83"/>
    <mergeCell ref="B81:B83"/>
    <mergeCell ref="C81:C83"/>
    <mergeCell ref="D81:D83"/>
    <mergeCell ref="E81:E83"/>
    <mergeCell ref="F81:F83"/>
    <mergeCell ref="A96:A98"/>
    <mergeCell ref="B96:B98"/>
    <mergeCell ref="C96:C98"/>
    <mergeCell ref="D96:D98"/>
    <mergeCell ref="E96:E98"/>
    <mergeCell ref="F96:F98"/>
    <mergeCell ref="A90:A95"/>
    <mergeCell ref="B90:B95"/>
    <mergeCell ref="C90:C95"/>
    <mergeCell ref="D90:D95"/>
    <mergeCell ref="E90:E95"/>
    <mergeCell ref="F90:F95"/>
    <mergeCell ref="F122:F126"/>
    <mergeCell ref="A127:A131"/>
    <mergeCell ref="B127:B131"/>
    <mergeCell ref="C127:C131"/>
    <mergeCell ref="D127:D131"/>
    <mergeCell ref="E127:E131"/>
    <mergeCell ref="F127:F131"/>
    <mergeCell ref="A100:A121"/>
    <mergeCell ref="B100:B121"/>
    <mergeCell ref="D100:D121"/>
    <mergeCell ref="E100:E121"/>
    <mergeCell ref="F100:F121"/>
    <mergeCell ref="A122:A126"/>
    <mergeCell ref="B122:B126"/>
    <mergeCell ref="C122:C126"/>
    <mergeCell ref="D122:D126"/>
    <mergeCell ref="E122:E126"/>
    <mergeCell ref="A134:A136"/>
    <mergeCell ref="B134:B136"/>
    <mergeCell ref="C134:C136"/>
    <mergeCell ref="D134:D136"/>
    <mergeCell ref="E134:E136"/>
    <mergeCell ref="F134:F136"/>
    <mergeCell ref="A132:A133"/>
    <mergeCell ref="B132:B133"/>
    <mergeCell ref="C132:C133"/>
    <mergeCell ref="D132:D133"/>
    <mergeCell ref="E132:E133"/>
    <mergeCell ref="F132:F133"/>
    <mergeCell ref="A139:A140"/>
    <mergeCell ref="B139:B140"/>
    <mergeCell ref="C139:C140"/>
    <mergeCell ref="E139:E140"/>
    <mergeCell ref="F139:F140"/>
    <mergeCell ref="A141:A142"/>
    <mergeCell ref="B141:B142"/>
    <mergeCell ref="C141:C142"/>
    <mergeCell ref="D141:D142"/>
    <mergeCell ref="E141:E142"/>
    <mergeCell ref="A147:A148"/>
    <mergeCell ref="B147:B148"/>
    <mergeCell ref="C147:C148"/>
    <mergeCell ref="D147:D148"/>
    <mergeCell ref="E147:E148"/>
    <mergeCell ref="F147:F148"/>
    <mergeCell ref="F141:F142"/>
    <mergeCell ref="A144:A145"/>
    <mergeCell ref="B144:B145"/>
    <mergeCell ref="C144:C145"/>
    <mergeCell ref="D144:D145"/>
    <mergeCell ref="E144:E145"/>
    <mergeCell ref="F144:F145"/>
    <mergeCell ref="A155:A156"/>
    <mergeCell ref="B155:B156"/>
    <mergeCell ref="C155:C156"/>
    <mergeCell ref="D155:D156"/>
    <mergeCell ref="E155:E156"/>
    <mergeCell ref="F155:F156"/>
    <mergeCell ref="A149:A154"/>
    <mergeCell ref="B149:B154"/>
    <mergeCell ref="C149:C154"/>
    <mergeCell ref="D149:D154"/>
    <mergeCell ref="E149:E154"/>
    <mergeCell ref="F149:F154"/>
    <mergeCell ref="A160:A164"/>
    <mergeCell ref="B160:B164"/>
    <mergeCell ref="C160:C164"/>
    <mergeCell ref="D160:D164"/>
    <mergeCell ref="E160:E164"/>
    <mergeCell ref="F160:F164"/>
    <mergeCell ref="A157:A158"/>
    <mergeCell ref="B157:B158"/>
    <mergeCell ref="C157:C158"/>
    <mergeCell ref="D157:D158"/>
    <mergeCell ref="E157:E158"/>
    <mergeCell ref="F157:F158"/>
    <mergeCell ref="G175:K175"/>
    <mergeCell ref="A179:A180"/>
    <mergeCell ref="B179:B180"/>
    <mergeCell ref="A166:A171"/>
    <mergeCell ref="B166:B171"/>
    <mergeCell ref="C166:C171"/>
    <mergeCell ref="D166:D171"/>
    <mergeCell ref="E166:E171"/>
    <mergeCell ref="F166:F1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Kopsavilkums_pa_EKK (2)</vt:lpstr>
      <vt:lpstr>Pielikums_nr_1</vt:lpstr>
      <vt:lpstr>Pielikums_nr_3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Jegorova</dc:creator>
  <cp:lastModifiedBy>Agra Bērziņa</cp:lastModifiedBy>
  <dcterms:created xsi:type="dcterms:W3CDTF">2025-11-28T13:38:34Z</dcterms:created>
  <dcterms:modified xsi:type="dcterms:W3CDTF">2025-11-28T15:04:28Z</dcterms:modified>
</cp:coreProperties>
</file>