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Z:\Investiciju un Eiropas savienibas fondu uzraudzibas departaments\01 ESFONDI 2014-2020\04 IEVIESANA\04-05 SAM 9.3.2\04-05-18 RAKUS ziņojums_2022\RAKUS_zinojums_TAP\"/>
    </mc:Choice>
  </mc:AlternateContent>
  <xr:revisionPtr revIDLastSave="0" documentId="13_ncr:1_{28115EAD-87E3-4B31-8658-AEC3B01C8BE9}" xr6:coauthVersionLast="47" xr6:coauthVersionMax="47" xr10:uidLastSave="{00000000-0000-0000-0000-000000000000}"/>
  <bookViews>
    <workbookView xWindow="-110" yWindow="-110" windowWidth="19420" windowHeight="10420" xr2:uid="{00000000-000D-0000-FFFF-FFFF00000000}"/>
  </bookViews>
  <sheets>
    <sheet name="info" sheetId="1" r:id="rId1"/>
  </sheets>
  <definedNames>
    <definedName name="_xlnm.Print_Area" localSheetId="0">info!$A$1:$J$22</definedName>
    <definedName name="_xlnm.Print_Titles" localSheetId="0">info!$4:$4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2" i="1" l="1"/>
  <c r="E12" i="1"/>
  <c r="F12" i="1"/>
  <c r="C12" i="1"/>
  <c r="D16" i="1"/>
  <c r="E16" i="1"/>
  <c r="F16" i="1"/>
  <c r="C16" i="1"/>
  <c r="D8" i="1"/>
  <c r="E8" i="1"/>
  <c r="F8" i="1"/>
  <c r="C8" i="1"/>
  <c r="C6" i="1" l="1"/>
  <c r="F6" i="1"/>
  <c r="D6" i="1" l="1"/>
  <c r="E6" i="1"/>
  <c r="C10" i="1" l="1"/>
  <c r="E10" i="1" l="1"/>
  <c r="D10" i="1"/>
  <c r="F10" i="1"/>
  <c r="F18" i="1" l="1"/>
  <c r="F20" i="1" s="1"/>
  <c r="E18" i="1"/>
  <c r="E20" i="1" s="1"/>
  <c r="C18" i="1"/>
  <c r="C20" i="1" s="1"/>
  <c r="D18" i="1"/>
  <c r="D20" i="1" s="1"/>
</calcChain>
</file>

<file path=xl/sharedStrings.xml><?xml version="1.0" encoding="utf-8"?>
<sst xmlns="http://schemas.openxmlformats.org/spreadsheetml/2006/main" count="45" uniqueCount="45">
  <si>
    <t>ERAF 85%</t>
  </si>
  <si>
    <t>Valsts budžets 9%</t>
  </si>
  <si>
    <t>Nr.</t>
  </si>
  <si>
    <t>3=4+5+6</t>
  </si>
  <si>
    <t>Provizoriskais iepirkuma termiņš
(vai ir jau uzsākts)</t>
  </si>
  <si>
    <t>Privātais līdzfinansējums 6%</t>
  </si>
  <si>
    <t xml:space="preserve">Provizoriskais līguma izpildes termiņš
(nepārsniedz 31.12.2023)
</t>
  </si>
  <si>
    <t>Cita informācija
(sadārdzinājums, gatavība, riski, atbilstība jomai, reformai, slimnīcas līmenim u.c.)</t>
  </si>
  <si>
    <t>* Darbības atbilst SAM 9.3.2. MK notekumos Nr.870 minētajiem nosacījumiem un atbalstāmajām darbībām.
** Provizoriski plānojas, ka ES fondu 2021.-2027.gada plānošanas perioda ietvaros būs horizontāls nosacījums, ka no visiem infrastruktūras ieguldījumiem 30% jāinvestē infrastruktūrā, kas nodrošina sekundāros ambulatoros pakalpojumus.</t>
  </si>
  <si>
    <t>Aptuveni darbības ieguldījums ambulatorajā palīdzībā no kopējām izmaksām, %**</t>
  </si>
  <si>
    <t>Sabiedrība ar ierobežotu atbildību "RĒZEKNES SLIMNĪCA"</t>
  </si>
  <si>
    <t>Izstrādāts tehniskās specifikācijas projekts, kā arī iepirkuma procedūras nolikuma projekts</t>
  </si>
  <si>
    <t>3.1.</t>
  </si>
  <si>
    <t>SIA "Ziemeļkurzemes reģionālā slimnīca"</t>
  </si>
  <si>
    <t>Laboratorijas pārbūve</t>
  </si>
  <si>
    <t>Noslēgts būvdarbu līgums</t>
  </si>
  <si>
    <t>31.08.2023</t>
  </si>
  <si>
    <t>4.1.</t>
  </si>
  <si>
    <t>Notiek paskaidrojuma raksta sagatavošana</t>
  </si>
  <si>
    <t>Daugavpils reģionālā slimnīca</t>
  </si>
  <si>
    <t>SIA "Vidzemes slimnīca"</t>
  </si>
  <si>
    <t xml:space="preserve">Izstrādāts tehniskais projekts, tiek gatavota dokumentācija NMP un uzņemšanas, Reanimācijas nodaļas pārbūvei.   </t>
  </si>
  <si>
    <t>Dīzeļģeneratora izbūves un uzstādīšanas darbi</t>
  </si>
  <si>
    <t>SIA "Liepājas reģionālā slimnīca"</t>
  </si>
  <si>
    <t>Rīgas Psihiatrijas un narkoloģijas centrs</t>
  </si>
  <si>
    <t>Medicīniskās tehnoloģijas ierīces/ iekārtas iegāde un piegāde
Angiogrāfijas, Datortomogrāfijas, Ultrasonogrāfijas, un Anestēzijas iekārtas, Dermatoloģijas skaneris</t>
  </si>
  <si>
    <t>Atsevišķām iekārtām ir veikti iepirkumi, dažam veikta tirgus priekšizpēte.</t>
  </si>
  <si>
    <t>Medicīniskās tehnoloģijas ierīces/ iekārtas iegāde un piegāde
Magnētiskās rezonanses ierīce</t>
  </si>
  <si>
    <t xml:space="preserve">NMP un uzņemšanas nodaļas, Reanimācijas nodaļas iekārtas un aprīkojums
</t>
  </si>
  <si>
    <t>Medicīnisko tehnoloģiju (ierīču un iekārtu) iegāde, piegāde un montāža:
Multifukcionāls angiogrāfs sirds un perifēro asins vadu sistēmas izmeklēšanai un ārstēšanai , Rehabilitācijas un fizikālās terapijas iekārtas un inventārs jaunas Rehabilitācijas centra (ieskaitot sūb - akūto rehabilitāciju) vajadzībām, Kombinētās digitālās rentgenoskopijas un rentgenogrāfijas iekārta, Dīzeļģeneratoru iegāde un uzstādīšana</t>
  </si>
  <si>
    <t>Ēkas Nr.3 un Nr.4 Tvaika ielā 2, Rīgā pārbūve, aprīkošana un ārējo inženiertīklu būvniecība
Būvdarbi, t.sk., ārējo tīklu izbūve un veco ēku demontāža, autoruzraudzība, būvuzraudzība, projekta vadība, aprīkojums un iekārtas, Ārtelpas pielāgošana rehabilitācijai, dīzeļģeneratora ieāde un uzstādīšana</t>
  </si>
  <si>
    <t>Projekts izstrādāts. Būvdarbiem - atklāts konkurss (30 dienas IUB)</t>
  </si>
  <si>
    <t>Darbības / Iestāde*</t>
  </si>
  <si>
    <t>1.1.</t>
  </si>
  <si>
    <t xml:space="preserve">2.1. </t>
  </si>
  <si>
    <t>4.2.</t>
  </si>
  <si>
    <t>6.1.</t>
  </si>
  <si>
    <t>KOPĀ:</t>
  </si>
  <si>
    <t>Attiecināmo izmaksu finansējums kopā (ar PVN)</t>
  </si>
  <si>
    <t>4.3.</t>
  </si>
  <si>
    <t>5.1.</t>
  </si>
  <si>
    <t>Medicīniskās tehnoloģijas ierīces/ iekārtas iegāde un piegāde
Elektroķirurģijas iekārtas (ģenerators), LOR darba stacija, PFT spirometrijas sistēmas ar gāzu difūziju, pletismogrāfijas moduli un datu apstrādes programmatūru, Radiologa darba stacija (MR), Pārvietojamais rentgens ITN (Talsu filiālei)
Aprīkojuma iegāde (medicīnas tehnoloģijas zem 20 000 EUR)</t>
  </si>
  <si>
    <t>Uzsākta tehnisko specifikāciju un iepirkumu procedūru izstrāde, veiktas tirgus izpētes</t>
  </si>
  <si>
    <t>3.pielikums
Informatīvais ziņojums par SIA “Rīgas Austrumu klīniskā universitātes slimnīca” 
ERAF projektu īstenošanu</t>
  </si>
  <si>
    <t>Reģionālo un specializēto slimnīcu plānotas investīcijas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</si>
</sst>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theme="1"/>
      <name val="Calibri"/>
      <family val="2"/>
      <scheme val="minor"/>
    </font>
    <font>
      <b/>
      <sz val="11"/>
      <color theme="3"/>
      <name val="Calibri"/>
      <family val="2"/>
      <charset val="186"/>
      <scheme val="minor"/>
    </font>
    <font>
      <sz val="8"/>
      <name val="Calibri"/>
      <family val="2"/>
      <scheme val="minor"/>
    </font>
    <font>
      <sz val="10"/>
      <name val="Times New Roman"/>
      <family val="1"/>
    </font>
    <font>
      <b/>
      <sz val="10"/>
      <name val="Times New Roman"/>
      <family val="1"/>
    </font>
    <font>
      <b/>
      <sz val="12"/>
      <name val="Times New Roman"/>
      <family val="1"/>
    </font>
  </fonts>
  <fills count="4">
    <fill>
      <patternFill patternType="none"/>
    </fill>
    <fill>
      <patternFill patternType="gray125"/>
    </fill>
    <fill>
      <patternFill patternType="solid">
        <fgColor theme="8" tint="0.59999389629810485"/>
        <bgColor indexed="64"/>
      </patternFill>
    </fill>
    <fill>
      <patternFill patternType="solid">
        <fgColor theme="8" tint="0.39997558519241921"/>
        <bgColor indexed="64"/>
      </patternFill>
    </fill>
  </fills>
  <borders count="7">
    <border>
      <left/>
      <right/>
      <top/>
      <bottom/>
      <diagonal/>
    </border>
    <border>
      <left/>
      <right/>
      <top/>
      <bottom style="medium">
        <color theme="4" tint="0.3999755851924192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2">
    <xf numFmtId="0" fontId="0" fillId="0" borderId="0"/>
    <xf numFmtId="0" fontId="1" fillId="0" borderId="1" applyNumberFormat="0" applyFill="0" applyAlignment="0" applyProtection="0"/>
  </cellStyleXfs>
  <cellXfs count="38">
    <xf numFmtId="0" fontId="0" fillId="0" borderId="0" xfId="0"/>
    <xf numFmtId="0" fontId="4" fillId="2" borderId="2" xfId="1" applyFont="1" applyFill="1" applyBorder="1" applyAlignment="1">
      <alignment horizontal="center" vertical="center" wrapText="1"/>
    </xf>
    <xf numFmtId="9" fontId="3" fillId="0" borderId="2" xfId="1" applyNumberFormat="1" applyFont="1" applyFill="1" applyBorder="1" applyAlignment="1">
      <alignment horizontal="center" vertical="center" wrapText="1"/>
    </xf>
    <xf numFmtId="0" fontId="4" fillId="0" borderId="2" xfId="1" applyFont="1" applyFill="1" applyBorder="1" applyAlignment="1">
      <alignment horizontal="center" vertical="center" wrapText="1"/>
    </xf>
    <xf numFmtId="4" fontId="3" fillId="0" borderId="2" xfId="1" applyNumberFormat="1" applyFont="1" applyFill="1" applyBorder="1" applyAlignment="1">
      <alignment horizontal="right" vertical="center" wrapText="1"/>
    </xf>
    <xf numFmtId="4" fontId="4" fillId="2" borderId="2" xfId="1" applyNumberFormat="1" applyFont="1" applyFill="1" applyBorder="1" applyAlignment="1">
      <alignment horizontal="right" vertical="center" wrapText="1"/>
    </xf>
    <xf numFmtId="0" fontId="3" fillId="0" borderId="2" xfId="1" applyFont="1" applyFill="1" applyBorder="1" applyAlignment="1">
      <alignment horizontal="center" vertical="center" wrapText="1"/>
    </xf>
    <xf numFmtId="4" fontId="3" fillId="0" borderId="2" xfId="1" applyNumberFormat="1" applyFont="1" applyFill="1" applyBorder="1" applyAlignment="1">
      <alignment horizontal="center" vertical="center"/>
    </xf>
    <xf numFmtId="164" fontId="3" fillId="0" borderId="2" xfId="1" applyNumberFormat="1" applyFont="1" applyFill="1" applyBorder="1" applyAlignment="1">
      <alignment horizontal="center" vertical="center"/>
    </xf>
    <xf numFmtId="4" fontId="3" fillId="0" borderId="2" xfId="1" applyNumberFormat="1" applyFont="1" applyFill="1" applyBorder="1" applyAlignment="1">
      <alignment horizontal="right" vertical="center"/>
    </xf>
    <xf numFmtId="49" fontId="3" fillId="0" borderId="2" xfId="1" applyNumberFormat="1" applyFont="1" applyFill="1" applyBorder="1" applyAlignment="1">
      <alignment horizontal="right" vertical="center" wrapText="1"/>
    </xf>
    <xf numFmtId="0" fontId="3" fillId="0" borderId="0" xfId="0" applyFont="1" applyFill="1"/>
    <xf numFmtId="0" fontId="3" fillId="0" borderId="0" xfId="0" applyFont="1" applyFill="1" applyAlignment="1">
      <alignment horizontal="center"/>
    </xf>
    <xf numFmtId="4" fontId="3" fillId="0" borderId="2" xfId="1" applyNumberFormat="1" applyFont="1" applyFill="1" applyBorder="1" applyAlignment="1">
      <alignment horizontal="justify" vertical="center" wrapText="1"/>
    </xf>
    <xf numFmtId="4" fontId="3" fillId="0" borderId="2" xfId="1" applyNumberFormat="1" applyFont="1" applyFill="1" applyBorder="1" applyAlignment="1">
      <alignment horizontal="justify" vertical="center"/>
    </xf>
    <xf numFmtId="0" fontId="3" fillId="0" borderId="2" xfId="1" applyFont="1" applyFill="1" applyBorder="1" applyAlignment="1">
      <alignment horizontal="justify" vertical="center" wrapText="1"/>
    </xf>
    <xf numFmtId="4" fontId="3" fillId="0" borderId="3" xfId="1" applyNumberFormat="1" applyFont="1" applyFill="1" applyBorder="1" applyAlignment="1">
      <alignment horizontal="center" vertical="center"/>
    </xf>
    <xf numFmtId="0" fontId="3" fillId="0" borderId="0" xfId="0" applyFont="1" applyFill="1" applyAlignment="1">
      <alignment horizontal="justify" vertical="center" wrapText="1"/>
    </xf>
    <xf numFmtId="0" fontId="4" fillId="2" borderId="2" xfId="1" applyFont="1" applyFill="1" applyBorder="1" applyAlignment="1">
      <alignment horizontal="justify" vertical="center" wrapText="1"/>
    </xf>
    <xf numFmtId="0" fontId="4" fillId="0" borderId="0" xfId="0" applyFont="1" applyFill="1"/>
    <xf numFmtId="4" fontId="4" fillId="2" borderId="2" xfId="1" applyNumberFormat="1" applyFont="1" applyFill="1" applyBorder="1" applyAlignment="1">
      <alignment horizontal="right" vertical="center"/>
    </xf>
    <xf numFmtId="4" fontId="4" fillId="3" borderId="2" xfId="1" applyNumberFormat="1" applyFont="1" applyFill="1" applyBorder="1" applyAlignment="1">
      <alignment horizontal="right" vertical="center" wrapText="1"/>
    </xf>
    <xf numFmtId="4" fontId="4" fillId="2" borderId="6" xfId="1" applyNumberFormat="1" applyFont="1" applyFill="1" applyBorder="1" applyAlignment="1">
      <alignment horizontal="right" vertical="center"/>
    </xf>
    <xf numFmtId="4" fontId="4" fillId="2" borderId="6" xfId="1" applyNumberFormat="1" applyFont="1" applyFill="1" applyBorder="1" applyAlignment="1">
      <alignment horizontal="justify" vertical="center"/>
    </xf>
    <xf numFmtId="9" fontId="4" fillId="2" borderId="6" xfId="1" applyNumberFormat="1" applyFont="1" applyFill="1" applyBorder="1" applyAlignment="1">
      <alignment horizontal="center" vertical="center" wrapText="1"/>
    </xf>
    <xf numFmtId="0" fontId="4" fillId="2" borderId="6" xfId="1" applyFont="1" applyFill="1" applyBorder="1" applyAlignment="1">
      <alignment horizontal="center" vertical="center" wrapText="1"/>
    </xf>
    <xf numFmtId="4" fontId="4" fillId="3" borderId="6" xfId="1" applyNumberFormat="1" applyFont="1" applyFill="1" applyBorder="1" applyAlignment="1">
      <alignment horizontal="right" vertical="center" wrapText="1"/>
    </xf>
    <xf numFmtId="4" fontId="4" fillId="3" borderId="6" xfId="1" applyNumberFormat="1" applyFont="1" applyFill="1" applyBorder="1" applyAlignment="1">
      <alignment horizontal="justify" vertical="center" wrapText="1"/>
    </xf>
    <xf numFmtId="0" fontId="4" fillId="3" borderId="6" xfId="1" applyFont="1" applyFill="1" applyBorder="1" applyAlignment="1">
      <alignment horizontal="center" vertical="center" wrapText="1"/>
    </xf>
    <xf numFmtId="14" fontId="3" fillId="0" borderId="2" xfId="1" applyNumberFormat="1" applyFont="1" applyFill="1" applyBorder="1" applyAlignment="1">
      <alignment horizontal="right" vertical="center" wrapText="1"/>
    </xf>
    <xf numFmtId="14" fontId="3" fillId="0" borderId="2" xfId="1" applyNumberFormat="1" applyFont="1" applyFill="1" applyBorder="1" applyAlignment="1">
      <alignment horizontal="right" vertical="center"/>
    </xf>
    <xf numFmtId="0" fontId="3" fillId="0" borderId="0" xfId="0" applyFont="1" applyFill="1" applyAlignment="1">
      <alignment horizontal="right" vertical="top" wrapText="1"/>
    </xf>
    <xf numFmtId="0" fontId="3" fillId="0" borderId="0" xfId="1" applyFont="1" applyFill="1" applyBorder="1" applyAlignment="1">
      <alignment horizontal="left" vertical="center" wrapText="1"/>
    </xf>
    <xf numFmtId="0" fontId="3" fillId="0" borderId="0" xfId="0" applyFont="1" applyFill="1" applyAlignment="1"/>
    <xf numFmtId="0" fontId="4" fillId="3" borderId="4" xfId="1" applyFont="1" applyFill="1" applyBorder="1" applyAlignment="1">
      <alignment horizontal="center" vertical="center" wrapText="1"/>
    </xf>
    <xf numFmtId="0" fontId="0" fillId="0" borderId="5" xfId="0" applyBorder="1" applyAlignment="1">
      <alignment vertical="center" wrapText="1"/>
    </xf>
    <xf numFmtId="0" fontId="3" fillId="0" borderId="0" xfId="0" applyFont="1" applyFill="1" applyAlignment="1">
      <alignment horizontal="right" vertical="top" wrapText="1"/>
    </xf>
    <xf numFmtId="0" fontId="5" fillId="0" borderId="0" xfId="0" applyFont="1" applyFill="1" applyAlignment="1">
      <alignment horizontal="center"/>
    </xf>
  </cellXfs>
  <cellStyles count="2">
    <cellStyle name="Heading 3" xfId="1" builtinId="1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2"/>
  <sheetViews>
    <sheetView tabSelected="1" view="pageBreakPreview" zoomScale="70" zoomScaleNormal="100" zoomScaleSheetLayoutView="70" workbookViewId="0">
      <pane ySplit="4" topLeftCell="A5" activePane="bottomLeft" state="frozen"/>
      <selection pane="bottomLeft" activeCell="D2" sqref="D2:H2"/>
    </sheetView>
  </sheetViews>
  <sheetFormatPr defaultColWidth="9.1796875" defaultRowHeight="13" outlineLevelRow="1" x14ac:dyDescent="0.3"/>
  <cols>
    <col min="1" max="1" width="5.26953125" style="12" customWidth="1"/>
    <col min="2" max="2" width="36.453125" style="11" customWidth="1"/>
    <col min="3" max="3" width="17.81640625" style="11" customWidth="1"/>
    <col min="4" max="4" width="12.54296875" style="11" customWidth="1"/>
    <col min="5" max="5" width="11.453125" style="11" customWidth="1"/>
    <col min="6" max="6" width="13.81640625" style="11" bestFit="1" customWidth="1"/>
    <col min="7" max="8" width="13.7265625" style="11" customWidth="1"/>
    <col min="9" max="9" width="46.7265625" style="11" customWidth="1"/>
    <col min="10" max="10" width="26.54296875" style="12" customWidth="1"/>
    <col min="11" max="11" width="20" style="11" customWidth="1"/>
    <col min="12" max="16384" width="9.1796875" style="11"/>
  </cols>
  <sheetData>
    <row r="1" spans="1:10" ht="39" customHeight="1" x14ac:dyDescent="0.3">
      <c r="I1" s="36" t="s">
        <v>43</v>
      </c>
      <c r="J1" s="36"/>
    </row>
    <row r="2" spans="1:10" ht="15.5" customHeight="1" x14ac:dyDescent="0.3">
      <c r="D2" s="37" t="s">
        <v>44</v>
      </c>
      <c r="E2" s="37"/>
      <c r="F2" s="37"/>
      <c r="G2" s="37"/>
      <c r="H2" s="37"/>
      <c r="I2" s="31"/>
      <c r="J2" s="31"/>
    </row>
    <row r="4" spans="1:10" ht="88.9" customHeight="1" x14ac:dyDescent="0.3">
      <c r="A4" s="3" t="s">
        <v>2</v>
      </c>
      <c r="B4" s="3" t="s">
        <v>32</v>
      </c>
      <c r="C4" s="3" t="s">
        <v>38</v>
      </c>
      <c r="D4" s="3" t="s">
        <v>0</v>
      </c>
      <c r="E4" s="3" t="s">
        <v>1</v>
      </c>
      <c r="F4" s="3" t="s">
        <v>5</v>
      </c>
      <c r="G4" s="3" t="s">
        <v>4</v>
      </c>
      <c r="H4" s="3" t="s">
        <v>6</v>
      </c>
      <c r="I4" s="3" t="s">
        <v>7</v>
      </c>
      <c r="J4" s="3" t="s">
        <v>9</v>
      </c>
    </row>
    <row r="5" spans="1:10" ht="13.5" customHeight="1" x14ac:dyDescent="0.3">
      <c r="A5" s="6">
        <v>1</v>
      </c>
      <c r="B5" s="6">
        <v>2</v>
      </c>
      <c r="C5" s="6" t="s">
        <v>3</v>
      </c>
      <c r="D5" s="6">
        <v>4</v>
      </c>
      <c r="E5" s="6">
        <v>5</v>
      </c>
      <c r="F5" s="6">
        <v>6</v>
      </c>
      <c r="G5" s="6">
        <v>7</v>
      </c>
      <c r="H5" s="6">
        <v>8</v>
      </c>
      <c r="I5" s="6">
        <v>9</v>
      </c>
      <c r="J5" s="6">
        <v>10</v>
      </c>
    </row>
    <row r="6" spans="1:10" s="19" customFormat="1" ht="41.5" customHeight="1" x14ac:dyDescent="0.3">
      <c r="A6" s="1">
        <v>1</v>
      </c>
      <c r="B6" s="18" t="s">
        <v>23</v>
      </c>
      <c r="C6" s="5">
        <f>C7</f>
        <v>2273579</v>
      </c>
      <c r="D6" s="5">
        <f t="shared" ref="D6:F6" si="0">D7</f>
        <v>1932542</v>
      </c>
      <c r="E6" s="5">
        <f t="shared" si="0"/>
        <v>204622</v>
      </c>
      <c r="F6" s="5">
        <f t="shared" si="0"/>
        <v>136415</v>
      </c>
      <c r="G6" s="25"/>
      <c r="H6" s="25"/>
      <c r="I6" s="25"/>
      <c r="J6" s="25"/>
    </row>
    <row r="7" spans="1:10" ht="74.5" customHeight="1" x14ac:dyDescent="0.3">
      <c r="A7" s="6" t="s">
        <v>33</v>
      </c>
      <c r="B7" s="15" t="s">
        <v>25</v>
      </c>
      <c r="C7" s="4">
        <v>2273579</v>
      </c>
      <c r="D7" s="4">
        <v>1932542</v>
      </c>
      <c r="E7" s="4">
        <v>204622</v>
      </c>
      <c r="F7" s="4">
        <v>136415</v>
      </c>
      <c r="G7" s="29">
        <v>44682</v>
      </c>
      <c r="H7" s="29">
        <v>45231</v>
      </c>
      <c r="I7" s="13" t="s">
        <v>26</v>
      </c>
      <c r="J7" s="2">
        <v>0.5</v>
      </c>
    </row>
    <row r="8" spans="1:10" s="19" customFormat="1" ht="41.5" customHeight="1" outlineLevel="1" x14ac:dyDescent="0.3">
      <c r="A8" s="1">
        <v>2</v>
      </c>
      <c r="B8" s="18" t="s">
        <v>10</v>
      </c>
      <c r="C8" s="20">
        <f>C9</f>
        <v>1879492</v>
      </c>
      <c r="D8" s="20">
        <f t="shared" ref="D8:F8" si="1">D9</f>
        <v>1597568</v>
      </c>
      <c r="E8" s="20">
        <f t="shared" si="1"/>
        <v>169154</v>
      </c>
      <c r="F8" s="20">
        <f t="shared" si="1"/>
        <v>112770</v>
      </c>
      <c r="G8" s="22"/>
      <c r="H8" s="22"/>
      <c r="I8" s="23"/>
      <c r="J8" s="25"/>
    </row>
    <row r="9" spans="1:10" ht="39" x14ac:dyDescent="0.3">
      <c r="A9" s="6" t="s">
        <v>34</v>
      </c>
      <c r="B9" s="15" t="s">
        <v>27</v>
      </c>
      <c r="C9" s="4">
        <v>1879492</v>
      </c>
      <c r="D9" s="4">
        <v>1597568</v>
      </c>
      <c r="E9" s="4">
        <v>169154</v>
      </c>
      <c r="F9" s="4">
        <v>112770</v>
      </c>
      <c r="G9" s="29">
        <v>44681</v>
      </c>
      <c r="H9" s="29">
        <v>45016</v>
      </c>
      <c r="I9" s="13" t="s">
        <v>11</v>
      </c>
      <c r="J9" s="2">
        <v>0.95</v>
      </c>
    </row>
    <row r="10" spans="1:10" s="19" customFormat="1" ht="41.5" customHeight="1" outlineLevel="1" x14ac:dyDescent="0.3">
      <c r="A10" s="1">
        <v>3</v>
      </c>
      <c r="B10" s="18" t="s">
        <v>20</v>
      </c>
      <c r="C10" s="20">
        <f>C11</f>
        <v>1780970</v>
      </c>
      <c r="D10" s="20">
        <f t="shared" ref="D10:F10" si="2">D11</f>
        <v>1513824</v>
      </c>
      <c r="E10" s="20">
        <f t="shared" si="2"/>
        <v>160287</v>
      </c>
      <c r="F10" s="20">
        <f t="shared" si="2"/>
        <v>106859</v>
      </c>
      <c r="G10" s="22"/>
      <c r="H10" s="22"/>
      <c r="I10" s="23"/>
      <c r="J10" s="25"/>
    </row>
    <row r="11" spans="1:10" ht="39" outlineLevel="1" x14ac:dyDescent="0.3">
      <c r="A11" s="16" t="s">
        <v>12</v>
      </c>
      <c r="B11" s="15" t="s">
        <v>28</v>
      </c>
      <c r="C11" s="9">
        <v>1780970</v>
      </c>
      <c r="D11" s="9">
        <v>1513824</v>
      </c>
      <c r="E11" s="9">
        <v>160287</v>
      </c>
      <c r="F11" s="9">
        <v>106859</v>
      </c>
      <c r="G11" s="29">
        <v>44711</v>
      </c>
      <c r="H11" s="29">
        <v>45261</v>
      </c>
      <c r="I11" s="14" t="s">
        <v>21</v>
      </c>
      <c r="J11" s="2">
        <v>0.5</v>
      </c>
    </row>
    <row r="12" spans="1:10" s="19" customFormat="1" ht="41.5" customHeight="1" x14ac:dyDescent="0.3">
      <c r="A12" s="1">
        <v>4</v>
      </c>
      <c r="B12" s="18" t="s">
        <v>13</v>
      </c>
      <c r="C12" s="20">
        <f>C13+C14+C15</f>
        <v>1439933</v>
      </c>
      <c r="D12" s="20">
        <f t="shared" ref="D12:F12" si="3">D13+D14+D15</f>
        <v>1223943</v>
      </c>
      <c r="E12" s="20">
        <f t="shared" si="3"/>
        <v>129594</v>
      </c>
      <c r="F12" s="20">
        <f t="shared" si="3"/>
        <v>86396</v>
      </c>
      <c r="G12" s="22"/>
      <c r="H12" s="22"/>
      <c r="I12" s="23"/>
      <c r="J12" s="24"/>
    </row>
    <row r="13" spans="1:10" ht="143" customHeight="1" outlineLevel="1" x14ac:dyDescent="0.3">
      <c r="A13" s="6" t="s">
        <v>17</v>
      </c>
      <c r="B13" s="15" t="s">
        <v>41</v>
      </c>
      <c r="C13" s="4">
        <v>377940</v>
      </c>
      <c r="D13" s="4">
        <v>321249</v>
      </c>
      <c r="E13" s="4">
        <v>34015</v>
      </c>
      <c r="F13" s="4">
        <v>22676</v>
      </c>
      <c r="G13" s="29">
        <v>44713</v>
      </c>
      <c r="H13" s="29">
        <v>45199</v>
      </c>
      <c r="I13" s="13"/>
      <c r="J13" s="2">
        <v>0.5</v>
      </c>
    </row>
    <row r="14" spans="1:10" ht="24" customHeight="1" x14ac:dyDescent="0.3">
      <c r="A14" s="7" t="s">
        <v>35</v>
      </c>
      <c r="B14" s="15" t="s">
        <v>22</v>
      </c>
      <c r="C14" s="4">
        <v>261601</v>
      </c>
      <c r="D14" s="4">
        <v>222361</v>
      </c>
      <c r="E14" s="4">
        <v>23544</v>
      </c>
      <c r="F14" s="4">
        <v>15696</v>
      </c>
      <c r="G14" s="4" t="s">
        <v>18</v>
      </c>
      <c r="H14" s="29">
        <v>45078</v>
      </c>
      <c r="I14" s="13"/>
      <c r="J14" s="2">
        <v>0.85</v>
      </c>
    </row>
    <row r="15" spans="1:10" ht="24.75" customHeight="1" x14ac:dyDescent="0.3">
      <c r="A15" s="6" t="s">
        <v>39</v>
      </c>
      <c r="B15" s="15" t="s">
        <v>14</v>
      </c>
      <c r="C15" s="4">
        <v>800392</v>
      </c>
      <c r="D15" s="4">
        <v>680333</v>
      </c>
      <c r="E15" s="4">
        <v>72035</v>
      </c>
      <c r="F15" s="4">
        <v>48024</v>
      </c>
      <c r="G15" s="4" t="s">
        <v>15</v>
      </c>
      <c r="H15" s="10" t="s">
        <v>16</v>
      </c>
      <c r="I15" s="13"/>
      <c r="J15" s="2">
        <v>0.33</v>
      </c>
    </row>
    <row r="16" spans="1:10" s="19" customFormat="1" ht="41.5" customHeight="1" x14ac:dyDescent="0.3">
      <c r="A16" s="1">
        <v>5</v>
      </c>
      <c r="B16" s="18" t="s">
        <v>19</v>
      </c>
      <c r="C16" s="20">
        <f>C17</f>
        <v>3031439</v>
      </c>
      <c r="D16" s="20">
        <f t="shared" ref="D16:F16" si="4">D17</f>
        <v>2576723</v>
      </c>
      <c r="E16" s="20">
        <f t="shared" si="4"/>
        <v>272830</v>
      </c>
      <c r="F16" s="20">
        <f t="shared" si="4"/>
        <v>181886</v>
      </c>
      <c r="G16" s="22"/>
      <c r="H16" s="22"/>
      <c r="I16" s="23"/>
      <c r="J16" s="25"/>
    </row>
    <row r="17" spans="1:10" ht="143.5" customHeight="1" x14ac:dyDescent="0.3">
      <c r="A17" s="8" t="s">
        <v>40</v>
      </c>
      <c r="B17" s="17" t="s">
        <v>29</v>
      </c>
      <c r="C17" s="4">
        <v>3031439</v>
      </c>
      <c r="D17" s="4">
        <v>2576723</v>
      </c>
      <c r="E17" s="4">
        <v>272830</v>
      </c>
      <c r="F17" s="4">
        <v>181886</v>
      </c>
      <c r="G17" s="29">
        <v>44652</v>
      </c>
      <c r="H17" s="29">
        <v>44926</v>
      </c>
      <c r="I17" s="13" t="s">
        <v>42</v>
      </c>
      <c r="J17" s="2">
        <v>0.5</v>
      </c>
    </row>
    <row r="18" spans="1:10" s="19" customFormat="1" ht="41.5" customHeight="1" x14ac:dyDescent="0.3">
      <c r="A18" s="1">
        <v>6</v>
      </c>
      <c r="B18" s="18" t="s">
        <v>24</v>
      </c>
      <c r="C18" s="20">
        <f>C19</f>
        <v>8354100</v>
      </c>
      <c r="D18" s="20">
        <f t="shared" ref="D18:F18" si="5">D19</f>
        <v>7100985</v>
      </c>
      <c r="E18" s="20">
        <f t="shared" si="5"/>
        <v>751869</v>
      </c>
      <c r="F18" s="20">
        <f t="shared" si="5"/>
        <v>501246</v>
      </c>
      <c r="G18" s="22"/>
      <c r="H18" s="22"/>
      <c r="I18" s="23"/>
      <c r="J18" s="25"/>
    </row>
    <row r="19" spans="1:10" ht="103.5" customHeight="1" x14ac:dyDescent="0.3">
      <c r="A19" s="7" t="s">
        <v>36</v>
      </c>
      <c r="B19" s="13" t="s">
        <v>30</v>
      </c>
      <c r="C19" s="9">
        <v>8354100</v>
      </c>
      <c r="D19" s="9">
        <v>7100985</v>
      </c>
      <c r="E19" s="9">
        <v>751869</v>
      </c>
      <c r="F19" s="9">
        <v>501246</v>
      </c>
      <c r="G19" s="30">
        <v>44621</v>
      </c>
      <c r="H19" s="29">
        <v>45261</v>
      </c>
      <c r="I19" s="14" t="s">
        <v>31</v>
      </c>
      <c r="J19" s="2">
        <v>0.25</v>
      </c>
    </row>
    <row r="20" spans="1:10" ht="34.5" customHeight="1" x14ac:dyDescent="0.3">
      <c r="A20" s="34" t="s">
        <v>37</v>
      </c>
      <c r="B20" s="35"/>
      <c r="C20" s="21">
        <f>C6+C8+C10+C12+C16+C18</f>
        <v>18759513</v>
      </c>
      <c r="D20" s="21">
        <f>D6+D8+D10+D12+D16+D18</f>
        <v>15945585</v>
      </c>
      <c r="E20" s="21">
        <f>E6+E8+E10+E12+E16+E18</f>
        <v>1688356</v>
      </c>
      <c r="F20" s="21">
        <f>F6+F8+F10+F12+F16+F18</f>
        <v>1125572</v>
      </c>
      <c r="G20" s="26"/>
      <c r="H20" s="26"/>
      <c r="I20" s="27"/>
      <c r="J20" s="28"/>
    </row>
    <row r="22" spans="1:10" ht="52" customHeight="1" x14ac:dyDescent="0.3">
      <c r="A22" s="32" t="s">
        <v>8</v>
      </c>
      <c r="B22" s="33"/>
      <c r="C22" s="33"/>
      <c r="D22" s="33"/>
      <c r="E22" s="33"/>
      <c r="F22" s="33"/>
      <c r="G22" s="33"/>
      <c r="H22" s="33"/>
      <c r="I22" s="33"/>
      <c r="J22" s="33"/>
    </row>
  </sheetData>
  <mergeCells count="4">
    <mergeCell ref="A22:J22"/>
    <mergeCell ref="A20:B20"/>
    <mergeCell ref="I1:J1"/>
    <mergeCell ref="D2:H2"/>
  </mergeCells>
  <phoneticPr fontId="2" type="noConversion"/>
  <pageMargins left="0.51181102362204722" right="0.51181102362204722" top="0.74803149606299213" bottom="0.35433070866141736" header="0.31496062992125984" footer="0.11811023622047245"/>
  <pageSetup scale="64" fitToHeight="33" orientation="landscape" horizontalDpi="90" verticalDpi="90" r:id="rId1"/>
  <headerFooter>
    <oddHeader>&amp;C&amp;P no &amp;N</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info</vt:lpstr>
      <vt:lpstr>info!Print_Area</vt:lpstr>
      <vt:lpstr>info!Print_Titles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Hamandikova</dc:creator>
  <cp:lastModifiedBy>Natālija Hamandikova</cp:lastModifiedBy>
  <cp:lastPrinted>2022-04-04T12:30:17Z</cp:lastPrinted>
  <dcterms:created xsi:type="dcterms:W3CDTF">2015-06-05T18:17:20Z</dcterms:created>
  <dcterms:modified xsi:type="dcterms:W3CDTF">2022-04-07T06:39:39Z</dcterms:modified>
</cp:coreProperties>
</file>