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natalija_slaidina_varam_gov_lv/Documents/Desktop/"/>
    </mc:Choice>
  </mc:AlternateContent>
  <xr:revisionPtr revIDLastSave="4" documentId="8_{5FA2A98E-2E68-480F-B25B-811CC685B8B1}" xr6:coauthVersionLast="47" xr6:coauthVersionMax="47" xr10:uidLastSave="{37925FAD-0252-46FB-8E42-5243334EA0D4}"/>
  <bookViews>
    <workbookView xWindow="-110" yWindow="-110" windowWidth="19420" windowHeight="10420" xr2:uid="{00000000-000D-0000-FFFF-FFFF00000000}"/>
  </bookViews>
  <sheets>
    <sheet name="6.punkts pielikumam" sheetId="4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0" i="4" l="1"/>
  <c r="K10" i="4"/>
  <c r="G10" i="4"/>
  <c r="D10" i="4"/>
  <c r="H10" i="4" l="1"/>
  <c r="H8" i="4"/>
  <c r="H7" i="4"/>
  <c r="H6" i="4"/>
  <c r="P8" i="4" l="1"/>
  <c r="P7" i="4"/>
  <c r="P6" i="4"/>
  <c r="P5" i="4"/>
  <c r="L10" i="4"/>
  <c r="L5" i="4"/>
  <c r="H5" i="4"/>
  <c r="O5" i="4"/>
  <c r="K5" i="4"/>
  <c r="G5" i="4"/>
  <c r="D5" i="4"/>
  <c r="L11" i="4" l="1"/>
  <c r="F9" i="4"/>
  <c r="G9" i="4" s="1"/>
  <c r="F8" i="4"/>
  <c r="F6" i="4"/>
  <c r="N9" i="4"/>
  <c r="O9" i="4" l="1"/>
  <c r="K9" i="4"/>
  <c r="D9" i="4"/>
  <c r="H9" i="4" l="1"/>
  <c r="P9" i="4"/>
  <c r="P10" i="4" s="1"/>
  <c r="P11" i="4" s="1"/>
  <c r="G6" i="4"/>
  <c r="G7" i="4"/>
  <c r="G8" i="4"/>
  <c r="K6" i="4"/>
  <c r="K7" i="4"/>
  <c r="K8" i="4"/>
  <c r="O8" i="4"/>
  <c r="O7" i="4"/>
  <c r="O6" i="4"/>
  <c r="D8" i="4"/>
  <c r="D7" i="4"/>
  <c r="D6" i="4"/>
  <c r="H11" i="4" l="1"/>
</calcChain>
</file>

<file path=xl/sharedStrings.xml><?xml version="1.0" encoding="utf-8"?>
<sst xmlns="http://schemas.openxmlformats.org/spreadsheetml/2006/main" count="29" uniqueCount="18">
  <si>
    <t>2024. gads</t>
  </si>
  <si>
    <t xml:space="preserve">Zemes dzīļu izmantošanas veids atbilstoši MKN 1055 </t>
  </si>
  <si>
    <r>
      <t xml:space="preserve">Valsts nodevas apmērs, </t>
    </r>
    <r>
      <rPr>
        <b/>
        <i/>
        <sz val="14"/>
        <color rgb="FF000000"/>
        <rFont val="Times New Roman"/>
        <family val="1"/>
        <charset val="186"/>
      </rPr>
      <t>euro</t>
    </r>
  </si>
  <si>
    <t>Izsniegto dokumentu skaits</t>
  </si>
  <si>
    <r>
      <t xml:space="preserve">Aprēķinātie ieņēmumi, </t>
    </r>
    <r>
      <rPr>
        <b/>
        <i/>
        <sz val="14"/>
        <color rgb="FF000000"/>
        <rFont val="Times New Roman"/>
        <family val="1"/>
        <charset val="186"/>
      </rPr>
      <t>euro</t>
    </r>
  </si>
  <si>
    <t>par derīgo izrakteņu atradņu (izņemot pazemes ūdeņus) pasēm, kas sagatavotas izmantojot pasūtītājam piederošos materiālus</t>
  </si>
  <si>
    <r>
      <t>par pazemes ūdeņu atradnes pasi, ja ūdens patēriņš ir līdz 1000 m</t>
    </r>
    <r>
      <rPr>
        <vertAlign val="superscript"/>
        <sz val="14"/>
        <color rgb="FF000000"/>
        <rFont val="Times New Roman"/>
        <family val="1"/>
        <charset val="186"/>
      </rPr>
      <t>3</t>
    </r>
    <r>
      <rPr>
        <sz val="14"/>
        <color rgb="FF000000"/>
        <rFont val="Times New Roman"/>
        <family val="1"/>
        <charset val="186"/>
      </rPr>
      <t xml:space="preserve"> diennaktī</t>
    </r>
  </si>
  <si>
    <r>
      <t>par pazemes ūdeņu atradnes pasi, ja ūdens patēriņš pārsniedz 1000 m</t>
    </r>
    <r>
      <rPr>
        <vertAlign val="superscript"/>
        <sz val="14"/>
        <color rgb="FF000000"/>
        <rFont val="Times New Roman"/>
        <family val="1"/>
        <charset val="186"/>
      </rPr>
      <t xml:space="preserve">3 </t>
    </r>
    <r>
      <rPr>
        <sz val="14"/>
        <color rgb="FF000000"/>
        <rFont val="Times New Roman"/>
        <family val="1"/>
        <charset val="186"/>
      </rPr>
      <t>diennaktī, papildus maksa par katriem nākamajiem 1000 m</t>
    </r>
    <r>
      <rPr>
        <vertAlign val="superscript"/>
        <sz val="14"/>
        <color rgb="FF000000"/>
        <rFont val="Times New Roman"/>
        <family val="1"/>
        <charset val="186"/>
      </rPr>
      <t>3</t>
    </r>
    <r>
      <rPr>
        <sz val="14"/>
        <color rgb="FF000000"/>
        <rFont val="Times New Roman"/>
        <family val="1"/>
        <charset val="186"/>
      </rPr>
      <t xml:space="preserve"> diennaktī</t>
    </r>
  </si>
  <si>
    <t>Ieņēmumi (valsts)</t>
  </si>
  <si>
    <t>2025. gads</t>
  </si>
  <si>
    <t>2026. gads</t>
  </si>
  <si>
    <t>Budžeta ieņēmumi (2024., 2025. un 2026. gads, salīdzinot ar kārtējo 2023. gadu)</t>
  </si>
  <si>
    <t>Derīgo izrakteņu ieguves projekta saskaņošana</t>
  </si>
  <si>
    <t>Kopējie ieņēmumi saskaņā ar valsts budžetu</t>
  </si>
  <si>
    <t>Izmaiņas ieņēmumos (valsts)</t>
  </si>
  <si>
    <t>Starpība, euro</t>
  </si>
  <si>
    <t>licence derīgo izrakteņu ieguvei (izsniedz Valsts vides dienests likumā „Par zemes dzīlēm” noteiktajos gadījumos)</t>
  </si>
  <si>
    <t>2027. gads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</si>
</sst>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i/>
      <sz val="14"/>
      <color rgb="FF000000"/>
      <name val="Times New Roman"/>
      <family val="1"/>
      <charset val="186"/>
    </font>
    <font>
      <sz val="14"/>
      <color rgb="FF000000"/>
      <name val="Times New Roman"/>
      <family val="1"/>
      <charset val="186"/>
    </font>
    <font>
      <sz val="14"/>
      <color theme="1"/>
      <name val="Times New Roman"/>
      <family val="1"/>
      <charset val="186"/>
    </font>
    <font>
      <vertAlign val="superscript"/>
      <sz val="14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" fontId="0" fillId="0" borderId="0" xfId="0" applyNumberFormat="1"/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2" borderId="1" xfId="0" applyFill="1" applyBorder="1"/>
    <xf numFmtId="3" fontId="0" fillId="2" borderId="1" xfId="0" applyNumberFormat="1" applyFill="1" applyBorder="1"/>
    <xf numFmtId="0" fontId="0" fillId="2" borderId="0" xfId="0" applyFill="1"/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2"/>
  <sheetViews>
    <sheetView tabSelected="1" zoomScale="55" zoomScaleNormal="55" workbookViewId="0">
      <selection activeCell="G8" sqref="G8"/>
    </sheetView>
  </sheetViews>
  <sheetFormatPr defaultRowHeight="14.5" x14ac:dyDescent="0.35"/>
  <cols>
    <col min="1" max="1" width="41.1796875" customWidth="1"/>
    <col min="2" max="2" width="17.453125" customWidth="1"/>
    <col min="3" max="3" width="15.453125" customWidth="1"/>
    <col min="4" max="4" width="16" customWidth="1"/>
    <col min="5" max="5" width="17.81640625" customWidth="1"/>
    <col min="6" max="6" width="14.26953125" customWidth="1"/>
    <col min="7" max="8" width="15.453125" customWidth="1"/>
    <col min="9" max="9" width="18" customWidth="1"/>
    <col min="10" max="10" width="14.7265625" customWidth="1"/>
    <col min="11" max="12" width="15.81640625" customWidth="1"/>
    <col min="13" max="13" width="15.81640625" bestFit="1" customWidth="1"/>
    <col min="14" max="14" width="17.1796875" customWidth="1"/>
    <col min="15" max="15" width="15.81640625" customWidth="1"/>
    <col min="16" max="16" width="22.6328125" customWidth="1"/>
    <col min="259" max="259" width="48.1796875" customWidth="1"/>
    <col min="260" max="260" width="17.453125" customWidth="1"/>
    <col min="261" max="261" width="15.453125" customWidth="1"/>
    <col min="262" max="262" width="16" customWidth="1"/>
    <col min="263" max="263" width="15.54296875" customWidth="1"/>
    <col min="264" max="265" width="14.26953125" customWidth="1"/>
    <col min="266" max="266" width="16.1796875" customWidth="1"/>
    <col min="267" max="267" width="14.7265625" customWidth="1"/>
    <col min="268" max="268" width="15.81640625" customWidth="1"/>
    <col min="515" max="515" width="48.1796875" customWidth="1"/>
    <col min="516" max="516" width="17.453125" customWidth="1"/>
    <col min="517" max="517" width="15.453125" customWidth="1"/>
    <col min="518" max="518" width="16" customWidth="1"/>
    <col min="519" max="519" width="15.54296875" customWidth="1"/>
    <col min="520" max="521" width="14.26953125" customWidth="1"/>
    <col min="522" max="522" width="16.1796875" customWidth="1"/>
    <col min="523" max="523" width="14.7265625" customWidth="1"/>
    <col min="524" max="524" width="15.81640625" customWidth="1"/>
    <col min="771" max="771" width="48.1796875" customWidth="1"/>
    <col min="772" max="772" width="17.453125" customWidth="1"/>
    <col min="773" max="773" width="15.453125" customWidth="1"/>
    <col min="774" max="774" width="16" customWidth="1"/>
    <col min="775" max="775" width="15.54296875" customWidth="1"/>
    <col min="776" max="777" width="14.26953125" customWidth="1"/>
    <col min="778" max="778" width="16.1796875" customWidth="1"/>
    <col min="779" max="779" width="14.7265625" customWidth="1"/>
    <col min="780" max="780" width="15.81640625" customWidth="1"/>
    <col min="1027" max="1027" width="48.1796875" customWidth="1"/>
    <col min="1028" max="1028" width="17.453125" customWidth="1"/>
    <col min="1029" max="1029" width="15.453125" customWidth="1"/>
    <col min="1030" max="1030" width="16" customWidth="1"/>
    <col min="1031" max="1031" width="15.54296875" customWidth="1"/>
    <col min="1032" max="1033" width="14.26953125" customWidth="1"/>
    <col min="1034" max="1034" width="16.1796875" customWidth="1"/>
    <col min="1035" max="1035" width="14.7265625" customWidth="1"/>
    <col min="1036" max="1036" width="15.81640625" customWidth="1"/>
    <col min="1283" max="1283" width="48.1796875" customWidth="1"/>
    <col min="1284" max="1284" width="17.453125" customWidth="1"/>
    <col min="1285" max="1285" width="15.453125" customWidth="1"/>
    <col min="1286" max="1286" width="16" customWidth="1"/>
    <col min="1287" max="1287" width="15.54296875" customWidth="1"/>
    <col min="1288" max="1289" width="14.26953125" customWidth="1"/>
    <col min="1290" max="1290" width="16.1796875" customWidth="1"/>
    <col min="1291" max="1291" width="14.7265625" customWidth="1"/>
    <col min="1292" max="1292" width="15.81640625" customWidth="1"/>
    <col min="1539" max="1539" width="48.1796875" customWidth="1"/>
    <col min="1540" max="1540" width="17.453125" customWidth="1"/>
    <col min="1541" max="1541" width="15.453125" customWidth="1"/>
    <col min="1542" max="1542" width="16" customWidth="1"/>
    <col min="1543" max="1543" width="15.54296875" customWidth="1"/>
    <col min="1544" max="1545" width="14.26953125" customWidth="1"/>
    <col min="1546" max="1546" width="16.1796875" customWidth="1"/>
    <col min="1547" max="1547" width="14.7265625" customWidth="1"/>
    <col min="1548" max="1548" width="15.81640625" customWidth="1"/>
    <col min="1795" max="1795" width="48.1796875" customWidth="1"/>
    <col min="1796" max="1796" width="17.453125" customWidth="1"/>
    <col min="1797" max="1797" width="15.453125" customWidth="1"/>
    <col min="1798" max="1798" width="16" customWidth="1"/>
    <col min="1799" max="1799" width="15.54296875" customWidth="1"/>
    <col min="1800" max="1801" width="14.26953125" customWidth="1"/>
    <col min="1802" max="1802" width="16.1796875" customWidth="1"/>
    <col min="1803" max="1803" width="14.7265625" customWidth="1"/>
    <col min="1804" max="1804" width="15.81640625" customWidth="1"/>
    <col min="2051" max="2051" width="48.1796875" customWidth="1"/>
    <col min="2052" max="2052" width="17.453125" customWidth="1"/>
    <col min="2053" max="2053" width="15.453125" customWidth="1"/>
    <col min="2054" max="2054" width="16" customWidth="1"/>
    <col min="2055" max="2055" width="15.54296875" customWidth="1"/>
    <col min="2056" max="2057" width="14.26953125" customWidth="1"/>
    <col min="2058" max="2058" width="16.1796875" customWidth="1"/>
    <col min="2059" max="2059" width="14.7265625" customWidth="1"/>
    <col min="2060" max="2060" width="15.81640625" customWidth="1"/>
    <col min="2307" max="2307" width="48.1796875" customWidth="1"/>
    <col min="2308" max="2308" width="17.453125" customWidth="1"/>
    <col min="2309" max="2309" width="15.453125" customWidth="1"/>
    <col min="2310" max="2310" width="16" customWidth="1"/>
    <col min="2311" max="2311" width="15.54296875" customWidth="1"/>
    <col min="2312" max="2313" width="14.26953125" customWidth="1"/>
    <col min="2314" max="2314" width="16.1796875" customWidth="1"/>
    <col min="2315" max="2315" width="14.7265625" customWidth="1"/>
    <col min="2316" max="2316" width="15.81640625" customWidth="1"/>
    <col min="2563" max="2563" width="48.1796875" customWidth="1"/>
    <col min="2564" max="2564" width="17.453125" customWidth="1"/>
    <col min="2565" max="2565" width="15.453125" customWidth="1"/>
    <col min="2566" max="2566" width="16" customWidth="1"/>
    <col min="2567" max="2567" width="15.54296875" customWidth="1"/>
    <col min="2568" max="2569" width="14.26953125" customWidth="1"/>
    <col min="2570" max="2570" width="16.1796875" customWidth="1"/>
    <col min="2571" max="2571" width="14.7265625" customWidth="1"/>
    <col min="2572" max="2572" width="15.81640625" customWidth="1"/>
    <col min="2819" max="2819" width="48.1796875" customWidth="1"/>
    <col min="2820" max="2820" width="17.453125" customWidth="1"/>
    <col min="2821" max="2821" width="15.453125" customWidth="1"/>
    <col min="2822" max="2822" width="16" customWidth="1"/>
    <col min="2823" max="2823" width="15.54296875" customWidth="1"/>
    <col min="2824" max="2825" width="14.26953125" customWidth="1"/>
    <col min="2826" max="2826" width="16.1796875" customWidth="1"/>
    <col min="2827" max="2827" width="14.7265625" customWidth="1"/>
    <col min="2828" max="2828" width="15.81640625" customWidth="1"/>
    <col min="3075" max="3075" width="48.1796875" customWidth="1"/>
    <col min="3076" max="3076" width="17.453125" customWidth="1"/>
    <col min="3077" max="3077" width="15.453125" customWidth="1"/>
    <col min="3078" max="3078" width="16" customWidth="1"/>
    <col min="3079" max="3079" width="15.54296875" customWidth="1"/>
    <col min="3080" max="3081" width="14.26953125" customWidth="1"/>
    <col min="3082" max="3082" width="16.1796875" customWidth="1"/>
    <col min="3083" max="3083" width="14.7265625" customWidth="1"/>
    <col min="3084" max="3084" width="15.81640625" customWidth="1"/>
    <col min="3331" max="3331" width="48.1796875" customWidth="1"/>
    <col min="3332" max="3332" width="17.453125" customWidth="1"/>
    <col min="3333" max="3333" width="15.453125" customWidth="1"/>
    <col min="3334" max="3334" width="16" customWidth="1"/>
    <col min="3335" max="3335" width="15.54296875" customWidth="1"/>
    <col min="3336" max="3337" width="14.26953125" customWidth="1"/>
    <col min="3338" max="3338" width="16.1796875" customWidth="1"/>
    <col min="3339" max="3339" width="14.7265625" customWidth="1"/>
    <col min="3340" max="3340" width="15.81640625" customWidth="1"/>
    <col min="3587" max="3587" width="48.1796875" customWidth="1"/>
    <col min="3588" max="3588" width="17.453125" customWidth="1"/>
    <col min="3589" max="3589" width="15.453125" customWidth="1"/>
    <col min="3590" max="3590" width="16" customWidth="1"/>
    <col min="3591" max="3591" width="15.54296875" customWidth="1"/>
    <col min="3592" max="3593" width="14.26953125" customWidth="1"/>
    <col min="3594" max="3594" width="16.1796875" customWidth="1"/>
    <col min="3595" max="3595" width="14.7265625" customWidth="1"/>
    <col min="3596" max="3596" width="15.81640625" customWidth="1"/>
    <col min="3843" max="3843" width="48.1796875" customWidth="1"/>
    <col min="3844" max="3844" width="17.453125" customWidth="1"/>
    <col min="3845" max="3845" width="15.453125" customWidth="1"/>
    <col min="3846" max="3846" width="16" customWidth="1"/>
    <col min="3847" max="3847" width="15.54296875" customWidth="1"/>
    <col min="3848" max="3849" width="14.26953125" customWidth="1"/>
    <col min="3850" max="3850" width="16.1796875" customWidth="1"/>
    <col min="3851" max="3851" width="14.7265625" customWidth="1"/>
    <col min="3852" max="3852" width="15.81640625" customWidth="1"/>
    <col min="4099" max="4099" width="48.1796875" customWidth="1"/>
    <col min="4100" max="4100" width="17.453125" customWidth="1"/>
    <col min="4101" max="4101" width="15.453125" customWidth="1"/>
    <col min="4102" max="4102" width="16" customWidth="1"/>
    <col min="4103" max="4103" width="15.54296875" customWidth="1"/>
    <col min="4104" max="4105" width="14.26953125" customWidth="1"/>
    <col min="4106" max="4106" width="16.1796875" customWidth="1"/>
    <col min="4107" max="4107" width="14.7265625" customWidth="1"/>
    <col min="4108" max="4108" width="15.81640625" customWidth="1"/>
    <col min="4355" max="4355" width="48.1796875" customWidth="1"/>
    <col min="4356" max="4356" width="17.453125" customWidth="1"/>
    <col min="4357" max="4357" width="15.453125" customWidth="1"/>
    <col min="4358" max="4358" width="16" customWidth="1"/>
    <col min="4359" max="4359" width="15.54296875" customWidth="1"/>
    <col min="4360" max="4361" width="14.26953125" customWidth="1"/>
    <col min="4362" max="4362" width="16.1796875" customWidth="1"/>
    <col min="4363" max="4363" width="14.7265625" customWidth="1"/>
    <col min="4364" max="4364" width="15.81640625" customWidth="1"/>
    <col min="4611" max="4611" width="48.1796875" customWidth="1"/>
    <col min="4612" max="4612" width="17.453125" customWidth="1"/>
    <col min="4613" max="4613" width="15.453125" customWidth="1"/>
    <col min="4614" max="4614" width="16" customWidth="1"/>
    <col min="4615" max="4615" width="15.54296875" customWidth="1"/>
    <col min="4616" max="4617" width="14.26953125" customWidth="1"/>
    <col min="4618" max="4618" width="16.1796875" customWidth="1"/>
    <col min="4619" max="4619" width="14.7265625" customWidth="1"/>
    <col min="4620" max="4620" width="15.81640625" customWidth="1"/>
    <col min="4867" max="4867" width="48.1796875" customWidth="1"/>
    <col min="4868" max="4868" width="17.453125" customWidth="1"/>
    <col min="4869" max="4869" width="15.453125" customWidth="1"/>
    <col min="4870" max="4870" width="16" customWidth="1"/>
    <col min="4871" max="4871" width="15.54296875" customWidth="1"/>
    <col min="4872" max="4873" width="14.26953125" customWidth="1"/>
    <col min="4874" max="4874" width="16.1796875" customWidth="1"/>
    <col min="4875" max="4875" width="14.7265625" customWidth="1"/>
    <col min="4876" max="4876" width="15.81640625" customWidth="1"/>
    <col min="5123" max="5123" width="48.1796875" customWidth="1"/>
    <col min="5124" max="5124" width="17.453125" customWidth="1"/>
    <col min="5125" max="5125" width="15.453125" customWidth="1"/>
    <col min="5126" max="5126" width="16" customWidth="1"/>
    <col min="5127" max="5127" width="15.54296875" customWidth="1"/>
    <col min="5128" max="5129" width="14.26953125" customWidth="1"/>
    <col min="5130" max="5130" width="16.1796875" customWidth="1"/>
    <col min="5131" max="5131" width="14.7265625" customWidth="1"/>
    <col min="5132" max="5132" width="15.81640625" customWidth="1"/>
    <col min="5379" max="5379" width="48.1796875" customWidth="1"/>
    <col min="5380" max="5380" width="17.453125" customWidth="1"/>
    <col min="5381" max="5381" width="15.453125" customWidth="1"/>
    <col min="5382" max="5382" width="16" customWidth="1"/>
    <col min="5383" max="5383" width="15.54296875" customWidth="1"/>
    <col min="5384" max="5385" width="14.26953125" customWidth="1"/>
    <col min="5386" max="5386" width="16.1796875" customWidth="1"/>
    <col min="5387" max="5387" width="14.7265625" customWidth="1"/>
    <col min="5388" max="5388" width="15.81640625" customWidth="1"/>
    <col min="5635" max="5635" width="48.1796875" customWidth="1"/>
    <col min="5636" max="5636" width="17.453125" customWidth="1"/>
    <col min="5637" max="5637" width="15.453125" customWidth="1"/>
    <col min="5638" max="5638" width="16" customWidth="1"/>
    <col min="5639" max="5639" width="15.54296875" customWidth="1"/>
    <col min="5640" max="5641" width="14.26953125" customWidth="1"/>
    <col min="5642" max="5642" width="16.1796875" customWidth="1"/>
    <col min="5643" max="5643" width="14.7265625" customWidth="1"/>
    <col min="5644" max="5644" width="15.81640625" customWidth="1"/>
    <col min="5891" max="5891" width="48.1796875" customWidth="1"/>
    <col min="5892" max="5892" width="17.453125" customWidth="1"/>
    <col min="5893" max="5893" width="15.453125" customWidth="1"/>
    <col min="5894" max="5894" width="16" customWidth="1"/>
    <col min="5895" max="5895" width="15.54296875" customWidth="1"/>
    <col min="5896" max="5897" width="14.26953125" customWidth="1"/>
    <col min="5898" max="5898" width="16.1796875" customWidth="1"/>
    <col min="5899" max="5899" width="14.7265625" customWidth="1"/>
    <col min="5900" max="5900" width="15.81640625" customWidth="1"/>
    <col min="6147" max="6147" width="48.1796875" customWidth="1"/>
    <col min="6148" max="6148" width="17.453125" customWidth="1"/>
    <col min="6149" max="6149" width="15.453125" customWidth="1"/>
    <col min="6150" max="6150" width="16" customWidth="1"/>
    <col min="6151" max="6151" width="15.54296875" customWidth="1"/>
    <col min="6152" max="6153" width="14.26953125" customWidth="1"/>
    <col min="6154" max="6154" width="16.1796875" customWidth="1"/>
    <col min="6155" max="6155" width="14.7265625" customWidth="1"/>
    <col min="6156" max="6156" width="15.81640625" customWidth="1"/>
    <col min="6403" max="6403" width="48.1796875" customWidth="1"/>
    <col min="6404" max="6404" width="17.453125" customWidth="1"/>
    <col min="6405" max="6405" width="15.453125" customWidth="1"/>
    <col min="6406" max="6406" width="16" customWidth="1"/>
    <col min="6407" max="6407" width="15.54296875" customWidth="1"/>
    <col min="6408" max="6409" width="14.26953125" customWidth="1"/>
    <col min="6410" max="6410" width="16.1796875" customWidth="1"/>
    <col min="6411" max="6411" width="14.7265625" customWidth="1"/>
    <col min="6412" max="6412" width="15.81640625" customWidth="1"/>
    <col min="6659" max="6659" width="48.1796875" customWidth="1"/>
    <col min="6660" max="6660" width="17.453125" customWidth="1"/>
    <col min="6661" max="6661" width="15.453125" customWidth="1"/>
    <col min="6662" max="6662" width="16" customWidth="1"/>
    <col min="6663" max="6663" width="15.54296875" customWidth="1"/>
    <col min="6664" max="6665" width="14.26953125" customWidth="1"/>
    <col min="6666" max="6666" width="16.1796875" customWidth="1"/>
    <col min="6667" max="6667" width="14.7265625" customWidth="1"/>
    <col min="6668" max="6668" width="15.81640625" customWidth="1"/>
    <col min="6915" max="6915" width="48.1796875" customWidth="1"/>
    <col min="6916" max="6916" width="17.453125" customWidth="1"/>
    <col min="6917" max="6917" width="15.453125" customWidth="1"/>
    <col min="6918" max="6918" width="16" customWidth="1"/>
    <col min="6919" max="6919" width="15.54296875" customWidth="1"/>
    <col min="6920" max="6921" width="14.26953125" customWidth="1"/>
    <col min="6922" max="6922" width="16.1796875" customWidth="1"/>
    <col min="6923" max="6923" width="14.7265625" customWidth="1"/>
    <col min="6924" max="6924" width="15.81640625" customWidth="1"/>
    <col min="7171" max="7171" width="48.1796875" customWidth="1"/>
    <col min="7172" max="7172" width="17.453125" customWidth="1"/>
    <col min="7173" max="7173" width="15.453125" customWidth="1"/>
    <col min="7174" max="7174" width="16" customWidth="1"/>
    <col min="7175" max="7175" width="15.54296875" customWidth="1"/>
    <col min="7176" max="7177" width="14.26953125" customWidth="1"/>
    <col min="7178" max="7178" width="16.1796875" customWidth="1"/>
    <col min="7179" max="7179" width="14.7265625" customWidth="1"/>
    <col min="7180" max="7180" width="15.81640625" customWidth="1"/>
    <col min="7427" max="7427" width="48.1796875" customWidth="1"/>
    <col min="7428" max="7428" width="17.453125" customWidth="1"/>
    <col min="7429" max="7429" width="15.453125" customWidth="1"/>
    <col min="7430" max="7430" width="16" customWidth="1"/>
    <col min="7431" max="7431" width="15.54296875" customWidth="1"/>
    <col min="7432" max="7433" width="14.26953125" customWidth="1"/>
    <col min="7434" max="7434" width="16.1796875" customWidth="1"/>
    <col min="7435" max="7435" width="14.7265625" customWidth="1"/>
    <col min="7436" max="7436" width="15.81640625" customWidth="1"/>
    <col min="7683" max="7683" width="48.1796875" customWidth="1"/>
    <col min="7684" max="7684" width="17.453125" customWidth="1"/>
    <col min="7685" max="7685" width="15.453125" customWidth="1"/>
    <col min="7686" max="7686" width="16" customWidth="1"/>
    <col min="7687" max="7687" width="15.54296875" customWidth="1"/>
    <col min="7688" max="7689" width="14.26953125" customWidth="1"/>
    <col min="7690" max="7690" width="16.1796875" customWidth="1"/>
    <col min="7691" max="7691" width="14.7265625" customWidth="1"/>
    <col min="7692" max="7692" width="15.81640625" customWidth="1"/>
    <col min="7939" max="7939" width="48.1796875" customWidth="1"/>
    <col min="7940" max="7940" width="17.453125" customWidth="1"/>
    <col min="7941" max="7941" width="15.453125" customWidth="1"/>
    <col min="7942" max="7942" width="16" customWidth="1"/>
    <col min="7943" max="7943" width="15.54296875" customWidth="1"/>
    <col min="7944" max="7945" width="14.26953125" customWidth="1"/>
    <col min="7946" max="7946" width="16.1796875" customWidth="1"/>
    <col min="7947" max="7947" width="14.7265625" customWidth="1"/>
    <col min="7948" max="7948" width="15.81640625" customWidth="1"/>
    <col min="8195" max="8195" width="48.1796875" customWidth="1"/>
    <col min="8196" max="8196" width="17.453125" customWidth="1"/>
    <col min="8197" max="8197" width="15.453125" customWidth="1"/>
    <col min="8198" max="8198" width="16" customWidth="1"/>
    <col min="8199" max="8199" width="15.54296875" customWidth="1"/>
    <col min="8200" max="8201" width="14.26953125" customWidth="1"/>
    <col min="8202" max="8202" width="16.1796875" customWidth="1"/>
    <col min="8203" max="8203" width="14.7265625" customWidth="1"/>
    <col min="8204" max="8204" width="15.81640625" customWidth="1"/>
    <col min="8451" max="8451" width="48.1796875" customWidth="1"/>
    <col min="8452" max="8452" width="17.453125" customWidth="1"/>
    <col min="8453" max="8453" width="15.453125" customWidth="1"/>
    <col min="8454" max="8454" width="16" customWidth="1"/>
    <col min="8455" max="8455" width="15.54296875" customWidth="1"/>
    <col min="8456" max="8457" width="14.26953125" customWidth="1"/>
    <col min="8458" max="8458" width="16.1796875" customWidth="1"/>
    <col min="8459" max="8459" width="14.7265625" customWidth="1"/>
    <col min="8460" max="8460" width="15.81640625" customWidth="1"/>
    <col min="8707" max="8707" width="48.1796875" customWidth="1"/>
    <col min="8708" max="8708" width="17.453125" customWidth="1"/>
    <col min="8709" max="8709" width="15.453125" customWidth="1"/>
    <col min="8710" max="8710" width="16" customWidth="1"/>
    <col min="8711" max="8711" width="15.54296875" customWidth="1"/>
    <col min="8712" max="8713" width="14.26953125" customWidth="1"/>
    <col min="8714" max="8714" width="16.1796875" customWidth="1"/>
    <col min="8715" max="8715" width="14.7265625" customWidth="1"/>
    <col min="8716" max="8716" width="15.81640625" customWidth="1"/>
    <col min="8963" max="8963" width="48.1796875" customWidth="1"/>
    <col min="8964" max="8964" width="17.453125" customWidth="1"/>
    <col min="8965" max="8965" width="15.453125" customWidth="1"/>
    <col min="8966" max="8966" width="16" customWidth="1"/>
    <col min="8967" max="8967" width="15.54296875" customWidth="1"/>
    <col min="8968" max="8969" width="14.26953125" customWidth="1"/>
    <col min="8970" max="8970" width="16.1796875" customWidth="1"/>
    <col min="8971" max="8971" width="14.7265625" customWidth="1"/>
    <col min="8972" max="8972" width="15.81640625" customWidth="1"/>
    <col min="9219" max="9219" width="48.1796875" customWidth="1"/>
    <col min="9220" max="9220" width="17.453125" customWidth="1"/>
    <col min="9221" max="9221" width="15.453125" customWidth="1"/>
    <col min="9222" max="9222" width="16" customWidth="1"/>
    <col min="9223" max="9223" width="15.54296875" customWidth="1"/>
    <col min="9224" max="9225" width="14.26953125" customWidth="1"/>
    <col min="9226" max="9226" width="16.1796875" customWidth="1"/>
    <col min="9227" max="9227" width="14.7265625" customWidth="1"/>
    <col min="9228" max="9228" width="15.81640625" customWidth="1"/>
    <col min="9475" max="9475" width="48.1796875" customWidth="1"/>
    <col min="9476" max="9476" width="17.453125" customWidth="1"/>
    <col min="9477" max="9477" width="15.453125" customWidth="1"/>
    <col min="9478" max="9478" width="16" customWidth="1"/>
    <col min="9479" max="9479" width="15.54296875" customWidth="1"/>
    <col min="9480" max="9481" width="14.26953125" customWidth="1"/>
    <col min="9482" max="9482" width="16.1796875" customWidth="1"/>
    <col min="9483" max="9483" width="14.7265625" customWidth="1"/>
    <col min="9484" max="9484" width="15.81640625" customWidth="1"/>
    <col min="9731" max="9731" width="48.1796875" customWidth="1"/>
    <col min="9732" max="9732" width="17.453125" customWidth="1"/>
    <col min="9733" max="9733" width="15.453125" customWidth="1"/>
    <col min="9734" max="9734" width="16" customWidth="1"/>
    <col min="9735" max="9735" width="15.54296875" customWidth="1"/>
    <col min="9736" max="9737" width="14.26953125" customWidth="1"/>
    <col min="9738" max="9738" width="16.1796875" customWidth="1"/>
    <col min="9739" max="9739" width="14.7265625" customWidth="1"/>
    <col min="9740" max="9740" width="15.81640625" customWidth="1"/>
    <col min="9987" max="9987" width="48.1796875" customWidth="1"/>
    <col min="9988" max="9988" width="17.453125" customWidth="1"/>
    <col min="9989" max="9989" width="15.453125" customWidth="1"/>
    <col min="9990" max="9990" width="16" customWidth="1"/>
    <col min="9991" max="9991" width="15.54296875" customWidth="1"/>
    <col min="9992" max="9993" width="14.26953125" customWidth="1"/>
    <col min="9994" max="9994" width="16.1796875" customWidth="1"/>
    <col min="9995" max="9995" width="14.7265625" customWidth="1"/>
    <col min="9996" max="9996" width="15.81640625" customWidth="1"/>
    <col min="10243" max="10243" width="48.1796875" customWidth="1"/>
    <col min="10244" max="10244" width="17.453125" customWidth="1"/>
    <col min="10245" max="10245" width="15.453125" customWidth="1"/>
    <col min="10246" max="10246" width="16" customWidth="1"/>
    <col min="10247" max="10247" width="15.54296875" customWidth="1"/>
    <col min="10248" max="10249" width="14.26953125" customWidth="1"/>
    <col min="10250" max="10250" width="16.1796875" customWidth="1"/>
    <col min="10251" max="10251" width="14.7265625" customWidth="1"/>
    <col min="10252" max="10252" width="15.81640625" customWidth="1"/>
    <col min="10499" max="10499" width="48.1796875" customWidth="1"/>
    <col min="10500" max="10500" width="17.453125" customWidth="1"/>
    <col min="10501" max="10501" width="15.453125" customWidth="1"/>
    <col min="10502" max="10502" width="16" customWidth="1"/>
    <col min="10503" max="10503" width="15.54296875" customWidth="1"/>
    <col min="10504" max="10505" width="14.26953125" customWidth="1"/>
    <col min="10506" max="10506" width="16.1796875" customWidth="1"/>
    <col min="10507" max="10507" width="14.7265625" customWidth="1"/>
    <col min="10508" max="10508" width="15.81640625" customWidth="1"/>
    <col min="10755" max="10755" width="48.1796875" customWidth="1"/>
    <col min="10756" max="10756" width="17.453125" customWidth="1"/>
    <col min="10757" max="10757" width="15.453125" customWidth="1"/>
    <col min="10758" max="10758" width="16" customWidth="1"/>
    <col min="10759" max="10759" width="15.54296875" customWidth="1"/>
    <col min="10760" max="10761" width="14.26953125" customWidth="1"/>
    <col min="10762" max="10762" width="16.1796875" customWidth="1"/>
    <col min="10763" max="10763" width="14.7265625" customWidth="1"/>
    <col min="10764" max="10764" width="15.81640625" customWidth="1"/>
    <col min="11011" max="11011" width="48.1796875" customWidth="1"/>
    <col min="11012" max="11012" width="17.453125" customWidth="1"/>
    <col min="11013" max="11013" width="15.453125" customWidth="1"/>
    <col min="11014" max="11014" width="16" customWidth="1"/>
    <col min="11015" max="11015" width="15.54296875" customWidth="1"/>
    <col min="11016" max="11017" width="14.26953125" customWidth="1"/>
    <col min="11018" max="11018" width="16.1796875" customWidth="1"/>
    <col min="11019" max="11019" width="14.7265625" customWidth="1"/>
    <col min="11020" max="11020" width="15.81640625" customWidth="1"/>
    <col min="11267" max="11267" width="48.1796875" customWidth="1"/>
    <col min="11268" max="11268" width="17.453125" customWidth="1"/>
    <col min="11269" max="11269" width="15.453125" customWidth="1"/>
    <col min="11270" max="11270" width="16" customWidth="1"/>
    <col min="11271" max="11271" width="15.54296875" customWidth="1"/>
    <col min="11272" max="11273" width="14.26953125" customWidth="1"/>
    <col min="11274" max="11274" width="16.1796875" customWidth="1"/>
    <col min="11275" max="11275" width="14.7265625" customWidth="1"/>
    <col min="11276" max="11276" width="15.81640625" customWidth="1"/>
    <col min="11523" max="11523" width="48.1796875" customWidth="1"/>
    <col min="11524" max="11524" width="17.453125" customWidth="1"/>
    <col min="11525" max="11525" width="15.453125" customWidth="1"/>
    <col min="11526" max="11526" width="16" customWidth="1"/>
    <col min="11527" max="11527" width="15.54296875" customWidth="1"/>
    <col min="11528" max="11529" width="14.26953125" customWidth="1"/>
    <col min="11530" max="11530" width="16.1796875" customWidth="1"/>
    <col min="11531" max="11531" width="14.7265625" customWidth="1"/>
    <col min="11532" max="11532" width="15.81640625" customWidth="1"/>
    <col min="11779" max="11779" width="48.1796875" customWidth="1"/>
    <col min="11780" max="11780" width="17.453125" customWidth="1"/>
    <col min="11781" max="11781" width="15.453125" customWidth="1"/>
    <col min="11782" max="11782" width="16" customWidth="1"/>
    <col min="11783" max="11783" width="15.54296875" customWidth="1"/>
    <col min="11784" max="11785" width="14.26953125" customWidth="1"/>
    <col min="11786" max="11786" width="16.1796875" customWidth="1"/>
    <col min="11787" max="11787" width="14.7265625" customWidth="1"/>
    <col min="11788" max="11788" width="15.81640625" customWidth="1"/>
    <col min="12035" max="12035" width="48.1796875" customWidth="1"/>
    <col min="12036" max="12036" width="17.453125" customWidth="1"/>
    <col min="12037" max="12037" width="15.453125" customWidth="1"/>
    <col min="12038" max="12038" width="16" customWidth="1"/>
    <col min="12039" max="12039" width="15.54296875" customWidth="1"/>
    <col min="12040" max="12041" width="14.26953125" customWidth="1"/>
    <col min="12042" max="12042" width="16.1796875" customWidth="1"/>
    <col min="12043" max="12043" width="14.7265625" customWidth="1"/>
    <col min="12044" max="12044" width="15.81640625" customWidth="1"/>
    <col min="12291" max="12291" width="48.1796875" customWidth="1"/>
    <col min="12292" max="12292" width="17.453125" customWidth="1"/>
    <col min="12293" max="12293" width="15.453125" customWidth="1"/>
    <col min="12294" max="12294" width="16" customWidth="1"/>
    <col min="12295" max="12295" width="15.54296875" customWidth="1"/>
    <col min="12296" max="12297" width="14.26953125" customWidth="1"/>
    <col min="12298" max="12298" width="16.1796875" customWidth="1"/>
    <col min="12299" max="12299" width="14.7265625" customWidth="1"/>
    <col min="12300" max="12300" width="15.81640625" customWidth="1"/>
    <col min="12547" max="12547" width="48.1796875" customWidth="1"/>
    <col min="12548" max="12548" width="17.453125" customWidth="1"/>
    <col min="12549" max="12549" width="15.453125" customWidth="1"/>
    <col min="12550" max="12550" width="16" customWidth="1"/>
    <col min="12551" max="12551" width="15.54296875" customWidth="1"/>
    <col min="12552" max="12553" width="14.26953125" customWidth="1"/>
    <col min="12554" max="12554" width="16.1796875" customWidth="1"/>
    <col min="12555" max="12555" width="14.7265625" customWidth="1"/>
    <col min="12556" max="12556" width="15.81640625" customWidth="1"/>
    <col min="12803" max="12803" width="48.1796875" customWidth="1"/>
    <col min="12804" max="12804" width="17.453125" customWidth="1"/>
    <col min="12805" max="12805" width="15.453125" customWidth="1"/>
    <col min="12806" max="12806" width="16" customWidth="1"/>
    <col min="12807" max="12807" width="15.54296875" customWidth="1"/>
    <col min="12808" max="12809" width="14.26953125" customWidth="1"/>
    <col min="12810" max="12810" width="16.1796875" customWidth="1"/>
    <col min="12811" max="12811" width="14.7265625" customWidth="1"/>
    <col min="12812" max="12812" width="15.81640625" customWidth="1"/>
    <col min="13059" max="13059" width="48.1796875" customWidth="1"/>
    <col min="13060" max="13060" width="17.453125" customWidth="1"/>
    <col min="13061" max="13061" width="15.453125" customWidth="1"/>
    <col min="13062" max="13062" width="16" customWidth="1"/>
    <col min="13063" max="13063" width="15.54296875" customWidth="1"/>
    <col min="13064" max="13065" width="14.26953125" customWidth="1"/>
    <col min="13066" max="13066" width="16.1796875" customWidth="1"/>
    <col min="13067" max="13067" width="14.7265625" customWidth="1"/>
    <col min="13068" max="13068" width="15.81640625" customWidth="1"/>
    <col min="13315" max="13315" width="48.1796875" customWidth="1"/>
    <col min="13316" max="13316" width="17.453125" customWidth="1"/>
    <col min="13317" max="13317" width="15.453125" customWidth="1"/>
    <col min="13318" max="13318" width="16" customWidth="1"/>
    <col min="13319" max="13319" width="15.54296875" customWidth="1"/>
    <col min="13320" max="13321" width="14.26953125" customWidth="1"/>
    <col min="13322" max="13322" width="16.1796875" customWidth="1"/>
    <col min="13323" max="13323" width="14.7265625" customWidth="1"/>
    <col min="13324" max="13324" width="15.81640625" customWidth="1"/>
    <col min="13571" max="13571" width="48.1796875" customWidth="1"/>
    <col min="13572" max="13572" width="17.453125" customWidth="1"/>
    <col min="13573" max="13573" width="15.453125" customWidth="1"/>
    <col min="13574" max="13574" width="16" customWidth="1"/>
    <col min="13575" max="13575" width="15.54296875" customWidth="1"/>
    <col min="13576" max="13577" width="14.26953125" customWidth="1"/>
    <col min="13578" max="13578" width="16.1796875" customWidth="1"/>
    <col min="13579" max="13579" width="14.7265625" customWidth="1"/>
    <col min="13580" max="13580" width="15.81640625" customWidth="1"/>
    <col min="13827" max="13827" width="48.1796875" customWidth="1"/>
    <col min="13828" max="13828" width="17.453125" customWidth="1"/>
    <col min="13829" max="13829" width="15.453125" customWidth="1"/>
    <col min="13830" max="13830" width="16" customWidth="1"/>
    <col min="13831" max="13831" width="15.54296875" customWidth="1"/>
    <col min="13832" max="13833" width="14.26953125" customWidth="1"/>
    <col min="13834" max="13834" width="16.1796875" customWidth="1"/>
    <col min="13835" max="13835" width="14.7265625" customWidth="1"/>
    <col min="13836" max="13836" width="15.81640625" customWidth="1"/>
    <col min="14083" max="14083" width="48.1796875" customWidth="1"/>
    <col min="14084" max="14084" width="17.453125" customWidth="1"/>
    <col min="14085" max="14085" width="15.453125" customWidth="1"/>
    <col min="14086" max="14086" width="16" customWidth="1"/>
    <col min="14087" max="14087" width="15.54296875" customWidth="1"/>
    <col min="14088" max="14089" width="14.26953125" customWidth="1"/>
    <col min="14090" max="14090" width="16.1796875" customWidth="1"/>
    <col min="14091" max="14091" width="14.7265625" customWidth="1"/>
    <col min="14092" max="14092" width="15.81640625" customWidth="1"/>
    <col min="14339" max="14339" width="48.1796875" customWidth="1"/>
    <col min="14340" max="14340" width="17.453125" customWidth="1"/>
    <col min="14341" max="14341" width="15.453125" customWidth="1"/>
    <col min="14342" max="14342" width="16" customWidth="1"/>
    <col min="14343" max="14343" width="15.54296875" customWidth="1"/>
    <col min="14344" max="14345" width="14.26953125" customWidth="1"/>
    <col min="14346" max="14346" width="16.1796875" customWidth="1"/>
    <col min="14347" max="14347" width="14.7265625" customWidth="1"/>
    <col min="14348" max="14348" width="15.81640625" customWidth="1"/>
    <col min="14595" max="14595" width="48.1796875" customWidth="1"/>
    <col min="14596" max="14596" width="17.453125" customWidth="1"/>
    <col min="14597" max="14597" width="15.453125" customWidth="1"/>
    <col min="14598" max="14598" width="16" customWidth="1"/>
    <col min="14599" max="14599" width="15.54296875" customWidth="1"/>
    <col min="14600" max="14601" width="14.26953125" customWidth="1"/>
    <col min="14602" max="14602" width="16.1796875" customWidth="1"/>
    <col min="14603" max="14603" width="14.7265625" customWidth="1"/>
    <col min="14604" max="14604" width="15.81640625" customWidth="1"/>
    <col min="14851" max="14851" width="48.1796875" customWidth="1"/>
    <col min="14852" max="14852" width="17.453125" customWidth="1"/>
    <col min="14853" max="14853" width="15.453125" customWidth="1"/>
    <col min="14854" max="14854" width="16" customWidth="1"/>
    <col min="14855" max="14855" width="15.54296875" customWidth="1"/>
    <col min="14856" max="14857" width="14.26953125" customWidth="1"/>
    <col min="14858" max="14858" width="16.1796875" customWidth="1"/>
    <col min="14859" max="14859" width="14.7265625" customWidth="1"/>
    <col min="14860" max="14860" width="15.81640625" customWidth="1"/>
    <col min="15107" max="15107" width="48.1796875" customWidth="1"/>
    <col min="15108" max="15108" width="17.453125" customWidth="1"/>
    <col min="15109" max="15109" width="15.453125" customWidth="1"/>
    <col min="15110" max="15110" width="16" customWidth="1"/>
    <col min="15111" max="15111" width="15.54296875" customWidth="1"/>
    <col min="15112" max="15113" width="14.26953125" customWidth="1"/>
    <col min="15114" max="15114" width="16.1796875" customWidth="1"/>
    <col min="15115" max="15115" width="14.7265625" customWidth="1"/>
    <col min="15116" max="15116" width="15.81640625" customWidth="1"/>
    <col min="15363" max="15363" width="48.1796875" customWidth="1"/>
    <col min="15364" max="15364" width="17.453125" customWidth="1"/>
    <col min="15365" max="15365" width="15.453125" customWidth="1"/>
    <col min="15366" max="15366" width="16" customWidth="1"/>
    <col min="15367" max="15367" width="15.54296875" customWidth="1"/>
    <col min="15368" max="15369" width="14.26953125" customWidth="1"/>
    <col min="15370" max="15370" width="16.1796875" customWidth="1"/>
    <col min="15371" max="15371" width="14.7265625" customWidth="1"/>
    <col min="15372" max="15372" width="15.81640625" customWidth="1"/>
    <col min="15619" max="15619" width="48.1796875" customWidth="1"/>
    <col min="15620" max="15620" width="17.453125" customWidth="1"/>
    <col min="15621" max="15621" width="15.453125" customWidth="1"/>
    <col min="15622" max="15622" width="16" customWidth="1"/>
    <col min="15623" max="15623" width="15.54296875" customWidth="1"/>
    <col min="15624" max="15625" width="14.26953125" customWidth="1"/>
    <col min="15626" max="15626" width="16.1796875" customWidth="1"/>
    <col min="15627" max="15627" width="14.7265625" customWidth="1"/>
    <col min="15628" max="15628" width="15.81640625" customWidth="1"/>
    <col min="15875" max="15875" width="48.1796875" customWidth="1"/>
    <col min="15876" max="15876" width="17.453125" customWidth="1"/>
    <col min="15877" max="15877" width="15.453125" customWidth="1"/>
    <col min="15878" max="15878" width="16" customWidth="1"/>
    <col min="15879" max="15879" width="15.54296875" customWidth="1"/>
    <col min="15880" max="15881" width="14.26953125" customWidth="1"/>
    <col min="15882" max="15882" width="16.1796875" customWidth="1"/>
    <col min="15883" max="15883" width="14.7265625" customWidth="1"/>
    <col min="15884" max="15884" width="15.81640625" customWidth="1"/>
    <col min="16131" max="16131" width="48.1796875" customWidth="1"/>
    <col min="16132" max="16132" width="17.453125" customWidth="1"/>
    <col min="16133" max="16133" width="15.453125" customWidth="1"/>
    <col min="16134" max="16134" width="16" customWidth="1"/>
    <col min="16135" max="16135" width="15.54296875" customWidth="1"/>
    <col min="16136" max="16137" width="14.26953125" customWidth="1"/>
    <col min="16138" max="16138" width="16.1796875" customWidth="1"/>
    <col min="16139" max="16139" width="14.7265625" customWidth="1"/>
    <col min="16140" max="16140" width="15.81640625" customWidth="1"/>
  </cols>
  <sheetData>
    <row r="1" spans="1:16" ht="17.5" x14ac:dyDescent="0.35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9"/>
    </row>
    <row r="2" spans="1:16" ht="17.5" x14ac:dyDescent="0.35">
      <c r="A2" s="26" t="s">
        <v>0</v>
      </c>
      <c r="B2" s="26"/>
      <c r="C2" s="26"/>
      <c r="D2" s="26"/>
      <c r="E2" s="28" t="s">
        <v>9</v>
      </c>
      <c r="F2" s="29"/>
      <c r="G2" s="29"/>
      <c r="H2" s="30"/>
      <c r="I2" s="27" t="s">
        <v>10</v>
      </c>
      <c r="J2" s="27"/>
      <c r="K2" s="27"/>
      <c r="L2" s="6"/>
      <c r="M2" s="27" t="s">
        <v>17</v>
      </c>
      <c r="N2" s="27"/>
      <c r="O2" s="27"/>
    </row>
    <row r="3" spans="1:16" ht="73" customHeight="1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2</v>
      </c>
      <c r="F3" s="1" t="s">
        <v>3</v>
      </c>
      <c r="G3" s="1" t="s">
        <v>4</v>
      </c>
      <c r="H3" s="1" t="s">
        <v>15</v>
      </c>
      <c r="I3" s="1" t="s">
        <v>2</v>
      </c>
      <c r="J3" s="1" t="s">
        <v>3</v>
      </c>
      <c r="K3" s="1" t="s">
        <v>4</v>
      </c>
      <c r="L3" s="1" t="s">
        <v>15</v>
      </c>
      <c r="M3" s="1" t="s">
        <v>2</v>
      </c>
      <c r="N3" s="1" t="s">
        <v>3</v>
      </c>
      <c r="O3" s="1" t="s">
        <v>4</v>
      </c>
      <c r="P3" s="1" t="s">
        <v>15</v>
      </c>
    </row>
    <row r="4" spans="1:16" ht="73" customHeight="1" x14ac:dyDescent="0.35">
      <c r="A4" s="1" t="s">
        <v>13</v>
      </c>
      <c r="B4" s="1"/>
      <c r="C4" s="1"/>
      <c r="D4" s="1">
        <v>83915</v>
      </c>
      <c r="E4" s="1"/>
      <c r="F4" s="1"/>
      <c r="G4" s="1">
        <v>83915</v>
      </c>
      <c r="H4" s="1"/>
      <c r="I4" s="1"/>
      <c r="J4" s="1"/>
      <c r="K4" s="1">
        <v>83915</v>
      </c>
      <c r="L4" s="1"/>
      <c r="M4" s="1"/>
      <c r="N4" s="1"/>
      <c r="O4" s="1">
        <v>83915</v>
      </c>
      <c r="P4" s="1"/>
    </row>
    <row r="5" spans="1:16" ht="51.5" customHeight="1" x14ac:dyDescent="0.35">
      <c r="A5" s="25" t="s">
        <v>16</v>
      </c>
      <c r="B5" s="10">
        <v>213.43</v>
      </c>
      <c r="C5" s="10">
        <v>15</v>
      </c>
      <c r="D5" s="10">
        <f>B5*C5</f>
        <v>3201.4500000000003</v>
      </c>
      <c r="E5" s="10">
        <v>213.43</v>
      </c>
      <c r="F5" s="10">
        <v>45</v>
      </c>
      <c r="G5" s="10">
        <f>E5*F5</f>
        <v>9604.35</v>
      </c>
      <c r="H5" s="10">
        <f>G5-D5</f>
        <v>6402.9</v>
      </c>
      <c r="I5" s="10">
        <v>213.43</v>
      </c>
      <c r="J5" s="10">
        <v>74</v>
      </c>
      <c r="K5" s="10">
        <f>I5*J5</f>
        <v>15793.82</v>
      </c>
      <c r="L5" s="10">
        <f>K5-D5</f>
        <v>12592.369999999999</v>
      </c>
      <c r="M5" s="10">
        <v>213.43</v>
      </c>
      <c r="N5" s="10">
        <v>74</v>
      </c>
      <c r="O5" s="10">
        <f>M5*N5</f>
        <v>15793.82</v>
      </c>
      <c r="P5" s="10">
        <f>O5-D5</f>
        <v>12592.369999999999</v>
      </c>
    </row>
    <row r="6" spans="1:16" ht="80.5" customHeight="1" x14ac:dyDescent="0.35">
      <c r="A6" s="11" t="s">
        <v>5</v>
      </c>
      <c r="B6" s="12">
        <v>142.29</v>
      </c>
      <c r="C6" s="13">
        <v>96</v>
      </c>
      <c r="D6" s="12">
        <f>B6*C6</f>
        <v>13659.84</v>
      </c>
      <c r="E6" s="12">
        <v>142.29</v>
      </c>
      <c r="F6" s="14">
        <f>C6/2</f>
        <v>48</v>
      </c>
      <c r="G6" s="15">
        <f>E6*F6</f>
        <v>6829.92</v>
      </c>
      <c r="H6" s="15">
        <f>G6-D6</f>
        <v>-6829.92</v>
      </c>
      <c r="I6" s="15">
        <v>0</v>
      </c>
      <c r="J6" s="14">
        <v>0</v>
      </c>
      <c r="K6" s="15">
        <f>I6*J6</f>
        <v>0</v>
      </c>
      <c r="L6" s="12">
        <v>-13659.84</v>
      </c>
      <c r="M6" s="15">
        <v>0</v>
      </c>
      <c r="N6" s="14">
        <v>0</v>
      </c>
      <c r="O6" s="15">
        <f>M6*N6</f>
        <v>0</v>
      </c>
      <c r="P6" s="12">
        <f>O6-D6</f>
        <v>-13659.84</v>
      </c>
    </row>
    <row r="7" spans="1:16" ht="83.5" customHeight="1" x14ac:dyDescent="0.35">
      <c r="A7" s="11" t="s">
        <v>6</v>
      </c>
      <c r="B7" s="12">
        <v>398.4</v>
      </c>
      <c r="C7" s="13">
        <v>9</v>
      </c>
      <c r="D7" s="12">
        <f>B7*C7</f>
        <v>3585.6</v>
      </c>
      <c r="E7" s="12">
        <v>398.4</v>
      </c>
      <c r="F7" s="14">
        <v>5</v>
      </c>
      <c r="G7" s="15">
        <f>E7*F7</f>
        <v>1992</v>
      </c>
      <c r="H7" s="15">
        <f>G7-D7</f>
        <v>-1593.6</v>
      </c>
      <c r="I7" s="15">
        <v>0</v>
      </c>
      <c r="J7" s="14">
        <v>0</v>
      </c>
      <c r="K7" s="15">
        <f>I7*J7</f>
        <v>0</v>
      </c>
      <c r="L7" s="12">
        <v>-3585.6</v>
      </c>
      <c r="M7" s="15">
        <v>0</v>
      </c>
      <c r="N7" s="14">
        <v>0</v>
      </c>
      <c r="O7" s="15">
        <f>M7*N7</f>
        <v>0</v>
      </c>
      <c r="P7" s="12">
        <f>O7-D7</f>
        <v>-3585.6</v>
      </c>
    </row>
    <row r="8" spans="1:16" ht="104.5" customHeight="1" x14ac:dyDescent="0.35">
      <c r="A8" s="11" t="s">
        <v>7</v>
      </c>
      <c r="B8" s="12">
        <v>199.2</v>
      </c>
      <c r="C8" s="13">
        <v>2</v>
      </c>
      <c r="D8" s="12">
        <f>B8*C8</f>
        <v>398.4</v>
      </c>
      <c r="E8" s="12">
        <v>199.2</v>
      </c>
      <c r="F8" s="14">
        <f>C8/2</f>
        <v>1</v>
      </c>
      <c r="G8" s="15">
        <f>E8*F8</f>
        <v>199.2</v>
      </c>
      <c r="H8" s="15">
        <f>G8-D8</f>
        <v>-199.2</v>
      </c>
      <c r="I8" s="15">
        <v>0</v>
      </c>
      <c r="J8" s="14">
        <v>0</v>
      </c>
      <c r="K8" s="15">
        <f>I8*J8</f>
        <v>0</v>
      </c>
      <c r="L8" s="12">
        <v>-398.4</v>
      </c>
      <c r="M8" s="15">
        <v>0</v>
      </c>
      <c r="N8" s="14">
        <v>0</v>
      </c>
      <c r="O8" s="15">
        <f>M8*N8</f>
        <v>0</v>
      </c>
      <c r="P8" s="12">
        <f>O8-D8</f>
        <v>-398.4</v>
      </c>
    </row>
    <row r="9" spans="1:16" ht="70.5" customHeight="1" x14ac:dyDescent="0.35">
      <c r="A9" s="11" t="s">
        <v>12</v>
      </c>
      <c r="B9" s="12">
        <v>0</v>
      </c>
      <c r="C9" s="13">
        <v>0</v>
      </c>
      <c r="D9" s="12">
        <f>B9*C9</f>
        <v>0</v>
      </c>
      <c r="E9" s="15">
        <v>213.43</v>
      </c>
      <c r="F9" s="14">
        <f>126/2</f>
        <v>63</v>
      </c>
      <c r="G9" s="15">
        <f>E9*F9</f>
        <v>13446.09</v>
      </c>
      <c r="H9" s="15">
        <f>D9+G9</f>
        <v>13446.09</v>
      </c>
      <c r="I9" s="15">
        <v>213.43</v>
      </c>
      <c r="J9" s="14">
        <v>126</v>
      </c>
      <c r="K9" s="15">
        <f>I9*J9</f>
        <v>26892.18</v>
      </c>
      <c r="L9" s="15">
        <v>26892.18</v>
      </c>
      <c r="M9" s="15">
        <v>213.43</v>
      </c>
      <c r="N9" s="14">
        <f>J9</f>
        <v>126</v>
      </c>
      <c r="O9" s="15">
        <f>M9*N9</f>
        <v>26892.18</v>
      </c>
      <c r="P9" s="15">
        <f>O9-D9</f>
        <v>26892.18</v>
      </c>
    </row>
    <row r="10" spans="1:16" ht="40.5" customHeight="1" x14ac:dyDescent="0.35">
      <c r="A10" s="16" t="s">
        <v>8</v>
      </c>
      <c r="B10" s="17"/>
      <c r="C10" s="18"/>
      <c r="D10" s="19">
        <f>SUM(D5:D9)</f>
        <v>20845.29</v>
      </c>
      <c r="E10" s="19"/>
      <c r="F10" s="14"/>
      <c r="G10" s="20">
        <f>SUM(G5:G9)</f>
        <v>32071.56</v>
      </c>
      <c r="H10" s="20">
        <f>G4+SUM(H6:H8)+H9+H5</f>
        <v>95141.26999999999</v>
      </c>
      <c r="I10" s="14"/>
      <c r="J10" s="14"/>
      <c r="K10" s="20">
        <f>SUM(K5:K9)</f>
        <v>42686</v>
      </c>
      <c r="L10" s="20">
        <f>K4+SUM(L6:L8)+L9+L5</f>
        <v>105755.70999999999</v>
      </c>
      <c r="M10" s="14"/>
      <c r="N10" s="14"/>
      <c r="O10" s="20">
        <f>SUM(O5:O9)</f>
        <v>42686</v>
      </c>
      <c r="P10" s="20">
        <f>O4+SUM(P6:P8)+P9+P5</f>
        <v>105755.70999999999</v>
      </c>
    </row>
    <row r="11" spans="1:16" s="24" customFormat="1" ht="44" customHeight="1" x14ac:dyDescent="0.35">
      <c r="A11" s="21" t="s">
        <v>14</v>
      </c>
      <c r="B11" s="22"/>
      <c r="C11" s="22"/>
      <c r="D11" s="7"/>
      <c r="E11" s="23"/>
      <c r="F11" s="23"/>
      <c r="G11" s="23"/>
      <c r="H11" s="8">
        <f>H10-G4</f>
        <v>11226.26999999999</v>
      </c>
      <c r="I11" s="23"/>
      <c r="J11" s="23"/>
      <c r="K11" s="23"/>
      <c r="L11" s="8">
        <f>L10-K4</f>
        <v>21840.709999999992</v>
      </c>
      <c r="M11" s="23"/>
      <c r="N11" s="23"/>
      <c r="O11" s="23"/>
      <c r="P11" s="8">
        <f>P10-O4</f>
        <v>21840.709999999992</v>
      </c>
    </row>
    <row r="12" spans="1:16" ht="15.5" x14ac:dyDescent="0.35">
      <c r="A12" s="5"/>
      <c r="D12" s="4"/>
      <c r="G12" s="4"/>
      <c r="H12" s="4"/>
    </row>
    <row r="13" spans="1:16" ht="15.5" x14ac:dyDescent="0.35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6" ht="15.5" x14ac:dyDescent="0.35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6" ht="15.5" x14ac:dyDescent="0.35">
      <c r="A15" s="2"/>
    </row>
    <row r="16" spans="1:16" ht="15.5" x14ac:dyDescent="0.35">
      <c r="A16" s="2"/>
      <c r="G16" s="4"/>
      <c r="H16" s="4"/>
    </row>
    <row r="17" spans="1:6" ht="15.5" x14ac:dyDescent="0.35">
      <c r="A17" s="2"/>
    </row>
    <row r="18" spans="1:6" ht="15.5" x14ac:dyDescent="0.35">
      <c r="A18" s="2"/>
    </row>
    <row r="22" spans="1:6" x14ac:dyDescent="0.35">
      <c r="F22" s="4"/>
    </row>
  </sheetData>
  <mergeCells count="5">
    <mergeCell ref="A1:K1"/>
    <mergeCell ref="A2:D2"/>
    <mergeCell ref="I2:K2"/>
    <mergeCell ref="E2:H2"/>
    <mergeCell ref="M2:O2"/>
  </mergeCells>
  <pageMargins left="0.7" right="0.7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6.punkts pielikumam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Guna Eņģele-Volkova</dc:creator>
  <cp:keywords/>
  <dc:description/>
  <cp:lastModifiedBy>Natālija Slaidiņa</cp:lastModifiedBy>
  <cp:revision/>
  <cp:lastPrinted>2023-10-02T11:23:58Z</cp:lastPrinted>
  <dcterms:created xsi:type="dcterms:W3CDTF">2020-01-25T17:07:13Z</dcterms:created>
  <dcterms:modified xsi:type="dcterms:W3CDTF">2024-06-04T11:09:01Z</dcterms:modified>
  <cp:category/>
  <cp:contentStatus/>
</cp:coreProperties>
</file>