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ma.abizare-vagre\Documents\2021_darbs\1.1.1.8._doktorantūras granti\MK noteikumi\1 reizi precizēti MKN\2 versija 4 sept\"/>
    </mc:Choice>
  </mc:AlternateContent>
  <xr:revisionPtr revIDLastSave="0" documentId="13_ncr:1_{4FB7B1D3-9B92-4BA3-95BE-9D418242EEA6}" xr6:coauthVersionLast="47" xr6:coauthVersionMax="47" xr10:uidLastSave="{00000000-0000-0000-0000-000000000000}"/>
  <bookViews>
    <workbookView xWindow="-108" yWindow="-108" windowWidth="23256" windowHeight="12576" xr2:uid="{A8F157C2-59D2-43C8-AF21-56C1EC0AD1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  <c r="D21" i="1"/>
  <c r="L21" i="1" l="1"/>
  <c r="K19" i="1" l="1"/>
  <c r="K16" i="1"/>
  <c r="K15" i="1"/>
  <c r="K14" i="1"/>
  <c r="K12" i="1"/>
  <c r="K8" i="1"/>
  <c r="K6" i="1"/>
  <c r="K21" i="1" l="1"/>
</calcChain>
</file>

<file path=xl/sharedStrings.xml><?xml version="1.0" encoding="utf-8"?>
<sst xmlns="http://schemas.openxmlformats.org/spreadsheetml/2006/main" count="46" uniqueCount="42">
  <si>
    <t>Pielikums anotācijai</t>
  </si>
  <si>
    <t>1.1.1.8. pasākuma projektiem plānotā finansējuma un  sasniedzamo rādītāju aprēķins</t>
  </si>
  <si>
    <t>Nr.p.k.</t>
  </si>
  <si>
    <t>Projekts</t>
  </si>
  <si>
    <t>Augstskola</t>
  </si>
  <si>
    <t>Saņemtais zinātnes bāzes finansējums 2023. gadā, EUR</t>
  </si>
  <si>
    <t>Aizstāvēto doktora darbu skaits 2020., 2021., 2022. gadā (kopā)</t>
  </si>
  <si>
    <t>Rādītāji (augstskolai)</t>
  </si>
  <si>
    <t>Rādītāji (projektam)</t>
  </si>
  <si>
    <t>Izveidotās pētniecības darbvietas (PLE)</t>
  </si>
  <si>
    <t>Atbalstīto doktrorantu skaits</t>
  </si>
  <si>
    <t>Latvijas Universitāte sadarbībā ar Banku augstskolu</t>
  </si>
  <si>
    <t>Latvijas Universitāte</t>
  </si>
  <si>
    <t>Banku Augstskola</t>
  </si>
  <si>
    <t>Rīgas Tehniskā universitāte sadarbībā ar Liepājas Universitāti un Rēzeknes Tehnoloģiju akadēmiju</t>
  </si>
  <si>
    <t>Rīgas Tehniskā universitāte</t>
  </si>
  <si>
    <t>Liepājas Universitāte</t>
  </si>
  <si>
    <t>Rēzeknes Tehnoloģiju akadēmija</t>
  </si>
  <si>
    <t>Latvijas Jūras akadēmija</t>
  </si>
  <si>
    <t>Rīgas Stradiņa universitāte sadarbībā ar Latvijas Sporta pedagoģijas akadēmiju</t>
  </si>
  <si>
    <t>Rīgas Stradiņa universitāte</t>
  </si>
  <si>
    <t>Latvijas Sporta pedagoģijas akadēmija</t>
  </si>
  <si>
    <t>Latvijas Biozinātņu un tehnoloģiju universitāte</t>
  </si>
  <si>
    <t>Daugavpils Universitāte</t>
  </si>
  <si>
    <t>Latvijas Kultūras akadēmija sadarbībā ar Latvijas Mākslas akadēmiju un Jāzepa Vītola Latvijas Mūzikas akadēmiju</t>
  </si>
  <si>
    <t>Latvijas Kultūras akadēmija</t>
  </si>
  <si>
    <t>Latvijas Mākslas akadēmija</t>
  </si>
  <si>
    <t>Jāzepa Vītola Latvijas Mūzikas akadēmija</t>
  </si>
  <si>
    <t>Ventspils Augstskola sadarbībā ar Vidzemes Augstskolu</t>
  </si>
  <si>
    <t xml:space="preserve">Ventspils Augstskola </t>
  </si>
  <si>
    <t>Vidzemes Augstskola</t>
  </si>
  <si>
    <t>Kopā</t>
  </si>
  <si>
    <t>Projektā pieejamais finansējums., EUR</t>
  </si>
  <si>
    <r>
      <rPr>
        <b/>
        <sz val="11"/>
        <color theme="1"/>
        <rFont val="Calibri"/>
        <family val="2"/>
        <charset val="186"/>
        <scheme val="minor"/>
      </rPr>
      <t>Projektā plānotais finansējums, EUR</t>
    </r>
    <r>
      <rPr>
        <sz val="11"/>
        <color theme="1"/>
        <rFont val="Calibri"/>
        <family val="2"/>
        <scheme val="minor"/>
      </rPr>
      <t xml:space="preserve"> (</t>
    </r>
    <r>
      <rPr>
        <sz val="10"/>
        <color theme="1"/>
        <rFont val="Calibri"/>
        <family val="2"/>
        <charset val="186"/>
        <scheme val="minor"/>
      </rPr>
      <t>koriģēts, lai nodrošinātu proporciju 1 doktrorants = 0,25 PLE; 1 PLE = 290 000 EUR)</t>
    </r>
  </si>
  <si>
    <t>Augstskolai pēc formulas aprēķinātais plānotais finansējums, EUR</t>
  </si>
  <si>
    <t>Aprēķinu skaidrojums</t>
  </si>
  <si>
    <t>F= (augstskolas bāzes finans/kopējais bāzes finans*kopējais finansējums*0,5)+(augstskolas doktora darbu skaits/kopējais doktora darbu skaits*kopējais finansējums*0,5)</t>
  </si>
  <si>
    <t>G= F/290000</t>
  </si>
  <si>
    <t>H=G*4</t>
  </si>
  <si>
    <t>L=K*0.842274713</t>
  </si>
  <si>
    <t>K=I*290 000</t>
  </si>
  <si>
    <r>
      <t>Plānotais finansējums uz 1 PLE = 19 140 000/66=</t>
    </r>
    <r>
      <rPr>
        <b/>
        <sz val="11"/>
        <color theme="1"/>
        <rFont val="Calibri"/>
        <family val="2"/>
        <charset val="186"/>
        <scheme val="minor"/>
      </rPr>
      <t>290 000</t>
    </r>
    <r>
      <rPr>
        <sz val="11"/>
        <color theme="1"/>
        <rFont val="Calibri"/>
        <family val="2"/>
        <charset val="186"/>
        <scheme val="minor"/>
      </rPr>
      <t xml:space="preserve"> 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</si>
</sst>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/>
    <xf numFmtId="2" fontId="0" fillId="0" borderId="1" xfId="0" applyNumberFormat="1" applyBorder="1"/>
    <xf numFmtId="1" fontId="0" fillId="0" borderId="1" xfId="0" applyNumberFormat="1" applyBorder="1"/>
    <xf numFmtId="41" fontId="0" fillId="0" borderId="0" xfId="0" applyNumberFormat="1"/>
    <xf numFmtId="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0" fillId="2" borderId="1" xfId="0" applyFill="1" applyBorder="1" applyAlignment="1">
      <alignment wrapText="1"/>
    </xf>
    <xf numFmtId="4" fontId="0" fillId="2" borderId="1" xfId="0" applyNumberFormat="1" applyFill="1" applyBorder="1"/>
    <xf numFmtId="0" fontId="0" fillId="2" borderId="1" xfId="0" applyFill="1" applyBorder="1"/>
    <xf numFmtId="2" fontId="0" fillId="2" borderId="1" xfId="0" applyNumberFormat="1" applyFill="1" applyBorder="1"/>
    <xf numFmtId="1" fontId="0" fillId="2" borderId="1" xfId="0" applyNumberFormat="1" applyFill="1" applyBorder="1"/>
    <xf numFmtId="0" fontId="0" fillId="3" borderId="1" xfId="0" applyFill="1" applyBorder="1" applyAlignment="1">
      <alignment wrapText="1"/>
    </xf>
    <xf numFmtId="4" fontId="0" fillId="3" borderId="1" xfId="0" applyNumberFormat="1" applyFill="1" applyBorder="1"/>
    <xf numFmtId="0" fontId="0" fillId="3" borderId="1" xfId="0" applyFill="1" applyBorder="1"/>
    <xf numFmtId="2" fontId="0" fillId="3" borderId="1" xfId="0" applyNumberFormat="1" applyFill="1" applyBorder="1"/>
    <xf numFmtId="1" fontId="0" fillId="3" borderId="1" xfId="0" applyNumberFormat="1" applyFill="1" applyBorder="1"/>
    <xf numFmtId="0" fontId="0" fillId="4" borderId="1" xfId="0" applyFill="1" applyBorder="1" applyAlignment="1">
      <alignment wrapText="1"/>
    </xf>
    <xf numFmtId="4" fontId="0" fillId="4" borderId="1" xfId="0" applyNumberFormat="1" applyFill="1" applyBorder="1"/>
    <xf numFmtId="0" fontId="0" fillId="4" borderId="1" xfId="0" applyFill="1" applyBorder="1"/>
    <xf numFmtId="2" fontId="0" fillId="4" borderId="1" xfId="0" applyNumberFormat="1" applyFill="1" applyBorder="1"/>
    <xf numFmtId="1" fontId="0" fillId="4" borderId="1" xfId="0" applyNumberFormat="1" applyFill="1" applyBorder="1"/>
    <xf numFmtId="0" fontId="0" fillId="5" borderId="1" xfId="0" applyFill="1" applyBorder="1" applyAlignment="1">
      <alignment wrapText="1"/>
    </xf>
    <xf numFmtId="4" fontId="0" fillId="5" borderId="1" xfId="0" applyNumberFormat="1" applyFill="1" applyBorder="1"/>
    <xf numFmtId="0" fontId="0" fillId="5" borderId="1" xfId="0" applyFill="1" applyBorder="1"/>
    <xf numFmtId="2" fontId="0" fillId="5" borderId="1" xfId="0" applyNumberFormat="1" applyFill="1" applyBorder="1"/>
    <xf numFmtId="1" fontId="0" fillId="5" borderId="1" xfId="0" applyNumberFormat="1" applyFill="1" applyBorder="1"/>
    <xf numFmtId="0" fontId="0" fillId="6" borderId="1" xfId="0" applyFill="1" applyBorder="1" applyAlignment="1">
      <alignment wrapText="1"/>
    </xf>
    <xf numFmtId="4" fontId="0" fillId="6" borderId="1" xfId="0" applyNumberFormat="1" applyFill="1" applyBorder="1"/>
    <xf numFmtId="0" fontId="0" fillId="6" borderId="1" xfId="0" applyFill="1" applyBorder="1"/>
    <xf numFmtId="2" fontId="0" fillId="6" borderId="1" xfId="0" applyNumberFormat="1" applyFill="1" applyBorder="1"/>
    <xf numFmtId="1" fontId="0" fillId="6" borderId="1" xfId="0" applyNumberFormat="1" applyFill="1" applyBorder="1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1" fontId="1" fillId="0" borderId="1" xfId="0" applyNumberFormat="1" applyFont="1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0" fillId="0" borderId="1" xfId="0" applyNumberFormat="1" applyBorder="1"/>
    <xf numFmtId="43" fontId="0" fillId="0" borderId="0" xfId="0" applyNumberFormat="1"/>
    <xf numFmtId="3" fontId="0" fillId="0" borderId="1" xfId="0" applyNumberFormat="1" applyBorder="1" applyAlignment="1">
      <alignment horizontal="right"/>
    </xf>
    <xf numFmtId="3" fontId="1" fillId="0" borderId="1" xfId="0" applyNumberFormat="1" applyFont="1" applyBorder="1"/>
    <xf numFmtId="0" fontId="2" fillId="0" borderId="0" xfId="0" applyFont="1"/>
    <xf numFmtId="4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0" fillId="0" borderId="4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3" fontId="0" fillId="0" borderId="6" xfId="0" applyNumberFormat="1" applyBorder="1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6" borderId="4" xfId="0" applyFont="1" applyFill="1" applyBorder="1" applyAlignment="1">
      <alignment horizontal="right" vertical="center"/>
    </xf>
    <xf numFmtId="0" fontId="1" fillId="6" borderId="5" xfId="0" applyFont="1" applyFill="1" applyBorder="1" applyAlignment="1">
      <alignment horizontal="right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5" xfId="0" applyFill="1" applyBorder="1" applyAlignment="1">
      <alignment horizontal="left" vertical="top" wrapText="1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4" xfId="0" applyFill="1" applyBorder="1" applyAlignment="1">
      <alignment horizontal="left" vertical="top" wrapText="1"/>
    </xf>
    <xf numFmtId="0" fontId="0" fillId="6" borderId="5" xfId="0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right" vertical="center"/>
    </xf>
    <xf numFmtId="0" fontId="1" fillId="5" borderId="4" xfId="0" applyFont="1" applyFill="1" applyBorder="1" applyAlignment="1">
      <alignment horizontal="right" vertical="center"/>
    </xf>
    <xf numFmtId="0" fontId="1" fillId="5" borderId="6" xfId="0" applyFont="1" applyFill="1" applyBorder="1" applyAlignment="1">
      <alignment horizontal="right" vertical="center"/>
    </xf>
    <xf numFmtId="0" fontId="1" fillId="5" borderId="5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4" borderId="4" xfId="0" applyFill="1" applyBorder="1" applyAlignment="1">
      <alignment horizontal="left" vertical="top" wrapText="1"/>
    </xf>
    <xf numFmtId="0" fontId="0" fillId="4" borderId="5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1" fillId="2" borderId="4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D12C-F4BF-4B09-BE96-9C518835EC42}">
  <dimension ref="A1:L31"/>
  <sheetViews>
    <sheetView tabSelected="1" workbookViewId="0">
      <selection activeCell="G26" sqref="G26"/>
    </sheetView>
  </sheetViews>
  <sheetFormatPr defaultRowHeight="14.4" x14ac:dyDescent="0.3"/>
  <cols>
    <col min="2" max="3" width="39.6640625" customWidth="1"/>
    <col min="4" max="4" width="13.21875" customWidth="1"/>
    <col min="5" max="5" width="13.33203125" customWidth="1"/>
    <col min="6" max="6" width="15.88671875" customWidth="1"/>
    <col min="7" max="7" width="12.6640625" customWidth="1"/>
    <col min="8" max="8" width="11.44140625" customWidth="1"/>
    <col min="9" max="9" width="10.77734375" customWidth="1"/>
    <col min="10" max="10" width="13.88671875" customWidth="1"/>
    <col min="11" max="11" width="20" customWidth="1"/>
    <col min="12" max="12" width="18" customWidth="1"/>
    <col min="13" max="13" width="15.77734375" customWidth="1"/>
    <col min="14" max="14" width="16.77734375" customWidth="1"/>
  </cols>
  <sheetData>
    <row r="1" spans="1:12" x14ac:dyDescent="0.3">
      <c r="B1" t="s">
        <v>0</v>
      </c>
    </row>
    <row r="2" spans="1:12" x14ac:dyDescent="0.3">
      <c r="C2" s="4" t="s">
        <v>1</v>
      </c>
      <c r="D2" s="4"/>
      <c r="E2" s="4"/>
      <c r="F2" s="4"/>
      <c r="G2" s="4"/>
      <c r="H2" s="4"/>
      <c r="I2" s="4"/>
      <c r="J2" s="4"/>
    </row>
    <row r="3" spans="1:12" ht="28.8" customHeight="1" x14ac:dyDescent="0.3">
      <c r="A3" s="84" t="s">
        <v>2</v>
      </c>
      <c r="B3" s="84" t="s">
        <v>3</v>
      </c>
      <c r="C3" s="84" t="s">
        <v>4</v>
      </c>
      <c r="D3" s="52" t="s">
        <v>5</v>
      </c>
      <c r="E3" s="52" t="s">
        <v>6</v>
      </c>
      <c r="F3" s="52" t="s">
        <v>34</v>
      </c>
      <c r="G3" s="76" t="s">
        <v>7</v>
      </c>
      <c r="H3" s="77"/>
      <c r="I3" s="78" t="s">
        <v>8</v>
      </c>
      <c r="J3" s="79"/>
      <c r="K3" s="57" t="s">
        <v>33</v>
      </c>
      <c r="L3" s="52" t="s">
        <v>32</v>
      </c>
    </row>
    <row r="4" spans="1:12" ht="66.599999999999994" customHeight="1" x14ac:dyDescent="0.3">
      <c r="A4" s="85"/>
      <c r="B4" s="85"/>
      <c r="C4" s="85"/>
      <c r="D4" s="53"/>
      <c r="E4" s="53"/>
      <c r="F4" s="53"/>
      <c r="G4" s="1" t="s">
        <v>9</v>
      </c>
      <c r="H4" s="1" t="s">
        <v>10</v>
      </c>
      <c r="I4" s="12" t="s">
        <v>9</v>
      </c>
      <c r="J4" s="12" t="s">
        <v>10</v>
      </c>
      <c r="K4" s="53"/>
      <c r="L4" s="53"/>
    </row>
    <row r="5" spans="1:12" ht="14.4" customHeight="1" x14ac:dyDescent="0.3">
      <c r="A5" s="42"/>
      <c r="B5" s="42">
        <v>1</v>
      </c>
      <c r="C5" s="40">
        <v>2</v>
      </c>
      <c r="D5" s="39">
        <v>3</v>
      </c>
      <c r="E5" s="39">
        <v>4</v>
      </c>
      <c r="F5" s="39">
        <v>5</v>
      </c>
      <c r="G5" s="1">
        <v>6</v>
      </c>
      <c r="H5" s="1">
        <v>7</v>
      </c>
      <c r="I5" s="44">
        <v>8</v>
      </c>
      <c r="J5" s="44">
        <v>9</v>
      </c>
      <c r="K5" s="43">
        <v>10</v>
      </c>
      <c r="L5" s="43">
        <v>11</v>
      </c>
    </row>
    <row r="6" spans="1:12" ht="18" customHeight="1" x14ac:dyDescent="0.3">
      <c r="A6" s="86">
        <v>1</v>
      </c>
      <c r="B6" s="88" t="s">
        <v>11</v>
      </c>
      <c r="C6" s="14" t="s">
        <v>12</v>
      </c>
      <c r="D6" s="15">
        <v>8103235.8625125391</v>
      </c>
      <c r="E6" s="16">
        <v>117</v>
      </c>
      <c r="F6" s="15">
        <v>6494918.6831787657</v>
      </c>
      <c r="G6" s="17">
        <v>22.396271321306088</v>
      </c>
      <c r="H6" s="18">
        <v>89.585085285224352</v>
      </c>
      <c r="I6" s="90">
        <v>22.75</v>
      </c>
      <c r="J6" s="90">
        <v>91</v>
      </c>
      <c r="K6" s="50">
        <f>I6*D23</f>
        <v>6597500</v>
      </c>
      <c r="L6" s="54">
        <v>5556907</v>
      </c>
    </row>
    <row r="7" spans="1:12" ht="18.600000000000001" customHeight="1" x14ac:dyDescent="0.3">
      <c r="A7" s="87"/>
      <c r="B7" s="89"/>
      <c r="C7" s="14" t="s">
        <v>13</v>
      </c>
      <c r="D7" s="15">
        <v>62541.625028238712</v>
      </c>
      <c r="E7" s="16">
        <v>3</v>
      </c>
      <c r="F7" s="15">
        <v>103643.43764411961</v>
      </c>
      <c r="G7" s="17">
        <v>0.35739116429006762</v>
      </c>
      <c r="H7" s="18">
        <v>1.4295646571602705</v>
      </c>
      <c r="I7" s="91"/>
      <c r="J7" s="91"/>
      <c r="K7" s="51"/>
      <c r="L7" s="55"/>
    </row>
    <row r="8" spans="1:12" ht="18.600000000000001" customHeight="1" x14ac:dyDescent="0.3">
      <c r="A8" s="92">
        <v>2</v>
      </c>
      <c r="B8" s="95" t="s">
        <v>14</v>
      </c>
      <c r="C8" s="19" t="s">
        <v>15</v>
      </c>
      <c r="D8" s="20">
        <v>6899378.6582993586</v>
      </c>
      <c r="E8" s="21">
        <v>112</v>
      </c>
      <c r="F8" s="20">
        <v>5845992.4223403204</v>
      </c>
      <c r="G8" s="22">
        <v>20.15859455979421</v>
      </c>
      <c r="H8" s="23">
        <v>80.63437823917684</v>
      </c>
      <c r="I8" s="98">
        <v>22</v>
      </c>
      <c r="J8" s="98">
        <v>88</v>
      </c>
      <c r="K8" s="50">
        <f>I8*D23</f>
        <v>6380000</v>
      </c>
      <c r="L8" s="54">
        <v>5373713</v>
      </c>
    </row>
    <row r="9" spans="1:12" x14ac:dyDescent="0.3">
      <c r="A9" s="93"/>
      <c r="B9" s="96"/>
      <c r="C9" s="19" t="s">
        <v>16</v>
      </c>
      <c r="D9" s="20">
        <v>262972.91165482398</v>
      </c>
      <c r="E9" s="21">
        <v>9</v>
      </c>
      <c r="F9" s="20">
        <v>343559.52346425579</v>
      </c>
      <c r="G9" s="22">
        <v>1.1846880119457097</v>
      </c>
      <c r="H9" s="23">
        <v>4.7387520477828389</v>
      </c>
      <c r="I9" s="99"/>
      <c r="J9" s="99"/>
      <c r="K9" s="58"/>
      <c r="L9" s="56"/>
    </row>
    <row r="10" spans="1:12" ht="17.399999999999999" customHeight="1" x14ac:dyDescent="0.3">
      <c r="A10" s="93"/>
      <c r="B10" s="96"/>
      <c r="C10" s="19" t="s">
        <v>17</v>
      </c>
      <c r="D10" s="20">
        <v>229432.44497049446</v>
      </c>
      <c r="E10" s="21">
        <v>2</v>
      </c>
      <c r="F10" s="20">
        <v>150394.93863631831</v>
      </c>
      <c r="G10" s="22">
        <v>0.51860323667695973</v>
      </c>
      <c r="H10" s="23">
        <v>2.0744129467078389</v>
      </c>
      <c r="I10" s="99"/>
      <c r="J10" s="99"/>
      <c r="K10" s="58"/>
      <c r="L10" s="56"/>
    </row>
    <row r="11" spans="1:12" ht="15.6" customHeight="1" x14ac:dyDescent="0.3">
      <c r="A11" s="94"/>
      <c r="B11" s="97"/>
      <c r="C11" s="19" t="s">
        <v>18</v>
      </c>
      <c r="D11" s="20">
        <v>87795.909433297609</v>
      </c>
      <c r="E11" s="21">
        <v>0</v>
      </c>
      <c r="F11" s="20">
        <v>38019.719466385141</v>
      </c>
      <c r="G11" s="22">
        <v>0.13110248091856946</v>
      </c>
      <c r="H11" s="23">
        <v>0.52440992367427786</v>
      </c>
      <c r="I11" s="100"/>
      <c r="J11" s="100"/>
      <c r="K11" s="51"/>
      <c r="L11" s="55"/>
    </row>
    <row r="12" spans="1:12" ht="15.6" customHeight="1" x14ac:dyDescent="0.3">
      <c r="A12" s="82">
        <v>3</v>
      </c>
      <c r="B12" s="80" t="s">
        <v>19</v>
      </c>
      <c r="C12" s="24" t="s">
        <v>20</v>
      </c>
      <c r="D12" s="25">
        <v>2663721.9295690651</v>
      </c>
      <c r="E12" s="26">
        <v>53</v>
      </c>
      <c r="F12" s="25">
        <v>2506075.7065104069</v>
      </c>
      <c r="G12" s="27">
        <v>8.6416403672772653</v>
      </c>
      <c r="H12" s="28">
        <v>34.566561469109061</v>
      </c>
      <c r="I12" s="71">
        <v>9.75</v>
      </c>
      <c r="J12" s="71">
        <v>39</v>
      </c>
      <c r="K12" s="50">
        <f>I12*D23</f>
        <v>2827500</v>
      </c>
      <c r="L12" s="54">
        <v>2381532</v>
      </c>
    </row>
    <row r="13" spans="1:12" ht="16.2" customHeight="1" x14ac:dyDescent="0.3">
      <c r="A13" s="83"/>
      <c r="B13" s="81"/>
      <c r="C13" s="24" t="s">
        <v>21</v>
      </c>
      <c r="D13" s="25">
        <v>56283.2112855659</v>
      </c>
      <c r="E13" s="26">
        <v>10</v>
      </c>
      <c r="F13" s="25">
        <v>279573.25289477472</v>
      </c>
      <c r="G13" s="27">
        <v>0.96404569963715425</v>
      </c>
      <c r="H13" s="28">
        <v>3.856182798548617</v>
      </c>
      <c r="I13" s="72"/>
      <c r="J13" s="72"/>
      <c r="K13" s="51"/>
      <c r="L13" s="55"/>
    </row>
    <row r="14" spans="1:12" ht="19.2" customHeight="1" x14ac:dyDescent="0.3">
      <c r="A14" s="9">
        <v>4</v>
      </c>
      <c r="B14" s="2" t="s">
        <v>22</v>
      </c>
      <c r="C14" s="2" t="s">
        <v>22</v>
      </c>
      <c r="D14" s="8">
        <v>1732421.692726336</v>
      </c>
      <c r="E14" s="3">
        <v>36</v>
      </c>
      <c r="F14" s="8">
        <v>1668939.3118117512</v>
      </c>
      <c r="G14" s="5">
        <v>5.7549631441784523</v>
      </c>
      <c r="H14" s="6">
        <v>23.019852576713809</v>
      </c>
      <c r="I14" s="13">
        <v>5.75</v>
      </c>
      <c r="J14" s="13">
        <v>23</v>
      </c>
      <c r="K14" s="41">
        <f>I14*D23</f>
        <v>1667500</v>
      </c>
      <c r="L14" s="47">
        <v>1404493</v>
      </c>
    </row>
    <row r="15" spans="1:12" x14ac:dyDescent="0.3">
      <c r="A15" s="9">
        <v>5</v>
      </c>
      <c r="B15" s="2" t="s">
        <v>23</v>
      </c>
      <c r="C15" s="2" t="s">
        <v>23</v>
      </c>
      <c r="D15" s="8">
        <v>706182.09315808257</v>
      </c>
      <c r="E15" s="3">
        <v>23</v>
      </c>
      <c r="F15" s="8">
        <v>892769.74953569099</v>
      </c>
      <c r="G15" s="5">
        <v>3.0785163777092794</v>
      </c>
      <c r="H15" s="6">
        <v>12.314065510837118</v>
      </c>
      <c r="I15" s="13">
        <v>3</v>
      </c>
      <c r="J15" s="13">
        <v>12</v>
      </c>
      <c r="K15" s="41">
        <f>I15*D23</f>
        <v>870000</v>
      </c>
      <c r="L15" s="45">
        <v>732779</v>
      </c>
    </row>
    <row r="16" spans="1:12" ht="17.399999999999999" customHeight="1" x14ac:dyDescent="0.3">
      <c r="A16" s="61">
        <v>6</v>
      </c>
      <c r="B16" s="64" t="s">
        <v>24</v>
      </c>
      <c r="C16" s="29" t="s">
        <v>25</v>
      </c>
      <c r="D16" s="30">
        <v>246275.11374582822</v>
      </c>
      <c r="E16" s="31">
        <v>5</v>
      </c>
      <c r="F16" s="30">
        <v>234248.59896783915</v>
      </c>
      <c r="G16" s="32">
        <v>0.8077537895442729</v>
      </c>
      <c r="H16" s="33">
        <v>3.2310151581770916</v>
      </c>
      <c r="I16" s="73">
        <v>1.5</v>
      </c>
      <c r="J16" s="73">
        <v>6</v>
      </c>
      <c r="K16" s="50">
        <f>I16*D23</f>
        <v>435000</v>
      </c>
      <c r="L16" s="54">
        <v>366390</v>
      </c>
    </row>
    <row r="17" spans="1:12" x14ac:dyDescent="0.3">
      <c r="A17" s="62"/>
      <c r="B17" s="65"/>
      <c r="C17" s="29" t="s">
        <v>26</v>
      </c>
      <c r="D17" s="30">
        <v>118781.0506226373</v>
      </c>
      <c r="E17" s="31">
        <v>5</v>
      </c>
      <c r="F17" s="30">
        <v>179037.7292945087</v>
      </c>
      <c r="G17" s="32">
        <v>0.61737148032589206</v>
      </c>
      <c r="H17" s="33">
        <v>2.4694859213035683</v>
      </c>
      <c r="I17" s="74"/>
      <c r="J17" s="74"/>
      <c r="K17" s="58"/>
      <c r="L17" s="56"/>
    </row>
    <row r="18" spans="1:12" x14ac:dyDescent="0.3">
      <c r="A18" s="63"/>
      <c r="B18" s="66"/>
      <c r="C18" s="29" t="s">
        <v>27</v>
      </c>
      <c r="D18" s="30">
        <v>77342.047381723052</v>
      </c>
      <c r="E18" s="31">
        <v>0</v>
      </c>
      <c r="F18" s="30">
        <v>33492.71012043018</v>
      </c>
      <c r="G18" s="32">
        <v>0.11549210386355234</v>
      </c>
      <c r="H18" s="33">
        <v>0.46196841545420936</v>
      </c>
      <c r="I18" s="75"/>
      <c r="J18" s="75"/>
      <c r="K18" s="51"/>
      <c r="L18" s="55"/>
    </row>
    <row r="19" spans="1:12" ht="18.600000000000001" customHeight="1" x14ac:dyDescent="0.3">
      <c r="A19" s="67">
        <v>7</v>
      </c>
      <c r="B19" s="69" t="s">
        <v>28</v>
      </c>
      <c r="C19" s="34" t="s">
        <v>29</v>
      </c>
      <c r="D19" s="35">
        <v>431392.83791920164</v>
      </c>
      <c r="E19" s="36">
        <v>0</v>
      </c>
      <c r="F19" s="35">
        <v>186813.19873970537</v>
      </c>
      <c r="G19" s="37">
        <v>0.64418344393001858</v>
      </c>
      <c r="H19" s="38">
        <v>2.5767337757200743</v>
      </c>
      <c r="I19" s="59">
        <v>1.25</v>
      </c>
      <c r="J19" s="59">
        <v>5</v>
      </c>
      <c r="K19" s="50">
        <f>I19*D23</f>
        <v>362500</v>
      </c>
      <c r="L19" s="54">
        <v>305324</v>
      </c>
    </row>
    <row r="20" spans="1:12" x14ac:dyDescent="0.3">
      <c r="A20" s="68"/>
      <c r="B20" s="70"/>
      <c r="C20" s="34" t="s">
        <v>30</v>
      </c>
      <c r="D20" s="35">
        <v>421481.245463397</v>
      </c>
      <c r="E20" s="36">
        <v>0</v>
      </c>
      <c r="F20" s="35">
        <v>182521.01739472905</v>
      </c>
      <c r="G20" s="37">
        <v>0.62938281860251399</v>
      </c>
      <c r="H20" s="38">
        <v>2.517531274410056</v>
      </c>
      <c r="I20" s="60"/>
      <c r="J20" s="60"/>
      <c r="K20" s="51"/>
      <c r="L20" s="55"/>
    </row>
    <row r="21" spans="1:12" x14ac:dyDescent="0.3">
      <c r="A21" s="3"/>
      <c r="B21" s="3" t="s">
        <v>31</v>
      </c>
      <c r="C21" s="3"/>
      <c r="D21" s="8">
        <f>SUM(D6:D20)</f>
        <v>22099238.633770585</v>
      </c>
      <c r="E21" s="10">
        <v>375</v>
      </c>
      <c r="F21" s="11">
        <v>19139999.999999996</v>
      </c>
      <c r="G21" s="10">
        <v>66</v>
      </c>
      <c r="H21" s="10">
        <v>264</v>
      </c>
      <c r="I21" s="10">
        <v>66</v>
      </c>
      <c r="J21" s="10">
        <v>264</v>
      </c>
      <c r="K21" s="41">
        <f>SUM(K6:K20)</f>
        <v>19140000</v>
      </c>
      <c r="L21" s="48">
        <f>SUM(L6:L20)</f>
        <v>16121138</v>
      </c>
    </row>
    <row r="23" spans="1:12" x14ac:dyDescent="0.3">
      <c r="B23" s="4" t="s">
        <v>35</v>
      </c>
      <c r="D23" s="7">
        <v>290000</v>
      </c>
    </row>
    <row r="24" spans="1:12" x14ac:dyDescent="0.3">
      <c r="B24" s="49" t="s">
        <v>41</v>
      </c>
      <c r="D24" s="7"/>
    </row>
    <row r="25" spans="1:12" x14ac:dyDescent="0.3">
      <c r="B25" t="s">
        <v>36</v>
      </c>
      <c r="J25" s="46"/>
    </row>
    <row r="26" spans="1:12" x14ac:dyDescent="0.3">
      <c r="B26" t="s">
        <v>37</v>
      </c>
      <c r="J26" s="46"/>
    </row>
    <row r="27" spans="1:12" x14ac:dyDescent="0.3">
      <c r="B27" t="s">
        <v>38</v>
      </c>
      <c r="J27" s="46"/>
    </row>
    <row r="28" spans="1:12" x14ac:dyDescent="0.3">
      <c r="B28" t="s">
        <v>40</v>
      </c>
    </row>
    <row r="29" spans="1:12" x14ac:dyDescent="0.3">
      <c r="B29" t="s">
        <v>39</v>
      </c>
      <c r="D29">
        <v>19140000</v>
      </c>
    </row>
    <row r="30" spans="1:12" x14ac:dyDescent="0.3">
      <c r="D30">
        <v>16121138</v>
      </c>
    </row>
    <row r="31" spans="1:12" x14ac:dyDescent="0.3">
      <c r="D31">
        <f>D30/D29</f>
        <v>0.84227471264367815</v>
      </c>
    </row>
  </sheetData>
  <mergeCells count="40">
    <mergeCell ref="B12:B13"/>
    <mergeCell ref="A12:A13"/>
    <mergeCell ref="J12:J13"/>
    <mergeCell ref="A3:A4"/>
    <mergeCell ref="B3:B4"/>
    <mergeCell ref="C3:C4"/>
    <mergeCell ref="D3:D4"/>
    <mergeCell ref="E3:E4"/>
    <mergeCell ref="A6:A7"/>
    <mergeCell ref="B6:B7"/>
    <mergeCell ref="I6:I7"/>
    <mergeCell ref="J6:J7"/>
    <mergeCell ref="A8:A11"/>
    <mergeCell ref="B8:B11"/>
    <mergeCell ref="I8:I11"/>
    <mergeCell ref="J8:J11"/>
    <mergeCell ref="I12:I13"/>
    <mergeCell ref="I16:I18"/>
    <mergeCell ref="F3:F4"/>
    <mergeCell ref="G3:H3"/>
    <mergeCell ref="I3:J3"/>
    <mergeCell ref="J16:J18"/>
    <mergeCell ref="I19:I20"/>
    <mergeCell ref="J19:J20"/>
    <mergeCell ref="A16:A18"/>
    <mergeCell ref="B16:B18"/>
    <mergeCell ref="A19:A20"/>
    <mergeCell ref="B19:B20"/>
    <mergeCell ref="K19:K20"/>
    <mergeCell ref="L3:L4"/>
    <mergeCell ref="L6:L7"/>
    <mergeCell ref="L8:L11"/>
    <mergeCell ref="L12:L13"/>
    <mergeCell ref="L16:L18"/>
    <mergeCell ref="L19:L20"/>
    <mergeCell ref="K3:K4"/>
    <mergeCell ref="K6:K7"/>
    <mergeCell ref="K8:K11"/>
    <mergeCell ref="K12:K13"/>
    <mergeCell ref="K16:K1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Vēsma Abizāre-Vagre</dc:creator>
  <cp:lastModifiedBy>Vēsma Abizāre-Vagre</cp:lastModifiedBy>
  <cp:lastPrinted>2023-09-06T05:33:14Z</cp:lastPrinted>
  <dcterms:created xsi:type="dcterms:W3CDTF">2023-06-30T05:38:57Z</dcterms:created>
  <dcterms:modified xsi:type="dcterms:W3CDTF">2023-09-21T13:11:53Z</dcterms:modified>
</cp:coreProperties>
</file>