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FS-Primary\User Folders\TZinkevica\Desktop\darbs\My Pictures\2021\latrostrans\"/>
    </mc:Choice>
  </mc:AlternateContent>
  <xr:revisionPtr revIDLastSave="0" documentId="8_{CB194291-7A06-4D94-BC68-539E441625DF}" xr6:coauthVersionLast="47" xr6:coauthVersionMax="47" xr10:uidLastSave="{00000000-0000-0000-0000-000000000000}"/>
  <bookViews>
    <workbookView xWindow="-120" yWindow="-120" windowWidth="29040" windowHeight="15840" xr2:uid="{00000000-000D-0000-FFFF-FFFF00000000}"/>
  </bookViews>
  <sheets>
    <sheet name="Aprekins"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7" i="3" l="1"/>
  <c r="Y27" i="3"/>
  <c r="U27" i="3"/>
  <c r="R27" i="3"/>
  <c r="P27" i="3"/>
  <c r="L23" i="3"/>
  <c r="K22" i="3"/>
  <c r="K23" i="3"/>
  <c r="K21" i="3"/>
  <c r="G27" i="3"/>
  <c r="I22" i="3"/>
  <c r="I23" i="3"/>
  <c r="I21" i="3"/>
  <c r="H27" i="3"/>
  <c r="J22" i="3"/>
  <c r="M22" i="3" s="1"/>
  <c r="E22" i="3"/>
  <c r="E23" i="3"/>
  <c r="E21" i="3"/>
  <c r="D27" i="3"/>
  <c r="C27" i="3"/>
  <c r="I27" i="3" l="1"/>
  <c r="L27" i="3"/>
  <c r="E27" i="3"/>
  <c r="F27" i="3" l="1"/>
  <c r="B27" i="3"/>
  <c r="Q23" i="3" l="1"/>
  <c r="J23" i="3"/>
  <c r="Q22" i="3"/>
  <c r="Q21" i="3"/>
  <c r="J21" i="3"/>
  <c r="M21" i="3" s="1"/>
  <c r="J27" i="3" l="1"/>
  <c r="M27" i="3" s="1"/>
  <c r="M23" i="3"/>
  <c r="Q27" i="3"/>
  <c r="X24" i="3"/>
  <c r="Y24" i="3" s="1"/>
  <c r="Y25" i="3" s="1"/>
  <c r="R25" i="3"/>
  <c r="T24" i="3"/>
  <c r="U24" i="3" s="1"/>
  <c r="U25" i="3" s="1"/>
  <c r="Z2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Tatjana Zinkevica</author>
    <author>NASIPD</author>
  </authors>
  <commentList>
    <comment ref="J18" authorId="0" shapeId="0" xr:uid="{52C4EBD3-FBD6-4F01-BDA7-B716CFC5A14F}">
      <text>
        <r>
          <rPr>
            <b/>
            <sz val="9"/>
            <color indexed="81"/>
            <rFont val="Tahoma"/>
            <family val="2"/>
            <charset val="186"/>
          </rPr>
          <t>Tatjana Zinkevica:</t>
        </r>
        <r>
          <rPr>
            <sz val="9"/>
            <color indexed="81"/>
            <rFont val="Tahoma"/>
            <family val="2"/>
            <charset val="186"/>
          </rPr>
          <t xml:space="preserve">
</t>
        </r>
      </text>
    </comment>
    <comment ref="N18" authorId="1" shapeId="0" xr:uid="{00000000-0006-0000-0000-000001000000}">
      <text>
        <r>
          <rPr>
            <b/>
            <sz val="9"/>
            <color indexed="81"/>
            <rFont val="Tahoma"/>
            <family val="2"/>
            <charset val="186"/>
          </rPr>
          <t>NASIPD:</t>
        </r>
        <r>
          <rPr>
            <sz val="9"/>
            <color indexed="81"/>
            <rFont val="Tahoma"/>
            <family val="2"/>
            <charset val="186"/>
          </rPr>
          <t xml:space="preserve">
Pie palielinājuma aprēķina lēmuma/nolēmuma datums ir būtisks. Līdz ar to ierosinām to šeit iekļaut</t>
        </r>
      </text>
    </comment>
  </commentList>
</comments>
</file>

<file path=xl/sharedStrings.xml><?xml version="1.0" encoding="utf-8"?>
<sst xmlns="http://schemas.openxmlformats.org/spreadsheetml/2006/main" count="73" uniqueCount="64">
  <si>
    <t>Pašvaldības nosaukums</t>
  </si>
  <si>
    <t>Tabulu aizpildīja</t>
  </si>
  <si>
    <t>e-pasts</t>
  </si>
  <si>
    <t>telefons</t>
  </si>
  <si>
    <t>Latrostrans izlīguma iesnieguma datums, ja tāds ir</t>
  </si>
  <si>
    <t>Latrostrans izlīguma iesniegumā piemērotie   procenti, ja no iesnieguma to var izsecināt</t>
  </si>
  <si>
    <t>Ja atmaksāts, atmaksātā NIN summa</t>
  </si>
  <si>
    <t>Ja atmaksāts, atmaksātā % summa</t>
  </si>
  <si>
    <t>Ja atmaksāts, KOPĀ= NIN summa+%summa</t>
  </si>
  <si>
    <t>Taksācijas gads</t>
  </si>
  <si>
    <t>NIN samaksas datums/datumi (diena/-as, kad maksājums saņemts/-i budžetā)</t>
  </si>
  <si>
    <t>Attiecīgajā datumā  budžetā samaksātais NIN, EUR</t>
  </si>
  <si>
    <t>Summāri samaksāts NIN, EUR</t>
  </si>
  <si>
    <t>Atmaksājamā nodokļa daļa, EUR</t>
  </si>
  <si>
    <t>Likuma “Par nodokļiem un nodevām” 28.pants paredz, ka nodokļa maksājums atmaksājams un palielinājuma summa aprēķināma tikai, pamatojoties uz nodokļu administrācijas lēmumu vai tiesas nolēmumu.</t>
  </si>
  <si>
    <t>Palielinājuma summa aprēķināma atmaksājamajai nodokļu summai šādā apmērā:</t>
  </si>
  <si>
    <t xml:space="preserve">Līdz ar to, ja ir saņemti vairāki nodokļu maksājumi atšķirīgos termiņos, tad palielinājuma summa katram šis atmaksājamajam nodokļu maksājumam ir aprēķināma atsevišķi, ņemot vērā, ka aprēķinā ietveramo dienu skaits nebūs vienāds. </t>
  </si>
  <si>
    <t>Palielinājuma summa  ar 0,025% likmi par vienu dienu, EUR</t>
  </si>
  <si>
    <t>teorētisks piemērs aprēķinam, pieņēmums, ka tiesas spriedums stājās spēkā 04.03.2021. ( 16.diena no šī datuma ir un ne NIN, ne palielinājuma % nav atmaksāti līdz 27.05.2021.</t>
  </si>
  <si>
    <t>Palielinājuma summa  ar 0,05% likmi par vienu dienu, EUR</t>
  </si>
  <si>
    <t>KOPĀ par visiem taksācijas gadiem</t>
  </si>
  <si>
    <t>KOPĀ Atmaksājamā NIN pamatsumma</t>
  </si>
  <si>
    <t xml:space="preserve">Finanšu ministrijas skaidrojums: </t>
  </si>
  <si>
    <t>2) 0 % 15 dienas no nodokļu administrācijas lēmuma vai tiesas nolēmuma spēkā stāšanās dienas, kas ir termiņš labprātīgai atmaksai bez palielinājuma summas aprēķina.</t>
  </si>
  <si>
    <t>Atmaksas datums, ja atmaksāts</t>
  </si>
  <si>
    <t>izlīguma iesniegumā norādītā atmaksājamā NIN pamatsumma</t>
  </si>
  <si>
    <t>izlīguma iesniegumā norādītā maksājamo  % summa</t>
  </si>
  <si>
    <t>lēmuma vai tiesas nolēmuma datums (t.i. datums līdz kuram rēķināma palielinājuma summa)</t>
  </si>
  <si>
    <t>16. diena no lēmuma vai tiesas nolēmuma datuma (t.i., datums, ar kuru rēķināma palielinājuma summa 0,05 % likmi)</t>
  </si>
  <si>
    <t>Tatajana Zinkeviča</t>
  </si>
  <si>
    <t>tatjana.zinkevica@daugavpils.lv</t>
  </si>
  <si>
    <t>Daugavpils pilsētas dome</t>
  </si>
  <si>
    <r>
      <t xml:space="preserve">KOPĀ Palielinājuma summa, atbilstoši </t>
    </r>
    <r>
      <rPr>
        <b/>
        <u/>
        <sz val="11"/>
        <color theme="1"/>
        <rFont val="Times New Roman"/>
        <family val="1"/>
        <charset val="186"/>
      </rPr>
      <t>aprēķinam</t>
    </r>
  </si>
  <si>
    <r>
      <t xml:space="preserve">1) 0,025 % (kas ir puse no likuma “Par nodokļiem un nodevām” 29.panta otrajā daļā noteiktās nokavējuma naudas), kas tiek aprēķināta, sākot ar </t>
    </r>
    <r>
      <rPr>
        <i/>
        <sz val="12"/>
        <color rgb="FF000000"/>
        <rFont val="Times New Roman"/>
        <family val="1"/>
        <charset val="186"/>
      </rPr>
      <t>dienu, kad budžetā saņemts nodokļu maksājums, līdz dienai, kad stājies spēkā nodokļu administrācijas lēmums vai tiesas nolēmums.</t>
    </r>
  </si>
  <si>
    <r>
      <t xml:space="preserve">Tiesas sprieduma </t>
    </r>
    <r>
      <rPr>
        <b/>
        <u/>
        <sz val="11"/>
        <color theme="1"/>
        <rFont val="Times New Roman"/>
        <family val="1"/>
        <charset val="186"/>
      </rPr>
      <t>spēkā stāšanās datums</t>
    </r>
    <r>
      <rPr>
        <sz val="11"/>
        <color theme="1"/>
        <rFont val="Times New Roman"/>
        <family val="1"/>
        <charset val="186"/>
      </rPr>
      <t>, ja tāds jau ir</t>
    </r>
  </si>
  <si>
    <r>
      <t>3) 0,05 %  </t>
    </r>
    <r>
      <rPr>
        <i/>
        <sz val="12"/>
        <color theme="1"/>
        <rFont val="Times New Roman"/>
        <family val="1"/>
        <charset val="186"/>
      </rPr>
      <t>(likuma “Par nodokļiem un nodevām” 29.panta otrajā daļā noteiktās nokavējuma naudas apmērā), sākot ar 16.dienu no nodokļu administrācijas lēmuma vai tiesas nolēmuma spēkā stāšanās dienas līdz atmaksas dienai.</t>
    </r>
  </si>
  <si>
    <r>
      <rPr>
        <u/>
        <sz val="11"/>
        <color theme="1"/>
        <rFont val="Times New Roman"/>
        <family val="1"/>
        <charset val="186"/>
      </rPr>
      <t>Pārrēķinātā NIN admistratīvā akta</t>
    </r>
    <r>
      <rPr>
        <sz val="11"/>
        <color theme="1"/>
        <rFont val="Times New Roman"/>
        <family val="1"/>
        <charset val="186"/>
      </rPr>
      <t xml:space="preserve"> (pašvaldības lēmuma datums, ja tāds jau pienemts) </t>
    </r>
    <r>
      <rPr>
        <u/>
        <sz val="11"/>
        <color theme="1"/>
        <rFont val="Times New Roman"/>
        <family val="1"/>
        <charset val="186"/>
      </rPr>
      <t>datums</t>
    </r>
  </si>
  <si>
    <r>
      <rPr>
        <b/>
        <sz val="11"/>
        <rFont val="Times New Roman"/>
        <family val="1"/>
        <charset val="186"/>
      </rPr>
      <t>*1. piebilde= Dienu skaits no budžetā iemaksātā NIN maksājuma līdz tiesas sprieduma spekā stāšanās dienai</t>
    </r>
    <r>
      <rPr>
        <sz val="11"/>
        <rFont val="Times New Roman"/>
        <family val="1"/>
        <charset val="186"/>
      </rPr>
      <t>, (vai faktiskajai  atmaksai, ja tā veikta ātrāk/  vai dienu skaits līdz pašvaldības pārrēķinātā NIN administratīvā akta datumam, ja tāds pieņemts/  vai dienu skaits līdz 27.05.2021., ja nav stājies spēkā  tiesas spriedums un nav pieņemts pārrēķinātā NIN administratīvais akts)</t>
    </r>
  </si>
  <si>
    <r>
      <rPr>
        <b/>
        <sz val="11"/>
        <rFont val="Times New Roman"/>
        <family val="1"/>
        <charset val="186"/>
      </rPr>
      <t xml:space="preserve">** 2.piebilde= Dienu skaits </t>
    </r>
    <r>
      <rPr>
        <sz val="11"/>
        <rFont val="Times New Roman"/>
        <family val="1"/>
        <charset val="186"/>
      </rPr>
      <t xml:space="preserve">sākot ar </t>
    </r>
    <r>
      <rPr>
        <b/>
        <sz val="11"/>
        <rFont val="Times New Roman"/>
        <family val="1"/>
        <charset val="186"/>
      </rPr>
      <t>16.dienu</t>
    </r>
    <r>
      <rPr>
        <sz val="11"/>
        <rFont val="Times New Roman"/>
        <family val="1"/>
        <charset val="186"/>
      </rPr>
      <t xml:space="preserve"> no tiesas sprieduma spēkā stāšanās vai no pašvaldības pārrēķinātā NIN adminsitratīvā akta  datuma līdz NIN atmaksai, ja tāda veikta, VAI līdz 27.05.2021., ja nav atmaksāts</t>
    </r>
  </si>
  <si>
    <r>
      <t xml:space="preserve">Palielinājuma summas </t>
    </r>
    <r>
      <rPr>
        <b/>
        <u/>
        <sz val="11"/>
        <color theme="1"/>
        <rFont val="Times New Roman"/>
        <family val="1"/>
        <charset val="186"/>
      </rPr>
      <t>APRĒĶINS</t>
    </r>
  </si>
  <si>
    <r>
      <rPr>
        <b/>
        <sz val="11"/>
        <color theme="1"/>
        <rFont val="Times New Roman"/>
        <family val="1"/>
        <charset val="186"/>
      </rPr>
      <t>Aprēķinātais NIN</t>
    </r>
    <r>
      <rPr>
        <sz val="11"/>
        <color theme="1"/>
        <rFont val="Times New Roman"/>
        <family val="1"/>
        <charset val="186"/>
      </rPr>
      <t xml:space="preserve"> par konkrētajām inženierbūvēm, kurām VZD laboja KV (ar sākotnējo administratīvo aktu), EUR</t>
    </r>
  </si>
  <si>
    <r>
      <rPr>
        <b/>
        <sz val="11"/>
        <color theme="1"/>
        <rFont val="Times New Roman"/>
        <family val="1"/>
        <charset val="186"/>
      </rPr>
      <t>Pārrēķinātais</t>
    </r>
    <r>
      <rPr>
        <sz val="11"/>
        <color theme="1"/>
        <rFont val="Times New Roman"/>
        <family val="1"/>
        <charset val="186"/>
      </rPr>
      <t xml:space="preserve"> NIN, EUR</t>
    </r>
  </si>
  <si>
    <r>
      <rPr>
        <b/>
        <sz val="11"/>
        <color theme="1"/>
        <rFont val="Times New Roman"/>
        <family val="1"/>
        <charset val="186"/>
      </rPr>
      <t>Atmaksājamā NIN pamatsumma</t>
    </r>
    <r>
      <rPr>
        <sz val="11"/>
        <color theme="1"/>
        <rFont val="Times New Roman"/>
        <family val="1"/>
        <charset val="186"/>
      </rPr>
      <t xml:space="preserve"> (aprēķinātais -pārrēķinātais), EUR</t>
    </r>
  </si>
  <si>
    <r>
      <rPr>
        <b/>
        <sz val="11"/>
        <rFont val="Times New Roman"/>
        <family val="1"/>
        <charset val="186"/>
      </rPr>
      <t xml:space="preserve">Dienu skaits </t>
    </r>
    <r>
      <rPr>
        <sz val="11"/>
        <rFont val="Times New Roman"/>
        <family val="1"/>
        <charset val="186"/>
      </rPr>
      <t xml:space="preserve">no budžetā iemaksātā NIN maksājuma līdz </t>
    </r>
    <r>
      <rPr>
        <b/>
        <sz val="11"/>
        <rFont val="Times New Roman"/>
        <family val="1"/>
        <charset val="186"/>
      </rPr>
      <t xml:space="preserve"> tiesas sprieduma spekā stāšanās dienai</t>
    </r>
    <r>
      <rPr>
        <sz val="11"/>
        <rFont val="Times New Roman"/>
        <family val="1"/>
        <charset val="186"/>
      </rPr>
      <t xml:space="preserve"> vai- skatīt 1.piebildi *</t>
    </r>
  </si>
  <si>
    <r>
      <rPr>
        <b/>
        <i/>
        <sz val="11"/>
        <rFont val="Times New Roman"/>
        <family val="1"/>
        <charset val="186"/>
      </rPr>
      <t>Palielinājuma summa  ar 0,025% likmi</t>
    </r>
    <r>
      <rPr>
        <i/>
        <sz val="11"/>
        <rFont val="Times New Roman"/>
        <family val="1"/>
        <charset val="186"/>
      </rPr>
      <t xml:space="preserve"> kopā, EUR </t>
    </r>
  </si>
  <si>
    <r>
      <rPr>
        <b/>
        <sz val="11"/>
        <rFont val="Times New Roman"/>
        <family val="1"/>
        <charset val="186"/>
      </rPr>
      <t xml:space="preserve">Dienu skaits </t>
    </r>
    <r>
      <rPr>
        <sz val="11"/>
        <rFont val="Times New Roman"/>
        <family val="1"/>
        <charset val="186"/>
      </rPr>
      <t xml:space="preserve">sākot ar </t>
    </r>
    <r>
      <rPr>
        <b/>
        <sz val="11"/>
        <rFont val="Times New Roman"/>
        <family val="1"/>
        <charset val="186"/>
      </rPr>
      <t>16.dienu</t>
    </r>
    <r>
      <rPr>
        <sz val="11"/>
        <rFont val="Times New Roman"/>
        <family val="1"/>
        <charset val="186"/>
      </rPr>
      <t xml:space="preserve"> </t>
    </r>
    <r>
      <rPr>
        <sz val="9"/>
        <rFont val="Times New Roman"/>
        <family val="1"/>
        <charset val="186"/>
      </rPr>
      <t>no tiesas sprieduma spēkā stāšanās vai no pašvaldības pārrēķinātā NIN administratīvā akta  datuma līdz NIN atmaksai VAI skatīt 2.piebildi**</t>
    </r>
  </si>
  <si>
    <r>
      <rPr>
        <b/>
        <i/>
        <sz val="11"/>
        <rFont val="Times New Roman"/>
        <family val="1"/>
        <charset val="186"/>
      </rPr>
      <t>Palielinājuma summa  ar 0,05% likmi</t>
    </r>
    <r>
      <rPr>
        <i/>
        <sz val="11"/>
        <rFont val="Times New Roman"/>
        <family val="1"/>
        <charset val="186"/>
      </rPr>
      <t xml:space="preserve"> kopā, EUR</t>
    </r>
  </si>
  <si>
    <r>
      <rPr>
        <b/>
        <sz val="11"/>
        <color theme="1"/>
        <rFont val="Times New Roman"/>
        <family val="1"/>
        <charset val="186"/>
      </rPr>
      <t xml:space="preserve">Palielinājuma summa kopā </t>
    </r>
    <r>
      <rPr>
        <sz val="11"/>
        <color theme="1"/>
        <rFont val="Times New Roman"/>
        <family val="1"/>
        <charset val="186"/>
      </rPr>
      <t>(palielinājuma summa ar 0,025% un palielinājuma summa ar 0,05% likmi), EUR</t>
    </r>
  </si>
  <si>
    <t>vārds uzvārds</t>
  </si>
  <si>
    <t>1412,17</t>
  </si>
  <si>
    <t>26.05.2016.</t>
  </si>
  <si>
    <t>04.03.2021.</t>
  </si>
  <si>
    <t>pamatsumma</t>
  </si>
  <si>
    <t>soda nauda</t>
  </si>
  <si>
    <t>nokavējuma nauda</t>
  </si>
  <si>
    <t>665,13</t>
  </si>
  <si>
    <t>21.05.2021.</t>
  </si>
  <si>
    <t>nav</t>
  </si>
  <si>
    <t>16.04.2021.</t>
  </si>
  <si>
    <t xml:space="preserve">1412,17 EUR, t.sk. 859.04 EUR (pamatparāds) + 295,41  EUR (nokavējuma nauda) + 257,70 EUR (soda nauda) </t>
  </si>
  <si>
    <t>859,04</t>
  </si>
  <si>
    <t>483,21</t>
  </si>
  <si>
    <t>0,03%</t>
  </si>
  <si>
    <t>kopsummā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</si>
</sst>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7" x14ac:knownFonts="1">
    <font>
      <sz val="11"/>
      <color theme="1"/>
      <name val="Calibri"/>
      <family val="2"/>
      <charset val="186"/>
      <scheme val="minor"/>
    </font>
    <font>
      <sz val="12"/>
      <color rgb="FF44546A"/>
      <name val="Times New Roman"/>
      <family val="1"/>
      <charset val="186"/>
    </font>
    <font>
      <sz val="11"/>
      <color theme="1"/>
      <name val="Calibri"/>
      <family val="2"/>
      <charset val="186"/>
      <scheme val="minor"/>
    </font>
    <font>
      <sz val="12"/>
      <name val="Times New Roman"/>
      <family val="1"/>
      <charset val="186"/>
    </font>
    <font>
      <sz val="9"/>
      <color indexed="81"/>
      <name val="Tahoma"/>
      <family val="2"/>
      <charset val="186"/>
    </font>
    <font>
      <b/>
      <sz val="9"/>
      <color indexed="81"/>
      <name val="Tahoma"/>
      <family val="2"/>
      <charset val="186"/>
    </font>
    <font>
      <u/>
      <sz val="11"/>
      <color theme="10"/>
      <name val="Calibri"/>
      <family val="2"/>
      <charset val="186"/>
      <scheme val="minor"/>
    </font>
    <font>
      <sz val="11"/>
      <color theme="1"/>
      <name val="Times New Roman"/>
      <family val="1"/>
      <charset val="186"/>
    </font>
    <font>
      <u/>
      <sz val="11"/>
      <color theme="10"/>
      <name val="Times New Roman"/>
      <family val="1"/>
      <charset val="186"/>
    </font>
    <font>
      <b/>
      <sz val="11"/>
      <color theme="1"/>
      <name val="Times New Roman"/>
      <family val="1"/>
      <charset val="186"/>
    </font>
    <font>
      <i/>
      <sz val="11"/>
      <color theme="1"/>
      <name val="Times New Roman"/>
      <family val="1"/>
      <charset val="186"/>
    </font>
    <font>
      <b/>
      <u/>
      <sz val="11"/>
      <color theme="1"/>
      <name val="Times New Roman"/>
      <family val="1"/>
      <charset val="186"/>
    </font>
    <font>
      <i/>
      <sz val="12"/>
      <color rgb="FF000000"/>
      <name val="Times New Roman"/>
      <family val="1"/>
      <charset val="186"/>
    </font>
    <font>
      <i/>
      <sz val="12"/>
      <color theme="1"/>
      <name val="Times New Roman"/>
      <family val="1"/>
      <charset val="186"/>
    </font>
    <font>
      <u/>
      <sz val="11"/>
      <color theme="1"/>
      <name val="Times New Roman"/>
      <family val="1"/>
      <charset val="186"/>
    </font>
    <font>
      <sz val="11"/>
      <name val="Times New Roman"/>
      <family val="1"/>
      <charset val="186"/>
    </font>
    <font>
      <b/>
      <sz val="11"/>
      <name val="Times New Roman"/>
      <family val="1"/>
      <charset val="186"/>
    </font>
    <font>
      <sz val="11"/>
      <color rgb="FF0070C0"/>
      <name val="Times New Roman"/>
      <family val="1"/>
      <charset val="186"/>
    </font>
    <font>
      <i/>
      <sz val="11"/>
      <name val="Times New Roman"/>
      <family val="1"/>
      <charset val="186"/>
    </font>
    <font>
      <b/>
      <i/>
      <sz val="11"/>
      <name val="Times New Roman"/>
      <family val="1"/>
      <charset val="186"/>
    </font>
    <font>
      <i/>
      <sz val="11"/>
      <color rgb="FF0070C0"/>
      <name val="Times New Roman"/>
      <family val="1"/>
      <charset val="186"/>
    </font>
    <font>
      <sz val="9"/>
      <name val="Times New Roman"/>
      <family val="1"/>
      <charset val="186"/>
    </font>
    <font>
      <i/>
      <sz val="11"/>
      <color rgb="FFFF0000"/>
      <name val="Times New Roman"/>
      <family val="1"/>
      <charset val="186"/>
    </font>
    <font>
      <sz val="11"/>
      <color rgb="FFFF0000"/>
      <name val="Times New Roman"/>
      <family val="1"/>
      <charset val="186"/>
    </font>
    <font>
      <b/>
      <i/>
      <sz val="11"/>
      <color theme="1"/>
      <name val="Times New Roman"/>
      <family val="1"/>
      <charset val="186"/>
    </font>
    <font>
      <b/>
      <i/>
      <u/>
      <sz val="11"/>
      <color theme="1"/>
      <name val="Times New Roman"/>
      <family val="1"/>
      <charset val="186"/>
    </font>
    <font>
      <sz val="10"/>
      <color rgb="FF44546A"/>
      <name val="Times New Roman"/>
      <family val="1"/>
      <charset val="186"/>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6" fillId="0" borderId="0" applyNumberFormat="0" applyFill="0" applyBorder="0" applyAlignment="0" applyProtection="0"/>
  </cellStyleXfs>
  <cellXfs count="80">
    <xf numFmtId="0" fontId="0" fillId="0" borderId="0" xfId="0"/>
    <xf numFmtId="0" fontId="1" fillId="0" borderId="0" xfId="0" applyFont="1" applyFill="1" applyAlignment="1">
      <alignment horizontal="left" vertical="center" wrapText="1"/>
    </xf>
    <xf numFmtId="0" fontId="3" fillId="0" borderId="6" xfId="0" applyFont="1" applyFill="1" applyBorder="1" applyAlignment="1">
      <alignment horizontal="left" vertical="top" wrapText="1"/>
    </xf>
    <xf numFmtId="0" fontId="7" fillId="0" borderId="2" xfId="0" applyFont="1" applyBorder="1"/>
    <xf numFmtId="0" fontId="7" fillId="0" borderId="1" xfId="0" applyFont="1" applyBorder="1"/>
    <xf numFmtId="0" fontId="7" fillId="0" borderId="0" xfId="0" applyFont="1" applyBorder="1"/>
    <xf numFmtId="0" fontId="7" fillId="0" borderId="0" xfId="0" applyFont="1"/>
    <xf numFmtId="0" fontId="7" fillId="0" borderId="3" xfId="0" applyFont="1" applyBorder="1"/>
    <xf numFmtId="0" fontId="7" fillId="0" borderId="1" xfId="0" applyFont="1" applyBorder="1" applyAlignment="1">
      <alignment wrapText="1"/>
    </xf>
    <xf numFmtId="0" fontId="8" fillId="0" borderId="1" xfId="2" applyFont="1" applyBorder="1" applyAlignment="1">
      <alignment wrapText="1"/>
    </xf>
    <xf numFmtId="0" fontId="7" fillId="0" borderId="0" xfId="0" applyFont="1" applyBorder="1" applyAlignment="1">
      <alignment wrapText="1"/>
    </xf>
    <xf numFmtId="0" fontId="9" fillId="0" borderId="1" xfId="0" applyFont="1" applyBorder="1"/>
    <xf numFmtId="0" fontId="9" fillId="0" borderId="1" xfId="0" applyFont="1" applyBorder="1" applyAlignment="1">
      <alignment wrapText="1"/>
    </xf>
    <xf numFmtId="0" fontId="9" fillId="0" borderId="3" xfId="0" applyFont="1" applyBorder="1"/>
    <xf numFmtId="0" fontId="10" fillId="0" borderId="0" xfId="0" applyFont="1" applyBorder="1"/>
    <xf numFmtId="0" fontId="10" fillId="0" borderId="0" xfId="0" applyFont="1"/>
    <xf numFmtId="0" fontId="9" fillId="0" borderId="3" xfId="0" applyFont="1" applyBorder="1" applyAlignment="1">
      <alignment wrapText="1"/>
    </xf>
    <xf numFmtId="0" fontId="10" fillId="0" borderId="0" xfId="0" applyFont="1" applyBorder="1" applyAlignment="1">
      <alignment horizontal="left" wrapText="1"/>
    </xf>
    <xf numFmtId="0" fontId="9" fillId="0" borderId="1" xfId="0" applyFont="1" applyFill="1" applyBorder="1" applyAlignment="1">
      <alignment wrapText="1"/>
    </xf>
    <xf numFmtId="0" fontId="10" fillId="0" borderId="0" xfId="0" applyFont="1" applyBorder="1" applyAlignment="1">
      <alignment horizontal="left" vertical="center"/>
    </xf>
    <xf numFmtId="0" fontId="10" fillId="0" borderId="1" xfId="0" applyFont="1" applyBorder="1" applyAlignment="1">
      <alignment wrapText="1"/>
    </xf>
    <xf numFmtId="0" fontId="15" fillId="0" borderId="0" xfId="0" applyFont="1" applyFill="1" applyAlignment="1">
      <alignment horizontal="left" vertical="top" wrapText="1"/>
    </xf>
    <xf numFmtId="0" fontId="15" fillId="0" borderId="0" xfId="0" applyFont="1" applyFill="1" applyBorder="1" applyAlignment="1">
      <alignment horizontal="left" vertical="top" wrapText="1"/>
    </xf>
    <xf numFmtId="0" fontId="7" fillId="0" borderId="0" xfId="0" applyFont="1" applyFill="1" applyBorder="1" applyAlignment="1">
      <alignment wrapText="1"/>
    </xf>
    <xf numFmtId="0" fontId="7" fillId="0" borderId="0" xfId="0" applyFont="1" applyFill="1" applyBorder="1"/>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7" fillId="0" borderId="1" xfId="0" applyFont="1" applyBorder="1" applyAlignment="1">
      <alignment horizontal="center" vertical="top" wrapText="1"/>
    </xf>
    <xf numFmtId="0" fontId="17" fillId="0" borderId="6" xfId="0" applyFont="1" applyBorder="1" applyAlignment="1">
      <alignment horizontal="center" vertical="top" wrapText="1"/>
    </xf>
    <xf numFmtId="0" fontId="15" fillId="0" borderId="4" xfId="0" applyFont="1" applyFill="1" applyBorder="1" applyAlignment="1">
      <alignment vertical="top" wrapText="1"/>
    </xf>
    <xf numFmtId="0" fontId="18" fillId="0" borderId="4" xfId="0" applyFont="1" applyFill="1" applyBorder="1" applyAlignment="1">
      <alignment vertical="top" wrapText="1"/>
    </xf>
    <xf numFmtId="0" fontId="20" fillId="0" borderId="4" xfId="0" applyFont="1" applyFill="1" applyBorder="1" applyAlignment="1">
      <alignment vertical="top" wrapText="1"/>
    </xf>
    <xf numFmtId="0" fontId="7" fillId="0" borderId="5" xfId="0" applyFont="1" applyBorder="1" applyAlignment="1">
      <alignment vertical="top" wrapText="1"/>
    </xf>
    <xf numFmtId="0" fontId="7" fillId="0" borderId="0" xfId="0" applyFont="1" applyAlignment="1">
      <alignment vertical="top" wrapText="1"/>
    </xf>
    <xf numFmtId="0" fontId="7" fillId="0" borderId="0" xfId="0" applyFont="1" applyFill="1" applyAlignment="1">
      <alignment wrapText="1"/>
    </xf>
    <xf numFmtId="0" fontId="10" fillId="0" borderId="0" xfId="0" applyFont="1" applyFill="1" applyAlignment="1">
      <alignment wrapText="1"/>
    </xf>
    <xf numFmtId="0" fontId="22" fillId="0" borderId="0" xfId="0" applyFont="1" applyFill="1" applyAlignment="1">
      <alignment horizontal="left"/>
    </xf>
    <xf numFmtId="0" fontId="10" fillId="0" borderId="0" xfId="0" applyFont="1" applyFill="1" applyAlignment="1">
      <alignment horizontal="center"/>
    </xf>
    <xf numFmtId="14" fontId="7" fillId="0" borderId="0" xfId="0" applyNumberFormat="1" applyFont="1" applyFill="1" applyAlignment="1">
      <alignment wrapText="1"/>
    </xf>
    <xf numFmtId="14" fontId="16" fillId="0" borderId="0" xfId="1" applyNumberFormat="1" applyFont="1" applyFill="1" applyAlignment="1">
      <alignment wrapText="1"/>
    </xf>
    <xf numFmtId="0" fontId="23" fillId="0" borderId="0" xfId="0" applyNumberFormat="1" applyFont="1" applyFill="1" applyAlignment="1">
      <alignment wrapText="1"/>
    </xf>
    <xf numFmtId="0" fontId="11" fillId="0" borderId="0" xfId="0" applyFont="1"/>
    <xf numFmtId="2" fontId="7" fillId="0" borderId="0" xfId="0" applyNumberFormat="1" applyFont="1" applyFill="1" applyAlignment="1">
      <alignment wrapText="1"/>
    </xf>
    <xf numFmtId="2" fontId="7" fillId="0" borderId="0" xfId="1" applyNumberFormat="1" applyFont="1" applyFill="1" applyAlignment="1">
      <alignment wrapText="1"/>
    </xf>
    <xf numFmtId="2" fontId="9" fillId="0" borderId="0" xfId="1" applyNumberFormat="1" applyFont="1" applyFill="1" applyAlignment="1">
      <alignment wrapText="1"/>
    </xf>
    <xf numFmtId="2" fontId="10" fillId="0" borderId="0" xfId="0" applyNumberFormat="1" applyFont="1" applyFill="1" applyAlignment="1">
      <alignment wrapText="1"/>
    </xf>
    <xf numFmtId="2" fontId="23" fillId="0" borderId="0" xfId="0" applyNumberFormat="1" applyFont="1" applyFill="1" applyAlignment="1">
      <alignment wrapText="1"/>
    </xf>
    <xf numFmtId="2" fontId="7" fillId="0" borderId="0" xfId="0" applyNumberFormat="1" applyFont="1"/>
    <xf numFmtId="2" fontId="23" fillId="0" borderId="0" xfId="0" applyNumberFormat="1" applyFont="1"/>
    <xf numFmtId="2" fontId="10" fillId="2" borderId="0" xfId="0" applyNumberFormat="1" applyFont="1" applyFill="1" applyAlignment="1">
      <alignment wrapText="1"/>
    </xf>
    <xf numFmtId="2" fontId="7" fillId="0" borderId="0" xfId="0" applyNumberFormat="1" applyFont="1" applyAlignment="1"/>
    <xf numFmtId="2" fontId="9" fillId="0" borderId="0" xfId="0" applyNumberFormat="1" applyFont="1"/>
    <xf numFmtId="2" fontId="24" fillId="0" borderId="0" xfId="0" applyNumberFormat="1" applyFont="1"/>
    <xf numFmtId="2" fontId="7" fillId="2" borderId="0" xfId="0" applyNumberFormat="1" applyFont="1" applyFill="1" applyAlignment="1">
      <alignment wrapText="1"/>
    </xf>
    <xf numFmtId="2" fontId="10" fillId="0" borderId="0" xfId="0" applyNumberFormat="1" applyFont="1"/>
    <xf numFmtId="2" fontId="11" fillId="0" borderId="0" xfId="0" applyNumberFormat="1" applyFont="1"/>
    <xf numFmtId="2" fontId="11" fillId="0" borderId="0" xfId="0" applyNumberFormat="1" applyFont="1" applyAlignment="1"/>
    <xf numFmtId="2" fontId="25" fillId="0" borderId="0" xfId="0" applyNumberFormat="1" applyFont="1"/>
    <xf numFmtId="0" fontId="7" fillId="0" borderId="1" xfId="0" applyFont="1" applyBorder="1" applyAlignment="1">
      <alignment horizontal="center"/>
    </xf>
    <xf numFmtId="0" fontId="7" fillId="0" borderId="0" xfId="0" applyNumberFormat="1" applyFont="1" applyFill="1" applyAlignment="1">
      <alignment wrapText="1"/>
    </xf>
    <xf numFmtId="14" fontId="26" fillId="0" borderId="0" xfId="0" applyNumberFormat="1" applyFont="1" applyFill="1" applyAlignment="1">
      <alignment horizontal="left" wrapText="1"/>
    </xf>
    <xf numFmtId="0" fontId="9" fillId="0" borderId="0" xfId="0" applyFont="1" applyBorder="1" applyAlignment="1">
      <alignment wrapText="1"/>
    </xf>
    <xf numFmtId="0" fontId="7" fillId="0" borderId="0" xfId="0" applyFont="1" applyBorder="1" applyAlignment="1">
      <alignment horizontal="center"/>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7" fillId="0" borderId="1" xfId="0" applyFont="1" applyFill="1" applyBorder="1" applyAlignment="1">
      <alignment horizontal="center"/>
    </xf>
    <xf numFmtId="14" fontId="7" fillId="0" borderId="1" xfId="0" applyNumberFormat="1" applyFont="1" applyBorder="1" applyAlignment="1">
      <alignment horizontal="center"/>
    </xf>
    <xf numFmtId="0" fontId="7" fillId="0" borderId="1" xfId="0" applyFont="1" applyBorder="1" applyAlignment="1">
      <alignment horizontal="center" wrapText="1"/>
    </xf>
    <xf numFmtId="0" fontId="7" fillId="0" borderId="0" xfId="0" applyFont="1" applyBorder="1" applyAlignment="1">
      <alignment horizontal="center" wrapText="1"/>
    </xf>
    <xf numFmtId="0" fontId="7" fillId="0" borderId="0" xfId="0" applyFont="1" applyFill="1" applyBorder="1" applyAlignment="1">
      <alignment horizontal="center"/>
    </xf>
    <xf numFmtId="14" fontId="7" fillId="0" borderId="0" xfId="0" applyNumberFormat="1" applyFont="1" applyBorder="1" applyAlignment="1">
      <alignment horizontal="center"/>
    </xf>
    <xf numFmtId="0" fontId="7" fillId="0" borderId="10" xfId="0" applyFont="1" applyBorder="1"/>
    <xf numFmtId="0" fontId="7" fillId="0" borderId="10" xfId="0" applyFont="1" applyBorder="1" applyAlignment="1">
      <alignment wrapText="1"/>
    </xf>
    <xf numFmtId="0" fontId="8" fillId="0" borderId="0" xfId="2" applyFont="1" applyBorder="1" applyAlignment="1">
      <alignment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2" fontId="11" fillId="2" borderId="0" xfId="0" applyNumberFormat="1" applyFont="1" applyFill="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atjana.zinkevica@daugavpils.lv"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topLeftCell="A10" zoomScale="85" zoomScaleNormal="85" workbookViewId="0">
      <selection activeCell="M35" sqref="M35"/>
    </sheetView>
  </sheetViews>
  <sheetFormatPr defaultRowHeight="15" x14ac:dyDescent="0.25"/>
  <cols>
    <col min="1" max="1" width="37.7109375" style="6" customWidth="1"/>
    <col min="2" max="2" width="27.42578125" style="6" customWidth="1"/>
    <col min="3" max="3" width="18.140625" style="6" customWidth="1"/>
    <col min="4" max="4" width="14.42578125" style="6" customWidth="1"/>
    <col min="5" max="5" width="13.7109375" style="6" customWidth="1"/>
    <col min="6" max="9" width="16.5703125" style="6" customWidth="1"/>
    <col min="10" max="14" width="14.42578125" style="6" customWidth="1"/>
    <col min="15" max="15" width="11.5703125" style="6" customWidth="1"/>
    <col min="16" max="16" width="11.42578125" style="6" customWidth="1"/>
    <col min="17" max="17" width="13.28515625" style="6" customWidth="1"/>
    <col min="18" max="18" width="14.42578125" style="6" customWidth="1"/>
    <col min="19" max="20" width="12.42578125" style="6" customWidth="1"/>
    <col min="21" max="22" width="14.85546875" style="6" customWidth="1"/>
    <col min="23" max="23" width="14.7109375" style="6" customWidth="1"/>
    <col min="24" max="24" width="15.140625" style="6" customWidth="1"/>
    <col min="25" max="25" width="18.7109375" style="6" customWidth="1"/>
    <col min="26" max="26" width="13.28515625" style="6" customWidth="1"/>
    <col min="27" max="27" width="9.5703125" style="6" bestFit="1" customWidth="1"/>
    <col min="28" max="16384" width="9.140625" style="6"/>
  </cols>
  <sheetData>
    <row r="1" spans="1:26" x14ac:dyDescent="0.25">
      <c r="A1" s="3" t="s">
        <v>1</v>
      </c>
      <c r="B1" s="4" t="s">
        <v>48</v>
      </c>
      <c r="C1" s="4" t="s">
        <v>2</v>
      </c>
      <c r="D1" s="73" t="s">
        <v>3</v>
      </c>
      <c r="E1" s="5"/>
      <c r="F1" s="5"/>
      <c r="G1" s="5"/>
      <c r="H1" s="5"/>
      <c r="I1" s="5"/>
      <c r="J1" s="5"/>
      <c r="K1" s="5"/>
      <c r="L1" s="5"/>
      <c r="M1" s="5"/>
      <c r="N1" s="5"/>
    </row>
    <row r="2" spans="1:26" ht="30" x14ac:dyDescent="0.25">
      <c r="A2" s="7"/>
      <c r="B2" s="8" t="s">
        <v>29</v>
      </c>
      <c r="C2" s="9" t="s">
        <v>30</v>
      </c>
      <c r="D2" s="74">
        <v>65404388</v>
      </c>
      <c r="E2" s="10"/>
      <c r="F2" s="75"/>
      <c r="G2" s="75"/>
      <c r="H2" s="75"/>
      <c r="I2" s="75"/>
      <c r="J2" s="10"/>
      <c r="K2" s="10"/>
      <c r="L2" s="10"/>
      <c r="M2" s="10"/>
      <c r="N2" s="10"/>
    </row>
    <row r="3" spans="1:26" x14ac:dyDescent="0.25">
      <c r="A3" s="11" t="s">
        <v>0</v>
      </c>
      <c r="B3" s="12" t="s">
        <v>31</v>
      </c>
      <c r="C3" s="62"/>
      <c r="D3" s="62"/>
      <c r="E3" s="62"/>
      <c r="F3" s="5"/>
      <c r="G3" s="5"/>
      <c r="H3" s="5"/>
      <c r="I3" s="5"/>
      <c r="J3" s="5"/>
      <c r="K3" s="5"/>
      <c r="L3" s="5"/>
      <c r="M3" s="5"/>
      <c r="N3" s="5"/>
    </row>
    <row r="4" spans="1:26" ht="60" x14ac:dyDescent="0.25">
      <c r="A4" s="13" t="s">
        <v>21</v>
      </c>
      <c r="B4" s="69" t="s">
        <v>59</v>
      </c>
      <c r="C4" s="70"/>
      <c r="D4" s="70"/>
      <c r="E4" s="70"/>
      <c r="F4" s="5"/>
      <c r="G4" s="5"/>
      <c r="H4" s="5"/>
      <c r="I4" s="5"/>
      <c r="J4" s="14" t="s">
        <v>22</v>
      </c>
      <c r="K4" s="14"/>
      <c r="L4" s="14"/>
      <c r="M4" s="14"/>
      <c r="N4" s="14"/>
      <c r="O4" s="15"/>
      <c r="P4" s="15"/>
      <c r="Q4" s="15"/>
      <c r="R4" s="15"/>
      <c r="S4" s="15"/>
      <c r="T4" s="15"/>
      <c r="U4" s="15"/>
      <c r="V4" s="15"/>
      <c r="W4" s="15"/>
      <c r="X4" s="15"/>
      <c r="Y4" s="15"/>
      <c r="Z4" s="15"/>
    </row>
    <row r="5" spans="1:26" ht="29.25" x14ac:dyDescent="0.25">
      <c r="A5" s="16" t="s">
        <v>32</v>
      </c>
      <c r="B5" s="59" t="s">
        <v>55</v>
      </c>
      <c r="C5" s="63"/>
      <c r="D5" s="63"/>
      <c r="E5" s="63"/>
      <c r="F5" s="5"/>
      <c r="G5" s="5"/>
      <c r="H5" s="5"/>
      <c r="I5" s="5"/>
      <c r="J5" s="17" t="s">
        <v>14</v>
      </c>
      <c r="K5" s="17"/>
      <c r="L5" s="17"/>
      <c r="M5" s="17"/>
      <c r="N5" s="17"/>
      <c r="O5" s="17"/>
      <c r="P5" s="17"/>
      <c r="Q5" s="17"/>
      <c r="R5" s="17"/>
      <c r="S5" s="17"/>
      <c r="T5" s="17"/>
      <c r="U5" s="17"/>
      <c r="V5" s="17"/>
      <c r="W5" s="17"/>
      <c r="X5" s="17"/>
      <c r="Y5" s="17"/>
      <c r="Z5" s="17"/>
    </row>
    <row r="6" spans="1:26" ht="21" customHeight="1" x14ac:dyDescent="0.25">
      <c r="A6" s="18" t="s">
        <v>6</v>
      </c>
      <c r="B6" s="59" t="s">
        <v>49</v>
      </c>
      <c r="C6" s="63"/>
      <c r="D6" s="63"/>
      <c r="E6" s="63"/>
      <c r="F6" s="5"/>
      <c r="G6" s="5"/>
      <c r="H6" s="5"/>
      <c r="I6" s="5"/>
      <c r="J6" s="19" t="s">
        <v>15</v>
      </c>
      <c r="K6" s="19"/>
      <c r="L6" s="19"/>
      <c r="M6" s="19"/>
      <c r="N6" s="19"/>
      <c r="O6" s="19"/>
      <c r="P6" s="19"/>
      <c r="Q6" s="19"/>
      <c r="R6" s="19"/>
      <c r="S6" s="19"/>
      <c r="T6" s="19"/>
      <c r="U6" s="19"/>
      <c r="V6" s="19"/>
      <c r="W6" s="19"/>
      <c r="X6" s="19"/>
      <c r="Y6" s="19"/>
      <c r="Z6" s="19"/>
    </row>
    <row r="7" spans="1:26" ht="35.25" customHeight="1" x14ac:dyDescent="0.25">
      <c r="A7" s="18" t="s">
        <v>7</v>
      </c>
      <c r="B7" s="59">
        <v>0</v>
      </c>
      <c r="C7" s="63"/>
      <c r="D7" s="63"/>
      <c r="E7" s="63"/>
      <c r="J7" s="17" t="s">
        <v>33</v>
      </c>
      <c r="K7" s="17"/>
      <c r="L7" s="17"/>
      <c r="M7" s="17"/>
      <c r="N7" s="17"/>
      <c r="O7" s="17"/>
      <c r="P7" s="17"/>
      <c r="Q7" s="17"/>
      <c r="R7" s="17"/>
      <c r="S7" s="17"/>
      <c r="T7" s="17"/>
      <c r="U7" s="17"/>
      <c r="V7" s="17"/>
      <c r="W7" s="17"/>
      <c r="X7" s="17"/>
      <c r="Y7" s="17"/>
      <c r="Z7" s="17"/>
    </row>
    <row r="8" spans="1:26" ht="29.25" x14ac:dyDescent="0.25">
      <c r="A8" s="18" t="s">
        <v>8</v>
      </c>
      <c r="B8" s="67" t="s">
        <v>49</v>
      </c>
      <c r="C8" s="71"/>
      <c r="D8" s="71"/>
      <c r="E8" s="71"/>
      <c r="J8" s="17" t="s">
        <v>16</v>
      </c>
      <c r="K8" s="17"/>
      <c r="L8" s="17"/>
      <c r="M8" s="17"/>
      <c r="N8" s="17"/>
      <c r="O8" s="17"/>
      <c r="P8" s="17"/>
      <c r="Q8" s="17"/>
      <c r="R8" s="17"/>
      <c r="S8" s="17"/>
      <c r="T8" s="17"/>
      <c r="U8" s="17"/>
      <c r="V8" s="17"/>
      <c r="W8" s="17"/>
      <c r="X8" s="17"/>
      <c r="Y8" s="17"/>
      <c r="Z8" s="17"/>
    </row>
    <row r="9" spans="1:26" x14ac:dyDescent="0.25">
      <c r="A9" s="12" t="s">
        <v>24</v>
      </c>
      <c r="B9" s="59" t="s">
        <v>56</v>
      </c>
      <c r="C9" s="63"/>
      <c r="D9" s="63"/>
      <c r="E9" s="63"/>
      <c r="J9" s="17" t="s">
        <v>23</v>
      </c>
      <c r="K9" s="17"/>
      <c r="L9" s="17"/>
      <c r="M9" s="17"/>
      <c r="N9" s="17"/>
      <c r="O9" s="17"/>
      <c r="P9" s="17"/>
      <c r="Q9" s="17"/>
      <c r="R9" s="17"/>
      <c r="S9" s="17"/>
      <c r="T9" s="17"/>
      <c r="U9" s="17"/>
      <c r="V9" s="17"/>
      <c r="W9" s="17"/>
      <c r="X9" s="17"/>
      <c r="Y9" s="17"/>
      <c r="Z9" s="17"/>
    </row>
    <row r="10" spans="1:26" ht="30" x14ac:dyDescent="0.25">
      <c r="A10" s="8" t="s">
        <v>34</v>
      </c>
      <c r="B10" s="59" t="s">
        <v>57</v>
      </c>
      <c r="C10" s="63"/>
      <c r="D10" s="63"/>
      <c r="E10" s="63"/>
      <c r="J10" s="17" t="s">
        <v>35</v>
      </c>
      <c r="K10" s="17"/>
      <c r="L10" s="17"/>
      <c r="M10" s="17"/>
      <c r="N10" s="17"/>
      <c r="O10" s="17"/>
      <c r="P10" s="17"/>
      <c r="Q10" s="17"/>
      <c r="R10" s="17"/>
      <c r="S10" s="17"/>
      <c r="T10" s="17"/>
      <c r="U10" s="17"/>
      <c r="V10" s="17"/>
      <c r="W10" s="17"/>
      <c r="X10" s="17"/>
      <c r="Y10" s="17"/>
      <c r="Z10" s="17"/>
    </row>
    <row r="11" spans="1:26" ht="45" x14ac:dyDescent="0.25">
      <c r="A11" s="8" t="s">
        <v>36</v>
      </c>
      <c r="B11" s="59" t="s">
        <v>58</v>
      </c>
      <c r="C11" s="63"/>
      <c r="D11" s="63"/>
      <c r="E11" s="63"/>
    </row>
    <row r="12" spans="1:26" ht="32.25" customHeight="1" x14ac:dyDescent="0.25">
      <c r="A12" s="20" t="s">
        <v>4</v>
      </c>
      <c r="B12" s="68">
        <v>44321</v>
      </c>
      <c r="C12" s="72"/>
      <c r="D12" s="72"/>
      <c r="E12" s="72"/>
    </row>
    <row r="13" spans="1:26" ht="34.5" customHeight="1" x14ac:dyDescent="0.25">
      <c r="A13" s="20" t="s">
        <v>25</v>
      </c>
      <c r="B13" s="59" t="s">
        <v>60</v>
      </c>
      <c r="C13" s="63"/>
      <c r="D13" s="63"/>
      <c r="E13" s="63"/>
    </row>
    <row r="14" spans="1:26" ht="34.5" customHeight="1" x14ac:dyDescent="0.25">
      <c r="A14" s="20" t="s">
        <v>26</v>
      </c>
      <c r="B14" s="59" t="s">
        <v>61</v>
      </c>
      <c r="C14" s="63"/>
      <c r="D14" s="63"/>
      <c r="E14" s="63"/>
      <c r="J14" s="21" t="s">
        <v>37</v>
      </c>
      <c r="K14" s="21"/>
      <c r="L14" s="21"/>
      <c r="M14" s="21"/>
      <c r="N14" s="21"/>
      <c r="O14" s="21"/>
      <c r="P14" s="21"/>
      <c r="Q14" s="21"/>
      <c r="R14" s="21"/>
      <c r="S14" s="21"/>
      <c r="T14" s="21"/>
      <c r="U14" s="21"/>
      <c r="V14" s="21"/>
      <c r="W14" s="21"/>
      <c r="X14" s="21"/>
      <c r="Y14" s="21"/>
      <c r="Z14" s="21"/>
    </row>
    <row r="15" spans="1:26" ht="30.75" customHeight="1" x14ac:dyDescent="0.25">
      <c r="A15" s="20" t="s">
        <v>5</v>
      </c>
      <c r="B15" s="59" t="s">
        <v>62</v>
      </c>
      <c r="C15" s="63"/>
      <c r="D15" s="63"/>
      <c r="E15" s="63"/>
      <c r="J15" s="22" t="s">
        <v>38</v>
      </c>
      <c r="K15" s="22"/>
      <c r="L15" s="22"/>
      <c r="M15" s="22"/>
      <c r="N15" s="22"/>
      <c r="O15" s="22"/>
      <c r="P15" s="22"/>
      <c r="Q15" s="22"/>
      <c r="R15" s="22"/>
      <c r="S15" s="22"/>
      <c r="T15" s="22"/>
      <c r="U15" s="22"/>
      <c r="V15" s="22"/>
      <c r="W15" s="22"/>
      <c r="X15" s="22"/>
      <c r="Y15" s="22"/>
      <c r="Z15" s="22"/>
    </row>
    <row r="16" spans="1:26" ht="30" customHeight="1" thickBot="1" x14ac:dyDescent="0.3">
      <c r="A16" s="23"/>
      <c r="B16" s="24"/>
      <c r="C16" s="24"/>
      <c r="D16" s="24"/>
      <c r="E16" s="24"/>
      <c r="F16" s="24"/>
      <c r="G16" s="24"/>
      <c r="H16" s="24"/>
      <c r="I16" s="24"/>
      <c r="J16" s="24"/>
      <c r="K16" s="24"/>
      <c r="L16" s="24"/>
      <c r="M16" s="24"/>
      <c r="N16" s="24"/>
      <c r="O16" s="24"/>
    </row>
    <row r="17" spans="1:26" ht="30" customHeight="1" thickBot="1" x14ac:dyDescent="0.3">
      <c r="A17" s="23"/>
      <c r="B17" s="24"/>
      <c r="C17" s="24"/>
      <c r="D17" s="24"/>
      <c r="E17" s="24"/>
      <c r="F17" s="24"/>
      <c r="G17" s="24"/>
      <c r="H17" s="24"/>
      <c r="I17" s="24"/>
      <c r="J17" s="24"/>
      <c r="K17" s="24"/>
      <c r="L17" s="24"/>
      <c r="M17" s="24"/>
      <c r="N17" s="25" t="s">
        <v>39</v>
      </c>
      <c r="O17" s="26"/>
      <c r="P17" s="26"/>
      <c r="Q17" s="26"/>
      <c r="R17" s="26"/>
      <c r="S17" s="26"/>
      <c r="T17" s="26"/>
      <c r="U17" s="26"/>
      <c r="V17" s="26"/>
      <c r="W17" s="26"/>
      <c r="X17" s="26"/>
      <c r="Y17" s="26"/>
      <c r="Z17" s="27"/>
    </row>
    <row r="18" spans="1:26" s="34" customFormat="1" ht="184.5" customHeight="1" x14ac:dyDescent="0.25">
      <c r="A18" s="28" t="s">
        <v>9</v>
      </c>
      <c r="B18" s="64" t="s">
        <v>40</v>
      </c>
      <c r="C18" s="65"/>
      <c r="D18" s="65"/>
      <c r="E18" s="66"/>
      <c r="F18" s="64" t="s">
        <v>41</v>
      </c>
      <c r="G18" s="65"/>
      <c r="H18" s="65"/>
      <c r="I18" s="66"/>
      <c r="J18" s="76" t="s">
        <v>42</v>
      </c>
      <c r="K18" s="77"/>
      <c r="L18" s="77"/>
      <c r="M18" s="78"/>
      <c r="N18" s="29" t="s">
        <v>27</v>
      </c>
      <c r="O18" s="2" t="s">
        <v>10</v>
      </c>
      <c r="P18" s="30" t="s">
        <v>11</v>
      </c>
      <c r="Q18" s="30" t="s">
        <v>12</v>
      </c>
      <c r="R18" s="30" t="s">
        <v>13</v>
      </c>
      <c r="S18" s="30" t="s">
        <v>43</v>
      </c>
      <c r="T18" s="30" t="s">
        <v>17</v>
      </c>
      <c r="U18" s="31" t="s">
        <v>44</v>
      </c>
      <c r="V18" s="32" t="s">
        <v>28</v>
      </c>
      <c r="W18" s="30" t="s">
        <v>45</v>
      </c>
      <c r="X18" s="30" t="s">
        <v>19</v>
      </c>
      <c r="Y18" s="31" t="s">
        <v>46</v>
      </c>
      <c r="Z18" s="33" t="s">
        <v>47</v>
      </c>
    </row>
    <row r="19" spans="1:26" s="35" customFormat="1" ht="30" x14ac:dyDescent="0.25">
      <c r="B19" s="35" t="s">
        <v>52</v>
      </c>
      <c r="C19" s="35" t="s">
        <v>54</v>
      </c>
      <c r="D19" s="35" t="s">
        <v>53</v>
      </c>
      <c r="E19" s="35" t="s">
        <v>63</v>
      </c>
      <c r="F19" s="35" t="s">
        <v>52</v>
      </c>
      <c r="G19" s="35" t="s">
        <v>54</v>
      </c>
      <c r="H19" s="35" t="s">
        <v>53</v>
      </c>
      <c r="I19" s="35" t="s">
        <v>63</v>
      </c>
      <c r="J19" s="35" t="s">
        <v>52</v>
      </c>
      <c r="K19" s="35" t="s">
        <v>54</v>
      </c>
      <c r="L19" s="35" t="s">
        <v>53</v>
      </c>
      <c r="M19" s="35" t="s">
        <v>63</v>
      </c>
      <c r="O19" s="1"/>
      <c r="U19" s="36"/>
      <c r="V19" s="36"/>
      <c r="Y19" s="36"/>
    </row>
    <row r="20" spans="1:26" s="35" customFormat="1" ht="15.75" x14ac:dyDescent="0.25">
      <c r="A20" s="37" t="s">
        <v>18</v>
      </c>
      <c r="B20" s="38"/>
      <c r="C20" s="38"/>
      <c r="D20" s="38"/>
      <c r="E20" s="38"/>
      <c r="O20" s="1"/>
      <c r="U20" s="36"/>
      <c r="V20" s="36"/>
      <c r="W20" s="39">
        <v>44337</v>
      </c>
      <c r="Y20" s="36"/>
    </row>
    <row r="21" spans="1:26" s="35" customFormat="1" x14ac:dyDescent="0.25">
      <c r="A21" s="60">
        <v>2013</v>
      </c>
      <c r="B21" s="44">
        <v>429.52</v>
      </c>
      <c r="C21" s="44">
        <v>224.21</v>
      </c>
      <c r="D21" s="44">
        <v>128.86000000000001</v>
      </c>
      <c r="E21" s="44">
        <f>SUM(B21:D21)</f>
        <v>782.59</v>
      </c>
      <c r="F21" s="44">
        <v>143.16999999999999</v>
      </c>
      <c r="G21" s="44">
        <v>73.64</v>
      </c>
      <c r="H21" s="44">
        <v>42.95</v>
      </c>
      <c r="I21" s="44">
        <f>SUM(F21:H21)</f>
        <v>259.76</v>
      </c>
      <c r="J21" s="45">
        <f>B21-F21</f>
        <v>286.35000000000002</v>
      </c>
      <c r="K21" s="45">
        <f>C21-G21</f>
        <v>150.57</v>
      </c>
      <c r="L21" s="45">
        <v>85.9</v>
      </c>
      <c r="M21" s="45">
        <f>SUM(J21:L21)</f>
        <v>522.82000000000005</v>
      </c>
      <c r="N21" s="40" t="s">
        <v>51</v>
      </c>
      <c r="O21" s="61">
        <v>42516</v>
      </c>
      <c r="P21" s="44">
        <v>782.59</v>
      </c>
      <c r="Q21" s="44">
        <f>P21</f>
        <v>782.59</v>
      </c>
      <c r="R21" s="44"/>
      <c r="S21" s="43"/>
      <c r="T21" s="43"/>
      <c r="U21" s="46"/>
      <c r="V21" s="46"/>
      <c r="W21" s="43"/>
      <c r="X21" s="43"/>
      <c r="Y21" s="46"/>
      <c r="Z21" s="43"/>
    </row>
    <row r="22" spans="1:26" x14ac:dyDescent="0.25">
      <c r="A22" s="60">
        <v>2014</v>
      </c>
      <c r="B22" s="44">
        <v>429.52</v>
      </c>
      <c r="C22" s="44">
        <v>147.44</v>
      </c>
      <c r="D22" s="44">
        <v>128.86000000000001</v>
      </c>
      <c r="E22" s="44">
        <f t="shared" ref="E22:E23" si="0">SUM(B22:D22)</f>
        <v>705.82</v>
      </c>
      <c r="F22" s="44">
        <v>143.16999999999999</v>
      </c>
      <c r="G22" s="44">
        <v>48.04</v>
      </c>
      <c r="H22" s="44">
        <v>42.95</v>
      </c>
      <c r="I22" s="44">
        <f t="shared" ref="I22:I23" si="1">SUM(F22:H22)</f>
        <v>234.15999999999997</v>
      </c>
      <c r="J22" s="45">
        <f>B22-F22</f>
        <v>286.35000000000002</v>
      </c>
      <c r="K22" s="45">
        <f t="shared" ref="K22:K23" si="2">C22-G22</f>
        <v>99.4</v>
      </c>
      <c r="L22" s="45">
        <v>85.9</v>
      </c>
      <c r="M22" s="45">
        <f t="shared" ref="M22:M23" si="3">SUM(J22:L22)</f>
        <v>471.65</v>
      </c>
      <c r="N22" s="45"/>
      <c r="O22" s="61">
        <v>42516</v>
      </c>
      <c r="P22" s="44">
        <v>705.82</v>
      </c>
      <c r="Q22" s="44">
        <f>P22</f>
        <v>705.82</v>
      </c>
      <c r="R22" s="44"/>
      <c r="S22" s="60"/>
      <c r="T22" s="43"/>
      <c r="U22" s="46"/>
      <c r="V22" s="50"/>
      <c r="W22" s="54"/>
      <c r="X22" s="43"/>
      <c r="Y22" s="46"/>
      <c r="Z22" s="43"/>
    </row>
    <row r="23" spans="1:26" x14ac:dyDescent="0.25">
      <c r="A23" s="60">
        <v>2015</v>
      </c>
      <c r="B23" s="44">
        <v>429.52</v>
      </c>
      <c r="C23" s="44">
        <v>67.28</v>
      </c>
      <c r="D23" s="44">
        <v>128.86000000000001</v>
      </c>
      <c r="E23" s="44">
        <f t="shared" si="0"/>
        <v>625.66</v>
      </c>
      <c r="F23" s="44">
        <v>143.16</v>
      </c>
      <c r="G23" s="44">
        <v>21.87</v>
      </c>
      <c r="H23" s="44">
        <v>42.96</v>
      </c>
      <c r="I23" s="44">
        <f t="shared" si="1"/>
        <v>207.99</v>
      </c>
      <c r="J23" s="45">
        <f>B23-F23</f>
        <v>286.36</v>
      </c>
      <c r="K23" s="45">
        <f t="shared" si="2"/>
        <v>45.41</v>
      </c>
      <c r="L23" s="45">
        <f t="shared" ref="L23" si="4">D23-H23</f>
        <v>85.9</v>
      </c>
      <c r="M23" s="45">
        <f t="shared" si="3"/>
        <v>417.66999999999996</v>
      </c>
      <c r="N23" s="45"/>
      <c r="O23" s="61" t="s">
        <v>50</v>
      </c>
      <c r="P23" s="44">
        <v>625.66</v>
      </c>
      <c r="Q23" s="44">
        <f>P23</f>
        <v>625.66</v>
      </c>
      <c r="R23" s="44"/>
      <c r="S23" s="60"/>
      <c r="T23" s="43"/>
      <c r="U23" s="46"/>
      <c r="V23" s="46"/>
      <c r="W23" s="43"/>
      <c r="X23" s="43"/>
      <c r="Y23" s="46"/>
      <c r="Z23" s="43"/>
    </row>
    <row r="24" spans="1:26" x14ac:dyDescent="0.25">
      <c r="A24" s="43"/>
      <c r="B24" s="44"/>
      <c r="C24" s="44"/>
      <c r="D24" s="44"/>
      <c r="E24" s="44"/>
      <c r="F24" s="44"/>
      <c r="G24" s="44"/>
      <c r="H24" s="44"/>
      <c r="I24" s="44"/>
      <c r="J24" s="44"/>
      <c r="K24" s="44"/>
      <c r="L24" s="44"/>
      <c r="M24" s="44"/>
      <c r="N24" s="44"/>
      <c r="O24" s="61"/>
      <c r="P24" s="44"/>
      <c r="Q24" s="44"/>
      <c r="R24" s="44">
        <v>1412.17</v>
      </c>
      <c r="S24" s="41">
        <v>1758</v>
      </c>
      <c r="T24" s="43">
        <f>R24*0.025%</f>
        <v>0.35304250000000004</v>
      </c>
      <c r="U24" s="46">
        <f>S24*T24</f>
        <v>620.64871500000004</v>
      </c>
      <c r="V24" s="46"/>
      <c r="W24" s="47">
        <v>63</v>
      </c>
      <c r="X24" s="43">
        <f>R24*0.05%</f>
        <v>0.70608500000000007</v>
      </c>
      <c r="Y24" s="46">
        <f>X24*W24</f>
        <v>44.483355000000003</v>
      </c>
      <c r="Z24" s="43"/>
    </row>
    <row r="25" spans="1:26" x14ac:dyDescent="0.25">
      <c r="A25" s="48"/>
      <c r="B25" s="48"/>
      <c r="C25" s="48"/>
      <c r="D25" s="48"/>
      <c r="E25" s="48"/>
      <c r="F25" s="48"/>
      <c r="G25" s="48"/>
      <c r="H25" s="48"/>
      <c r="I25" s="48"/>
      <c r="J25" s="48"/>
      <c r="K25" s="48"/>
      <c r="L25" s="48"/>
      <c r="M25" s="48"/>
      <c r="N25" s="48"/>
      <c r="O25" s="51"/>
      <c r="P25" s="48"/>
      <c r="Q25" s="48"/>
      <c r="R25" s="52">
        <f>SUM(R23:R24)</f>
        <v>1412.17</v>
      </c>
      <c r="S25" s="49"/>
      <c r="T25" s="49"/>
      <c r="U25" s="53">
        <f>SUM(U24:U24)</f>
        <v>620.64871500000004</v>
      </c>
      <c r="V25" s="53"/>
      <c r="W25" s="48"/>
      <c r="X25" s="48"/>
      <c r="Y25" s="53">
        <f>SUM(Y24:Y24)</f>
        <v>44.483355000000003</v>
      </c>
      <c r="Z25" s="52">
        <f>U25+Y25</f>
        <v>665.13207</v>
      </c>
    </row>
    <row r="26" spans="1:26" x14ac:dyDescent="0.25">
      <c r="A26" s="48"/>
      <c r="B26" s="48"/>
      <c r="C26" s="48"/>
      <c r="D26" s="48"/>
      <c r="E26" s="48"/>
      <c r="F26" s="48"/>
      <c r="G26" s="48"/>
      <c r="H26" s="48"/>
      <c r="I26" s="48"/>
      <c r="J26" s="48"/>
      <c r="K26" s="48"/>
      <c r="L26" s="48"/>
      <c r="M26" s="48"/>
      <c r="N26" s="48"/>
      <c r="O26" s="51"/>
      <c r="P26" s="48"/>
      <c r="Q26" s="48"/>
      <c r="R26" s="48"/>
      <c r="S26" s="48"/>
      <c r="T26" s="48"/>
      <c r="U26" s="55"/>
      <c r="V26" s="55"/>
      <c r="W26" s="48"/>
      <c r="X26" s="48"/>
      <c r="Y26" s="55"/>
      <c r="Z26" s="48"/>
    </row>
    <row r="27" spans="1:26" s="42" customFormat="1" x14ac:dyDescent="0.25">
      <c r="A27" s="56" t="s">
        <v>20</v>
      </c>
      <c r="B27" s="56">
        <f>SUM(B21:B26)</f>
        <v>1288.56</v>
      </c>
      <c r="C27" s="56">
        <f>SUM(C21:C26)</f>
        <v>438.92999999999995</v>
      </c>
      <c r="D27" s="56">
        <f>SUM(D21:D26)</f>
        <v>386.58000000000004</v>
      </c>
      <c r="E27" s="56">
        <f>SUM(E21:E26)</f>
        <v>2114.0700000000002</v>
      </c>
      <c r="F27" s="56">
        <f>SUM(F21:F26)</f>
        <v>429.5</v>
      </c>
      <c r="G27" s="56">
        <f>SUM(G21:G26)</f>
        <v>143.55000000000001</v>
      </c>
      <c r="H27" s="56">
        <f>SUM(H21:H26)</f>
        <v>128.86000000000001</v>
      </c>
      <c r="I27" s="56">
        <f>SUM(I21:I26)</f>
        <v>701.91</v>
      </c>
      <c r="J27" s="56">
        <f>SUM(J21:J26)</f>
        <v>859.06000000000006</v>
      </c>
      <c r="K27" s="56">
        <v>295.41000000000003</v>
      </c>
      <c r="L27" s="56">
        <f>SUM(L21:L26)</f>
        <v>257.70000000000005</v>
      </c>
      <c r="M27" s="79">
        <f>SUM(J27:L27)</f>
        <v>1412.17</v>
      </c>
      <c r="N27" s="56"/>
      <c r="O27" s="57"/>
      <c r="P27" s="56">
        <f>SUM(P21:P26)</f>
        <v>2114.0700000000002</v>
      </c>
      <c r="Q27" s="56">
        <f>SUM(Q21:Q26)</f>
        <v>2114.0700000000002</v>
      </c>
      <c r="R27" s="56">
        <f>R25</f>
        <v>1412.17</v>
      </c>
      <c r="S27" s="56"/>
      <c r="T27" s="56"/>
      <c r="U27" s="58">
        <f>U25</f>
        <v>620.64871500000004</v>
      </c>
      <c r="V27" s="58"/>
      <c r="W27" s="56"/>
      <c r="X27" s="56"/>
      <c r="Y27" s="58">
        <f>Y25</f>
        <v>44.483355000000003</v>
      </c>
      <c r="Z27" s="79">
        <f>U27+Y27</f>
        <v>665.13207</v>
      </c>
    </row>
  </sheetData>
  <mergeCells count="12">
    <mergeCell ref="B18:E18"/>
    <mergeCell ref="F18:I18"/>
    <mergeCell ref="J18:M18"/>
    <mergeCell ref="N17:Z17"/>
    <mergeCell ref="J14:Z14"/>
    <mergeCell ref="J5:Z5"/>
    <mergeCell ref="J6:Z6"/>
    <mergeCell ref="J7:Z7"/>
    <mergeCell ref="J8:Z8"/>
    <mergeCell ref="J9:Z9"/>
    <mergeCell ref="J10:Z10"/>
    <mergeCell ref="J15:Z15"/>
  </mergeCells>
  <hyperlinks>
    <hyperlink ref="C2" r:id="rId1" xr:uid="{DECBCBE9-DCA2-4D9B-99E5-F8A08C4B4529}"/>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Aprekins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Sanita Skiltere</dc:creator>
  <cp:lastModifiedBy>Tatjana Zinkevica</cp:lastModifiedBy>
  <dcterms:created xsi:type="dcterms:W3CDTF">2021-05-21T13:51:38Z</dcterms:created>
  <dcterms:modified xsi:type="dcterms:W3CDTF">2021-06-09T14:18:17Z</dcterms:modified>
</cp:coreProperties>
</file>