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13_ncr:1_{45626F31-06B7-47F5-A2F6-84C0712DC783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 2p PAPILDU no 10 progr" sheetId="5" r:id="rId1"/>
  </sheets>
  <calcPr calcId="191029"/>
</workbook>
</file>

<file path=xl/calcChain.xml><?xml version="1.0" encoding="utf-8"?>
<calcChain xmlns="http://schemas.openxmlformats.org/spreadsheetml/2006/main">
  <c r="D32" i="5" l="1"/>
  <c r="F32" i="5" l="1"/>
  <c r="G32" i="5"/>
  <c r="E32" i="5"/>
  <c r="G30" i="5" l="1"/>
  <c r="G29" i="5" s="1"/>
  <c r="G12" i="5" s="1"/>
  <c r="H30" i="5"/>
  <c r="H29" i="5" s="1"/>
  <c r="F30" i="5"/>
  <c r="F29" i="5" s="1"/>
  <c r="F12" i="5" s="1"/>
  <c r="E30" i="5"/>
  <c r="E29" i="5" s="1"/>
  <c r="E12" i="5" s="1"/>
  <c r="D30" i="5"/>
  <c r="D29" i="5" s="1"/>
  <c r="D12" i="5" s="1"/>
  <c r="D18" i="5" l="1"/>
  <c r="E18" i="5" l="1"/>
  <c r="F18" i="5"/>
  <c r="D20" i="5"/>
  <c r="E20" i="5" l="1"/>
  <c r="E26" i="5" s="1"/>
  <c r="F20" i="5"/>
  <c r="F26" i="5" s="1"/>
  <c r="D17" i="5"/>
  <c r="D26" i="5"/>
  <c r="G18" i="5"/>
  <c r="E17" i="5" l="1"/>
  <c r="E16" i="5" s="1"/>
  <c r="E11" i="5" s="1"/>
  <c r="E10" i="5" s="1"/>
  <c r="F17" i="5"/>
  <c r="F16" i="5" s="1"/>
  <c r="F11" i="5" s="1"/>
  <c r="F10" i="5" s="1"/>
  <c r="D16" i="5"/>
  <c r="D11" i="5" s="1"/>
  <c r="D10" i="5" s="1"/>
  <c r="G20" i="5"/>
  <c r="G26" i="5" s="1"/>
  <c r="G17" i="5" l="1"/>
  <c r="G16" i="5" s="1"/>
  <c r="G11" i="5" s="1"/>
  <c r="G10" i="5" s="1"/>
</calcChain>
</file>

<file path=xl/sharedStrings.xml><?xml version="1.0" encoding="utf-8"?>
<sst xmlns="http://schemas.openxmlformats.org/spreadsheetml/2006/main" count="28" uniqueCount="28">
  <si>
    <t>EKK</t>
  </si>
  <si>
    <t>Apraksts</t>
  </si>
  <si>
    <t>Aprēķins</t>
  </si>
  <si>
    <t>turpmāk katru gadu</t>
  </si>
  <si>
    <t xml:space="preserve">Pamatojums </t>
  </si>
  <si>
    <t>PAVISAM:</t>
  </si>
  <si>
    <t xml:space="preserve">Atlīdzība </t>
  </si>
  <si>
    <t xml:space="preserve">Preces un pakalpojumi </t>
  </si>
  <si>
    <t>Pamatkapitāla veidošana</t>
  </si>
  <si>
    <t>Atlīdzība</t>
  </si>
  <si>
    <t xml:space="preserve">Atalgojums </t>
  </si>
  <si>
    <t xml:space="preserve"> Mēnešalga </t>
  </si>
  <si>
    <t xml:space="preserve"> Piemaksas prēmijas un naudas balvas </t>
  </si>
  <si>
    <t>Darba devēja valsts sociālās apdrošināšanas obligātās iemaksas, pabalsti un kompensācijas</t>
  </si>
  <si>
    <t>Preces un pakalpojumi</t>
  </si>
  <si>
    <t>papildu nepieciešamo izdevumu aprēķins</t>
  </si>
  <si>
    <t>2024. gadā</t>
  </si>
  <si>
    <t>2025. gadā</t>
  </si>
  <si>
    <t xml:space="preserve">2026. gadā </t>
  </si>
  <si>
    <t>Valsts policija</t>
  </si>
  <si>
    <t>Iekšlietu ministrija</t>
  </si>
  <si>
    <t xml:space="preserve">Informācijas tehnoloģiju pakalpojumi
</t>
  </si>
  <si>
    <t>Pakalpojumi</t>
  </si>
  <si>
    <t>7.11. KOPĀ:</t>
  </si>
  <si>
    <t>budžeta apakšprogramma 06.01.00 “Valsts policija”</t>
  </si>
  <si>
    <t>Programmnodrošinājums un programmnodrošinājuma atjaunošana:
- Cellebrite Preimum, Greyshift GrayKey vai analogs (specializēta programmatūra  mobilo tālruņu drošības sistēmas apiešanai un mobilo datu izgūšanai)  45 000 EUR × 2 gab. = 90 000 EUR;
- UFED Ultimate vai analogs (specializēta programmatūra datu izgūšanai no sistēmblokiem - datoru, portatīvo datoru)  6 667 EUR × 9 gab. = 60 000 EUR;
- Magnet AXIOM vai analogs (specializēta programmatūra datu izgūšanai no datu nesējiem)  6 250 EUR × 12 gab. = 75 000 EUR;
- Specializēts analītiskā rīka komplekts Paliscope (Yose un Discovery) vai analogs (apjomīgu datu strukturēšanai un analīzei) 15 000 EUR × 1 gab. = 15 000 EUR.</t>
  </si>
  <si>
    <t>7. noziedzīgi iegūtu līdzekļu legalizācijas izmeklēšana un kriminālvajāšana
7.10. Kāpināt VP tehnoloģisko nodrošinājumu efektīvai NILL izmeklēšanai, tostarp datu analītikai</t>
  </si>
  <si>
    <t xml:space="preserve"> 2.pielikums 
pasākumu plānam noziedzīgi iegūtu līdzekļu legalizācijas, terorisma un proliferācijas finansēšanas novēršanai 2024.-2026. gadam 
(23-TA-3269)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</si>
</sst>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2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3" fontId="3" fillId="3" borderId="1" xfId="0" applyNumberFormat="1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3" fontId="3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8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Parasts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2"/>
  <sheetViews>
    <sheetView tabSelected="1" zoomScale="70" zoomScaleNormal="70" workbookViewId="0">
      <selection activeCell="K7" sqref="K7"/>
    </sheetView>
  </sheetViews>
  <sheetFormatPr defaultRowHeight="14.5" x14ac:dyDescent="0.35"/>
  <cols>
    <col min="1" max="1" width="6.453125" customWidth="1"/>
    <col min="2" max="2" width="27.26953125" customWidth="1"/>
    <col min="3" max="3" width="53.26953125" customWidth="1"/>
    <col min="4" max="4" width="10.81640625" style="24" customWidth="1"/>
    <col min="5" max="6" width="9.1796875" style="24"/>
    <col min="7" max="7" width="11.453125" style="24" customWidth="1"/>
    <col min="8" max="8" width="12" style="24" customWidth="1"/>
  </cols>
  <sheetData>
    <row r="1" spans="1:9" ht="71.5" customHeight="1" x14ac:dyDescent="0.35">
      <c r="E1" s="41" t="s">
        <v>27</v>
      </c>
      <c r="F1" s="41"/>
      <c r="G1" s="41"/>
      <c r="H1" s="41"/>
    </row>
    <row r="2" spans="1:9" ht="15" customHeight="1" x14ac:dyDescent="0.35">
      <c r="E2" s="37"/>
      <c r="F2" s="37"/>
      <c r="G2" s="37"/>
      <c r="H2" s="37"/>
    </row>
    <row r="3" spans="1:9" s="1" customFormat="1" ht="14" x14ac:dyDescent="0.3">
      <c r="A3" s="42" t="s">
        <v>20</v>
      </c>
      <c r="B3" s="42"/>
      <c r="C3" s="42"/>
      <c r="D3" s="42"/>
      <c r="E3" s="42"/>
      <c r="F3" s="42"/>
      <c r="G3" s="42"/>
      <c r="H3" s="42"/>
    </row>
    <row r="4" spans="1:9" ht="14.5" customHeight="1" x14ac:dyDescent="0.35">
      <c r="A4" s="43" t="s">
        <v>19</v>
      </c>
      <c r="B4" s="43"/>
      <c r="C4" s="43"/>
      <c r="D4" s="43"/>
      <c r="E4" s="43"/>
      <c r="F4" s="43"/>
      <c r="G4" s="43"/>
      <c r="H4" s="43"/>
    </row>
    <row r="5" spans="1:9" ht="14.5" customHeight="1" x14ac:dyDescent="0.35">
      <c r="A5" s="44" t="s">
        <v>24</v>
      </c>
      <c r="B5" s="44"/>
      <c r="C5" s="44"/>
      <c r="D5" s="44"/>
      <c r="E5" s="44"/>
      <c r="F5" s="44"/>
      <c r="G5" s="44"/>
      <c r="H5" s="44"/>
    </row>
    <row r="6" spans="1:9" ht="14.5" customHeight="1" x14ac:dyDescent="0.35">
      <c r="A6" s="43" t="s">
        <v>15</v>
      </c>
      <c r="B6" s="43"/>
      <c r="C6" s="43"/>
      <c r="D6" s="43"/>
      <c r="E6" s="43"/>
      <c r="F6" s="43"/>
      <c r="G6" s="43"/>
      <c r="H6" s="43"/>
    </row>
    <row r="7" spans="1:9" s="1" customFormat="1" ht="14" x14ac:dyDescent="0.3">
      <c r="D7" s="34"/>
      <c r="E7" s="34"/>
      <c r="F7" s="34"/>
      <c r="G7" s="34"/>
      <c r="H7" s="34"/>
    </row>
    <row r="8" spans="1:9" s="1" customFormat="1" ht="14" x14ac:dyDescent="0.3">
      <c r="A8" s="38" t="s">
        <v>0</v>
      </c>
      <c r="B8" s="39" t="s">
        <v>1</v>
      </c>
      <c r="C8" s="39" t="s">
        <v>2</v>
      </c>
      <c r="D8" s="45" t="s">
        <v>16</v>
      </c>
      <c r="E8" s="38" t="s">
        <v>17</v>
      </c>
      <c r="F8" s="38" t="s">
        <v>18</v>
      </c>
      <c r="G8" s="39" t="s">
        <v>3</v>
      </c>
      <c r="H8" s="39" t="s">
        <v>4</v>
      </c>
      <c r="I8" s="2"/>
    </row>
    <row r="9" spans="1:9" s="1" customFormat="1" ht="14" x14ac:dyDescent="0.3">
      <c r="A9" s="38"/>
      <c r="B9" s="39"/>
      <c r="C9" s="39"/>
      <c r="D9" s="46"/>
      <c r="E9" s="38"/>
      <c r="F9" s="38"/>
      <c r="G9" s="39"/>
      <c r="H9" s="39"/>
      <c r="I9" s="2"/>
    </row>
    <row r="10" spans="1:9" s="1" customFormat="1" ht="14" x14ac:dyDescent="0.3">
      <c r="A10" s="3"/>
      <c r="B10" s="4" t="s">
        <v>5</v>
      </c>
      <c r="C10" s="15"/>
      <c r="D10" s="5">
        <f>D11+D12+D13</f>
        <v>240000.03</v>
      </c>
      <c r="E10" s="5">
        <f t="shared" ref="E10:G10" si="0">E11+E12+E13</f>
        <v>240000.03</v>
      </c>
      <c r="F10" s="5">
        <f t="shared" si="0"/>
        <v>240000.03</v>
      </c>
      <c r="G10" s="5">
        <f t="shared" si="0"/>
        <v>240000.03</v>
      </c>
      <c r="H10" s="5"/>
      <c r="I10" s="2"/>
    </row>
    <row r="11" spans="1:9" s="1" customFormat="1" ht="14" hidden="1" x14ac:dyDescent="0.3">
      <c r="A11" s="3">
        <v>1000</v>
      </c>
      <c r="B11" s="4" t="s">
        <v>6</v>
      </c>
      <c r="C11" s="15"/>
      <c r="D11" s="5">
        <f>D16</f>
        <v>0</v>
      </c>
      <c r="E11" s="5">
        <f t="shared" ref="E11:G11" si="1">E16</f>
        <v>0</v>
      </c>
      <c r="F11" s="5">
        <f t="shared" si="1"/>
        <v>0</v>
      </c>
      <c r="G11" s="5">
        <f t="shared" si="1"/>
        <v>0</v>
      </c>
      <c r="H11" s="5"/>
      <c r="I11" s="2"/>
    </row>
    <row r="12" spans="1:9" s="1" customFormat="1" ht="14" x14ac:dyDescent="0.3">
      <c r="A12" s="3">
        <v>2000</v>
      </c>
      <c r="B12" s="4" t="s">
        <v>7</v>
      </c>
      <c r="C12" s="15"/>
      <c r="D12" s="5">
        <f>D29</f>
        <v>240000.03</v>
      </c>
      <c r="E12" s="5">
        <f t="shared" ref="E12:G12" si="2">E29</f>
        <v>240000.03</v>
      </c>
      <c r="F12" s="5">
        <f t="shared" si="2"/>
        <v>240000.03</v>
      </c>
      <c r="G12" s="5">
        <f t="shared" si="2"/>
        <v>240000.03</v>
      </c>
      <c r="H12" s="5"/>
      <c r="I12" s="2"/>
    </row>
    <row r="13" spans="1:9" s="1" customFormat="1" ht="14" hidden="1" x14ac:dyDescent="0.3">
      <c r="A13" s="3">
        <v>5000</v>
      </c>
      <c r="B13" s="4" t="s">
        <v>8</v>
      </c>
      <c r="C13" s="15"/>
      <c r="D13" s="5"/>
      <c r="E13" s="5"/>
      <c r="F13" s="5"/>
      <c r="G13" s="5"/>
      <c r="H13" s="5"/>
      <c r="I13" s="2"/>
    </row>
    <row r="14" spans="1:9" s="1" customFormat="1" ht="32.15" customHeight="1" x14ac:dyDescent="0.3">
      <c r="A14" s="40" t="s">
        <v>26</v>
      </c>
      <c r="B14" s="40"/>
      <c r="C14" s="40"/>
      <c r="D14" s="40"/>
      <c r="E14" s="40"/>
      <c r="F14" s="40"/>
      <c r="G14" s="40"/>
      <c r="H14" s="40"/>
      <c r="I14" s="2"/>
    </row>
    <row r="15" spans="1:9" s="1" customFormat="1" ht="14" x14ac:dyDescent="0.3">
      <c r="A15" s="6"/>
      <c r="B15" s="4"/>
      <c r="C15" s="4" t="s">
        <v>23</v>
      </c>
      <c r="D15" s="7"/>
      <c r="E15" s="7"/>
      <c r="F15" s="7"/>
      <c r="G15" s="7"/>
      <c r="H15" s="7"/>
      <c r="I15" s="2"/>
    </row>
    <row r="16" spans="1:9" s="21" customFormat="1" ht="14" hidden="1" x14ac:dyDescent="0.35">
      <c r="A16" s="10">
        <v>1000</v>
      </c>
      <c r="B16" s="13" t="s">
        <v>9</v>
      </c>
      <c r="C16" s="18"/>
      <c r="D16" s="25">
        <f>D17+D26</f>
        <v>0</v>
      </c>
      <c r="E16" s="25">
        <f t="shared" ref="E16:G16" si="3">E17+E26</f>
        <v>0</v>
      </c>
      <c r="F16" s="25">
        <f t="shared" si="3"/>
        <v>0</v>
      </c>
      <c r="G16" s="25">
        <f t="shared" si="3"/>
        <v>0</v>
      </c>
      <c r="H16" s="13"/>
    </row>
    <row r="17" spans="1:8" s="16" customFormat="1" ht="14" hidden="1" x14ac:dyDescent="0.35">
      <c r="A17" s="9">
        <v>1100</v>
      </c>
      <c r="B17" s="8" t="s">
        <v>10</v>
      </c>
      <c r="C17" s="18"/>
      <c r="D17" s="26">
        <f>D18+D20</f>
        <v>0</v>
      </c>
      <c r="E17" s="25">
        <f t="shared" ref="E17:G17" si="4">E18+E20</f>
        <v>0</v>
      </c>
      <c r="F17" s="25">
        <f t="shared" si="4"/>
        <v>0</v>
      </c>
      <c r="G17" s="25">
        <f t="shared" si="4"/>
        <v>0</v>
      </c>
      <c r="H17" s="13"/>
    </row>
    <row r="18" spans="1:8" s="16" customFormat="1" ht="14" hidden="1" x14ac:dyDescent="0.35">
      <c r="A18" s="14">
        <v>1110</v>
      </c>
      <c r="B18" s="11" t="s">
        <v>11</v>
      </c>
      <c r="C18" s="19"/>
      <c r="D18" s="27">
        <f t="shared" ref="D18:G18" si="5">D19</f>
        <v>0</v>
      </c>
      <c r="E18" s="27">
        <f t="shared" si="5"/>
        <v>0</v>
      </c>
      <c r="F18" s="27">
        <f t="shared" si="5"/>
        <v>0</v>
      </c>
      <c r="G18" s="27">
        <f t="shared" si="5"/>
        <v>0</v>
      </c>
      <c r="H18" s="28"/>
    </row>
    <row r="19" spans="1:8" s="16" customFormat="1" ht="189.75" hidden="1" customHeight="1" x14ac:dyDescent="0.35">
      <c r="A19" s="14"/>
      <c r="B19" s="11"/>
      <c r="C19" s="33"/>
      <c r="D19" s="27"/>
      <c r="E19" s="29"/>
      <c r="F19" s="29"/>
      <c r="G19" s="29"/>
      <c r="H19" s="30"/>
    </row>
    <row r="20" spans="1:8" s="17" customFormat="1" hidden="1" x14ac:dyDescent="0.35">
      <c r="A20" s="22">
        <v>1140</v>
      </c>
      <c r="B20" s="36" t="s">
        <v>12</v>
      </c>
      <c r="C20" s="20"/>
      <c r="D20" s="31">
        <f t="shared" ref="D20:G20" si="6">SUM(D21:D25)</f>
        <v>0</v>
      </c>
      <c r="E20" s="31">
        <f t="shared" si="6"/>
        <v>0</v>
      </c>
      <c r="F20" s="31">
        <f t="shared" si="6"/>
        <v>0</v>
      </c>
      <c r="G20" s="31">
        <f t="shared" si="6"/>
        <v>0</v>
      </c>
      <c r="H20" s="35"/>
    </row>
    <row r="21" spans="1:8" s="17" customFormat="1" ht="30" hidden="1" customHeight="1" x14ac:dyDescent="0.35">
      <c r="A21" s="14"/>
      <c r="B21" s="11"/>
      <c r="C21" s="19"/>
      <c r="D21" s="27"/>
      <c r="E21" s="27"/>
      <c r="F21" s="27"/>
      <c r="G21" s="27"/>
      <c r="H21" s="28"/>
    </row>
    <row r="22" spans="1:8" s="17" customFormat="1" ht="31.5" hidden="1" customHeight="1" x14ac:dyDescent="0.35">
      <c r="A22" s="14"/>
      <c r="B22" s="11"/>
      <c r="C22" s="19"/>
      <c r="D22" s="27"/>
      <c r="E22" s="27"/>
      <c r="F22" s="27"/>
      <c r="G22" s="27"/>
      <c r="H22" s="28"/>
    </row>
    <row r="23" spans="1:8" s="17" customFormat="1" ht="36.75" hidden="1" customHeight="1" x14ac:dyDescent="0.35">
      <c r="A23" s="14"/>
      <c r="B23" s="11"/>
      <c r="C23" s="19"/>
      <c r="D23" s="27"/>
      <c r="E23" s="27"/>
      <c r="F23" s="27"/>
      <c r="G23" s="27"/>
      <c r="H23" s="28"/>
    </row>
    <row r="24" spans="1:8" s="17" customFormat="1" ht="25.5" hidden="1" customHeight="1" x14ac:dyDescent="0.35">
      <c r="A24" s="14"/>
      <c r="B24" s="11"/>
      <c r="C24" s="19"/>
      <c r="D24" s="27"/>
      <c r="E24" s="27"/>
      <c r="F24" s="27"/>
      <c r="G24" s="27"/>
      <c r="H24" s="28"/>
    </row>
    <row r="25" spans="1:8" s="17" customFormat="1" ht="50.25" hidden="1" customHeight="1" x14ac:dyDescent="0.35">
      <c r="A25" s="14"/>
      <c r="B25" s="11"/>
      <c r="C25" s="19"/>
      <c r="D25" s="27"/>
      <c r="E25" s="27"/>
      <c r="F25" s="27"/>
      <c r="G25" s="27"/>
      <c r="H25" s="28"/>
    </row>
    <row r="26" spans="1:8" s="17" customFormat="1" ht="41.25" hidden="1" customHeight="1" x14ac:dyDescent="0.35">
      <c r="A26" s="36">
        <v>1200</v>
      </c>
      <c r="B26" s="23" t="s">
        <v>13</v>
      </c>
      <c r="C26" s="20"/>
      <c r="D26" s="31">
        <f>D27+D28</f>
        <v>0</v>
      </c>
      <c r="E26" s="31">
        <f t="shared" ref="E26:G26" si="7">E27+E28</f>
        <v>0</v>
      </c>
      <c r="F26" s="31">
        <f t="shared" si="7"/>
        <v>0</v>
      </c>
      <c r="G26" s="31">
        <f t="shared" si="7"/>
        <v>0</v>
      </c>
      <c r="H26" s="28"/>
    </row>
    <row r="27" spans="1:8" s="17" customFormat="1" hidden="1" x14ac:dyDescent="0.35">
      <c r="A27" s="11"/>
      <c r="B27" s="12"/>
      <c r="C27" s="19"/>
      <c r="D27" s="27"/>
      <c r="E27" s="27"/>
      <c r="F27" s="27"/>
      <c r="G27" s="27"/>
      <c r="H27" s="28"/>
    </row>
    <row r="28" spans="1:8" s="17" customFormat="1" ht="65.25" hidden="1" customHeight="1" x14ac:dyDescent="0.35">
      <c r="A28" s="14"/>
      <c r="B28" s="11"/>
      <c r="C28" s="19"/>
      <c r="D28" s="29"/>
      <c r="E28" s="29"/>
      <c r="F28" s="29"/>
      <c r="G28" s="29"/>
      <c r="H28" s="32"/>
    </row>
    <row r="29" spans="1:8" s="21" customFormat="1" ht="14" x14ac:dyDescent="0.35">
      <c r="A29" s="10">
        <v>2000</v>
      </c>
      <c r="B29" s="13" t="s">
        <v>14</v>
      </c>
      <c r="C29" s="18"/>
      <c r="D29" s="25">
        <f>D30</f>
        <v>240000.03</v>
      </c>
      <c r="E29" s="25">
        <f t="shared" ref="E29:H29" si="8">E30</f>
        <v>240000.03</v>
      </c>
      <c r="F29" s="25">
        <f t="shared" si="8"/>
        <v>240000.03</v>
      </c>
      <c r="G29" s="25">
        <f t="shared" si="8"/>
        <v>240000.03</v>
      </c>
      <c r="H29" s="25">
        <f t="shared" si="8"/>
        <v>0</v>
      </c>
    </row>
    <row r="30" spans="1:8" s="16" customFormat="1" ht="14" x14ac:dyDescent="0.35">
      <c r="A30" s="9">
        <v>2200</v>
      </c>
      <c r="B30" s="8" t="s">
        <v>22</v>
      </c>
      <c r="C30" s="18"/>
      <c r="D30" s="26">
        <f>SUM(D32)</f>
        <v>240000.03</v>
      </c>
      <c r="E30" s="26">
        <f t="shared" ref="E30:H30" si="9">SUM(E32)</f>
        <v>240000.03</v>
      </c>
      <c r="F30" s="26">
        <f t="shared" si="9"/>
        <v>240000.03</v>
      </c>
      <c r="G30" s="26">
        <f t="shared" si="9"/>
        <v>240000.03</v>
      </c>
      <c r="H30" s="26">
        <f t="shared" si="9"/>
        <v>0</v>
      </c>
    </row>
    <row r="31" spans="1:8" s="16" customFormat="1" ht="14" hidden="1" x14ac:dyDescent="0.35">
      <c r="A31" s="14"/>
      <c r="B31" s="11"/>
      <c r="C31" s="19"/>
      <c r="D31" s="27"/>
      <c r="E31" s="27"/>
      <c r="F31" s="27"/>
      <c r="G31" s="27"/>
      <c r="H31" s="28"/>
    </row>
    <row r="32" spans="1:8" s="16" customFormat="1" ht="127.5" customHeight="1" x14ac:dyDescent="0.35">
      <c r="A32" s="28">
        <v>2250</v>
      </c>
      <c r="B32" s="28" t="s">
        <v>21</v>
      </c>
      <c r="C32" s="33" t="s">
        <v>25</v>
      </c>
      <c r="D32" s="29">
        <f>45000*2+6666.67*9+6250*12+15000</f>
        <v>240000.03</v>
      </c>
      <c r="E32" s="29">
        <f>45000*2+6666.67*9+6250*12+15000</f>
        <v>240000.03</v>
      </c>
      <c r="F32" s="29">
        <f t="shared" ref="F32:G32" si="10">45000*2+6666.67*9+6250*12+15000</f>
        <v>240000.03</v>
      </c>
      <c r="G32" s="29">
        <f t="shared" si="10"/>
        <v>240000.03</v>
      </c>
      <c r="H32" s="30"/>
    </row>
  </sheetData>
  <mergeCells count="14">
    <mergeCell ref="F8:F9"/>
    <mergeCell ref="G8:G9"/>
    <mergeCell ref="H8:H9"/>
    <mergeCell ref="A14:H14"/>
    <mergeCell ref="E1:H1"/>
    <mergeCell ref="A3:H3"/>
    <mergeCell ref="A4:H4"/>
    <mergeCell ref="A5:H5"/>
    <mergeCell ref="A6:H6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2p PAPILDU no 10 progr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2024-02-26T11:53:33Z</dcterms:modified>
</cp:coreProperties>
</file>