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ARBS\ASISTENTI\Budzesta plans\2021\MK rīkojums 2021\"/>
    </mc:Choice>
  </mc:AlternateContent>
  <bookViews>
    <workbookView xWindow="0" yWindow="0" windowWidth="28800" windowHeight="12135"/>
  </bookViews>
  <sheets>
    <sheet name="Aprēķins sept- dec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2" i="2" l="1"/>
  <c r="Y24" i="2" s="1"/>
  <c r="AA21" i="2"/>
  <c r="AA20" i="2"/>
  <c r="Z20" i="2"/>
  <c r="Z22" i="2" s="1"/>
  <c r="Z24" i="2" s="1"/>
  <c r="K11" i="2"/>
  <c r="L11" i="2"/>
  <c r="M11" i="2"/>
  <c r="N11" i="2"/>
  <c r="O11" i="2"/>
  <c r="P11" i="2"/>
  <c r="K10" i="2"/>
  <c r="L10" i="2"/>
  <c r="M10" i="2"/>
  <c r="N10" i="2"/>
  <c r="O10" i="2"/>
  <c r="P10" i="2"/>
  <c r="K9" i="2"/>
  <c r="L9" i="2"/>
  <c r="M9" i="2"/>
  <c r="N9" i="2"/>
  <c r="O9" i="2"/>
  <c r="P9" i="2"/>
  <c r="P8" i="2"/>
  <c r="O8" i="2"/>
  <c r="N8" i="2"/>
  <c r="M8" i="2"/>
  <c r="L8" i="2"/>
  <c r="K8" i="2"/>
  <c r="AA22" i="2" l="1"/>
  <c r="AA24" i="2"/>
  <c r="AA10" i="2"/>
</calcChain>
</file>

<file path=xl/sharedStrings.xml><?xml version="1.0" encoding="utf-8"?>
<sst xmlns="http://schemas.openxmlformats.org/spreadsheetml/2006/main" count="52" uniqueCount="38">
  <si>
    <t>Izglītojamo skaits izglītības iestādē</t>
  </si>
  <si>
    <t>Apmaksāto stundu skaits dienā izglītojamajam</t>
  </si>
  <si>
    <t>Atalgojums</t>
  </si>
  <si>
    <t>Pirmsk. izgl.iest.</t>
  </si>
  <si>
    <t>9.klase</t>
  </si>
  <si>
    <t>12.klase</t>
  </si>
  <si>
    <t>Prof.sk.</t>
  </si>
  <si>
    <t>KOPĀ</t>
  </si>
  <si>
    <t>A</t>
  </si>
  <si>
    <t>1.klase</t>
  </si>
  <si>
    <t>2.-8.; 10.-11.</t>
  </si>
  <si>
    <t>1. klase</t>
  </si>
  <si>
    <t>09.10.2012. MK.noteikumi Nr.695 "Kārtība, kādā piešķir finansē asistenta pakalpojumu izglītības iestādē"</t>
  </si>
  <si>
    <t>80% no aprēķinātā finansējuma</t>
  </si>
  <si>
    <t>7=1+2+3+4+5+6</t>
  </si>
  <si>
    <t>Aprēķins par periodu no 01.09.2021.-31.12.2021. EUR</t>
  </si>
  <si>
    <t>Finansējums asistenta pakalpojuma nodrošināšanai personai ar invaliditāti pārvietošanās atbalstam un pašaprūpes veikšanai par periodu no 01.09.2021.-31.12.2021.</t>
  </si>
  <si>
    <t>Pārskaitīts 30.09.2021.</t>
  </si>
  <si>
    <t>Budžets</t>
  </si>
  <si>
    <t>EKK</t>
  </si>
  <si>
    <t>Budžeta Atlikums</t>
  </si>
  <si>
    <t>Atlikums uz 29.09.2021.</t>
  </si>
  <si>
    <t>Izpilde</t>
  </si>
  <si>
    <t>Starpība</t>
  </si>
  <si>
    <t>% atlikums</t>
  </si>
  <si>
    <t>Pašvaldības</t>
  </si>
  <si>
    <t>Finansējuma saņēmēji</t>
  </si>
  <si>
    <t>Viena asistenta pakalpojuma stunda EUR</t>
  </si>
  <si>
    <t>Privātās izglītības iestādes</t>
  </si>
  <si>
    <t>Valsts dibinātās izglītības iestādes</t>
  </si>
  <si>
    <t>LNG budžeta pieprasījums</t>
  </si>
  <si>
    <t>Papildus aprēķins par 3 izgl.*</t>
  </si>
  <si>
    <t>* izglītojamo skaits, par kuriem saigādama dokumentu iesniegšana par asistenta pakalpojuma piešķiršanu</t>
  </si>
  <si>
    <t>23=22*80%</t>
  </si>
  <si>
    <t>25=24*% atlikums</t>
  </si>
  <si>
    <t>Mācību dienu skaits septembris- decembris</t>
  </si>
  <si>
    <t>Pārskaitītāms pēc atlikumu samazinājuma un korekcijām KOPĀ</t>
  </si>
  <si>
    <t>Tiks pārskaitīts pēc asignējuma piešķiršanas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</si>
</sst>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Border="0"/>
    <xf numFmtId="0" fontId="2" fillId="0" borderId="0"/>
  </cellStyleXfs>
  <cellXfs count="71">
    <xf numFmtId="0" fontId="0" fillId="0" borderId="0" xfId="0"/>
    <xf numFmtId="0" fontId="3" fillId="0" borderId="0" xfId="0" applyFont="1"/>
    <xf numFmtId="0" fontId="5" fillId="0" borderId="6" xfId="2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3" fillId="2" borderId="0" xfId="0" applyFont="1" applyFill="1"/>
    <xf numFmtId="4" fontId="4" fillId="0" borderId="6" xfId="0" applyNumberFormat="1" applyFont="1" applyBorder="1" applyAlignment="1">
      <alignment horizontal="center"/>
    </xf>
    <xf numFmtId="4" fontId="3" fillId="0" borderId="6" xfId="0" applyNumberFormat="1" applyFont="1" applyBorder="1"/>
    <xf numFmtId="4" fontId="3" fillId="0" borderId="6" xfId="0" applyNumberFormat="1" applyFont="1" applyBorder="1" applyAlignment="1">
      <alignment vertical="center"/>
    </xf>
    <xf numFmtId="4" fontId="4" fillId="0" borderId="6" xfId="0" applyNumberFormat="1" applyFont="1" applyBorder="1"/>
    <xf numFmtId="0" fontId="5" fillId="0" borderId="10" xfId="2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/>
    </xf>
    <xf numFmtId="0" fontId="5" fillId="2" borderId="6" xfId="2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/>
    <xf numFmtId="0" fontId="4" fillId="0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0" fontId="6" fillId="2" borderId="10" xfId="2" applyFont="1" applyFill="1" applyBorder="1" applyAlignment="1" applyProtection="1">
      <alignment horizontal="center" vertical="center" wrapText="1"/>
      <protection locked="0"/>
    </xf>
    <xf numFmtId="0" fontId="5" fillId="2" borderId="10" xfId="2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0" fillId="0" borderId="6" xfId="0" applyBorder="1"/>
    <xf numFmtId="2" fontId="3" fillId="0" borderId="6" xfId="0" applyNumberFormat="1" applyFont="1" applyBorder="1"/>
    <xf numFmtId="0" fontId="4" fillId="0" borderId="6" xfId="0" applyFont="1" applyBorder="1"/>
    <xf numFmtId="4" fontId="0" fillId="0" borderId="0" xfId="0" applyNumberFormat="1"/>
    <xf numFmtId="3" fontId="0" fillId="0" borderId="0" xfId="0" applyNumberFormat="1"/>
    <xf numFmtId="3" fontId="3" fillId="0" borderId="0" xfId="0" applyNumberFormat="1" applyFont="1"/>
    <xf numFmtId="3" fontId="4" fillId="0" borderId="6" xfId="0" applyNumberFormat="1" applyFont="1" applyBorder="1"/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4" fontId="3" fillId="0" borderId="0" xfId="0" applyNumberFormat="1" applyFont="1" applyBorder="1"/>
    <xf numFmtId="4" fontId="4" fillId="0" borderId="0" xfId="0" applyNumberFormat="1" applyFont="1" applyBorder="1"/>
    <xf numFmtId="0" fontId="0" fillId="0" borderId="0" xfId="0" applyBorder="1"/>
    <xf numFmtId="2" fontId="4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/>
    <xf numFmtId="0" fontId="3" fillId="0" borderId="0" xfId="0" applyFont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9" fontId="4" fillId="2" borderId="1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4" fontId="4" fillId="0" borderId="2" xfId="0" applyNumberFormat="1" applyFont="1" applyBorder="1" applyAlignment="1">
      <alignment horizontal="center"/>
    </xf>
    <xf numFmtId="4" fontId="4" fillId="0" borderId="18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4" fontId="3" fillId="2" borderId="6" xfId="0" applyNumberFormat="1" applyFont="1" applyFill="1" applyBorder="1"/>
    <xf numFmtId="4" fontId="4" fillId="2" borderId="6" xfId="0" applyNumberFormat="1" applyFont="1" applyFill="1" applyBorder="1"/>
  </cellXfs>
  <cellStyles count="3">
    <cellStyle name="Normal" xfId="0" builtinId="0"/>
    <cellStyle name="Normal 2" xfId="2"/>
    <cellStyle name="Normal 2 2 2" xfId="1"/>
  </cellStyles>
  <dxfs count="0"/>
  <tableStyles count="0" defaultTableStyle="TableStyleMedium2" defaultPivotStyle="PivotStyleLight16"/>
  <colors>
    <mruColors>
      <color rgb="FFFF99CC"/>
      <color rgb="FFFF66FF"/>
      <color rgb="FF99FF99"/>
      <color rgb="FF00CC00"/>
      <color rgb="FF66FF33"/>
      <color rgb="FF66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"/>
  <sheetViews>
    <sheetView tabSelected="1" workbookViewId="0">
      <selection activeCell="Z5" sqref="Z5:Z11"/>
    </sheetView>
  </sheetViews>
  <sheetFormatPr defaultRowHeight="15" x14ac:dyDescent="0.25"/>
  <cols>
    <col min="2" max="2" width="7.5703125" customWidth="1"/>
    <col min="18" max="18" width="11.85546875" customWidth="1"/>
    <col min="19" max="20" width="11.28515625" customWidth="1"/>
    <col min="21" max="21" width="10.140625" customWidth="1"/>
    <col min="22" max="22" width="9.28515625" bestFit="1" customWidth="1"/>
    <col min="23" max="23" width="10" customWidth="1"/>
    <col min="24" max="24" width="13.28515625" customWidth="1"/>
    <col min="25" max="25" width="11.85546875" customWidth="1"/>
    <col min="26" max="26" width="13.85546875" customWidth="1"/>
    <col min="27" max="27" width="12.5703125" customWidth="1"/>
    <col min="28" max="28" width="12.42578125" customWidth="1"/>
    <col min="30" max="30" width="10" bestFit="1" customWidth="1"/>
  </cols>
  <sheetData>
    <row r="1" spans="1:28" x14ac:dyDescent="0.25">
      <c r="A1" s="6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8.75" x14ac:dyDescent="0.25">
      <c r="A3" s="41" t="s">
        <v>16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</row>
    <row r="4" spans="1:28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71.25" customHeight="1" x14ac:dyDescent="0.25">
      <c r="A5" s="51" t="s">
        <v>26</v>
      </c>
      <c r="B5" s="52"/>
      <c r="C5" s="42" t="s">
        <v>0</v>
      </c>
      <c r="D5" s="55"/>
      <c r="E5" s="55"/>
      <c r="F5" s="55"/>
      <c r="G5" s="55"/>
      <c r="H5" s="55"/>
      <c r="I5" s="56"/>
      <c r="J5" s="57" t="s">
        <v>27</v>
      </c>
      <c r="K5" s="42" t="s">
        <v>35</v>
      </c>
      <c r="L5" s="55"/>
      <c r="M5" s="55"/>
      <c r="N5" s="55"/>
      <c r="O5" s="55"/>
      <c r="P5" s="56"/>
      <c r="Q5" s="46" t="s">
        <v>1</v>
      </c>
      <c r="R5" s="46" t="s">
        <v>2</v>
      </c>
      <c r="S5" s="46"/>
      <c r="T5" s="46"/>
      <c r="U5" s="46"/>
      <c r="V5" s="46"/>
      <c r="W5" s="46"/>
      <c r="X5" s="46"/>
      <c r="Y5" s="39" t="s">
        <v>13</v>
      </c>
      <c r="Z5" s="42" t="s">
        <v>36</v>
      </c>
      <c r="AA5" s="42" t="s">
        <v>17</v>
      </c>
      <c r="AB5" s="44" t="s">
        <v>37</v>
      </c>
    </row>
    <row r="6" spans="1:28" ht="85.5" x14ac:dyDescent="0.25">
      <c r="A6" s="53"/>
      <c r="B6" s="54"/>
      <c r="C6" s="13" t="s">
        <v>3</v>
      </c>
      <c r="D6" s="13" t="s">
        <v>9</v>
      </c>
      <c r="E6" s="16" t="s">
        <v>10</v>
      </c>
      <c r="F6" s="16" t="s">
        <v>4</v>
      </c>
      <c r="G6" s="16" t="s">
        <v>5</v>
      </c>
      <c r="H6" s="16" t="s">
        <v>6</v>
      </c>
      <c r="I6" s="16" t="s">
        <v>7</v>
      </c>
      <c r="J6" s="58"/>
      <c r="K6" s="13" t="s">
        <v>3</v>
      </c>
      <c r="L6" s="13" t="s">
        <v>11</v>
      </c>
      <c r="M6" s="16" t="s">
        <v>10</v>
      </c>
      <c r="N6" s="16" t="s">
        <v>4</v>
      </c>
      <c r="O6" s="16" t="s">
        <v>5</v>
      </c>
      <c r="P6" s="16" t="s">
        <v>6</v>
      </c>
      <c r="Q6" s="47"/>
      <c r="R6" s="2" t="s">
        <v>3</v>
      </c>
      <c r="S6" s="2" t="s">
        <v>9</v>
      </c>
      <c r="T6" s="15" t="s">
        <v>10</v>
      </c>
      <c r="U6" s="15" t="s">
        <v>4</v>
      </c>
      <c r="V6" s="15" t="s">
        <v>5</v>
      </c>
      <c r="W6" s="15" t="s">
        <v>6</v>
      </c>
      <c r="X6" s="15" t="s">
        <v>15</v>
      </c>
      <c r="Y6" s="40">
        <v>0.8</v>
      </c>
      <c r="Z6" s="43"/>
      <c r="AA6" s="43"/>
      <c r="AB6" s="45"/>
    </row>
    <row r="7" spans="1:28" ht="28.5" x14ac:dyDescent="0.25">
      <c r="A7" s="49" t="s">
        <v>8</v>
      </c>
      <c r="B7" s="50"/>
      <c r="C7" s="18">
        <v>1</v>
      </c>
      <c r="D7" s="19">
        <v>2</v>
      </c>
      <c r="E7" s="18">
        <v>3</v>
      </c>
      <c r="F7" s="19">
        <v>4</v>
      </c>
      <c r="G7" s="18">
        <v>5</v>
      </c>
      <c r="H7" s="19">
        <v>6</v>
      </c>
      <c r="I7" s="18" t="s">
        <v>14</v>
      </c>
      <c r="J7" s="19">
        <v>8</v>
      </c>
      <c r="K7" s="18">
        <v>9</v>
      </c>
      <c r="L7" s="19">
        <v>10</v>
      </c>
      <c r="M7" s="18">
        <v>11</v>
      </c>
      <c r="N7" s="19">
        <v>12</v>
      </c>
      <c r="O7" s="18">
        <v>13</v>
      </c>
      <c r="P7" s="19">
        <v>14</v>
      </c>
      <c r="Q7" s="11">
        <v>15</v>
      </c>
      <c r="R7" s="19">
        <v>16</v>
      </c>
      <c r="S7" s="11">
        <v>17</v>
      </c>
      <c r="T7" s="19">
        <v>18</v>
      </c>
      <c r="U7" s="11">
        <v>19</v>
      </c>
      <c r="V7" s="19">
        <v>20</v>
      </c>
      <c r="W7" s="11">
        <v>21</v>
      </c>
      <c r="X7" s="19">
        <v>22</v>
      </c>
      <c r="Y7" s="20" t="s">
        <v>33</v>
      </c>
      <c r="Z7" s="68">
        <v>24</v>
      </c>
      <c r="AA7" s="37" t="s">
        <v>34</v>
      </c>
      <c r="AB7" s="38">
        <v>26</v>
      </c>
    </row>
    <row r="8" spans="1:28" x14ac:dyDescent="0.25">
      <c r="A8" s="60" t="s">
        <v>25</v>
      </c>
      <c r="B8" s="61"/>
      <c r="C8" s="4">
        <v>88</v>
      </c>
      <c r="D8" s="4">
        <v>45</v>
      </c>
      <c r="E8" s="4">
        <v>155</v>
      </c>
      <c r="F8" s="4">
        <v>15</v>
      </c>
      <c r="G8" s="4">
        <v>0</v>
      </c>
      <c r="H8" s="4">
        <v>0</v>
      </c>
      <c r="I8" s="23">
        <v>303</v>
      </c>
      <c r="J8" s="22">
        <v>4.5</v>
      </c>
      <c r="K8" s="14">
        <f>22+21+21+21</f>
        <v>85</v>
      </c>
      <c r="L8" s="14">
        <f>22+16+21+15</f>
        <v>74</v>
      </c>
      <c r="M8" s="14">
        <f t="shared" ref="M8:O11" si="0">22+16+21+15</f>
        <v>74</v>
      </c>
      <c r="N8" s="14">
        <f t="shared" si="0"/>
        <v>74</v>
      </c>
      <c r="O8" s="14">
        <f t="shared" si="0"/>
        <v>74</v>
      </c>
      <c r="P8" s="14">
        <f>22+21+21+21</f>
        <v>85</v>
      </c>
      <c r="Q8" s="3">
        <v>8</v>
      </c>
      <c r="R8" s="8">
        <v>262782</v>
      </c>
      <c r="S8" s="8">
        <v>118813.5</v>
      </c>
      <c r="T8" s="8">
        <v>404037</v>
      </c>
      <c r="U8" s="8">
        <v>39892.5</v>
      </c>
      <c r="V8" s="8">
        <v>0</v>
      </c>
      <c r="W8" s="8">
        <v>0</v>
      </c>
      <c r="X8" s="8">
        <v>825525</v>
      </c>
      <c r="Y8" s="8">
        <v>660420.00000000012</v>
      </c>
      <c r="Z8" s="69">
        <v>587893.66999999993</v>
      </c>
      <c r="AA8" s="8">
        <v>332554.58000000007</v>
      </c>
      <c r="AB8" s="8">
        <v>255339.09000000003</v>
      </c>
    </row>
    <row r="9" spans="1:28" ht="28.5" customHeight="1" x14ac:dyDescent="0.25">
      <c r="A9" s="62" t="s">
        <v>28</v>
      </c>
      <c r="B9" s="63"/>
      <c r="C9" s="4">
        <v>22</v>
      </c>
      <c r="D9" s="4">
        <v>8</v>
      </c>
      <c r="E9" s="4">
        <v>16</v>
      </c>
      <c r="F9" s="4">
        <v>1</v>
      </c>
      <c r="G9" s="4">
        <v>1</v>
      </c>
      <c r="H9" s="4">
        <v>0</v>
      </c>
      <c r="I9" s="23">
        <v>48</v>
      </c>
      <c r="J9" s="22">
        <v>4.5</v>
      </c>
      <c r="K9" s="14">
        <f>22+21+21+21</f>
        <v>85</v>
      </c>
      <c r="L9" s="14">
        <f>22+16+21+15</f>
        <v>74</v>
      </c>
      <c r="M9" s="14">
        <f t="shared" si="0"/>
        <v>74</v>
      </c>
      <c r="N9" s="14">
        <f t="shared" si="0"/>
        <v>74</v>
      </c>
      <c r="O9" s="14">
        <f t="shared" si="0"/>
        <v>74</v>
      </c>
      <c r="P9" s="14">
        <f>22+21+21+21</f>
        <v>85</v>
      </c>
      <c r="Q9" s="3">
        <v>8</v>
      </c>
      <c r="R9" s="8">
        <v>64444.5</v>
      </c>
      <c r="S9" s="8">
        <v>19957.5</v>
      </c>
      <c r="T9" s="8">
        <v>41040</v>
      </c>
      <c r="U9" s="8">
        <v>2659.5</v>
      </c>
      <c r="V9" s="8">
        <v>2659.5</v>
      </c>
      <c r="W9" s="8">
        <v>0</v>
      </c>
      <c r="X9" s="8">
        <v>130761</v>
      </c>
      <c r="Y9" s="8">
        <v>104608.8</v>
      </c>
      <c r="Z9" s="69">
        <v>108659.25</v>
      </c>
      <c r="AA9" s="8">
        <v>69196.429999999993</v>
      </c>
      <c r="AB9" s="8">
        <v>39462.820000000007</v>
      </c>
    </row>
    <row r="10" spans="1:28" ht="30" customHeight="1" x14ac:dyDescent="0.25">
      <c r="A10" s="62" t="s">
        <v>29</v>
      </c>
      <c r="B10" s="63"/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23">
        <v>4</v>
      </c>
      <c r="J10" s="22">
        <v>4.5</v>
      </c>
      <c r="K10" s="14">
        <f>22+21+21+21</f>
        <v>85</v>
      </c>
      <c r="L10" s="14">
        <f>22+16+21+15</f>
        <v>74</v>
      </c>
      <c r="M10" s="14">
        <f t="shared" si="0"/>
        <v>74</v>
      </c>
      <c r="N10" s="14">
        <f t="shared" si="0"/>
        <v>74</v>
      </c>
      <c r="O10" s="14">
        <f t="shared" si="0"/>
        <v>74</v>
      </c>
      <c r="P10" s="14">
        <f>22+21+21+21</f>
        <v>85</v>
      </c>
      <c r="Q10" s="3">
        <v>8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12046.5</v>
      </c>
      <c r="X10" s="8">
        <v>12046.5</v>
      </c>
      <c r="Y10" s="8">
        <v>9637.2000000000007</v>
      </c>
      <c r="Z10" s="69">
        <v>4724</v>
      </c>
      <c r="AA10" s="8">
        <f>Z10</f>
        <v>4724</v>
      </c>
      <c r="AB10" s="8"/>
    </row>
    <row r="11" spans="1:28" x14ac:dyDescent="0.25">
      <c r="A11" s="64" t="s">
        <v>7</v>
      </c>
      <c r="B11" s="64"/>
      <c r="C11" s="27">
        <v>110</v>
      </c>
      <c r="D11" s="27">
        <v>53</v>
      </c>
      <c r="E11" s="27">
        <v>171</v>
      </c>
      <c r="F11" s="27">
        <v>16</v>
      </c>
      <c r="G11" s="27">
        <v>1</v>
      </c>
      <c r="H11" s="27">
        <v>4</v>
      </c>
      <c r="I11" s="27">
        <v>355</v>
      </c>
      <c r="J11" s="34">
        <v>4.5</v>
      </c>
      <c r="K11" s="17">
        <f>22+21+21+21</f>
        <v>85</v>
      </c>
      <c r="L11" s="17">
        <f>22+16+21+15</f>
        <v>74</v>
      </c>
      <c r="M11" s="17">
        <f t="shared" si="0"/>
        <v>74</v>
      </c>
      <c r="N11" s="17">
        <f t="shared" si="0"/>
        <v>74</v>
      </c>
      <c r="O11" s="17">
        <f t="shared" si="0"/>
        <v>74</v>
      </c>
      <c r="P11" s="17">
        <f>22+21+21+21</f>
        <v>85</v>
      </c>
      <c r="Q11" s="12">
        <v>8</v>
      </c>
      <c r="R11" s="10">
        <v>327226.5</v>
      </c>
      <c r="S11" s="10">
        <v>138771</v>
      </c>
      <c r="T11" s="10">
        <v>445077</v>
      </c>
      <c r="U11" s="10">
        <v>42552</v>
      </c>
      <c r="V11" s="10">
        <v>2659.5</v>
      </c>
      <c r="W11" s="10">
        <v>12046.5</v>
      </c>
      <c r="X11" s="10">
        <v>968332.5</v>
      </c>
      <c r="Y11" s="10">
        <v>774666.00000000012</v>
      </c>
      <c r="Z11" s="70">
        <v>701276.92</v>
      </c>
      <c r="AA11" s="10">
        <v>406475.01</v>
      </c>
      <c r="AB11" s="10">
        <v>294801.91000000003</v>
      </c>
    </row>
    <row r="13" spans="1:28" x14ac:dyDescent="0.25"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x14ac:dyDescent="0.25">
      <c r="Z14" s="24"/>
    </row>
    <row r="15" spans="1:28" x14ac:dyDescent="0.25">
      <c r="C15" s="25"/>
      <c r="D15" s="25"/>
      <c r="E15" s="25"/>
      <c r="F15" s="25"/>
      <c r="G15" s="25"/>
      <c r="H15" s="25"/>
      <c r="I15" s="25"/>
      <c r="J15" s="25"/>
      <c r="K15" s="25"/>
      <c r="L15" s="25"/>
      <c r="S15" s="25"/>
      <c r="W15" s="26"/>
      <c r="X15" s="65" t="s">
        <v>18</v>
      </c>
      <c r="Y15" s="66"/>
      <c r="Z15" s="66"/>
      <c r="AA15" s="67"/>
      <c r="AB15" s="35"/>
    </row>
    <row r="16" spans="1:28" ht="30" x14ac:dyDescent="0.25">
      <c r="W16" s="1"/>
      <c r="X16" s="5" t="s">
        <v>19</v>
      </c>
      <c r="Y16" s="29" t="s">
        <v>21</v>
      </c>
      <c r="Z16" s="5" t="s">
        <v>22</v>
      </c>
      <c r="AA16" s="5" t="s">
        <v>23</v>
      </c>
      <c r="AB16" s="5" t="s">
        <v>24</v>
      </c>
    </row>
    <row r="17" spans="23:30" ht="15" customHeight="1" x14ac:dyDescent="0.25">
      <c r="W17" s="59" t="s">
        <v>20</v>
      </c>
      <c r="X17" s="4">
        <v>1000</v>
      </c>
      <c r="Y17" s="8">
        <v>20637</v>
      </c>
      <c r="Z17" s="8">
        <v>4724</v>
      </c>
      <c r="AA17" s="8">
        <v>15913</v>
      </c>
      <c r="AB17" s="8">
        <v>4.368543607112616</v>
      </c>
    </row>
    <row r="18" spans="23:30" x14ac:dyDescent="0.25">
      <c r="W18" s="59"/>
      <c r="X18" s="4">
        <v>3000</v>
      </c>
      <c r="Y18" s="8">
        <v>69196.429999999993</v>
      </c>
      <c r="Z18" s="8">
        <v>108659.25</v>
      </c>
      <c r="AA18" s="8">
        <v>-39462.820000000007</v>
      </c>
      <c r="AB18" s="8">
        <v>0.63682042716105614</v>
      </c>
    </row>
    <row r="19" spans="23:30" x14ac:dyDescent="0.25">
      <c r="W19" s="59"/>
      <c r="X19" s="4">
        <v>7460</v>
      </c>
      <c r="Y19" s="8">
        <v>332554.58</v>
      </c>
      <c r="Z19" s="8">
        <v>587893.66999999993</v>
      </c>
      <c r="AA19" s="8">
        <v>-255339.08999999991</v>
      </c>
      <c r="AB19" s="8">
        <v>0.5656713058332471</v>
      </c>
    </row>
    <row r="20" spans="23:30" x14ac:dyDescent="0.25">
      <c r="W20" s="59"/>
      <c r="X20" s="23" t="s">
        <v>7</v>
      </c>
      <c r="Y20" s="10">
        <v>422388.01</v>
      </c>
      <c r="Z20" s="10">
        <f>SUM(Z17:Z19)</f>
        <v>701276.91999999993</v>
      </c>
      <c r="AA20" s="10">
        <f>SUM(AA17:AA19)</f>
        <v>-278888.90999999992</v>
      </c>
      <c r="AB20" s="31"/>
    </row>
    <row r="21" spans="23:30" ht="45" x14ac:dyDescent="0.25">
      <c r="W21" s="30"/>
      <c r="X21" s="28" t="s">
        <v>31</v>
      </c>
      <c r="Y21" s="8"/>
      <c r="Z21" s="9">
        <v>3269.09</v>
      </c>
      <c r="AA21" s="9">
        <f>Y21-Z21</f>
        <v>-3269.09</v>
      </c>
      <c r="AB21" s="31"/>
      <c r="AD21" s="24"/>
    </row>
    <row r="22" spans="23:30" x14ac:dyDescent="0.25">
      <c r="W22" s="30"/>
      <c r="X22" s="23" t="s">
        <v>7</v>
      </c>
      <c r="Y22" s="10">
        <f>Y20+Y21</f>
        <v>422388.01</v>
      </c>
      <c r="Z22" s="10">
        <f t="shared" ref="Z22:AA22" si="1">Z20+Z21</f>
        <v>704546.00999999989</v>
      </c>
      <c r="AA22" s="10">
        <f t="shared" si="1"/>
        <v>-282157.99999999994</v>
      </c>
      <c r="AB22" s="32"/>
    </row>
    <row r="23" spans="23:30" ht="30" x14ac:dyDescent="0.25">
      <c r="X23" s="28" t="s">
        <v>30</v>
      </c>
      <c r="Y23" s="8">
        <v>282158</v>
      </c>
      <c r="Z23" s="8"/>
      <c r="AA23" s="8"/>
      <c r="AB23" s="31"/>
    </row>
    <row r="24" spans="23:30" x14ac:dyDescent="0.25">
      <c r="X24" s="21"/>
      <c r="Y24" s="7">
        <f>Y22+Y23</f>
        <v>704546.01</v>
      </c>
      <c r="Z24" s="7">
        <f>Z22+Z23</f>
        <v>704546.00999999989</v>
      </c>
      <c r="AA24" s="7">
        <f>Y24-Z24</f>
        <v>0</v>
      </c>
      <c r="AB24" s="33"/>
    </row>
    <row r="26" spans="23:30" ht="26.25" customHeight="1" x14ac:dyDescent="0.25">
      <c r="W26" s="48" t="s">
        <v>32</v>
      </c>
      <c r="X26" s="48"/>
      <c r="Y26" s="48"/>
      <c r="Z26" s="48"/>
      <c r="AA26" s="48"/>
      <c r="AB26" s="48"/>
    </row>
    <row r="27" spans="23:30" x14ac:dyDescent="0.25">
      <c r="Z27" s="36"/>
      <c r="AA27" s="36"/>
      <c r="AB27" s="36"/>
    </row>
  </sheetData>
  <mergeCells count="18">
    <mergeCell ref="W26:AB26"/>
    <mergeCell ref="A7:B7"/>
    <mergeCell ref="A5:B6"/>
    <mergeCell ref="C5:I5"/>
    <mergeCell ref="J5:J6"/>
    <mergeCell ref="K5:P5"/>
    <mergeCell ref="W17:W20"/>
    <mergeCell ref="A8:B8"/>
    <mergeCell ref="A9:B9"/>
    <mergeCell ref="A10:B10"/>
    <mergeCell ref="A11:B11"/>
    <mergeCell ref="X15:AA15"/>
    <mergeCell ref="A3:AB3"/>
    <mergeCell ref="Z5:Z6"/>
    <mergeCell ref="AA5:AA6"/>
    <mergeCell ref="AB5:AB6"/>
    <mergeCell ref="Q5:Q6"/>
    <mergeCell ref="R5:X5"/>
  </mergeCells>
  <pageMargins left="0.31496062992125984" right="0.51181102362204722" top="0.55118110236220474" bottom="0.55118110236220474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 sept- dec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Pētersone</dc:creator>
  <cp:lastModifiedBy>Ieva Pētersone</cp:lastModifiedBy>
  <cp:lastPrinted>2021-10-12T08:48:38Z</cp:lastPrinted>
  <dcterms:created xsi:type="dcterms:W3CDTF">2021-07-22T10:02:39Z</dcterms:created>
  <dcterms:modified xsi:type="dcterms:W3CDTF">2021-10-12T13:24:53Z</dcterms:modified>
</cp:coreProperties>
</file>