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solvitavaivode_varam_gov_lv/Documents/Desktop/DARBS_2025/LNG_2025/28._29.julija_2024_vetra/JELGAVAS VALSTSPILSETA/"/>
    </mc:Choice>
  </mc:AlternateContent>
  <xr:revisionPtr revIDLastSave="27" documentId="8_{84DA2F79-9119-4EE7-8E59-F322AE22D30A}" xr6:coauthVersionLast="47" xr6:coauthVersionMax="47" xr10:uidLastSave="{C07A7960-8CE7-4DC3-AABB-3FC7A25A1344}"/>
  <bookViews>
    <workbookView xWindow="28680" yWindow="-120" windowWidth="29040" windowHeight="15720" xr2:uid="{00000000-000D-0000-FFFF-FFFF00000000}"/>
  </bookViews>
  <sheets>
    <sheet name="Faktiskā izpilde 2025" sheetId="4" r:id="rId1"/>
  </sheets>
  <definedNames>
    <definedName name="_xlnm._FilterDatabase" localSheetId="0" hidden="1">'Faktiskā izpilde 2025'!$A$3:$D$19</definedName>
    <definedName name="_xlnm.Print_Titles" localSheetId="0">'Faktiskā izpilde 2025'!$3:$4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4" l="1"/>
  <c r="L6" i="4" s="1"/>
  <c r="K6" i="4" l="1"/>
  <c r="J17" i="4"/>
  <c r="L17" i="4" l="1"/>
  <c r="K17" i="4"/>
  <c r="I16" i="4"/>
  <c r="J14" i="4" s="1"/>
  <c r="J19" i="4" l="1"/>
  <c r="L14" i="4"/>
  <c r="L19" i="4" s="1"/>
  <c r="K14" i="4"/>
  <c r="K19" i="4" s="1"/>
</calcChain>
</file>

<file path=xl/sharedStrings.xml><?xml version="1.0" encoding="utf-8"?>
<sst xmlns="http://schemas.openxmlformats.org/spreadsheetml/2006/main" count="70" uniqueCount="57">
  <si>
    <t>Nr. p.k.</t>
  </si>
  <si>
    <t>Objekta nosaukums un adrese</t>
  </si>
  <si>
    <t>Veicamie pasākumi/darbi</t>
  </si>
  <si>
    <t xml:space="preserve">Jelgavas valstspilsētas pašvaldības iestādes "Pilsētsaimniecība" infrastruktūras objekti, t.sk.: </t>
  </si>
  <si>
    <t>Meliroācijas sistēmu izskalojumu, nosprostojumu, caurteku nosprostojumu un iegruvumu likvidēšana</t>
  </si>
  <si>
    <t>Lietus ūdens savākšanas kolektoru tīrīšana, skalošana, iegruvušo posmu pārbūve</t>
  </si>
  <si>
    <r>
      <rPr>
        <b/>
        <u/>
        <sz val="18"/>
        <color rgb="FF000000"/>
        <rFont val="Times New Roman"/>
        <family val="1"/>
        <charset val="186"/>
      </rPr>
      <t>Neapdrošināti</t>
    </r>
    <r>
      <rPr>
        <b/>
        <sz val="18"/>
        <color rgb="FF000000"/>
        <rFont val="Times New Roman"/>
        <family val="1"/>
      </rPr>
      <t xml:space="preserve"> Jelgavas valstspilsētas pašvaldības īpašumā vai valdījumā esošie infrastruktūras objekti</t>
    </r>
  </si>
  <si>
    <t>Jelgavas vaļējo lietus ūdens sistēmu noteces atjaunošana (Rīgas iela 1213.0042 grāvju nogāzes, gultnis un caurtekas)</t>
  </si>
  <si>
    <t>Rēķina Nr.</t>
  </si>
  <si>
    <t>Faktiskā izpilde ar PVN</t>
  </si>
  <si>
    <t>Līguma nosaukums un Nr.</t>
  </si>
  <si>
    <t>Akta datums</t>
  </si>
  <si>
    <t>Akta Nr.</t>
  </si>
  <si>
    <t>Rēķina datums</t>
  </si>
  <si>
    <r>
      <t xml:space="preserve">Maksājuma uzdevums </t>
    </r>
    <r>
      <rPr>
        <b/>
        <u/>
        <sz val="12"/>
        <rFont val="Times New Roman"/>
        <family val="1"/>
        <charset val="186"/>
      </rPr>
      <t>vai</t>
    </r>
    <r>
      <rPr>
        <b/>
        <sz val="12"/>
        <rFont val="Times New Roman"/>
        <family val="1"/>
        <charset val="186"/>
      </rPr>
      <t xml:space="preserve"> konta izraksts</t>
    </r>
  </si>
  <si>
    <t>Piezīmes</t>
  </si>
  <si>
    <t>PIL/2-5/21/4 "Jelgavas pilsētas inženierbūvju ikdienas uzturēšanas darbi"</t>
  </si>
  <si>
    <t>KOPĀ, ar PVN</t>
  </si>
  <si>
    <t>Meliorācijas sistēmu bojājumu likvidēšana</t>
  </si>
  <si>
    <t>-</t>
  </si>
  <si>
    <t>31.03.2025.</t>
  </si>
  <si>
    <t>Iko076-a/04/25</t>
  </si>
  <si>
    <r>
      <t xml:space="preserve">PIL/2-5/24/17
"Skolas ielas posma no Raiņa ielas līdz Pavasara ielai bojātā kolektora nomaiņa pēc lietavu nodarītiem postījumiem", vienošanās Nr. 1, vienošanās Nr. 2 un vienošanās Nr. 3. Līguma summa: </t>
    </r>
    <r>
      <rPr>
        <b/>
        <sz val="11"/>
        <rFont val="Times New Roman"/>
        <family val="1"/>
        <charset val="186"/>
      </rPr>
      <t>179 074.94 euro ar PVN</t>
    </r>
    <r>
      <rPr>
        <sz val="11"/>
        <rFont val="Times New Roman"/>
        <family val="1"/>
        <charset val="186"/>
      </rPr>
      <t xml:space="preserve">
</t>
    </r>
  </si>
  <si>
    <t>368/5405/2025-03/17.50</t>
  </si>
  <si>
    <t>368/5405/2025-04/17.50</t>
  </si>
  <si>
    <t>444/5405/2025-04/17.50</t>
  </si>
  <si>
    <t>KOPĀ 2025.g.:</t>
  </si>
  <si>
    <r>
      <t xml:space="preserve">Meliorācijas sistēmu bojājumu likvidēšana:                                                     1) Platones ielas posmā no 19 līdz Mednieku ielai;
2) Rožu iela posmā no Ceriņu ielas 23 līdz Dambja ielai; 
</t>
    </r>
    <r>
      <rPr>
        <b/>
        <sz val="11"/>
        <rFont val="Times New Roman"/>
        <family val="1"/>
        <charset val="186"/>
      </rPr>
      <t>3) Bērzu ceļa noteces atjaunošana posmā no Nr.4-14;</t>
    </r>
    <r>
      <rPr>
        <sz val="11"/>
        <rFont val="Times New Roman"/>
        <family val="1"/>
        <charset val="186"/>
      </rPr>
      <t xml:space="preserve">
4) Kalnciema ceļā pie Svētbirzes; 
5) Biešu ielā pie Pārmiju ielas (Pārmiju ielā pie Biešu ielas).</t>
    </r>
  </si>
  <si>
    <r>
      <t xml:space="preserve">PIL/2-5/24/19
"Savienības ielas lietus ūdens kolektora rekonstrukcija Dzelzceļnieku ielas posmā pēc lietavu nodarītiem postījumiem",vienošanās Nr. 1 - Nr. 4. Līguma summa: </t>
    </r>
    <r>
      <rPr>
        <b/>
        <sz val="11"/>
        <rFont val="Times New Roman"/>
        <family val="1"/>
        <charset val="186"/>
      </rPr>
      <t>916 349.58 euro ar PVN</t>
    </r>
  </si>
  <si>
    <r>
      <t xml:space="preserve">PIL/2-5/24/13
"Lietavu radīto postījumu novēršana Jelgavas valstspilsētas vaļējo lietus ūdens sistēmu noteces atjaunošanai"  un vienošanās Nr. 1 - Nr. 2
Līguma summa: </t>
    </r>
    <r>
      <rPr>
        <b/>
        <sz val="11"/>
        <rFont val="Times New Roman"/>
        <family val="1"/>
        <charset val="186"/>
      </rPr>
      <t>198 537.65 euro ar PVN</t>
    </r>
  </si>
  <si>
    <t xml:space="preserve">1.1. </t>
  </si>
  <si>
    <t xml:space="preserve">1.2. </t>
  </si>
  <si>
    <t xml:space="preserve">1.3. </t>
  </si>
  <si>
    <t>444/5405/2025-05/17.50</t>
  </si>
  <si>
    <t>skat. pielikumā aprēķinu "1.1._1.3_ Akts_Nr_368_5405_2025_03"</t>
  </si>
  <si>
    <t>skat. pielikumā aprēķinu  "1.1._1.3_ Akts_Nr_368_5405_2025_04"</t>
  </si>
  <si>
    <t>Iko133-a/06/25</t>
  </si>
  <si>
    <t>PIL/2-5/25/2 "Jelgavas valstspilsētas inženierbūvju ikdienas uzturēšanas darbi"</t>
  </si>
  <si>
    <t>444/5405/2025-06/17.50.</t>
  </si>
  <si>
    <t>444/5405/2025-07</t>
  </si>
  <si>
    <t>444/5405/2025-08/17.50.</t>
  </si>
  <si>
    <t>Pašvaldības līdz- finansējums, euro</t>
  </si>
  <si>
    <t>No valsts budžeta programmas "Līdzekļi neparedzētiem gadījumiem" nepieciešamā finansējuma apmērs, euro</t>
  </si>
  <si>
    <r>
      <t>Lietus ūdens savākšanas kolektoru tīrīšana, skalošana, darbības atjaunošana: 1.1.) Savienības iela 1A 1213.0430; 1.2) kolektors Dzelzceļnieku ielā 1213.0048 līdz Savienības ielai; 2) Ganību ielā 12183.0597 uz Kazarmes ielu ;</t>
    </r>
    <r>
      <rPr>
        <b/>
        <sz val="11"/>
        <rFont val="Times New Roman"/>
        <family val="1"/>
        <charset val="186"/>
      </rPr>
      <t xml:space="preserve"> 3) Skolas ielas 12183.0003 posma no Raiņa ielas līdz Pavasara ielai </t>
    </r>
  </si>
  <si>
    <r>
      <rPr>
        <sz val="11"/>
        <color rgb="FF00B050"/>
        <rFont val="Times New Roman"/>
        <family val="1"/>
        <charset val="186"/>
      </rPr>
      <t>Transakcijas Nr. FT25079BDY0H, Nr.FT25079LWGY0</t>
    </r>
    <r>
      <rPr>
        <sz val="11"/>
        <rFont val="Times New Roman"/>
        <family val="1"/>
        <charset val="186"/>
      </rPr>
      <t xml:space="preserve">
1701495 46923.48 KULK; 1701495 PVN 9853.93 VK</t>
    </r>
  </si>
  <si>
    <r>
      <rPr>
        <sz val="11"/>
        <color rgb="FF00B050"/>
        <rFont val="Times New Roman"/>
        <family val="1"/>
        <charset val="186"/>
      </rPr>
      <t>Transakcijas Nr. FT25104MLVT9, Nr.FT2510418CTN</t>
    </r>
    <r>
      <rPr>
        <sz val="11"/>
        <rFont val="Times New Roman"/>
        <family val="1"/>
        <charset val="186"/>
      </rPr>
      <t xml:space="preserve">
1701517 13666.44 KULK; 1701517 PVN 2869.95 VK</t>
    </r>
  </si>
  <si>
    <r>
      <rPr>
        <sz val="11"/>
        <color rgb="FF00B050"/>
        <rFont val="Times New Roman"/>
        <family val="1"/>
        <charset val="186"/>
      </rPr>
      <t>Transakcijas Nr. FT25127KLPZ0, Nr.FT2512771F0Y</t>
    </r>
    <r>
      <rPr>
        <sz val="11"/>
        <rFont val="Times New Roman"/>
        <family val="1"/>
        <charset val="186"/>
      </rPr>
      <t xml:space="preserve">
1701531 15990.86 KULK; 1701531 PVN 3358.08 VK</t>
    </r>
  </si>
  <si>
    <r>
      <rPr>
        <sz val="11"/>
        <color rgb="FF00B050"/>
        <rFont val="Times New Roman"/>
        <family val="1"/>
        <charset val="186"/>
      </rPr>
      <t>Transakcijas Nr. FT2513537LWY, Nr.FT25135XDGQD</t>
    </r>
    <r>
      <rPr>
        <sz val="11"/>
        <rFont val="Times New Roman"/>
        <family val="1"/>
        <charset val="186"/>
      </rPr>
      <t xml:space="preserve">
1701542 15868.72 KULK; 1701542 PVN 3332.43 VK</t>
    </r>
  </si>
  <si>
    <r>
      <rPr>
        <sz val="11"/>
        <color rgb="FF00B050"/>
        <rFont val="Times New Roman"/>
        <family val="1"/>
        <charset val="186"/>
      </rPr>
      <t>Transakcijas Nr. FT251717KN0M, Nr.FT25171216FK</t>
    </r>
    <r>
      <rPr>
        <sz val="11"/>
        <rFont val="Times New Roman"/>
        <family val="1"/>
        <charset val="186"/>
      </rPr>
      <t xml:space="preserve">
1701566 10302.57 KULK; 1701566 PVN 2163.54 VK</t>
    </r>
  </si>
  <si>
    <r>
      <rPr>
        <sz val="11"/>
        <color rgb="FF00B050"/>
        <rFont val="Times New Roman"/>
        <family val="1"/>
        <charset val="186"/>
      </rPr>
      <t>Transakcijas Nr. FT25205WG648, Nr.FT25202HDF7L</t>
    </r>
    <r>
      <rPr>
        <sz val="11"/>
        <rFont val="Times New Roman"/>
        <family val="1"/>
        <charset val="186"/>
      </rPr>
      <t xml:space="preserve">
1701604 38911.63 KULK; 1701566 PVN 8171.44 VK; 1701604 PVN deklaracija 06_2025</t>
    </r>
  </si>
  <si>
    <r>
      <rPr>
        <sz val="11"/>
        <color rgb="FF00B050"/>
        <rFont val="Times New Roman"/>
        <family val="1"/>
        <charset val="186"/>
      </rPr>
      <t>Transakcijas Nr. FT25226TY9GW, Nr.FT25226CKN6Z</t>
    </r>
    <r>
      <rPr>
        <sz val="11"/>
        <rFont val="Times New Roman"/>
        <family val="1"/>
        <charset val="186"/>
      </rPr>
      <t xml:space="preserve">
1701617 30947.23 KULK; 1701617 PVN 6498.92 VK</t>
    </r>
  </si>
  <si>
    <r>
      <rPr>
        <sz val="11"/>
        <color rgb="FF00B050"/>
        <rFont val="Times New Roman"/>
        <family val="1"/>
        <charset val="186"/>
      </rPr>
      <t>Transakcijas Nr. FT25232L1V0C, Nr.FT25232K888V</t>
    </r>
    <r>
      <rPr>
        <sz val="11"/>
        <rFont val="Times New Roman"/>
        <family val="1"/>
        <charset val="186"/>
      </rPr>
      <t xml:space="preserve">
1701629 9564.66 KULK; 1701629 PVN 2008.58 VK</t>
    </r>
  </si>
  <si>
    <r>
      <rPr>
        <sz val="11"/>
        <color rgb="FF00B050"/>
        <rFont val="Times New Roman"/>
        <family val="1"/>
        <charset val="186"/>
      </rPr>
      <t>Transakcijas Nr. FT250590C6NZ, Nr.FT25059P7TTM</t>
    </r>
    <r>
      <rPr>
        <sz val="11"/>
        <color theme="1"/>
        <rFont val="Times New Roman"/>
        <family val="1"/>
        <charset val="186"/>
      </rPr>
      <t xml:space="preserve">
1701484 50056.21 KULK; 1701484 PVN 10511.80 VK</t>
    </r>
  </si>
  <si>
    <r>
      <rPr>
        <sz val="11"/>
        <color rgb="FF00B050"/>
        <rFont val="Times New Roman"/>
        <family val="1"/>
        <charset val="186"/>
      </rPr>
      <t>Transakcijas Nr. FT25115DVLQB, Nr.FT251150DGT4</t>
    </r>
    <r>
      <rPr>
        <sz val="11"/>
        <color theme="1"/>
        <rFont val="Times New Roman"/>
        <family val="1"/>
        <charset val="186"/>
      </rPr>
      <t xml:space="preserve">
lko076 a_04_02 528242.15 L_KO; lko076 a_04_02 PVN 110930.85 VK</t>
    </r>
  </si>
  <si>
    <r>
      <rPr>
        <sz val="11"/>
        <color rgb="FF00B050"/>
        <rFont val="Times New Roman"/>
        <family val="1"/>
        <charset val="186"/>
      </rPr>
      <t>Transakcijas Nr. FT2516163NCV, Nr.FT251618B4HW</t>
    </r>
    <r>
      <rPr>
        <sz val="11"/>
        <color theme="1"/>
        <rFont val="Times New Roman"/>
        <family val="1"/>
        <charset val="186"/>
      </rPr>
      <t xml:space="preserve">
lko133 a_06_25 229071.55 L_KO; lko033 a_06_25 PVN 48105.03 VK</t>
    </r>
  </si>
  <si>
    <r>
      <rPr>
        <sz val="11"/>
        <color rgb="FF00B050"/>
        <rFont val="Times New Roman"/>
        <family val="1"/>
        <charset val="186"/>
      </rPr>
      <t>Transakcijas Nr. FT25104MLVT9, Nr.FT2510418CTN</t>
    </r>
    <r>
      <rPr>
        <sz val="11"/>
        <color theme="1"/>
        <rFont val="Times New Roman"/>
        <family val="1"/>
        <charset val="186"/>
      </rPr>
      <t xml:space="preserve">
1701517 13666.44 KULK; 1701517 PVN 2869.95 VK</t>
    </r>
  </si>
  <si>
    <r>
      <rPr>
        <sz val="11"/>
        <color rgb="FF00B050"/>
        <rFont val="Times New Roman"/>
        <family val="1"/>
        <charset val="186"/>
      </rPr>
      <t>Transakcijas Nr. FT25127KLPZ0, Nr.FT2512771F0Y</t>
    </r>
    <r>
      <rPr>
        <sz val="11"/>
        <color theme="1"/>
        <rFont val="Times New Roman"/>
        <family val="1"/>
        <charset val="186"/>
      </rPr>
      <t xml:space="preserve">
1701531 15990.86 KULK; 1701531 PVN 3358.08 VK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</si>
</sst>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,##0\ _€"/>
  </numFmts>
  <fonts count="21" x14ac:knownFonts="1">
    <font>
      <sz val="11"/>
      <color theme="1"/>
      <name val="Calibri"/>
      <family val="2"/>
      <charset val="186"/>
      <scheme val="minor"/>
    </font>
    <font>
      <b/>
      <sz val="18"/>
      <color rgb="FF000000"/>
      <name val="Times New Roman"/>
      <family val="1"/>
    </font>
    <font>
      <b/>
      <sz val="18"/>
      <color rgb="FF000000"/>
      <name val="Times New Roman"/>
      <family val="1"/>
      <charset val="186"/>
    </font>
    <font>
      <b/>
      <u/>
      <sz val="18"/>
      <color rgb="FF000000"/>
      <name val="Times New Roman"/>
      <family val="1"/>
      <charset val="186"/>
    </font>
    <font>
      <b/>
      <sz val="12"/>
      <color rgb="FF000000"/>
      <name val="Times New Roman"/>
      <family val="1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indexed="8"/>
      <name val="Calibri"/>
      <family val="2"/>
      <charset val="204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u/>
      <sz val="12"/>
      <name val="Times New Roman"/>
      <family val="1"/>
      <charset val="186"/>
    </font>
    <font>
      <sz val="11"/>
      <name val="Times New Roman"/>
      <family val="1"/>
    </font>
    <font>
      <sz val="11"/>
      <color rgb="FF000000"/>
      <name val="Calibri"/>
      <family val="2"/>
      <charset val="186"/>
    </font>
    <font>
      <b/>
      <sz val="1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sz val="11"/>
      <color rgb="FF1F497D"/>
      <name val="Calibri"/>
      <family val="2"/>
      <charset val="186"/>
      <scheme val="minor"/>
    </font>
    <font>
      <sz val="11"/>
      <color rgb="FF00B05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8" fillId="0" borderId="0"/>
    <xf numFmtId="0" fontId="8" fillId="0" borderId="0"/>
    <xf numFmtId="0" fontId="9" fillId="0" borderId="0"/>
    <xf numFmtId="0" fontId="13" fillId="0" borderId="0"/>
  </cellStyleXfs>
  <cellXfs count="108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5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vertical="top" wrapText="1"/>
    </xf>
    <xf numFmtId="0" fontId="5" fillId="6" borderId="16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horizontal="center" vertical="center"/>
    </xf>
    <xf numFmtId="0" fontId="10" fillId="6" borderId="22" xfId="0" applyFont="1" applyFill="1" applyBorder="1" applyAlignment="1">
      <alignment horizontal="center" vertical="center" wrapText="1"/>
    </xf>
    <xf numFmtId="4" fontId="6" fillId="5" borderId="25" xfId="0" applyNumberFormat="1" applyFont="1" applyFill="1" applyBorder="1" applyAlignment="1">
      <alignment horizontal="center"/>
    </xf>
    <xf numFmtId="0" fontId="5" fillId="0" borderId="8" xfId="0" applyFont="1" applyBorder="1" applyAlignment="1">
      <alignment horizontal="left" vertical="center" wrapText="1"/>
    </xf>
    <xf numFmtId="0" fontId="5" fillId="0" borderId="6" xfId="0" quotePrefix="1" applyFont="1" applyBorder="1" applyAlignment="1">
      <alignment horizontal="center" vertical="center"/>
    </xf>
    <xf numFmtId="0" fontId="0" fillId="0" borderId="19" xfId="0" quotePrefix="1" applyBorder="1" applyAlignment="1">
      <alignment horizontal="center" vertical="center"/>
    </xf>
    <xf numFmtId="0" fontId="5" fillId="0" borderId="7" xfId="0" quotePrefix="1" applyFont="1" applyBorder="1" applyAlignment="1">
      <alignment horizontal="center" vertical="center"/>
    </xf>
    <xf numFmtId="3" fontId="18" fillId="0" borderId="0" xfId="0" applyNumberFormat="1" applyFont="1"/>
    <xf numFmtId="4" fontId="0" fillId="0" borderId="0" xfId="0" applyNumberFormat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29" xfId="0" quotePrefix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left" vertical="center" wrapText="1"/>
    </xf>
    <xf numFmtId="4" fontId="6" fillId="3" borderId="0" xfId="0" applyNumberFormat="1" applyFont="1" applyFill="1" applyAlignment="1">
      <alignment horizontal="center"/>
    </xf>
    <xf numFmtId="165" fontId="7" fillId="0" borderId="5" xfId="0" applyNumberFormat="1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164" fontId="7" fillId="0" borderId="13" xfId="0" applyNumberFormat="1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4" fontId="7" fillId="0" borderId="13" xfId="0" applyNumberFormat="1" applyFont="1" applyBorder="1" applyAlignment="1">
      <alignment horizontal="center" vertical="center"/>
    </xf>
    <xf numFmtId="165" fontId="7" fillId="0" borderId="5" xfId="0" applyNumberFormat="1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 wrapText="1"/>
    </xf>
    <xf numFmtId="164" fontId="7" fillId="0" borderId="8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4" fontId="14" fillId="5" borderId="5" xfId="0" applyNumberFormat="1" applyFont="1" applyFill="1" applyBorder="1" applyAlignment="1">
      <alignment horizontal="center" vertical="center"/>
    </xf>
    <xf numFmtId="4" fontId="14" fillId="5" borderId="8" xfId="0" applyNumberFormat="1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17" fillId="6" borderId="23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/>
    </xf>
    <xf numFmtId="4" fontId="14" fillId="5" borderId="12" xfId="0" applyNumberFormat="1" applyFont="1" applyFill="1" applyBorder="1" applyAlignment="1">
      <alignment horizontal="center" vertical="center"/>
    </xf>
    <xf numFmtId="4" fontId="14" fillId="5" borderId="2" xfId="0" applyNumberFormat="1" applyFont="1" applyFill="1" applyBorder="1" applyAlignment="1">
      <alignment horizontal="center" vertical="center"/>
    </xf>
    <xf numFmtId="4" fontId="14" fillId="5" borderId="13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horizontal="right" vertical="center"/>
    </xf>
    <xf numFmtId="0" fontId="6" fillId="0" borderId="26" xfId="0" applyFont="1" applyBorder="1" applyAlignment="1">
      <alignment horizontal="right" vertical="top" wrapText="1"/>
    </xf>
    <xf numFmtId="0" fontId="6" fillId="0" borderId="27" xfId="0" applyFont="1" applyBorder="1" applyAlignment="1">
      <alignment horizontal="right" vertical="top" wrapText="1"/>
    </xf>
    <xf numFmtId="0" fontId="6" fillId="0" borderId="25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4" xr:uid="{00000000-0005-0000-0000-000001000000}"/>
    <cellStyle name="Normal 2 3" xfId="3" xr:uid="{00000000-0005-0000-0000-000002000000}"/>
    <cellStyle name="Normal 68" xfId="1" xr:uid="{00000000-0005-0000-0000-000003000000}"/>
    <cellStyle name="Normal 71" xfId="2" xr:uid="{00000000-0005-0000-0000-000004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Q25"/>
  <sheetViews>
    <sheetView tabSelected="1" zoomScale="80" zoomScaleNormal="80" workbookViewId="0">
      <selection activeCell="E6" sqref="E6:I18"/>
    </sheetView>
  </sheetViews>
  <sheetFormatPr defaultRowHeight="14.5" x14ac:dyDescent="0.35"/>
  <cols>
    <col min="1" max="1" width="11.7265625" customWidth="1"/>
    <col min="2" max="2" width="61.7265625" customWidth="1"/>
    <col min="3" max="3" width="36.453125" customWidth="1"/>
    <col min="4" max="4" width="23.26953125" customWidth="1"/>
    <col min="5" max="5" width="22.453125" bestFit="1" customWidth="1"/>
    <col min="6" max="6" width="12.81640625" customWidth="1"/>
    <col min="7" max="7" width="15.54296875" customWidth="1"/>
    <col min="8" max="8" width="13.1796875" customWidth="1"/>
    <col min="9" max="9" width="16.453125" customWidth="1"/>
    <col min="10" max="12" width="20.54296875" customWidth="1"/>
    <col min="13" max="13" width="20.81640625" customWidth="1"/>
    <col min="14" max="14" width="28" customWidth="1"/>
    <col min="15" max="15" width="22.453125" bestFit="1" customWidth="1"/>
    <col min="17" max="17" width="10.54296875" bestFit="1" customWidth="1"/>
  </cols>
  <sheetData>
    <row r="1" spans="1:17" ht="60.75" customHeight="1" x14ac:dyDescent="0.45">
      <c r="A1" s="57" t="s">
        <v>6</v>
      </c>
      <c r="B1" s="58"/>
      <c r="C1" s="58"/>
    </row>
    <row r="2" spans="1:17" ht="23" thickBot="1" x14ac:dyDescent="0.5">
      <c r="A2" s="1"/>
      <c r="B2" s="2"/>
      <c r="C2" s="2"/>
    </row>
    <row r="3" spans="1:17" ht="15.75" customHeight="1" x14ac:dyDescent="0.35">
      <c r="A3" s="59" t="s">
        <v>0</v>
      </c>
      <c r="B3" s="61" t="s">
        <v>1</v>
      </c>
      <c r="C3" s="63" t="s">
        <v>2</v>
      </c>
      <c r="D3" s="70" t="s">
        <v>10</v>
      </c>
      <c r="E3" s="79" t="s">
        <v>12</v>
      </c>
      <c r="F3" s="79" t="s">
        <v>11</v>
      </c>
      <c r="G3" s="79" t="s">
        <v>8</v>
      </c>
      <c r="H3" s="79" t="s">
        <v>13</v>
      </c>
      <c r="I3" s="79" t="s">
        <v>9</v>
      </c>
      <c r="J3" s="81" t="s">
        <v>17</v>
      </c>
      <c r="K3" s="85" t="s">
        <v>41</v>
      </c>
      <c r="L3" s="85" t="s">
        <v>42</v>
      </c>
      <c r="M3" s="79" t="s">
        <v>14</v>
      </c>
      <c r="N3" s="83" t="s">
        <v>15</v>
      </c>
    </row>
    <row r="4" spans="1:17" ht="123.75" customHeight="1" thickBot="1" x14ac:dyDescent="0.4">
      <c r="A4" s="60"/>
      <c r="B4" s="62"/>
      <c r="C4" s="64"/>
      <c r="D4" s="71"/>
      <c r="E4" s="80"/>
      <c r="F4" s="80"/>
      <c r="G4" s="80"/>
      <c r="H4" s="80"/>
      <c r="I4" s="80"/>
      <c r="J4" s="82"/>
      <c r="K4" s="86"/>
      <c r="L4" s="86"/>
      <c r="M4" s="80"/>
      <c r="N4" s="84"/>
    </row>
    <row r="5" spans="1:17" ht="51" customHeight="1" thickBot="1" x14ac:dyDescent="0.4">
      <c r="A5" s="5">
        <v>1</v>
      </c>
      <c r="B5" s="3" t="s">
        <v>3</v>
      </c>
      <c r="C5" s="4"/>
      <c r="D5" s="8"/>
      <c r="E5" s="91"/>
      <c r="F5" s="91"/>
      <c r="G5" s="91"/>
      <c r="H5" s="91"/>
      <c r="I5" s="91"/>
      <c r="J5" s="91"/>
      <c r="K5" s="91"/>
      <c r="L5" s="91"/>
      <c r="M5" s="91"/>
      <c r="N5" s="92"/>
    </row>
    <row r="6" spans="1:17" ht="159" customHeight="1" x14ac:dyDescent="0.35">
      <c r="A6" s="68" t="s">
        <v>30</v>
      </c>
      <c r="B6" s="72" t="s">
        <v>7</v>
      </c>
      <c r="C6" s="72" t="s">
        <v>4</v>
      </c>
      <c r="D6" s="21" t="s">
        <v>29</v>
      </c>
      <c r="E6" s="28">
        <v>3</v>
      </c>
      <c r="F6" s="29">
        <v>45716</v>
      </c>
      <c r="G6" s="30">
        <v>1701495</v>
      </c>
      <c r="H6" s="29">
        <v>45716</v>
      </c>
      <c r="I6" s="31">
        <v>56777.41</v>
      </c>
      <c r="J6" s="93">
        <f>I6+I7+I8+I9+I10+I11+I12+I13</f>
        <v>205588.72999999998</v>
      </c>
      <c r="K6" s="93">
        <f>J6-L6</f>
        <v>61676.619999999995</v>
      </c>
      <c r="L6" s="93">
        <f>ROUND(J6*0.7,2)</f>
        <v>143912.10999999999</v>
      </c>
      <c r="M6" s="23" t="s">
        <v>44</v>
      </c>
      <c r="N6" s="11" t="s">
        <v>19</v>
      </c>
      <c r="O6" s="7"/>
      <c r="Q6" s="6"/>
    </row>
    <row r="7" spans="1:17" ht="159" customHeight="1" x14ac:dyDescent="0.35">
      <c r="A7" s="69"/>
      <c r="B7" s="73"/>
      <c r="C7" s="73"/>
      <c r="D7" s="76" t="s">
        <v>16</v>
      </c>
      <c r="E7" s="32" t="s">
        <v>23</v>
      </c>
      <c r="F7" s="33">
        <v>45747</v>
      </c>
      <c r="G7" s="34">
        <v>1701517</v>
      </c>
      <c r="H7" s="33">
        <v>45747</v>
      </c>
      <c r="I7" s="35">
        <v>3873.65</v>
      </c>
      <c r="J7" s="94"/>
      <c r="K7" s="94"/>
      <c r="L7" s="94"/>
      <c r="M7" s="24" t="s">
        <v>45</v>
      </c>
      <c r="N7" s="16" t="s">
        <v>34</v>
      </c>
    </row>
    <row r="8" spans="1:17" ht="159" customHeight="1" x14ac:dyDescent="0.35">
      <c r="A8" s="69"/>
      <c r="B8" s="73"/>
      <c r="C8" s="73"/>
      <c r="D8" s="77"/>
      <c r="E8" s="32" t="s">
        <v>24</v>
      </c>
      <c r="F8" s="33">
        <v>45762</v>
      </c>
      <c r="G8" s="34">
        <v>1701531</v>
      </c>
      <c r="H8" s="33">
        <v>45762</v>
      </c>
      <c r="I8" s="35">
        <v>17167.95</v>
      </c>
      <c r="J8" s="94"/>
      <c r="K8" s="94"/>
      <c r="L8" s="94"/>
      <c r="M8" s="24" t="s">
        <v>46</v>
      </c>
      <c r="N8" s="16" t="s">
        <v>35</v>
      </c>
    </row>
    <row r="9" spans="1:17" ht="159" customHeight="1" x14ac:dyDescent="0.35">
      <c r="A9" s="69"/>
      <c r="B9" s="73"/>
      <c r="C9" s="73"/>
      <c r="D9" s="77"/>
      <c r="E9" s="32" t="s">
        <v>25</v>
      </c>
      <c r="F9" s="33">
        <v>45777</v>
      </c>
      <c r="G9" s="34">
        <v>1701542</v>
      </c>
      <c r="H9" s="33">
        <v>45777</v>
      </c>
      <c r="I9" s="35">
        <v>19201.150000000001</v>
      </c>
      <c r="J9" s="94"/>
      <c r="K9" s="94"/>
      <c r="L9" s="94"/>
      <c r="M9" s="24" t="s">
        <v>47</v>
      </c>
      <c r="N9" s="13" t="s">
        <v>19</v>
      </c>
    </row>
    <row r="10" spans="1:17" ht="159" customHeight="1" x14ac:dyDescent="0.35">
      <c r="A10" s="69"/>
      <c r="B10" s="73"/>
      <c r="C10" s="73"/>
      <c r="D10" s="96"/>
      <c r="E10" s="32" t="s">
        <v>33</v>
      </c>
      <c r="F10" s="33">
        <v>45807</v>
      </c>
      <c r="G10" s="34">
        <v>1701566</v>
      </c>
      <c r="H10" s="33">
        <v>45810</v>
      </c>
      <c r="I10" s="35">
        <v>12466.11</v>
      </c>
      <c r="J10" s="94"/>
      <c r="K10" s="94"/>
      <c r="L10" s="94"/>
      <c r="M10" s="24" t="s">
        <v>48</v>
      </c>
      <c r="N10" s="13" t="s">
        <v>19</v>
      </c>
      <c r="O10" s="7"/>
    </row>
    <row r="11" spans="1:17" ht="159" customHeight="1" x14ac:dyDescent="0.35">
      <c r="A11" s="69"/>
      <c r="B11" s="73"/>
      <c r="C11" s="73"/>
      <c r="D11" s="76" t="s">
        <v>37</v>
      </c>
      <c r="E11" s="32" t="s">
        <v>38</v>
      </c>
      <c r="F11" s="33">
        <v>45838</v>
      </c>
      <c r="G11" s="34">
        <v>1701604</v>
      </c>
      <c r="H11" s="33">
        <v>45838</v>
      </c>
      <c r="I11" s="35">
        <v>47083.07</v>
      </c>
      <c r="J11" s="94"/>
      <c r="K11" s="94"/>
      <c r="L11" s="94"/>
      <c r="M11" s="24" t="s">
        <v>49</v>
      </c>
      <c r="N11" s="13" t="s">
        <v>19</v>
      </c>
      <c r="O11" s="7"/>
    </row>
    <row r="12" spans="1:17" ht="159" customHeight="1" x14ac:dyDescent="0.35">
      <c r="A12" s="69"/>
      <c r="B12" s="73"/>
      <c r="C12" s="73"/>
      <c r="D12" s="77"/>
      <c r="E12" s="32" t="s">
        <v>39</v>
      </c>
      <c r="F12" s="33">
        <v>45869</v>
      </c>
      <c r="G12" s="34">
        <v>1701617</v>
      </c>
      <c r="H12" s="33">
        <v>45869</v>
      </c>
      <c r="I12" s="35">
        <v>37446.15</v>
      </c>
      <c r="J12" s="94"/>
      <c r="K12" s="94"/>
      <c r="L12" s="94"/>
      <c r="M12" s="24" t="s">
        <v>50</v>
      </c>
      <c r="N12" s="13" t="s">
        <v>19</v>
      </c>
      <c r="O12" s="7"/>
    </row>
    <row r="13" spans="1:17" ht="159" customHeight="1" thickBot="1" x14ac:dyDescent="0.4">
      <c r="A13" s="74"/>
      <c r="B13" s="75"/>
      <c r="C13" s="75"/>
      <c r="D13" s="78"/>
      <c r="E13" s="36" t="s">
        <v>40</v>
      </c>
      <c r="F13" s="37">
        <v>45884</v>
      </c>
      <c r="G13" s="38">
        <v>1701629</v>
      </c>
      <c r="H13" s="37">
        <v>45887</v>
      </c>
      <c r="I13" s="39">
        <v>11573.24</v>
      </c>
      <c r="J13" s="95"/>
      <c r="K13" s="95"/>
      <c r="L13" s="95"/>
      <c r="M13" s="25" t="s">
        <v>51</v>
      </c>
      <c r="N13" s="17" t="s">
        <v>19</v>
      </c>
      <c r="O13" s="7"/>
    </row>
    <row r="14" spans="1:17" ht="203.25" customHeight="1" x14ac:dyDescent="0.35">
      <c r="A14" s="68" t="s">
        <v>31</v>
      </c>
      <c r="B14" s="72" t="s">
        <v>43</v>
      </c>
      <c r="C14" s="65" t="s">
        <v>5</v>
      </c>
      <c r="D14" s="22" t="s">
        <v>22</v>
      </c>
      <c r="E14" s="40">
        <v>2</v>
      </c>
      <c r="F14" s="41">
        <v>45694</v>
      </c>
      <c r="G14" s="42">
        <v>1701484</v>
      </c>
      <c r="H14" s="41">
        <v>45695</v>
      </c>
      <c r="I14" s="31">
        <v>60568.01</v>
      </c>
      <c r="J14" s="93">
        <f>I15+I16+I14</f>
        <v>976917.59</v>
      </c>
      <c r="K14" s="93">
        <f>J14-L14</f>
        <v>293075.27999999991</v>
      </c>
      <c r="L14" s="93">
        <f>ROUND(J14*0.7,2)</f>
        <v>683842.31</v>
      </c>
      <c r="M14" s="26" t="s">
        <v>52</v>
      </c>
      <c r="N14" s="11" t="s">
        <v>19</v>
      </c>
      <c r="O14" s="7"/>
    </row>
    <row r="15" spans="1:17" ht="165.75" customHeight="1" x14ac:dyDescent="0.35">
      <c r="A15" s="69"/>
      <c r="B15" s="73"/>
      <c r="C15" s="66"/>
      <c r="D15" s="89" t="s">
        <v>28</v>
      </c>
      <c r="E15" s="43">
        <v>1</v>
      </c>
      <c r="F15" s="44" t="s">
        <v>20</v>
      </c>
      <c r="G15" s="45" t="s">
        <v>21</v>
      </c>
      <c r="H15" s="46">
        <v>45763</v>
      </c>
      <c r="I15" s="47">
        <v>639173</v>
      </c>
      <c r="J15" s="94"/>
      <c r="K15" s="94"/>
      <c r="L15" s="94"/>
      <c r="M15" s="26" t="s">
        <v>53</v>
      </c>
      <c r="N15" s="12" t="s">
        <v>19</v>
      </c>
    </row>
    <row r="16" spans="1:17" ht="165.75" customHeight="1" thickBot="1" x14ac:dyDescent="0.4">
      <c r="A16" s="69"/>
      <c r="B16" s="73"/>
      <c r="C16" s="67"/>
      <c r="D16" s="90"/>
      <c r="E16" s="48">
        <v>2</v>
      </c>
      <c r="F16" s="46">
        <v>45807</v>
      </c>
      <c r="G16" s="49" t="s">
        <v>36</v>
      </c>
      <c r="H16" s="50">
        <v>45810</v>
      </c>
      <c r="I16" s="51">
        <f>916349.58-I15</f>
        <v>277176.57999999996</v>
      </c>
      <c r="J16" s="95"/>
      <c r="K16" s="95"/>
      <c r="L16" s="95"/>
      <c r="M16" s="26" t="s">
        <v>54</v>
      </c>
      <c r="N16" s="12" t="s">
        <v>19</v>
      </c>
    </row>
    <row r="17" spans="1:14" ht="165.75" customHeight="1" x14ac:dyDescent="0.35">
      <c r="A17" s="101" t="s">
        <v>32</v>
      </c>
      <c r="B17" s="103" t="s">
        <v>27</v>
      </c>
      <c r="C17" s="65" t="s">
        <v>18</v>
      </c>
      <c r="D17" s="106" t="s">
        <v>16</v>
      </c>
      <c r="E17" s="52" t="s">
        <v>23</v>
      </c>
      <c r="F17" s="41">
        <v>45747</v>
      </c>
      <c r="G17" s="42">
        <v>1701517</v>
      </c>
      <c r="H17" s="41">
        <v>45747</v>
      </c>
      <c r="I17" s="31">
        <v>12662.74</v>
      </c>
      <c r="J17" s="87">
        <f>I17+I18</f>
        <v>14843.73</v>
      </c>
      <c r="K17" s="87">
        <f>J17-L17</f>
        <v>4453.119999999999</v>
      </c>
      <c r="L17" s="87">
        <f>ROUND(J17*0.7,2)</f>
        <v>10390.61</v>
      </c>
      <c r="M17" s="18" t="s">
        <v>55</v>
      </c>
      <c r="N17" s="19" t="s">
        <v>34</v>
      </c>
    </row>
    <row r="18" spans="1:14" ht="165.75" customHeight="1" thickBot="1" x14ac:dyDescent="0.4">
      <c r="A18" s="102"/>
      <c r="B18" s="104"/>
      <c r="C18" s="105"/>
      <c r="D18" s="107"/>
      <c r="E18" s="53" t="s">
        <v>24</v>
      </c>
      <c r="F18" s="54">
        <v>45762</v>
      </c>
      <c r="G18" s="55">
        <v>1701531</v>
      </c>
      <c r="H18" s="54">
        <v>45762</v>
      </c>
      <c r="I18" s="56">
        <v>2180.9899999999998</v>
      </c>
      <c r="J18" s="88"/>
      <c r="K18" s="88"/>
      <c r="L18" s="88"/>
      <c r="M18" s="10" t="s">
        <v>56</v>
      </c>
      <c r="N18" s="20" t="s">
        <v>35</v>
      </c>
    </row>
    <row r="19" spans="1:14" ht="30.75" customHeight="1" thickBot="1" x14ac:dyDescent="0.4">
      <c r="A19" s="98" t="s">
        <v>26</v>
      </c>
      <c r="B19" s="99"/>
      <c r="C19" s="99"/>
      <c r="D19" s="99"/>
      <c r="E19" s="99"/>
      <c r="F19" s="99"/>
      <c r="G19" s="99"/>
      <c r="H19" s="99"/>
      <c r="I19" s="100"/>
      <c r="J19" s="9">
        <f>SUM(J6:J18)</f>
        <v>1197350.0499999998</v>
      </c>
      <c r="K19" s="9">
        <f t="shared" ref="K19:L19" si="0">SUM(K6:K18)</f>
        <v>359205.0199999999</v>
      </c>
      <c r="L19" s="9">
        <f t="shared" si="0"/>
        <v>838145.03</v>
      </c>
    </row>
    <row r="21" spans="1:14" x14ac:dyDescent="0.35">
      <c r="J21" s="6"/>
      <c r="K21" s="6"/>
      <c r="L21" s="6"/>
    </row>
    <row r="22" spans="1:14" x14ac:dyDescent="0.35">
      <c r="G22" s="97"/>
      <c r="H22" s="97"/>
      <c r="I22" s="97"/>
      <c r="J22" s="27"/>
      <c r="K22" s="27"/>
      <c r="L22" s="27"/>
    </row>
    <row r="23" spans="1:14" x14ac:dyDescent="0.35">
      <c r="J23" s="14"/>
      <c r="K23" s="14"/>
      <c r="L23" s="14"/>
    </row>
    <row r="25" spans="1:14" x14ac:dyDescent="0.35">
      <c r="J25" s="15"/>
      <c r="K25" s="15"/>
      <c r="L25" s="15"/>
    </row>
  </sheetData>
  <autoFilter ref="A3:D19" xr:uid="{00000000-0009-0000-0000-000000000000}"/>
  <mergeCells count="40">
    <mergeCell ref="G22:I22"/>
    <mergeCell ref="A19:I19"/>
    <mergeCell ref="A17:A18"/>
    <mergeCell ref="B17:B18"/>
    <mergeCell ref="C17:C18"/>
    <mergeCell ref="D17:D18"/>
    <mergeCell ref="J17:J18"/>
    <mergeCell ref="D15:D16"/>
    <mergeCell ref="E5:N5"/>
    <mergeCell ref="J6:J13"/>
    <mergeCell ref="J14:J16"/>
    <mergeCell ref="D7:D10"/>
    <mergeCell ref="K6:K13"/>
    <mergeCell ref="L6:L13"/>
    <mergeCell ref="K14:K16"/>
    <mergeCell ref="L14:L16"/>
    <mergeCell ref="K17:K18"/>
    <mergeCell ref="L17:L18"/>
    <mergeCell ref="I3:I4"/>
    <mergeCell ref="J3:J4"/>
    <mergeCell ref="M3:M4"/>
    <mergeCell ref="N3:N4"/>
    <mergeCell ref="E3:E4"/>
    <mergeCell ref="F3:F4"/>
    <mergeCell ref="G3:G4"/>
    <mergeCell ref="H3:H4"/>
    <mergeCell ref="K3:K4"/>
    <mergeCell ref="L3:L4"/>
    <mergeCell ref="D3:D4"/>
    <mergeCell ref="B14:B16"/>
    <mergeCell ref="A6:A13"/>
    <mergeCell ref="B6:B13"/>
    <mergeCell ref="C6:C13"/>
    <mergeCell ref="D11:D13"/>
    <mergeCell ref="A1:C1"/>
    <mergeCell ref="A3:A4"/>
    <mergeCell ref="B3:B4"/>
    <mergeCell ref="C3:C4"/>
    <mergeCell ref="C14:C16"/>
    <mergeCell ref="A14:A16"/>
  </mergeCells>
  <phoneticPr fontId="15" type="noConversion"/>
  <pageMargins left="0.70866141732283472" right="0.70866141732283472" top="0.74803149606299213" bottom="0.74803149606299213" header="0.31496062992125984" footer="0.31496062992125984"/>
  <pageSetup paperSize="8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Faktiskā izpilde 2025</vt:lpstr>
      <vt:lpstr>'Faktiskā izpilde 2025'!Print_Titles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Solvita Vaivode</dc:creator>
  <cp:lastModifiedBy>Solvita Vaivode</cp:lastModifiedBy>
  <cp:lastPrinted>2024-12-05T06:42:39Z</cp:lastPrinted>
  <dcterms:created xsi:type="dcterms:W3CDTF">2023-10-25T06:13:18Z</dcterms:created>
  <dcterms:modified xsi:type="dcterms:W3CDTF">2025-09-11T11:19:37Z</dcterms:modified>
</cp:coreProperties>
</file>