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0406"/>
  <workbookPr defaultThemeVersion="124226"/>
  <mc:AlternateContent xmlns:mc="http://schemas.openxmlformats.org/markup-compatibility/2006">
    <mc:Choice Requires="x15">
      <x15ac:absPath xmlns:x15ac="http://schemas.microsoft.com/office/spreadsheetml/2010/11/ac" url="\\iem-ds.iem.gov.lv\U disks\ipotjomkina\Dokumenti datorā\2023 MONEYVAL2024\"/>
    </mc:Choice>
  </mc:AlternateContent>
  <xr:revisionPtr revIDLastSave="0" documentId="13_ncr:1_{3EFCBF08-1F28-49CC-AF5B-36AF7EEA107F}" xr6:coauthVersionLast="36" xr6:coauthVersionMax="36" xr10:uidLastSave="{00000000-0000-0000-0000-000000000000}"/>
  <bookViews>
    <workbookView xWindow="480" yWindow="110" windowWidth="27800" windowHeight="10800" xr2:uid="{00000000-000D-0000-FFFF-FFFF00000000}"/>
  </bookViews>
  <sheets>
    <sheet name="IETEKMES NOVĒRTĒJUMS " sheetId="8" r:id="rId1"/>
  </sheets>
  <calcPr calcId="191029"/>
</workbook>
</file>

<file path=xl/calcChain.xml><?xml version="1.0" encoding="utf-8"?>
<calcChain xmlns="http://schemas.openxmlformats.org/spreadsheetml/2006/main">
  <c r="E27" i="8" l="1"/>
  <c r="F27" i="8"/>
  <c r="G27" i="8"/>
  <c r="H27" i="8"/>
  <c r="D27" i="8"/>
  <c r="E25" i="8"/>
  <c r="F25" i="8"/>
  <c r="G25" i="8"/>
  <c r="H25" i="8"/>
  <c r="D25" i="8"/>
  <c r="D24" i="8" l="1"/>
  <c r="D12" i="8" l="1"/>
  <c r="D11" i="8"/>
  <c r="D21" i="8" l="1"/>
  <c r="D15" i="8" s="1"/>
  <c r="D16" i="8" s="1"/>
  <c r="E21" i="8" l="1"/>
  <c r="E15" i="8" s="1"/>
  <c r="F21" i="8"/>
  <c r="F15" i="8" s="1"/>
  <c r="G21" i="8"/>
  <c r="G15" i="8" s="1"/>
  <c r="H21" i="8"/>
  <c r="H15" i="8" s="1"/>
  <c r="F11" i="8" l="1"/>
  <c r="F12" i="8" s="1"/>
  <c r="F14" i="8" s="1"/>
  <c r="F16" i="8" l="1"/>
  <c r="E11" i="8"/>
  <c r="H11" i="8"/>
  <c r="G14" i="8" l="1"/>
  <c r="D14" i="8"/>
  <c r="E12" i="8"/>
  <c r="E14" i="8" s="1"/>
  <c r="H12" i="8"/>
  <c r="H14" i="8" s="1"/>
  <c r="G16" i="8" l="1"/>
  <c r="H16" i="8"/>
  <c r="E16" i="8"/>
</calcChain>
</file>

<file path=xl/sharedStrings.xml><?xml version="1.0" encoding="utf-8"?>
<sst xmlns="http://schemas.openxmlformats.org/spreadsheetml/2006/main" count="46" uniqueCount="42">
  <si>
    <t>x</t>
  </si>
  <si>
    <t>Rādītājs</t>
  </si>
  <si>
    <t>1.</t>
  </si>
  <si>
    <t>2.</t>
  </si>
  <si>
    <t>3.</t>
  </si>
  <si>
    <t>Nr.p.k.</t>
  </si>
  <si>
    <t>4.</t>
  </si>
  <si>
    <t>5.</t>
  </si>
  <si>
    <t>Turpmākajā laikposmā līdz pasākuma pabeigšanai (ja pasākuma īstenošana ir terminēta)</t>
  </si>
  <si>
    <t>Saskaņā ar MK 22.02.2022. sēdē nolemto (prot. Nr.9 23.§)
Pasākumu plāns noziedzīgi iegūtu līdzekļu legalizācijas, terorisma un proliferācijas finansēšanas novēršanai laikposmam no 2020. līdz 2022. gadam</t>
  </si>
  <si>
    <t>Saskaņā ar MK 13.12.2022. sēdē nolemto (prot. Nr.64 72.§)
Pasākumu plāns noziedzīgi iegūtu līdzekļu legalizācijas, terorisma un proliferācijas finansēšanas novēršanai laikposmam no 2023. līdz 2025. gadam</t>
  </si>
  <si>
    <t>Kopā (2.+3.+4.+5.)</t>
  </si>
  <si>
    <t>Saskaņā ar MK 29.08.2023 sēdē nolemto (prot. Nr.42 57.§)
Informatīvais ziņojums "Par papildu nepieciešamo finansējumu Finanšu izlūkošanas dienestam nomas maksas izdevumu segšanai"</t>
  </si>
  <si>
    <t>6.</t>
  </si>
  <si>
    <t>7.</t>
  </si>
  <si>
    <t>8.</t>
  </si>
  <si>
    <t>9.</t>
  </si>
  <si>
    <t>Valsts policija</t>
  </si>
  <si>
    <t>Finanšu izlūkošanas dienests</t>
  </si>
  <si>
    <t xml:space="preserve">turpmāk ik gadu  (ja pasākuma izpilde nav terminēta) 
</t>
  </si>
  <si>
    <t xml:space="preserve">turpmāk ik gadu  (ja pasākuma izpilde nav terminēta) </t>
  </si>
  <si>
    <t xml:space="preserve">10. </t>
  </si>
  <si>
    <t xml:space="preserve">11. </t>
  </si>
  <si>
    <t>1.tabula</t>
  </si>
  <si>
    <t>2. tabula</t>
  </si>
  <si>
    <t xml:space="preserve">I. Kopsavilkums par  finansējumu budžeta resora "74. Gadskārtējā valsts budžeta izpildes procesā pārdalāmais finansējums" programmā 10.00.00 "Noziedzīgi iegūtu līdzekļu legalizācijas un terorisma finansēšanas novēršana" </t>
  </si>
  <si>
    <t xml:space="preserve">Plānotais finansējums budžeta resora "74.Gadskārtējā valsts budžeta izpildes procesā pārdalāmais finansējums" programmā 10.00.00 "Noziedzīgi iegūtu līdzekļu legalizācijas un terorisma finansēšanas novēršana" </t>
  </si>
  <si>
    <t xml:space="preserve"> ATLIKUMS budžeta resora "74.Gadskārtējā valsts budžeta izpildes procesā pārdalāmais finansējums" programmā 10.00.00 "Noziedzīgi iegūtu līdzekļu legalizācijas un terorisma finansēšanas novēršana"  (1.- 6.)</t>
  </si>
  <si>
    <t xml:space="preserve"> TĪRAIS ATLIKUMS budžeta resora "74.Gadskārtējā valsts budžeta izpildes procesā pārdalāmais finansējums" programmā 10.00.00 "Noziedzīgi iegūtu līdzekļu legalizācijas un terorisma finansēšanas novēršana"  (7.-8.)</t>
  </si>
  <si>
    <t>Atlikums budžeta resora "74.Gadskārtējā valsts budžeta izpildes procesā pārdalāmais finansējums" programmā 10.00.00 "Noziedzīgi iegūtu līdzekļu legalizācijas un terorisma finansēšanas novēršana"  (9.-10.)</t>
  </si>
  <si>
    <t>II. Papildu nepieciešamais finansējums no budžeta resora "4. Gadskārtējā valsts budžeta izpildes procesā pārdalāmais finansējums" programmā 10.00.00 "Noziedzīgi iegūtu līdzekļu legalizācijas un terorisma finansēšanas novēršana" vai 01.00.00 "Apropriācijas rezerve" (ja atlikums no 2023. gada piešķirtā finansējuma ir izveidojies)</t>
  </si>
  <si>
    <t>1.1.</t>
  </si>
  <si>
    <t>1.2.</t>
  </si>
  <si>
    <t>Iekšlietu ministrija, no tiem:</t>
  </si>
  <si>
    <t xml:space="preserve"> Ministru kabineta 14.09.2023. rīkojums Nr. 583 "Par apropriācijas pārdali"
(VID IS pielāgošanai informācijas saņemšanai par aizdomīgiem darījumiem nodokļu jomā atbilstoši jaunākajai Apvienoto Nāciju Organizācijas Narkotiku un noziedzības novēršanas biroja izstrādātā risinājuma goAML versijai) 2023.gads</t>
  </si>
  <si>
    <r>
      <t xml:space="preserve">REZERVĒTS saskaņā ar MK 10.10.2023. sēdē nolemto (prot. Nr.50 4.§)
(likumprojekts "Grozījumi Noziedzīgi iegūtu līdzekļu legalizācijas un terorisma un proliferācijas finansēšanas novēršanas likumā") (TM apakšprogramma 06.01.00 "Juridisko personu reģistrācija") 
</t>
    </r>
    <r>
      <rPr>
        <i/>
        <sz val="9"/>
        <rFont val="Times New Roman"/>
        <family val="1"/>
        <charset val="186"/>
      </rPr>
      <t xml:space="preserve">Projekts: 24-TA-156 Par apropriācijas pārdali no budžeta resora "74. Gadskārtējā valsts budžeta izpildes procesā pārdalāmais finansējums" programmas 10.00.00 "Noziedzīgi iegūtu līdzekļu legalizācijas un terorisma finansēšanas novēršana "" </t>
    </r>
  </si>
  <si>
    <t xml:space="preserve">3. </t>
  </si>
  <si>
    <t>KOPĀ 1.+2.</t>
  </si>
  <si>
    <t>Saskaņā ar projektā paredzēto
(Pasākumu plāns noziedzīgi iegūtu līdzekļu legalizācijas, terorisma un proliferācijas finansēšanas novēršanai 2024. - 2026. gadam)
(skatīt šī pielikuma 2. tabulu 1. un 2. punktu)</t>
  </si>
  <si>
    <t>KOPĀ 1.+2.+3.</t>
  </si>
  <si>
    <t>Finanšu ministrija (Valsts ieņēmumu dienests)</t>
  </si>
  <si>
    <t>1.pielikums 
pasākumu plānam noziedzīgi iegūtu līdzekļu legalizācijas, terorisma un proliferācijas finansēšanas novēršanai 2024. - 2026. gadam (23-TA-3269)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</si>
</sst>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color theme="1"/>
      <name val="Calibri"/>
      <family val="2"/>
      <charset val="186"/>
      <scheme val="minor"/>
    </font>
    <font>
      <sz val="10"/>
      <name val="Arial"/>
      <family val="2"/>
      <charset val="186"/>
    </font>
    <font>
      <sz val="9"/>
      <name val="Times New Roman"/>
      <family val="1"/>
      <charset val="186"/>
    </font>
    <font>
      <b/>
      <sz val="9"/>
      <name val="Times New Roman"/>
      <family val="1"/>
      <charset val="186"/>
    </font>
    <font>
      <sz val="10"/>
      <name val="Times New Roman"/>
      <family val="1"/>
      <charset val="186"/>
    </font>
    <font>
      <b/>
      <sz val="11"/>
      <name val="Times New Roman"/>
      <family val="1"/>
      <charset val="186"/>
    </font>
    <font>
      <b/>
      <sz val="10"/>
      <name val="Times New Roman"/>
      <family val="1"/>
      <charset val="186"/>
    </font>
    <font>
      <i/>
      <sz val="9"/>
      <name val="Times New Roman"/>
      <family val="1"/>
      <charset val="186"/>
    </font>
  </fonts>
  <fills count="7">
    <fill>
      <patternFill patternType="none"/>
    </fill>
    <fill>
      <patternFill patternType="gray125"/>
    </fill>
    <fill>
      <patternFill patternType="solid">
        <fgColor theme="0" tint="-4.9989318521683403E-2"/>
        <bgColor indexed="64"/>
      </patternFill>
    </fill>
    <fill>
      <patternFill patternType="solid">
        <fgColor theme="0"/>
        <bgColor indexed="64"/>
      </patternFill>
    </fill>
    <fill>
      <patternFill patternType="solid">
        <fgColor theme="8" tint="0.79998168889431442"/>
        <bgColor indexed="64"/>
      </patternFill>
    </fill>
    <fill>
      <patternFill patternType="solid">
        <fgColor rgb="FFF1F6D6"/>
        <bgColor indexed="64"/>
      </patternFill>
    </fill>
    <fill>
      <patternFill patternType="solid">
        <fgColor theme="2"/>
        <bgColor indexed="64"/>
      </patternFill>
    </fill>
  </fills>
  <borders count="4">
    <border>
      <left/>
      <right/>
      <top/>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style="thin">
        <color theme="0" tint="-0.34998626667073579"/>
      </left>
      <right style="thin">
        <color theme="0" tint="-0.34998626667073579"/>
      </right>
      <top style="thin">
        <color theme="0" tint="-0.34998626667073579"/>
      </top>
      <bottom style="thin">
        <color theme="0" tint="-0.34998626667073579"/>
      </bottom>
      <diagonal/>
    </border>
    <border>
      <left/>
      <right/>
      <top/>
      <bottom style="thin">
        <color theme="0" tint="-0.34998626667073579"/>
      </bottom>
      <diagonal/>
    </border>
  </borders>
  <cellStyleXfs count="2">
    <xf numFmtId="0" fontId="0" fillId="0" borderId="0"/>
    <xf numFmtId="0" fontId="1" fillId="0" borderId="0"/>
  </cellStyleXfs>
  <cellXfs count="49">
    <xf numFmtId="0" fontId="0" fillId="0" borderId="0" xfId="0"/>
    <xf numFmtId="3" fontId="2" fillId="0" borderId="1" xfId="0" applyNumberFormat="1" applyFont="1" applyBorder="1" applyAlignment="1">
      <alignment horizontal="center" vertical="center" wrapText="1"/>
    </xf>
    <xf numFmtId="0" fontId="2" fillId="0" borderId="0" xfId="0" applyFont="1" applyAlignment="1">
      <alignment vertical="center" wrapText="1"/>
    </xf>
    <xf numFmtId="0" fontId="2" fillId="0" borderId="0" xfId="0" applyFont="1" applyAlignment="1">
      <alignment horizontal="center" vertical="center"/>
    </xf>
    <xf numFmtId="0" fontId="4" fillId="0" borderId="0" xfId="0" applyFont="1" applyBorder="1" applyAlignment="1">
      <alignment horizontal="left"/>
    </xf>
    <xf numFmtId="0" fontId="4" fillId="0" borderId="0" xfId="0" applyFont="1"/>
    <xf numFmtId="0" fontId="4" fillId="0" borderId="0" xfId="0" applyFont="1" applyAlignment="1">
      <alignment horizontal="center" vertical="center"/>
    </xf>
    <xf numFmtId="0" fontId="5" fillId="0" borderId="0" xfId="0" applyFont="1" applyAlignment="1">
      <alignment vertical="center" wrapText="1"/>
    </xf>
    <xf numFmtId="0" fontId="2" fillId="0" borderId="1" xfId="0" applyFont="1" applyBorder="1" applyAlignment="1">
      <alignment horizontal="center" vertical="center" wrapText="1"/>
    </xf>
    <xf numFmtId="0" fontId="2" fillId="0" borderId="1" xfId="0" applyFont="1" applyBorder="1" applyAlignment="1">
      <alignment horizontal="center" vertical="center"/>
    </xf>
    <xf numFmtId="0" fontId="3" fillId="0" borderId="1" xfId="0" applyFont="1" applyBorder="1" applyAlignment="1">
      <alignment horizontal="center" vertical="center" wrapText="1"/>
    </xf>
    <xf numFmtId="3" fontId="2" fillId="0" borderId="1" xfId="0" applyNumberFormat="1" applyFont="1" applyBorder="1" applyAlignment="1">
      <alignment horizontal="center" vertical="center"/>
    </xf>
    <xf numFmtId="0" fontId="2" fillId="2" borderId="1" xfId="0" applyFont="1" applyFill="1" applyBorder="1" applyAlignment="1">
      <alignment horizontal="center" vertical="center"/>
    </xf>
    <xf numFmtId="3" fontId="2" fillId="2" borderId="1" xfId="0" applyNumberFormat="1" applyFont="1" applyFill="1" applyBorder="1" applyAlignment="1">
      <alignment horizontal="center" vertical="center"/>
    </xf>
    <xf numFmtId="0" fontId="2" fillId="2" borderId="1" xfId="0" applyFont="1" applyFill="1" applyBorder="1" applyAlignment="1">
      <alignment horizontal="center" vertical="center" wrapText="1"/>
    </xf>
    <xf numFmtId="0" fontId="3" fillId="3" borderId="0" xfId="0" applyFont="1" applyFill="1" applyBorder="1" applyAlignment="1">
      <alignment horizontal="center" vertical="center"/>
    </xf>
    <xf numFmtId="0" fontId="3" fillId="3" borderId="0" xfId="0" applyFont="1" applyFill="1" applyBorder="1" applyAlignment="1">
      <alignment horizontal="center" vertical="center" wrapText="1"/>
    </xf>
    <xf numFmtId="3" fontId="3" fillId="3" borderId="0" xfId="0" applyNumberFormat="1" applyFont="1" applyFill="1" applyBorder="1" applyAlignment="1">
      <alignment horizontal="center" vertical="center"/>
    </xf>
    <xf numFmtId="0" fontId="2" fillId="4" borderId="2" xfId="0" applyFont="1" applyFill="1" applyBorder="1" applyAlignment="1">
      <alignment horizontal="center" vertical="center"/>
    </xf>
    <xf numFmtId="0" fontId="3"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3" fontId="2" fillId="4" borderId="2" xfId="0" applyNumberFormat="1" applyFont="1" applyFill="1" applyBorder="1" applyAlignment="1">
      <alignment horizontal="center"/>
    </xf>
    <xf numFmtId="3" fontId="3" fillId="4" borderId="2" xfId="0" applyNumberFormat="1" applyFont="1" applyFill="1" applyBorder="1" applyAlignment="1">
      <alignment horizontal="center" vertical="center" wrapText="1"/>
    </xf>
    <xf numFmtId="0" fontId="6" fillId="0" borderId="0" xfId="0" applyFont="1" applyBorder="1" applyAlignment="1">
      <alignment horizontal="center" vertical="center"/>
    </xf>
    <xf numFmtId="0" fontId="3" fillId="3" borderId="1" xfId="0" applyFont="1" applyFill="1" applyBorder="1" applyAlignment="1">
      <alignment horizontal="center" vertical="center"/>
    </xf>
    <xf numFmtId="0" fontId="3" fillId="3" borderId="1" xfId="0" applyFont="1" applyFill="1" applyBorder="1" applyAlignment="1">
      <alignment horizontal="center" vertical="center" wrapText="1"/>
    </xf>
    <xf numFmtId="3" fontId="3" fillId="3" borderId="1" xfId="0" applyNumberFormat="1" applyFont="1" applyFill="1" applyBorder="1" applyAlignment="1">
      <alignment horizontal="center" vertical="center"/>
    </xf>
    <xf numFmtId="0" fontId="3" fillId="4" borderId="1" xfId="0" applyFont="1" applyFill="1" applyBorder="1" applyAlignment="1">
      <alignment horizontal="center" vertical="center"/>
    </xf>
    <xf numFmtId="0" fontId="3" fillId="4" borderId="1" xfId="0" applyFont="1" applyFill="1" applyBorder="1" applyAlignment="1">
      <alignment horizontal="center" vertical="center" wrapText="1"/>
    </xf>
    <xf numFmtId="3" fontId="3" fillId="4" borderId="1" xfId="0" applyNumberFormat="1" applyFont="1" applyFill="1" applyBorder="1" applyAlignment="1">
      <alignment horizontal="center" vertical="center"/>
    </xf>
    <xf numFmtId="0" fontId="3" fillId="5" borderId="1" xfId="0" applyFont="1" applyFill="1" applyBorder="1" applyAlignment="1">
      <alignment horizontal="center" vertical="center"/>
    </xf>
    <xf numFmtId="0" fontId="3" fillId="5" borderId="1" xfId="0" applyFont="1" applyFill="1" applyBorder="1" applyAlignment="1">
      <alignment horizontal="center" vertical="center" wrapText="1"/>
    </xf>
    <xf numFmtId="3" fontId="3" fillId="5" borderId="1" xfId="0" applyNumberFormat="1" applyFont="1" applyFill="1" applyBorder="1" applyAlignment="1">
      <alignment horizontal="center" vertical="center"/>
    </xf>
    <xf numFmtId="0" fontId="2" fillId="4" borderId="2" xfId="0" applyFont="1" applyFill="1" applyBorder="1" applyAlignment="1">
      <alignment horizontal="right" vertical="center"/>
    </xf>
    <xf numFmtId="0" fontId="7" fillId="4" borderId="2" xfId="0" applyFont="1" applyFill="1" applyBorder="1" applyAlignment="1">
      <alignment horizontal="right" vertical="center"/>
    </xf>
    <xf numFmtId="3" fontId="7" fillId="4" borderId="2" xfId="0" applyNumberFormat="1" applyFont="1" applyFill="1" applyBorder="1" applyAlignment="1">
      <alignment horizontal="center"/>
    </xf>
    <xf numFmtId="0" fontId="7" fillId="4" borderId="2" xfId="0" applyFont="1" applyFill="1" applyBorder="1" applyAlignment="1">
      <alignment horizontal="right" vertical="center" wrapText="1"/>
    </xf>
    <xf numFmtId="3" fontId="2" fillId="0" borderId="0" xfId="0" applyNumberFormat="1" applyFont="1" applyAlignment="1">
      <alignment vertical="center" wrapText="1"/>
    </xf>
    <xf numFmtId="3" fontId="2" fillId="4" borderId="2" xfId="0" applyNumberFormat="1" applyFont="1" applyFill="1" applyBorder="1" applyAlignment="1">
      <alignment horizontal="center" vertical="center" wrapText="1"/>
    </xf>
    <xf numFmtId="0" fontId="3" fillId="0" borderId="0" xfId="0" applyFont="1" applyAlignment="1">
      <alignment horizontal="center" vertical="center" wrapText="1"/>
    </xf>
    <xf numFmtId="3" fontId="2" fillId="4" borderId="2" xfId="0" applyNumberFormat="1" applyFont="1" applyFill="1" applyBorder="1" applyAlignment="1">
      <alignment horizontal="center" vertical="center"/>
    </xf>
    <xf numFmtId="0" fontId="2" fillId="0" borderId="2" xfId="0" applyFont="1" applyBorder="1" applyAlignment="1">
      <alignment horizontal="center" vertical="center" wrapText="1"/>
    </xf>
    <xf numFmtId="3" fontId="2" fillId="0" borderId="2" xfId="0" applyNumberFormat="1" applyFont="1" applyBorder="1" applyAlignment="1">
      <alignment horizontal="center" vertical="center"/>
    </xf>
    <xf numFmtId="0" fontId="3" fillId="6" borderId="2" xfId="0" applyFont="1" applyFill="1" applyBorder="1" applyAlignment="1">
      <alignment horizontal="center" vertical="center" wrapText="1"/>
    </xf>
    <xf numFmtId="3" fontId="3" fillId="6" borderId="2" xfId="0" applyNumberFormat="1" applyFont="1" applyFill="1" applyBorder="1" applyAlignment="1">
      <alignment horizontal="center" vertical="center" wrapText="1"/>
    </xf>
    <xf numFmtId="0" fontId="6" fillId="0" borderId="0" xfId="0" applyFont="1" applyBorder="1" applyAlignment="1">
      <alignment horizontal="center" vertical="center"/>
    </xf>
    <xf numFmtId="0" fontId="2" fillId="0" borderId="0" xfId="0" applyFont="1" applyAlignment="1">
      <alignment horizontal="right" vertical="center" wrapText="1"/>
    </xf>
    <xf numFmtId="0" fontId="6" fillId="0" borderId="0" xfId="0" applyFont="1" applyAlignment="1">
      <alignment horizontal="center" vertical="center" wrapText="1"/>
    </xf>
    <xf numFmtId="0" fontId="3" fillId="0" borderId="3" xfId="0" applyFont="1" applyBorder="1" applyAlignment="1">
      <alignment horizontal="center" vertical="center" wrapText="1"/>
    </xf>
  </cellXfs>
  <cellStyles count="2">
    <cellStyle name="Normal" xfId="0" builtinId="0"/>
    <cellStyle name="Normal 2 10" xfId="1" xr:uid="{00000000-0005-0000-0000-000001000000}"/>
  </cellStyles>
  <dxfs count="0"/>
  <tableStyles count="0" defaultTableStyle="TableStyleMedium2" defaultPivotStyle="PivotStyleLight16"/>
  <colors>
    <mruColors>
      <color rgb="FFF1F6D6"/>
      <color rgb="FFFFFFA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5" tint="0.79998168889431442"/>
    <pageSetUpPr fitToPage="1"/>
  </sheetPr>
  <dimension ref="A1:R29"/>
  <sheetViews>
    <sheetView tabSelected="1" zoomScale="80" zoomScaleNormal="80" workbookViewId="0">
      <selection activeCell="K11" sqref="K11"/>
    </sheetView>
  </sheetViews>
  <sheetFormatPr defaultColWidth="9.1796875" defaultRowHeight="11.5" x14ac:dyDescent="0.35"/>
  <cols>
    <col min="1" max="1" width="3.54296875" style="2" customWidth="1"/>
    <col min="2" max="2" width="7.26953125" style="2" customWidth="1"/>
    <col min="3" max="3" width="60" style="2" customWidth="1"/>
    <col min="4" max="4" width="10.7265625" style="2" customWidth="1"/>
    <col min="5" max="5" width="11.54296875" style="2" customWidth="1"/>
    <col min="6" max="6" width="10.7265625" style="2" customWidth="1"/>
    <col min="7" max="7" width="20.1796875" style="2" customWidth="1"/>
    <col min="8" max="8" width="16.81640625" style="2" customWidth="1"/>
    <col min="9" max="16384" width="9.1796875" style="2"/>
  </cols>
  <sheetData>
    <row r="1" spans="1:18" ht="42.65" customHeight="1" x14ac:dyDescent="0.35">
      <c r="E1" s="46" t="s">
        <v>41</v>
      </c>
      <c r="F1" s="46"/>
      <c r="G1" s="46"/>
      <c r="H1" s="46"/>
    </row>
    <row r="2" spans="1:18" s="3" customFormat="1" ht="16.5" customHeight="1" x14ac:dyDescent="0.35">
      <c r="A2" s="4"/>
      <c r="B2" s="45"/>
      <c r="C2" s="45"/>
      <c r="D2" s="45"/>
      <c r="E2" s="45"/>
      <c r="F2" s="45"/>
      <c r="G2" s="45"/>
      <c r="H2" s="45"/>
      <c r="I2"/>
      <c r="J2"/>
      <c r="K2"/>
      <c r="L2"/>
      <c r="M2"/>
      <c r="N2"/>
      <c r="O2"/>
      <c r="P2"/>
      <c r="Q2"/>
      <c r="R2"/>
    </row>
    <row r="3" spans="1:18" s="3" customFormat="1" ht="20.149999999999999" customHeight="1" x14ac:dyDescent="0.35">
      <c r="A3" s="4"/>
      <c r="B3" s="23"/>
      <c r="C3" s="23"/>
      <c r="D3" s="23"/>
      <c r="E3" s="23"/>
      <c r="F3" s="23"/>
      <c r="G3" s="23"/>
      <c r="H3" s="23" t="s">
        <v>23</v>
      </c>
      <c r="I3"/>
      <c r="J3"/>
      <c r="K3"/>
      <c r="L3"/>
      <c r="M3"/>
      <c r="N3"/>
      <c r="O3"/>
      <c r="P3"/>
      <c r="Q3"/>
      <c r="R3"/>
    </row>
    <row r="4" spans="1:18" s="3" customFormat="1" ht="36.75" customHeight="1" x14ac:dyDescent="0.35">
      <c r="A4" s="7"/>
      <c r="B4" s="47" t="s">
        <v>25</v>
      </c>
      <c r="C4" s="47"/>
      <c r="D4" s="47"/>
      <c r="E4" s="47"/>
      <c r="F4" s="47"/>
      <c r="G4" s="47"/>
      <c r="H4" s="47"/>
      <c r="I4"/>
      <c r="J4"/>
      <c r="K4"/>
      <c r="L4"/>
      <c r="M4"/>
      <c r="N4"/>
      <c r="O4"/>
      <c r="P4"/>
      <c r="Q4"/>
      <c r="R4"/>
    </row>
    <row r="5" spans="1:18" s="6" customFormat="1" ht="53.15" customHeight="1" x14ac:dyDescent="0.35">
      <c r="A5" s="5"/>
      <c r="B5" s="9" t="s">
        <v>5</v>
      </c>
      <c r="C5" s="9" t="s">
        <v>1</v>
      </c>
      <c r="D5" s="10">
        <v>2024</v>
      </c>
      <c r="E5" s="10">
        <v>2025</v>
      </c>
      <c r="F5" s="10">
        <v>2026</v>
      </c>
      <c r="G5" s="8" t="s">
        <v>8</v>
      </c>
      <c r="H5" s="8" t="s">
        <v>20</v>
      </c>
      <c r="I5"/>
      <c r="J5"/>
      <c r="K5"/>
      <c r="L5"/>
      <c r="M5"/>
      <c r="N5"/>
      <c r="O5"/>
      <c r="P5"/>
      <c r="Q5"/>
      <c r="R5"/>
    </row>
    <row r="6" spans="1:18" s="6" customFormat="1" ht="41.15" customHeight="1" x14ac:dyDescent="0.35">
      <c r="A6" s="5"/>
      <c r="B6" s="9" t="s">
        <v>2</v>
      </c>
      <c r="C6" s="8" t="s">
        <v>26</v>
      </c>
      <c r="D6" s="1">
        <v>10000000</v>
      </c>
      <c r="E6" s="1">
        <v>10000000</v>
      </c>
      <c r="F6" s="1">
        <v>10000000</v>
      </c>
      <c r="G6" s="1" t="s">
        <v>0</v>
      </c>
      <c r="H6" s="1">
        <v>10000000</v>
      </c>
      <c r="I6"/>
      <c r="J6"/>
      <c r="K6"/>
      <c r="L6"/>
      <c r="M6"/>
      <c r="N6"/>
      <c r="O6"/>
      <c r="P6"/>
      <c r="Q6"/>
      <c r="R6"/>
    </row>
    <row r="7" spans="1:18" s="6" customFormat="1" ht="41.5" customHeight="1" x14ac:dyDescent="0.35">
      <c r="A7" s="5"/>
      <c r="B7" s="9" t="s">
        <v>3</v>
      </c>
      <c r="C7" s="8" t="s">
        <v>9</v>
      </c>
      <c r="D7" s="11">
        <v>6412795</v>
      </c>
      <c r="E7" s="11">
        <v>6412795</v>
      </c>
      <c r="F7" s="11">
        <v>6412795</v>
      </c>
      <c r="G7" s="11"/>
      <c r="H7" s="11">
        <v>6412795</v>
      </c>
      <c r="I7"/>
      <c r="J7"/>
      <c r="K7"/>
      <c r="L7"/>
      <c r="M7"/>
      <c r="N7"/>
      <c r="O7"/>
      <c r="P7"/>
      <c r="Q7"/>
      <c r="R7"/>
    </row>
    <row r="8" spans="1:18" s="6" customFormat="1" ht="44.15" customHeight="1" x14ac:dyDescent="0.35">
      <c r="A8" s="5"/>
      <c r="B8" s="9" t="s">
        <v>4</v>
      </c>
      <c r="C8" s="8" t="s">
        <v>10</v>
      </c>
      <c r="D8" s="11">
        <v>1919406</v>
      </c>
      <c r="E8" s="11">
        <v>1900566</v>
      </c>
      <c r="F8" s="11">
        <v>1900566</v>
      </c>
      <c r="G8" s="11"/>
      <c r="H8" s="11">
        <v>1900566</v>
      </c>
      <c r="I8"/>
      <c r="J8"/>
      <c r="K8"/>
      <c r="L8"/>
      <c r="M8"/>
      <c r="N8"/>
      <c r="O8"/>
      <c r="P8"/>
      <c r="Q8"/>
      <c r="R8"/>
    </row>
    <row r="9" spans="1:18" s="6" customFormat="1" ht="39" customHeight="1" x14ac:dyDescent="0.35">
      <c r="A9" s="5"/>
      <c r="B9" s="9" t="s">
        <v>6</v>
      </c>
      <c r="C9" s="8" t="s">
        <v>12</v>
      </c>
      <c r="D9" s="11">
        <v>173547</v>
      </c>
      <c r="E9" s="11">
        <v>173547</v>
      </c>
      <c r="F9" s="11">
        <v>173547</v>
      </c>
      <c r="G9" s="11"/>
      <c r="H9" s="11">
        <v>173547</v>
      </c>
      <c r="I9"/>
      <c r="J9"/>
      <c r="K9"/>
      <c r="L9"/>
      <c r="M9"/>
      <c r="N9"/>
      <c r="O9"/>
      <c r="P9"/>
      <c r="Q9"/>
      <c r="R9"/>
    </row>
    <row r="10" spans="1:18" s="6" customFormat="1" ht="53.5" customHeight="1" x14ac:dyDescent="0.35">
      <c r="A10" s="5"/>
      <c r="B10" s="9" t="s">
        <v>7</v>
      </c>
      <c r="C10" s="8" t="s">
        <v>34</v>
      </c>
      <c r="D10" s="11"/>
      <c r="E10" s="11"/>
      <c r="F10" s="11"/>
      <c r="G10" s="11"/>
      <c r="H10" s="11"/>
      <c r="I10"/>
      <c r="J10"/>
      <c r="K10"/>
      <c r="L10"/>
      <c r="M10"/>
      <c r="N10"/>
      <c r="O10"/>
      <c r="P10"/>
      <c r="Q10"/>
      <c r="R10"/>
    </row>
    <row r="11" spans="1:18" s="6" customFormat="1" ht="20.5" customHeight="1" x14ac:dyDescent="0.35">
      <c r="A11" s="5"/>
      <c r="B11" s="9" t="s">
        <v>13</v>
      </c>
      <c r="C11" s="9" t="s">
        <v>11</v>
      </c>
      <c r="D11" s="11">
        <f>D7+D8+D9+D10</f>
        <v>8505748</v>
      </c>
      <c r="E11" s="11">
        <f t="shared" ref="E11:H11" si="0">E7+E8+E9+E10</f>
        <v>8486908</v>
      </c>
      <c r="F11" s="11">
        <f t="shared" si="0"/>
        <v>8486908</v>
      </c>
      <c r="G11" s="11"/>
      <c r="H11" s="11">
        <f t="shared" si="0"/>
        <v>8486908</v>
      </c>
      <c r="I11"/>
      <c r="J11"/>
      <c r="K11"/>
      <c r="L11"/>
      <c r="M11"/>
      <c r="N11"/>
      <c r="O11"/>
      <c r="P11"/>
      <c r="Q11"/>
      <c r="R11"/>
    </row>
    <row r="12" spans="1:18" s="6" customFormat="1" ht="40.5" customHeight="1" x14ac:dyDescent="0.35">
      <c r="A12" s="5"/>
      <c r="B12" s="12" t="s">
        <v>14</v>
      </c>
      <c r="C12" s="14" t="s">
        <v>27</v>
      </c>
      <c r="D12" s="13">
        <f>D6-D11</f>
        <v>1494252</v>
      </c>
      <c r="E12" s="13">
        <f t="shared" ref="E12:H12" si="1">E6-E11</f>
        <v>1513092</v>
      </c>
      <c r="F12" s="13">
        <f>F6-F11</f>
        <v>1513092</v>
      </c>
      <c r="G12" s="13"/>
      <c r="H12" s="13">
        <f t="shared" si="1"/>
        <v>1513092</v>
      </c>
      <c r="I12"/>
      <c r="J12"/>
      <c r="K12"/>
      <c r="L12"/>
      <c r="M12"/>
      <c r="N12"/>
      <c r="O12"/>
      <c r="P12"/>
      <c r="Q12"/>
      <c r="R12"/>
    </row>
    <row r="13" spans="1:18" s="3" customFormat="1" ht="92.5" customHeight="1" x14ac:dyDescent="0.35">
      <c r="B13" s="9" t="s">
        <v>15</v>
      </c>
      <c r="C13" s="8" t="s">
        <v>35</v>
      </c>
      <c r="D13" s="11">
        <v>102995</v>
      </c>
      <c r="E13" s="11">
        <v>10350</v>
      </c>
      <c r="F13" s="11">
        <v>10350</v>
      </c>
      <c r="G13" s="11"/>
      <c r="H13" s="11">
        <v>10350</v>
      </c>
      <c r="I13"/>
      <c r="J13"/>
      <c r="K13"/>
      <c r="L13"/>
      <c r="M13"/>
      <c r="N13"/>
      <c r="O13"/>
      <c r="P13"/>
      <c r="Q13"/>
      <c r="R13"/>
    </row>
    <row r="14" spans="1:18" s="3" customFormat="1" ht="44.15" customHeight="1" x14ac:dyDescent="0.35">
      <c r="B14" s="30" t="s">
        <v>16</v>
      </c>
      <c r="C14" s="31" t="s">
        <v>28</v>
      </c>
      <c r="D14" s="32">
        <f>D12-D13</f>
        <v>1391257</v>
      </c>
      <c r="E14" s="32">
        <f>E12-E13</f>
        <v>1502742</v>
      </c>
      <c r="F14" s="32">
        <f>F12-F13</f>
        <v>1502742</v>
      </c>
      <c r="G14" s="32">
        <f t="shared" ref="G14" si="2">G12-G13</f>
        <v>0</v>
      </c>
      <c r="H14" s="32">
        <f>H12-H13</f>
        <v>1502742</v>
      </c>
      <c r="I14"/>
      <c r="J14"/>
      <c r="K14"/>
      <c r="L14"/>
      <c r="M14"/>
      <c r="N14"/>
      <c r="O14"/>
      <c r="P14"/>
      <c r="Q14"/>
      <c r="R14"/>
    </row>
    <row r="15" spans="1:18" s="3" customFormat="1" ht="54" customHeight="1" x14ac:dyDescent="0.35">
      <c r="B15" s="27" t="s">
        <v>21</v>
      </c>
      <c r="C15" s="28" t="s">
        <v>38</v>
      </c>
      <c r="D15" s="29">
        <f>D25</f>
        <v>898225</v>
      </c>
      <c r="E15" s="29">
        <f t="shared" ref="E15:H15" si="3">E25</f>
        <v>614918</v>
      </c>
      <c r="F15" s="29">
        <f t="shared" si="3"/>
        <v>440315</v>
      </c>
      <c r="G15" s="29">
        <f t="shared" si="3"/>
        <v>0</v>
      </c>
      <c r="H15" s="29">
        <f t="shared" si="3"/>
        <v>404015</v>
      </c>
      <c r="I15"/>
      <c r="J15"/>
      <c r="K15"/>
      <c r="L15"/>
      <c r="M15"/>
      <c r="N15"/>
      <c r="O15"/>
      <c r="P15"/>
      <c r="Q15"/>
      <c r="R15"/>
    </row>
    <row r="16" spans="1:18" s="3" customFormat="1" ht="42.65" customHeight="1" x14ac:dyDescent="0.35">
      <c r="B16" s="24" t="s">
        <v>22</v>
      </c>
      <c r="C16" s="25" t="s">
        <v>29</v>
      </c>
      <c r="D16" s="26">
        <f>D14-D15</f>
        <v>493032</v>
      </c>
      <c r="E16" s="26">
        <f t="shared" ref="E16:H16" si="4">E14-E15</f>
        <v>887824</v>
      </c>
      <c r="F16" s="26">
        <f t="shared" si="4"/>
        <v>1062427</v>
      </c>
      <c r="G16" s="26">
        <f t="shared" si="4"/>
        <v>0</v>
      </c>
      <c r="H16" s="26">
        <f t="shared" si="4"/>
        <v>1098727</v>
      </c>
      <c r="I16"/>
      <c r="J16"/>
      <c r="K16"/>
      <c r="L16"/>
      <c r="M16"/>
      <c r="N16"/>
      <c r="O16"/>
      <c r="P16"/>
      <c r="Q16"/>
      <c r="R16"/>
    </row>
    <row r="17" spans="2:18" s="3" customFormat="1" ht="19.5" customHeight="1" x14ac:dyDescent="0.35">
      <c r="B17" s="15"/>
      <c r="C17" s="16"/>
      <c r="D17" s="17"/>
      <c r="E17" s="17"/>
      <c r="F17" s="17"/>
      <c r="G17" s="17"/>
      <c r="H17" s="17"/>
      <c r="I17"/>
      <c r="J17"/>
      <c r="K17"/>
      <c r="L17"/>
      <c r="M17"/>
      <c r="N17"/>
      <c r="O17"/>
      <c r="P17"/>
      <c r="Q17"/>
      <c r="R17"/>
    </row>
    <row r="18" spans="2:18" s="3" customFormat="1" ht="19" customHeight="1" x14ac:dyDescent="0.35">
      <c r="B18" s="15"/>
      <c r="C18" s="16"/>
      <c r="D18" s="17"/>
      <c r="E18" s="17"/>
      <c r="F18" s="17"/>
      <c r="G18" s="17"/>
      <c r="H18" s="17" t="s">
        <v>24</v>
      </c>
      <c r="I18"/>
      <c r="J18"/>
      <c r="K18"/>
      <c r="L18"/>
      <c r="M18"/>
      <c r="N18"/>
      <c r="O18"/>
      <c r="P18"/>
      <c r="Q18"/>
      <c r="R18"/>
    </row>
    <row r="19" spans="2:18" s="3" customFormat="1" ht="38.15" customHeight="1" x14ac:dyDescent="0.35">
      <c r="B19" s="48" t="s">
        <v>30</v>
      </c>
      <c r="C19" s="48"/>
      <c r="D19" s="48"/>
      <c r="E19" s="48"/>
      <c r="F19" s="48"/>
      <c r="G19" s="48"/>
      <c r="H19" s="48"/>
      <c r="I19"/>
      <c r="J19"/>
      <c r="K19"/>
      <c r="L19"/>
      <c r="M19"/>
      <c r="N19"/>
      <c r="O19"/>
      <c r="P19"/>
      <c r="Q19"/>
      <c r="R19"/>
    </row>
    <row r="20" spans="2:18" s="3" customFormat="1" ht="54" customHeight="1" x14ac:dyDescent="0.35">
      <c r="B20" s="18"/>
      <c r="C20" s="18"/>
      <c r="D20" s="19">
        <v>2024</v>
      </c>
      <c r="E20" s="19">
        <v>2025</v>
      </c>
      <c r="F20" s="19">
        <v>2026</v>
      </c>
      <c r="G20" s="20" t="s">
        <v>8</v>
      </c>
      <c r="H20" s="20" t="s">
        <v>19</v>
      </c>
      <c r="I20"/>
      <c r="J20"/>
      <c r="K20"/>
      <c r="L20"/>
      <c r="M20"/>
      <c r="N20"/>
      <c r="O20"/>
      <c r="P20"/>
      <c r="Q20"/>
      <c r="R20"/>
    </row>
    <row r="21" spans="2:18" s="3" customFormat="1" ht="17.149999999999999" customHeight="1" x14ac:dyDescent="0.35">
      <c r="B21" s="18" t="s">
        <v>2</v>
      </c>
      <c r="C21" s="18" t="s">
        <v>33</v>
      </c>
      <c r="D21" s="38">
        <f>D23+D22</f>
        <v>456938</v>
      </c>
      <c r="E21" s="38">
        <f>E23+E22</f>
        <v>365538</v>
      </c>
      <c r="F21" s="38">
        <f>F23+F22</f>
        <v>240000</v>
      </c>
      <c r="G21" s="38">
        <f>G23+G22</f>
        <v>0</v>
      </c>
      <c r="H21" s="38">
        <f>H23+H22</f>
        <v>240000</v>
      </c>
      <c r="I21"/>
      <c r="J21"/>
      <c r="K21"/>
      <c r="L21"/>
      <c r="M21"/>
      <c r="N21"/>
      <c r="O21"/>
      <c r="P21"/>
      <c r="Q21"/>
      <c r="R21"/>
    </row>
    <row r="22" spans="2:18" s="3" customFormat="1" ht="18" customHeight="1" x14ac:dyDescent="0.35">
      <c r="B22" s="33" t="s">
        <v>31</v>
      </c>
      <c r="C22" s="36" t="s">
        <v>17</v>
      </c>
      <c r="D22" s="35">
        <v>240000</v>
      </c>
      <c r="E22" s="35">
        <v>240000</v>
      </c>
      <c r="F22" s="35">
        <v>240000</v>
      </c>
      <c r="G22" s="35"/>
      <c r="H22" s="35">
        <v>240000</v>
      </c>
      <c r="I22"/>
      <c r="J22"/>
      <c r="K22"/>
      <c r="L22"/>
      <c r="M22"/>
      <c r="N22"/>
      <c r="O22"/>
      <c r="P22"/>
      <c r="Q22"/>
      <c r="R22"/>
    </row>
    <row r="23" spans="2:18" s="3" customFormat="1" ht="14.5" x14ac:dyDescent="0.35">
      <c r="B23" s="33" t="s">
        <v>32</v>
      </c>
      <c r="C23" s="34" t="s">
        <v>18</v>
      </c>
      <c r="D23" s="35">
        <v>216938</v>
      </c>
      <c r="E23" s="35">
        <v>125538</v>
      </c>
      <c r="F23" s="35">
        <v>0</v>
      </c>
      <c r="G23" s="35"/>
      <c r="H23" s="35">
        <v>0</v>
      </c>
      <c r="I23"/>
      <c r="J23"/>
      <c r="K23"/>
      <c r="L23"/>
      <c r="M23"/>
      <c r="N23"/>
      <c r="O23"/>
      <c r="P23"/>
      <c r="Q23"/>
      <c r="R23"/>
    </row>
    <row r="24" spans="2:18" s="3" customFormat="1" ht="14.5" x14ac:dyDescent="0.35">
      <c r="B24" s="18" t="s">
        <v>3</v>
      </c>
      <c r="C24" s="20" t="s">
        <v>40</v>
      </c>
      <c r="D24" s="40">
        <f>441287</f>
        <v>441287</v>
      </c>
      <c r="E24" s="40">
        <v>249380</v>
      </c>
      <c r="F24" s="40">
        <v>200315</v>
      </c>
      <c r="G24" s="40"/>
      <c r="H24" s="21">
        <v>164015</v>
      </c>
      <c r="I24"/>
      <c r="J24"/>
      <c r="K24"/>
      <c r="L24"/>
      <c r="M24"/>
      <c r="N24"/>
      <c r="O24"/>
      <c r="P24"/>
      <c r="Q24"/>
      <c r="R24"/>
    </row>
    <row r="25" spans="2:18" ht="21.75" customHeight="1" x14ac:dyDescent="0.35">
      <c r="B25" s="19"/>
      <c r="C25" s="19" t="s">
        <v>37</v>
      </c>
      <c r="D25" s="22">
        <f>D21+D24</f>
        <v>898225</v>
      </c>
      <c r="E25" s="22">
        <f t="shared" ref="E25:H25" si="5">E21+E24</f>
        <v>614918</v>
      </c>
      <c r="F25" s="22">
        <f t="shared" si="5"/>
        <v>440315</v>
      </c>
      <c r="G25" s="22">
        <f t="shared" si="5"/>
        <v>0</v>
      </c>
      <c r="H25" s="22">
        <f t="shared" si="5"/>
        <v>404015</v>
      </c>
      <c r="I25"/>
      <c r="J25"/>
      <c r="K25"/>
      <c r="L25"/>
      <c r="M25"/>
      <c r="N25"/>
      <c r="O25"/>
      <c r="P25"/>
      <c r="Q25"/>
      <c r="R25"/>
    </row>
    <row r="26" spans="2:18" ht="85.5" customHeight="1" x14ac:dyDescent="0.35">
      <c r="B26" s="41" t="s">
        <v>36</v>
      </c>
      <c r="C26" s="41" t="s">
        <v>35</v>
      </c>
      <c r="D26" s="42">
        <v>102995</v>
      </c>
      <c r="E26" s="42">
        <v>10350</v>
      </c>
      <c r="F26" s="42">
        <v>10350</v>
      </c>
      <c r="G26" s="42"/>
      <c r="H26" s="42">
        <v>10350</v>
      </c>
      <c r="I26"/>
      <c r="J26"/>
      <c r="K26"/>
      <c r="L26"/>
      <c r="M26"/>
      <c r="N26"/>
      <c r="O26"/>
      <c r="P26"/>
      <c r="Q26"/>
      <c r="R26"/>
    </row>
    <row r="27" spans="2:18" s="39" customFormat="1" ht="22" customHeight="1" x14ac:dyDescent="0.35">
      <c r="B27" s="43"/>
      <c r="C27" s="43" t="s">
        <v>39</v>
      </c>
      <c r="D27" s="44">
        <f>D25+D26</f>
        <v>1001220</v>
      </c>
      <c r="E27" s="44">
        <f t="shared" ref="E27:H27" si="6">E25+E26</f>
        <v>625268</v>
      </c>
      <c r="F27" s="44">
        <f t="shared" si="6"/>
        <v>450665</v>
      </c>
      <c r="G27" s="44">
        <f t="shared" si="6"/>
        <v>0</v>
      </c>
      <c r="H27" s="44">
        <f t="shared" si="6"/>
        <v>414365</v>
      </c>
    </row>
    <row r="28" spans="2:18" x14ac:dyDescent="0.35">
      <c r="D28" s="37"/>
      <c r="E28" s="37"/>
      <c r="F28" s="37"/>
      <c r="G28" s="37"/>
      <c r="H28" s="37"/>
    </row>
    <row r="29" spans="2:18" x14ac:dyDescent="0.35">
      <c r="D29" s="37"/>
      <c r="E29" s="37"/>
      <c r="F29" s="37"/>
      <c r="G29" s="37"/>
      <c r="H29" s="37"/>
    </row>
  </sheetData>
  <mergeCells count="4">
    <mergeCell ref="B2:H2"/>
    <mergeCell ref="E1:H1"/>
    <mergeCell ref="B4:H4"/>
    <mergeCell ref="B19:H19"/>
  </mergeCells>
  <pageMargins left="0.35433070866141736" right="0.15748031496062992" top="0.31496062992125984" bottom="0.31496062992125984" header="0.15748031496062992" footer="0.15748031496062992"/>
  <pageSetup paperSize="9" fitToHeight="0" orientation="landscape" r:id="rId1"/>
  <headerFooter>
    <oddFooter>&amp;L&amp;"Times New Roman,Regular"&amp;10&amp;F</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IETEKMES NOVĒRTĒJUMS </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Ieva Potjomkina</dc:creator>
  <cp:lastModifiedBy>Ieva Potjomkina</cp:lastModifiedBy>
  <cp:lastPrinted>2023-12-12T09:05:27Z</cp:lastPrinted>
  <dcterms:created xsi:type="dcterms:W3CDTF">2014-04-03T06:57:04Z</dcterms:created>
  <dcterms:modified xsi:type="dcterms:W3CDTF">2024-02-26T13:02:34Z</dcterms:modified>
</cp:coreProperties>
</file>