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rturs.veidemanis\Desktop\Budzets_2026\GAUDEAMUS\10_no TAP\1_ar precizejumiem\"/>
    </mc:Choice>
  </mc:AlternateContent>
  <xr:revisionPtr revIDLastSave="0" documentId="13_ncr:1_{0F2D58F3-29B1-4BA1-BE75-BFE8258384F9}" xr6:coauthVersionLast="47" xr6:coauthVersionMax="47" xr10:uidLastSave="{00000000-0000-0000-0000-000000000000}"/>
  <bookViews>
    <workbookView xWindow="3120" yWindow="75" windowWidth="23745" windowHeight="15525" tabRatio="804" xr2:uid="{00000000-000D-0000-FFFF-FFFF00000000}"/>
  </bookViews>
  <sheets>
    <sheet name="parskats par avotiem" sheetId="16" r:id="rId1"/>
    <sheet name="Kopējās pasākumu izmaksas" sheetId="1" r:id="rId2"/>
    <sheet name="01_Atklāšanas koncerts LU" sheetId="2" r:id="rId3"/>
    <sheet name="02_Zāļu tirgus" sheetId="3" r:id="rId4"/>
    <sheet name="03_Dailes teātris" sheetId="4" r:id="rId5"/>
    <sheet name="04_Doma baznīca" sheetId="5" r:id="rId6"/>
    <sheet name="05_Vērmanes dārzs" sheetId="6" r:id="rId7"/>
    <sheet name="06_Svētku gājiens" sheetId="7" r:id="rId8"/>
    <sheet name="07_Kopmēģinājumu izmaksas" sheetId="8" r:id="rId9"/>
    <sheet name="08_Dalībnieku balle" sheetId="9" r:id="rId10"/>
    <sheet name="09_Folkloras kopu koncerts" sheetId="10" r:id="rId11"/>
    <sheet name="10_Noslēguma koncerts" sheetId="11" r:id="rId12"/>
    <sheet name="11_Organiztoriski izdevumi" sheetId="12" r:id="rId13"/>
    <sheet name="12_Dalībnieku izmitināšana" sheetId="13" r:id="rId14"/>
    <sheet name="13_Speciālisti" sheetId="14" r:id="rId15"/>
    <sheet name="14_Telpu nomas" sheetId="15" r:id="rId16"/>
  </sheets>
  <definedNames>
    <definedName name="_xlnm.Print_Area" localSheetId="0">'parskats par avotiem'!$A$1:$D$11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6" l="1"/>
  <c r="C9" i="16" s="1"/>
  <c r="C29" i="16"/>
  <c r="C28" i="16"/>
  <c r="C27" i="16"/>
  <c r="C26" i="16"/>
  <c r="C25" i="16"/>
  <c r="C24" i="16"/>
  <c r="C23" i="16"/>
  <c r="C22" i="16"/>
  <c r="C21" i="16"/>
  <c r="C20" i="16"/>
  <c r="C7" i="16" l="1"/>
  <c r="C19" i="16" l="1"/>
  <c r="C4" i="16"/>
  <c r="D25" i="8"/>
  <c r="F25" i="8" s="1"/>
  <c r="F16" i="12"/>
  <c r="F14" i="12"/>
  <c r="F18" i="7"/>
  <c r="F17" i="7"/>
  <c r="F16" i="7"/>
  <c r="F32" i="12"/>
  <c r="F31" i="12"/>
  <c r="F30" i="12"/>
  <c r="F24" i="13"/>
  <c r="F23" i="13"/>
  <c r="C18" i="16" l="1"/>
  <c r="F24" i="8"/>
  <c r="F14" i="8"/>
  <c r="F20" i="14"/>
  <c r="D15" i="1"/>
  <c r="D17" i="1"/>
  <c r="F12" i="15"/>
  <c r="F11" i="15"/>
  <c r="F10" i="15"/>
  <c r="F9" i="15"/>
  <c r="F8" i="15"/>
  <c r="F7" i="15"/>
  <c r="F8" i="14"/>
  <c r="F9" i="14"/>
  <c r="F10" i="14"/>
  <c r="F11" i="14"/>
  <c r="F12" i="14"/>
  <c r="F13" i="14"/>
  <c r="F14" i="14"/>
  <c r="F15" i="14"/>
  <c r="F16" i="14"/>
  <c r="F17" i="14"/>
  <c r="F18" i="14"/>
  <c r="F19" i="14"/>
  <c r="F7" i="14"/>
  <c r="F12" i="7"/>
  <c r="F48" i="12"/>
  <c r="F47" i="12"/>
  <c r="F46" i="12"/>
  <c r="F45" i="12"/>
  <c r="F44" i="12"/>
  <c r="F43" i="12"/>
  <c r="F42" i="12"/>
  <c r="F41" i="12"/>
  <c r="F40" i="12"/>
  <c r="D39" i="12"/>
  <c r="F39" i="12" s="1"/>
  <c r="F38" i="12"/>
  <c r="F37" i="12"/>
  <c r="F36" i="12"/>
  <c r="F29" i="12"/>
  <c r="D26" i="12"/>
  <c r="D25" i="12"/>
  <c r="D24" i="12"/>
  <c r="D23" i="12"/>
  <c r="D22" i="12"/>
  <c r="D21" i="12"/>
  <c r="D20" i="12"/>
  <c r="F17" i="12"/>
  <c r="D13" i="12"/>
  <c r="D12" i="12"/>
  <c r="D11" i="12"/>
  <c r="F10" i="12"/>
  <c r="F9" i="12"/>
  <c r="F8" i="12"/>
  <c r="F53" i="11"/>
  <c r="F52" i="11"/>
  <c r="F51" i="11"/>
  <c r="F50" i="11"/>
  <c r="F49" i="11"/>
  <c r="F48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7" i="11"/>
  <c r="F26" i="11"/>
  <c r="F24" i="11"/>
  <c r="F23" i="11"/>
  <c r="F22" i="11"/>
  <c r="F21" i="11"/>
  <c r="F20" i="11"/>
  <c r="F19" i="11"/>
  <c r="F18" i="11"/>
  <c r="D17" i="11"/>
  <c r="F17" i="11" s="1"/>
  <c r="F16" i="11"/>
  <c r="F15" i="11"/>
  <c r="F14" i="11"/>
  <c r="F13" i="11"/>
  <c r="F12" i="11"/>
  <c r="F11" i="11"/>
  <c r="F10" i="11"/>
  <c r="F14" i="10"/>
  <c r="F11" i="10"/>
  <c r="F10" i="10"/>
  <c r="F24" i="9"/>
  <c r="F23" i="9"/>
  <c r="F22" i="9"/>
  <c r="F21" i="9"/>
  <c r="F20" i="9"/>
  <c r="F17" i="9"/>
  <c r="F16" i="9"/>
  <c r="F13" i="9"/>
  <c r="F12" i="9"/>
  <c r="F11" i="9"/>
  <c r="F23" i="8"/>
  <c r="F22" i="8"/>
  <c r="F21" i="8"/>
  <c r="F18" i="8"/>
  <c r="F17" i="8"/>
  <c r="F13" i="8"/>
  <c r="F12" i="8"/>
  <c r="F25" i="7"/>
  <c r="F24" i="7"/>
  <c r="F23" i="7"/>
  <c r="F21" i="7"/>
  <c r="F13" i="7"/>
  <c r="F11" i="7"/>
  <c r="F29" i="6"/>
  <c r="F28" i="6"/>
  <c r="F27" i="6"/>
  <c r="F26" i="6"/>
  <c r="F25" i="6"/>
  <c r="F24" i="6"/>
  <c r="F21" i="6"/>
  <c r="F20" i="6"/>
  <c r="D17" i="6"/>
  <c r="F17" i="6" s="1"/>
  <c r="D16" i="6"/>
  <c r="F16" i="6" s="1"/>
  <c r="F15" i="6"/>
  <c r="D14" i="6"/>
  <c r="F14" i="6" s="1"/>
  <c r="F13" i="6"/>
  <c r="F12" i="6"/>
  <c r="F11" i="6"/>
  <c r="F27" i="5"/>
  <c r="F26" i="5"/>
  <c r="D25" i="5"/>
  <c r="F25" i="5" s="1"/>
  <c r="F22" i="5"/>
  <c r="F21" i="5"/>
  <c r="F20" i="5"/>
  <c r="F19" i="5"/>
  <c r="F18" i="5"/>
  <c r="F15" i="5"/>
  <c r="F14" i="5"/>
  <c r="F13" i="5"/>
  <c r="F12" i="5"/>
  <c r="F11" i="5"/>
  <c r="F30" i="4"/>
  <c r="F29" i="4"/>
  <c r="D28" i="4"/>
  <c r="F28" i="4" s="1"/>
  <c r="F25" i="4"/>
  <c r="F24" i="4"/>
  <c r="F23" i="4"/>
  <c r="F22" i="4"/>
  <c r="F21" i="4"/>
  <c r="F20" i="4"/>
  <c r="F19" i="4"/>
  <c r="F18" i="4"/>
  <c r="F17" i="4"/>
  <c r="F16" i="4"/>
  <c r="F13" i="4"/>
  <c r="F12" i="4"/>
  <c r="F11" i="4"/>
  <c r="F11" i="3"/>
  <c r="F36" i="2"/>
  <c r="F35" i="2"/>
  <c r="F34" i="2"/>
  <c r="F33" i="2"/>
  <c r="D32" i="2"/>
  <c r="F32" i="2" s="1"/>
  <c r="F31" i="2"/>
  <c r="F30" i="2"/>
  <c r="F27" i="2"/>
  <c r="F26" i="2"/>
  <c r="F25" i="2"/>
  <c r="F24" i="2"/>
  <c r="F23" i="2"/>
  <c r="F22" i="2"/>
  <c r="F21" i="2"/>
  <c r="F20" i="2"/>
  <c r="F19" i="2"/>
  <c r="F18" i="2"/>
  <c r="F15" i="2"/>
  <c r="F14" i="2"/>
  <c r="F13" i="2"/>
  <c r="F12" i="2"/>
  <c r="D11" i="2"/>
  <c r="F11" i="2" s="1"/>
  <c r="F25" i="9" l="1"/>
  <c r="D11" i="1" s="1"/>
  <c r="F31" i="4"/>
  <c r="F56" i="12"/>
  <c r="D14" i="1" s="1"/>
  <c r="F26" i="8"/>
  <c r="D10" i="1" s="1"/>
  <c r="F54" i="11"/>
  <c r="D13" i="1" s="1"/>
  <c r="F13" i="15"/>
  <c r="F21" i="14"/>
  <c r="D16" i="1" s="1"/>
  <c r="F15" i="10"/>
  <c r="D12" i="1" s="1"/>
  <c r="F28" i="5"/>
  <c r="D7" i="1" s="1"/>
  <c r="D6" i="1"/>
  <c r="F12" i="3"/>
  <c r="D5" i="1" s="1"/>
  <c r="F30" i="6"/>
  <c r="D8" i="1" s="1"/>
  <c r="F37" i="2"/>
  <c r="D4" i="1" s="1"/>
  <c r="F26" i="7"/>
  <c r="D9" i="1" s="1"/>
  <c r="D18" i="1" l="1"/>
</calcChain>
</file>

<file path=xl/sharedStrings.xml><?xml version="1.0" encoding="utf-8"?>
<sst xmlns="http://schemas.openxmlformats.org/spreadsheetml/2006/main" count="793" uniqueCount="337">
  <si>
    <t>XX  Baltijas valstu studentu dziesmu un deju svētki RĪGA - 2026</t>
  </si>
  <si>
    <t xml:space="preserve">Tāmes nr. </t>
  </si>
  <si>
    <t>Nosaukums</t>
  </si>
  <si>
    <t>Norises vieta</t>
  </si>
  <si>
    <t>Kopējās izmaksas</t>
  </si>
  <si>
    <t>Atklāšanas koncerts</t>
  </si>
  <si>
    <t>Latvija Universitātes Lielā Aula</t>
  </si>
  <si>
    <t xml:space="preserve">Zāļu tirgus koncerts </t>
  </si>
  <si>
    <t>Doma laukums, Zāļu tirgus</t>
  </si>
  <si>
    <t>Tautas deju ansambļu koncerts</t>
  </si>
  <si>
    <t>Dailes teātris</t>
  </si>
  <si>
    <t>Garīgās mūzikas koncerts</t>
  </si>
  <si>
    <t>Rīgas Doms</t>
  </si>
  <si>
    <t>Pūtēju orķestru koncerts</t>
  </si>
  <si>
    <t>Vērmanes dārzs</t>
  </si>
  <si>
    <t>Svētku gājiens</t>
  </si>
  <si>
    <t>Kopmēģinājumu izmaksas</t>
  </si>
  <si>
    <t>LU un Xiomi arena</t>
  </si>
  <si>
    <t>Dalībnieku balle</t>
  </si>
  <si>
    <t>Ķīpsalas halle</t>
  </si>
  <si>
    <t xml:space="preserve">Folkloras kopu koncerts </t>
  </si>
  <si>
    <t>Noslēguma koncerts</t>
  </si>
  <si>
    <t>Brīvības laukums</t>
  </si>
  <si>
    <t>Organizatoriskie izdevumi</t>
  </si>
  <si>
    <t>Citu piesaistīto speciālistu izmaksas</t>
  </si>
  <si>
    <t>Telpu nomas</t>
  </si>
  <si>
    <t>TĀME NR.1</t>
  </si>
  <si>
    <t>ATKLĀŠANAS KONCERTS</t>
  </si>
  <si>
    <t>Latvijas Universitātes Lielā Aula</t>
  </si>
  <si>
    <t>Norises laiks</t>
  </si>
  <si>
    <t>2026. gada 19. jūnijs, plkst. 17.00</t>
  </si>
  <si>
    <t>Dalībnieku skaits</t>
  </si>
  <si>
    <t>N.p.k.</t>
  </si>
  <si>
    <t>Pozīcija</t>
  </si>
  <si>
    <t>Vienība</t>
  </si>
  <si>
    <t>Cena</t>
  </si>
  <si>
    <t>Skaits</t>
  </si>
  <si>
    <t>Kopsumma</t>
  </si>
  <si>
    <t>Tehniskais nodrošinājums</t>
  </si>
  <si>
    <t>Gaismas aparatūras noma un apkalpošana</t>
  </si>
  <si>
    <t>kompl.</t>
  </si>
  <si>
    <t>Skaņas aparatūras noma un apkalpošana</t>
  </si>
  <si>
    <t>Orķestra krēslu noma 40 krēsli, pultis</t>
  </si>
  <si>
    <t>Instrumentu noma</t>
  </si>
  <si>
    <t>Transporta pakalpojumi</t>
  </si>
  <si>
    <t>vien.</t>
  </si>
  <si>
    <t>Mākslinieciskais nodrošinājums</t>
  </si>
  <si>
    <t xml:space="preserve">Orķestra diriģents </t>
  </si>
  <si>
    <t>pers.</t>
  </si>
  <si>
    <t xml:space="preserve">Mākslinieciskais vadītājs  </t>
  </si>
  <si>
    <t>Virsdiriģentu honorāri - 5 diriģenti</t>
  </si>
  <si>
    <t>Scenogrāfs</t>
  </si>
  <si>
    <t>Skaņdarbu aranžija</t>
  </si>
  <si>
    <t>Solisti</t>
  </si>
  <si>
    <t xml:space="preserve">Instrumentālisti </t>
  </si>
  <si>
    <t>Papildus orķestra mūziķi</t>
  </si>
  <si>
    <t>Pasākuma vadītāji</t>
  </si>
  <si>
    <t>Orķestra nošu sagatavošana</t>
  </si>
  <si>
    <t>Citas ar pasākumu organizēšanu saistītās izmaksas</t>
  </si>
  <si>
    <t xml:space="preserve">Tulkošanas pakalpojumi </t>
  </si>
  <si>
    <t>Klavieru skaņotājs</t>
  </si>
  <si>
    <t>3.3.</t>
  </si>
  <si>
    <t>Bezmaksas ieejas ielūgumu sistēmas nodrošināšana</t>
  </si>
  <si>
    <t>Vizuālais noformējums</t>
  </si>
  <si>
    <t xml:space="preserve">Gaudeamus krūšu rozete iepakojumā </t>
  </si>
  <si>
    <t>Tehniskie darbinieki</t>
  </si>
  <si>
    <t>cilv.</t>
  </si>
  <si>
    <t>Citi izdevumi</t>
  </si>
  <si>
    <t>KOPĀ</t>
  </si>
  <si>
    <t>TĀME NR.2</t>
  </si>
  <si>
    <t>ZĀĻU TIRGUS KONCERTS - Rīgas Domes organziētājā pasākumā</t>
  </si>
  <si>
    <t>Doma Laukums "Zāļu tirgus"</t>
  </si>
  <si>
    <t>2026. gada 19. jūnijs no plkst. 14.00-17.00</t>
  </si>
  <si>
    <t xml:space="preserve">Papildus tehniskais nodrošinājums </t>
  </si>
  <si>
    <t>TĀME NR.3</t>
  </si>
  <si>
    <t>Pasākums nosaukums</t>
  </si>
  <si>
    <t xml:space="preserve">Tautas deju ansambļu koncerts </t>
  </si>
  <si>
    <t>19. jūnijs plkst. 20.00</t>
  </si>
  <si>
    <t xml:space="preserve">Tehniskais nodrošinājums un personāls Dailes teātris </t>
  </si>
  <si>
    <t>Mēģinājuma nodrošinājums</t>
  </si>
  <si>
    <t xml:space="preserve">Koncerta režisors </t>
  </si>
  <si>
    <t>Muzikālais vadītājs</t>
  </si>
  <si>
    <t>Scenārists</t>
  </si>
  <si>
    <t>Video mākslinieks</t>
  </si>
  <si>
    <t>Gaismu mākslinieks</t>
  </si>
  <si>
    <t>Skaņu režisors</t>
  </si>
  <si>
    <t>Video projekciju operators</t>
  </si>
  <si>
    <t>Izrāžu vadītājs</t>
  </si>
  <si>
    <t>Deju koordinators</t>
  </si>
  <si>
    <t>Apsardze</t>
  </si>
  <si>
    <t>TĀME NR.4</t>
  </si>
  <si>
    <t>Rīgas DOMS</t>
  </si>
  <si>
    <t>20. jūnijs plkst. 20.00</t>
  </si>
  <si>
    <t>Krēsli, pultis 8 krēsli/8 pultis</t>
  </si>
  <si>
    <t>Sitamo instrumentu noma</t>
  </si>
  <si>
    <t>Klavieru skaņošana</t>
  </si>
  <si>
    <t xml:space="preserve">Mākslinieciskais vadītājs </t>
  </si>
  <si>
    <t>Diriģentu honorāri</t>
  </si>
  <si>
    <t>Ērģelnieka honorārs</t>
  </si>
  <si>
    <t xml:space="preserve">Ērģelnieka asistents </t>
  </si>
  <si>
    <t>Instrumentālisti</t>
  </si>
  <si>
    <t xml:space="preserve">Citi tehniskie izdevumi </t>
  </si>
  <si>
    <t>TĀME NR.5</t>
  </si>
  <si>
    <t>Pūtēju orķestu koncerts</t>
  </si>
  <si>
    <t>20. jūnijs plkst. 11.00</t>
  </si>
  <si>
    <t>Jumta segums virs skatuves daļas, skaņas nodrošinājums</t>
  </si>
  <si>
    <t xml:space="preserve">Orķestrim atbilstoši krēsli </t>
  </si>
  <si>
    <t>Instrumentu noma - bungu komplekts, zvaniņi, ksilafons, marša bunga</t>
  </si>
  <si>
    <t>Transporta izdevumi - krēsliem, pultīm, instrumentiem</t>
  </si>
  <si>
    <t xml:space="preserve">Svētku "Gaudeamus" simbolikas izvietošana uz skatuves </t>
  </si>
  <si>
    <t>Skatuves strādnieki - 2 cilvēki</t>
  </si>
  <si>
    <t>Māklinieciskais vadītājs</t>
  </si>
  <si>
    <t xml:space="preserve">Koncerta moderators </t>
  </si>
  <si>
    <t>Telts dalībnieku instrumentu uzglabāšanai</t>
  </si>
  <si>
    <t>Elektrības pieslēgums. Sadales skapji, kabeļu aizsargi (tiltiņi) gājēju zonās</t>
  </si>
  <si>
    <t>Sanmezgli</t>
  </si>
  <si>
    <t>Sakopšana - RD saskaņojumiem</t>
  </si>
  <si>
    <t>Apsardzes pakalpojumi</t>
  </si>
  <si>
    <t>Citi tehiskie izdevumi</t>
  </si>
  <si>
    <t>TĀME NR. 6</t>
  </si>
  <si>
    <t xml:space="preserve">21. jūnijs </t>
  </si>
  <si>
    <t>Nosaukumu plāksnes ar kātu - ražošana un druka</t>
  </si>
  <si>
    <t xml:space="preserve">1 </t>
  </si>
  <si>
    <t>1</t>
  </si>
  <si>
    <t xml:space="preserve">Norobežojošās barjeras </t>
  </si>
  <si>
    <t>Dekoratīvie elementi - pagrieziena punktu noformējums</t>
  </si>
  <si>
    <t>Gājiena režisors</t>
  </si>
  <si>
    <t>Gājiena režisora asistents</t>
  </si>
  <si>
    <t>Apmācīti asistenti  - 14 cilvēki</t>
  </si>
  <si>
    <t>Rācijas</t>
  </si>
  <si>
    <t>Citi tehniskie izdevumi</t>
  </si>
  <si>
    <t>TĀME NR. 7</t>
  </si>
  <si>
    <t xml:space="preserve">Kopmēģinājumu izmaksas </t>
  </si>
  <si>
    <t>LU aula un Xiomi arēna</t>
  </si>
  <si>
    <t>28.04. un 07.06</t>
  </si>
  <si>
    <t>1858 (koris 900, pūtēji - 90, dejotāji - 868)</t>
  </si>
  <si>
    <t xml:space="preserve">Deju laukuma marķēšana, norādes </t>
  </si>
  <si>
    <t>Deju koncertmeistars</t>
  </si>
  <si>
    <t xml:space="preserve">Koncertmeistars </t>
  </si>
  <si>
    <t>gab.</t>
  </si>
  <si>
    <t>Norises vietas atbildīgais</t>
  </si>
  <si>
    <t>Citas izmaksas</t>
  </si>
  <si>
    <t>TĀME NR. 8</t>
  </si>
  <si>
    <t>20. jūnijs plkst.22.00-2.00</t>
  </si>
  <si>
    <t>1.1.</t>
  </si>
  <si>
    <t>Gaismas, skaņas, podestūras noma un tās apkalpošana</t>
  </si>
  <si>
    <t>1.5.</t>
  </si>
  <si>
    <t>Galdi, soli</t>
  </si>
  <si>
    <t>1.6.</t>
  </si>
  <si>
    <t>Scenogrāfiskie risinājumi</t>
  </si>
  <si>
    <t>DJ no LT/EE/LV</t>
  </si>
  <si>
    <t>Papildus atkritumu tvertnes</t>
  </si>
  <si>
    <t>Uzkopšana pēc pasākuma</t>
  </si>
  <si>
    <t>TĀME NR. 9</t>
  </si>
  <si>
    <t>LU Aula</t>
  </si>
  <si>
    <t>20. jūnijs plkst. 18.30</t>
  </si>
  <si>
    <t>Gaismas aparatūra un tās apkalpošana</t>
  </si>
  <si>
    <t>1.2.</t>
  </si>
  <si>
    <t>Skaņas aparatūra un tās apkalpošana</t>
  </si>
  <si>
    <t xml:space="preserve">Bezmaksas ielūgumu sistēmas nodrošināsana </t>
  </si>
  <si>
    <t>TĀME NR. 10</t>
  </si>
  <si>
    <t>Noslēguma koncerts "Līdz bezgalībai"</t>
  </si>
  <si>
    <t>21. jūnijs plkst. 17.00</t>
  </si>
  <si>
    <t>Kora tribīnes (pakāpieni) atbilstošam dalībnieku skaitam</t>
  </si>
  <si>
    <t>Deju laukuma marķēšana un sagatavošana uz asfalta seguma</t>
  </si>
  <si>
    <t>Diriģenta tribīnes noma</t>
  </si>
  <si>
    <t>Apskaņošanas aparatūras noma un apkalpošana</t>
  </si>
  <si>
    <t xml:space="preserve">Svētkiem vienoti scenogrāfiskie elementi </t>
  </si>
  <si>
    <t>Scenogrāfijas elementu izgatavošana</t>
  </si>
  <si>
    <t>Skatītāju krēslu noma un transports</t>
  </si>
  <si>
    <t xml:space="preserve">Traktortehnikas noma </t>
  </si>
  <si>
    <t>Tehniskās drošības eksperti</t>
  </si>
  <si>
    <t>1.13.</t>
  </si>
  <si>
    <t>Rekvizīti</t>
  </si>
  <si>
    <t>1.14.</t>
  </si>
  <si>
    <t>Sēdvietu noformējums</t>
  </si>
  <si>
    <t>1.15.</t>
  </si>
  <si>
    <t>1.16.</t>
  </si>
  <si>
    <t>1.17.</t>
  </si>
  <si>
    <t xml:space="preserve">Lieljaudas klusie dīzeļģeneratori </t>
  </si>
  <si>
    <t xml:space="preserve">Instrumentu noma un tranpsorts, nošu pultis </t>
  </si>
  <si>
    <t>Palīgmateriāli teritorijas marķēšanai un labiekārtošanai</t>
  </si>
  <si>
    <t>Citi tehniskie risinājumi</t>
  </si>
  <si>
    <t xml:space="preserve">Koncerta režisors, tekstu autors </t>
  </si>
  <si>
    <t xml:space="preserve">Virsdiriģentu honorāri </t>
  </si>
  <si>
    <t>Deju nozares mākslinieciskā vadība</t>
  </si>
  <si>
    <t>Virsvadītāju honorāri</t>
  </si>
  <si>
    <t>Deju laukuma asistenti - 3 cilvēki</t>
  </si>
  <si>
    <t>Koru horeogrāfs</t>
  </si>
  <si>
    <t xml:space="preserve">Solisti  </t>
  </si>
  <si>
    <t>Pavadošā sastāva mūziķi</t>
  </si>
  <si>
    <t>Koncertmeistars</t>
  </si>
  <si>
    <t xml:space="preserve">Pasākuma vadītāji </t>
  </si>
  <si>
    <t>Intermēdiju materiāla sagatovošana</t>
  </si>
  <si>
    <t>2.13.</t>
  </si>
  <si>
    <t>Studijas ieraksts, montāža intermēdijas</t>
  </si>
  <si>
    <t>2.14.</t>
  </si>
  <si>
    <t>Balss ieraksts - 3 balsis</t>
  </si>
  <si>
    <t>2.15.</t>
  </si>
  <si>
    <t>Muzikālais materiāls intermēdijām</t>
  </si>
  <si>
    <t>2.16.</t>
  </si>
  <si>
    <t>Tērpu mākslinieks</t>
  </si>
  <si>
    <t>Pastiprināta apsardze</t>
  </si>
  <si>
    <t xml:space="preserve">Pūļa kontrole </t>
  </si>
  <si>
    <t xml:space="preserve">Biotualetes </t>
  </si>
  <si>
    <t>Atkritumu vietu nodrošināšana un savākšana</t>
  </si>
  <si>
    <t>Citas tehnisksās izmaksas</t>
  </si>
  <si>
    <t>TĀME NR. 11</t>
  </si>
  <si>
    <t>ORGANIZATORISKAIS UN REPREZENTĀCIJAS nodrošinājums</t>
  </si>
  <si>
    <t>Komunikācijas un reprezentācijas materiāli</t>
  </si>
  <si>
    <t>Svētku katalogs - satura sagatavošana, maketēšana (korektūra, arī svešvalodās)</t>
  </si>
  <si>
    <t>Svētku katalogs - druka</t>
  </si>
  <si>
    <t>Dalībnieku nozīmītes</t>
  </si>
  <si>
    <t>Krūšu piespraudes</t>
  </si>
  <si>
    <t>Baneri</t>
  </si>
  <si>
    <t>kompl</t>
  </si>
  <si>
    <t>Rīgas pilsētas vides reklāmas izvietošana</t>
  </si>
  <si>
    <t>Dalīnieku somiņas</t>
  </si>
  <si>
    <t>Aproču maketēšana un druka visiem dalībniekiem, darbiniekiem</t>
  </si>
  <si>
    <t xml:space="preserve">Vienotu formu/apģērba izgatavošana </t>
  </si>
  <si>
    <t>Programmas Deju koncertam un Rīgas Doma koncertam</t>
  </si>
  <si>
    <t>Papildus piesaistītie speciālisti un pakalpojumi</t>
  </si>
  <si>
    <t>Foto un video dienests</t>
  </si>
  <si>
    <t>Info centra izveide</t>
  </si>
  <si>
    <t>Dalībnieku reģistrācijas sistēma</t>
  </si>
  <si>
    <t>Nošu materiāla sagatavošana - Musica Baltica</t>
  </si>
  <si>
    <t>AKKA/LAA un LAIPA Licences maksa</t>
  </si>
  <si>
    <t>Juridiskie pakalpojumi</t>
  </si>
  <si>
    <t>komp.</t>
  </si>
  <si>
    <t>Komandējumi uz EE un LT</t>
  </si>
  <si>
    <t>Oficiālo pasākumu izmaksas</t>
  </si>
  <si>
    <t>Iesaistītie cilvēkresursi</t>
  </si>
  <si>
    <t>Tehniskais personāls dažādās norises vietās</t>
  </si>
  <si>
    <t>Ēdināšanas koordinators</t>
  </si>
  <si>
    <t>Transporta koordinātors AAL</t>
  </si>
  <si>
    <t>Brīvprātīgo vadītājs un 3 asistenti</t>
  </si>
  <si>
    <t>4.13.</t>
  </si>
  <si>
    <t>4.14.</t>
  </si>
  <si>
    <t>Projekta vadītājs Kongresu nams</t>
  </si>
  <si>
    <t>Ēdināšanas pakalpojuma apjoms</t>
  </si>
  <si>
    <t>Aģentūras pakalpojumu izmaksas (7%)</t>
  </si>
  <si>
    <t>Aģentūras pakalpojumi</t>
  </si>
  <si>
    <t>Ķīpsalas izmaksas</t>
  </si>
  <si>
    <t>Mīkstais segums un transports</t>
  </si>
  <si>
    <t>Seguma ieklāšana - 18 cilvēki - 20 h darba</t>
  </si>
  <si>
    <t>Traktortehnika (fork - lift noma)</t>
  </si>
  <si>
    <t>Papildus atkritumu tvertnes un atkritumu maisi, depozītu kastes</t>
  </si>
  <si>
    <t>Mobilo ierīču lādēšanas sistēmas noma</t>
  </si>
  <si>
    <t>Montāžas materiāli, plēve, savilcēji</t>
  </si>
  <si>
    <t>Norāžu druka, izgatavošana</t>
  </si>
  <si>
    <t>Pagarinātāji</t>
  </si>
  <si>
    <t>Nakts apgaismojums</t>
  </si>
  <si>
    <t>Duša</t>
  </si>
  <si>
    <t>WC</t>
  </si>
  <si>
    <t>Uzkopšana</t>
  </si>
  <si>
    <t>Citu piesaistīto speciālistu izmkasas</t>
  </si>
  <si>
    <t>Deju nozares mākslinieciskais vadītājs</t>
  </si>
  <si>
    <t>Mākslinieciskais vadītājas</t>
  </si>
  <si>
    <t>Pūtēju orķestru nozares mākslinieciskais vadītājs</t>
  </si>
  <si>
    <t>Koncepcijas autors, noslēguma koncerta režisors</t>
  </si>
  <si>
    <t>Atklāšanas koncerta režisors</t>
  </si>
  <si>
    <t>Kominkāciju speciālists</t>
  </si>
  <si>
    <t>Tehniskais direktors</t>
  </si>
  <si>
    <t>Ārējās komunikācijas speciālists</t>
  </si>
  <si>
    <t>Koru koordinātors</t>
  </si>
  <si>
    <t>Izmitināšanas koordinātors</t>
  </si>
  <si>
    <t>Drošības eksperts</t>
  </si>
  <si>
    <t>Piemaksas LU KC darbiniekiem</t>
  </si>
  <si>
    <t>Ķīpsalas izstāžu centrs</t>
  </si>
  <si>
    <t>1.18.</t>
  </si>
  <si>
    <t>Brokastis, pusdienas  un vakariņas Latvijas dalībniekiem saskaņā 
ar svētku grafiku un iebraukšanas/uzstāšanās dienām - 2100 cilv x EUR 20 x 3 dienas</t>
  </si>
  <si>
    <t>3.2.</t>
  </si>
  <si>
    <t>TĀME NR. 12</t>
  </si>
  <si>
    <t>TĀME NR. 13</t>
  </si>
  <si>
    <t>Projekta vadītājs</t>
  </si>
  <si>
    <t xml:space="preserve">Celtniecības žogi, transports </t>
  </si>
  <si>
    <t>1.3.</t>
  </si>
  <si>
    <t>1.4.</t>
  </si>
  <si>
    <t>1.7.</t>
  </si>
  <si>
    <t>1.8.</t>
  </si>
  <si>
    <t>1.9.</t>
  </si>
  <si>
    <t>1.10.</t>
  </si>
  <si>
    <t>1.11.</t>
  </si>
  <si>
    <t>1.12.</t>
  </si>
  <si>
    <t>TĀME NR. 14</t>
  </si>
  <si>
    <t>Pasākuma norišu vietu telpu nomu izmaksas</t>
  </si>
  <si>
    <t>Rīgas Doma baznīca</t>
  </si>
  <si>
    <t>Xiomi arēna - kopmēģinājumam</t>
  </si>
  <si>
    <t>Skaņas aparatūras noma un apkalpošana LU</t>
  </si>
  <si>
    <t>Cienasts EE un LT diriģentiem Xiomi Arēna</t>
  </si>
  <si>
    <t>Cienasts EE un LT diriģentiem LU</t>
  </si>
  <si>
    <t>Doma laukums - Brīvības piemineklis</t>
  </si>
  <si>
    <t>Dažādas norises vietas</t>
  </si>
  <si>
    <t>2.1.</t>
  </si>
  <si>
    <t>2.2.</t>
  </si>
  <si>
    <t>pakalp.</t>
  </si>
  <si>
    <t>Galdus, krēslus, atkritumu šķirošanu - Kongresu nams</t>
  </si>
  <si>
    <t>Palīgmateriāli (abpusējā līmlente, papīra līmlenta, nazīši u.c.)</t>
  </si>
  <si>
    <t xml:space="preserve">Celtniecības žogu montāža </t>
  </si>
  <si>
    <t>Lietuvas tautas mūzikas koncerts</t>
  </si>
  <si>
    <t>Norises vietas atbildīgais (Lietuvas tautas mūzikas koncerts)</t>
  </si>
  <si>
    <t>Projekta vadītājs Garīgās mūzikas koncerts un asistents</t>
  </si>
  <si>
    <t>Projekta vadītājs Noslēguma koncerts un asistents</t>
  </si>
  <si>
    <t>Komunikāciju speciālista assitents</t>
  </si>
  <si>
    <t>Projekta vadītājs Zāļu tirgus un asistents</t>
  </si>
  <si>
    <t>Projekta vadītājs Atklāšanas koncerts un asistents</t>
  </si>
  <si>
    <t>Projekta vadītājs Deju koncerts un asistents</t>
  </si>
  <si>
    <t>Projekta vadītājs Pūtēju koncerts un asistents</t>
  </si>
  <si>
    <t>Projekta vadītājs Gājiens un asistents</t>
  </si>
  <si>
    <t>Ugunsdžēšamo aparātu noma un norādes</t>
  </si>
  <si>
    <t>Virsproducents</t>
  </si>
  <si>
    <t>Latvijas Universitātes Lielā Aula (resursu nodrošinājums)</t>
  </si>
  <si>
    <t>Kongresu nams - dalībnieku ēdināšanai</t>
  </si>
  <si>
    <t>Dalībnieku izmitināšana citās norises vietās</t>
  </si>
  <si>
    <t xml:space="preserve">Oficiālā pieņemšana pēc Atklāšanas koncerta LU (150 personas ) </t>
  </si>
  <si>
    <t>3..3.</t>
  </si>
  <si>
    <t>Tehniskais nodoršinājums pieņemšanās</t>
  </si>
  <si>
    <t>Kolektīvu vadītāju  pieņemšana (200 personas)</t>
  </si>
  <si>
    <t>Pateicības pasākums (150 personas)</t>
  </si>
  <si>
    <t>Dalībnieku izmitināšanas izmaksas</t>
  </si>
  <si>
    <t xml:space="preserve">Budžeta programma / apakšprogramma </t>
  </si>
  <si>
    <t>Īss paskaidrojums</t>
  </si>
  <si>
    <r>
      <t xml:space="preserve">2026.g. finansējums, </t>
    </r>
    <r>
      <rPr>
        <b/>
        <i/>
        <sz val="12"/>
        <rFont val="Times New Roman"/>
        <family val="1"/>
        <charset val="186"/>
      </rPr>
      <t>euro</t>
    </r>
  </si>
  <si>
    <t>No IZM budžeta, t.sk.:</t>
  </si>
  <si>
    <t>Veicot pārdali no 01.07.00 "Dotācija brīvpusdienu nodrošināšanai 1.,2.,3. un 4. klases izglītojamiem"</t>
  </si>
  <si>
    <t>Veicot pārdali no 74.resora programmas 01.00.00 "Apropriācijas rezerve"</t>
  </si>
  <si>
    <t xml:space="preserve">Atbilstoši likuma “Par valsts budžetu 2026. gadam un budžeta ietvaru 2026., 2027. un 2028. gadam” 72. panta pirmā daļai </t>
  </si>
  <si>
    <t>No rezervētā finansējuma  budžeta resora "74. Gadskārtējā valsts budžeta izpildes procesā pārdalāmais finansējums" programmā 23.00.00 "Valsts atbalsta programmas un citi valsts nozīmes pasākumi"</t>
  </si>
  <si>
    <t>Pārskatot un precizējot Apropriācijas rezerves pieprasījumā iekļautos pasākumus</t>
  </si>
  <si>
    <t>*Operatīvo dienestu (citu ministriju) faktiskie izdevumi tiks apkopoti pēc Svētkiem, un pēc to norises tiks sagatavots pieprasījums par finanšu līdzekļu piešķiršanu no valsts budžeta programmas "Līdzekļi neparedzētiem gadījumiem".</t>
  </si>
  <si>
    <t>Pārskats par 20. Baltijas valstu studentu dziesmu un deju svētku "Gaudeamus" rīkošanas izmaksām un priekšlikumiem avotiem</t>
  </si>
  <si>
    <t>Ēdināšanas pakalpojumi</t>
  </si>
  <si>
    <t>Telpu noma (izmitināšana, ēdināšana)</t>
  </si>
  <si>
    <t>Uzkopšana, sanmezgli, biotualetes</t>
  </si>
  <si>
    <t>Ekonomiju no brīvpusdienām sakarā ar izglītojamo skaita samazināšanos. Plānots segt Gaudeamus tāmē paredzētās uzturēšanas izmaksas par dalībnieku ēdināšanu, izmitināšanu, telpu nomu (ēdināšanai, izmitināšanai), apsardzes pakalpojumiem, sanmezglu un sakopšanas pakalpojumiem.</t>
  </si>
  <si>
    <t>Norises vietas atbildīgais (dalībnieku balle)</t>
  </si>
  <si>
    <t>Projekta vadītājs Kongresu nams (ēdināšana)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</si>
</sst>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)\ [$€-1]_ ;_ * \(#,##0.00\)\ [$€-1]_ ;_ * &quot;-&quot;??_)\ [$€-1]_ ;_ @_ "/>
    <numFmt numFmtId="167" formatCode="d\.m\."/>
    <numFmt numFmtId="168" formatCode="#,##0.00\ [$€-1]"/>
    <numFmt numFmtId="169" formatCode="d\.m"/>
    <numFmt numFmtId="170" formatCode="_-* #.##0.00\ [$€-1]_-;\-* #.##0.00\ [$€-1]_-;_-* &quot;-&quot;??\ [$€-1]_-;_-@_-"/>
  </numFmts>
  <fonts count="3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11"/>
      <color rgb="FF000000"/>
      <name val="Times New Roman"/>
      <family val="1"/>
    </font>
    <font>
      <sz val="10"/>
      <name val="Arial"/>
      <family val="2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Arial"/>
      <family val="2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Arial"/>
      <family val="2"/>
      <scheme val="minor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0"/>
      <color rgb="FF000000"/>
      <name val="Arial"/>
      <family val="2"/>
      <charset val="186"/>
      <scheme val="minor"/>
    </font>
    <font>
      <sz val="11"/>
      <name val="Times New Roman"/>
      <family val="1"/>
      <charset val="186"/>
    </font>
    <font>
      <sz val="10"/>
      <color rgb="FF000000"/>
      <name val="Arial"/>
      <family val="2"/>
      <charset val="186"/>
      <scheme val="minor"/>
    </font>
    <font>
      <sz val="11"/>
      <color rgb="FF000000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rgb="FFB3CEFA"/>
        <bgColor rgb="FFB3CEFA"/>
      </patternFill>
    </fill>
    <fill>
      <patternFill patternType="solid">
        <fgColor rgb="FFD8D8D8"/>
        <bgColor rgb="FFD8D8D8"/>
      </patternFill>
    </fill>
    <fill>
      <patternFill patternType="solid">
        <fgColor rgb="FFCCCCCC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B3CEFA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25"/>
  </cellStyleXfs>
  <cellXfs count="366">
    <xf numFmtId="0" fontId="0" fillId="0" borderId="0" xfId="0"/>
    <xf numFmtId="0" fontId="4" fillId="0" borderId="0" xfId="0" applyFont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5" fillId="0" borderId="0" xfId="0" applyFont="1"/>
    <xf numFmtId="166" fontId="4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/>
    <xf numFmtId="0" fontId="7" fillId="3" borderId="11" xfId="0" applyFont="1" applyFill="1" applyBorder="1" applyAlignment="1">
      <alignment horizontal="center"/>
    </xf>
    <xf numFmtId="0" fontId="7" fillId="3" borderId="13" xfId="0" applyFont="1" applyFill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166" fontId="6" fillId="0" borderId="3" xfId="0" applyNumberFormat="1" applyFont="1" applyBorder="1"/>
    <xf numFmtId="0" fontId="6" fillId="0" borderId="8" xfId="0" applyFont="1" applyBorder="1"/>
    <xf numFmtId="167" fontId="6" fillId="0" borderId="3" xfId="0" applyNumberFormat="1" applyFont="1" applyBorder="1"/>
    <xf numFmtId="0" fontId="6" fillId="3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6" fillId="2" borderId="4" xfId="0" applyFont="1" applyFill="1" applyBorder="1"/>
    <xf numFmtId="0" fontId="7" fillId="2" borderId="4" xfId="0" applyFont="1" applyFill="1" applyBorder="1"/>
    <xf numFmtId="0" fontId="7" fillId="2" borderId="4" xfId="0" applyFont="1" applyFill="1" applyBorder="1" applyAlignment="1">
      <alignment horizontal="right"/>
    </xf>
    <xf numFmtId="166" fontId="7" fillId="2" borderId="4" xfId="0" applyNumberFormat="1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wrapText="1"/>
    </xf>
    <xf numFmtId="0" fontId="7" fillId="3" borderId="13" xfId="0" applyFont="1" applyFill="1" applyBorder="1" applyAlignment="1">
      <alignment wrapText="1"/>
    </xf>
    <xf numFmtId="168" fontId="6" fillId="0" borderId="3" xfId="0" applyNumberFormat="1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0" borderId="0" xfId="0" applyFont="1"/>
    <xf numFmtId="0" fontId="7" fillId="3" borderId="3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wrapText="1"/>
    </xf>
    <xf numFmtId="167" fontId="6" fillId="0" borderId="3" xfId="0" applyNumberFormat="1" applyFont="1" applyBorder="1" applyAlignment="1">
      <alignment wrapText="1"/>
    </xf>
    <xf numFmtId="167" fontId="6" fillId="0" borderId="1" xfId="0" applyNumberFormat="1" applyFont="1" applyBorder="1" applyAlignment="1">
      <alignment wrapText="1"/>
    </xf>
    <xf numFmtId="166" fontId="6" fillId="3" borderId="3" xfId="0" applyNumberFormat="1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center"/>
    </xf>
    <xf numFmtId="168" fontId="4" fillId="0" borderId="3" xfId="0" applyNumberFormat="1" applyFont="1" applyBorder="1" applyAlignment="1">
      <alignment horizontal="center"/>
    </xf>
    <xf numFmtId="168" fontId="4" fillId="0" borderId="0" xfId="0" applyNumberFormat="1" applyFont="1" applyAlignment="1">
      <alignment horizontal="center"/>
    </xf>
    <xf numFmtId="0" fontId="2" fillId="3" borderId="3" xfId="0" applyFont="1" applyFill="1" applyBorder="1"/>
    <xf numFmtId="168" fontId="6" fillId="0" borderId="8" xfId="0" applyNumberFormat="1" applyFont="1" applyBorder="1" applyAlignment="1">
      <alignment horizontal="center"/>
    </xf>
    <xf numFmtId="166" fontId="7" fillId="3" borderId="3" xfId="0" applyNumberFormat="1" applyFont="1" applyFill="1" applyBorder="1"/>
    <xf numFmtId="0" fontId="2" fillId="0" borderId="3" xfId="0" applyFont="1" applyBorder="1"/>
    <xf numFmtId="0" fontId="6" fillId="0" borderId="14" xfId="0" applyFont="1" applyBorder="1"/>
    <xf numFmtId="168" fontId="6" fillId="0" borderId="14" xfId="0" applyNumberFormat="1" applyFont="1" applyBorder="1" applyAlignment="1">
      <alignment horizontal="center"/>
    </xf>
    <xf numFmtId="168" fontId="6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0" fontId="2" fillId="2" borderId="22" xfId="0" applyFont="1" applyFill="1" applyBorder="1"/>
    <xf numFmtId="0" fontId="4" fillId="2" borderId="23" xfId="0" applyFont="1" applyFill="1" applyBorder="1"/>
    <xf numFmtId="0" fontId="2" fillId="2" borderId="24" xfId="0" applyFont="1" applyFill="1" applyBorder="1"/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6" fillId="2" borderId="25" xfId="0" applyFont="1" applyFill="1" applyBorder="1"/>
    <xf numFmtId="0" fontId="7" fillId="2" borderId="25" xfId="0" applyFont="1" applyFill="1" applyBorder="1"/>
    <xf numFmtId="0" fontId="7" fillId="2" borderId="25" xfId="0" applyFont="1" applyFill="1" applyBorder="1" applyAlignment="1">
      <alignment horizontal="right"/>
    </xf>
    <xf numFmtId="166" fontId="7" fillId="2" borderId="25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165" fontId="11" fillId="0" borderId="0" xfId="0" applyNumberFormat="1" applyFont="1"/>
    <xf numFmtId="166" fontId="6" fillId="0" borderId="0" xfId="0" applyNumberFormat="1" applyFont="1"/>
    <xf numFmtId="166" fontId="6" fillId="0" borderId="0" xfId="0" applyNumberFormat="1" applyFont="1" applyAlignment="1">
      <alignment horizontal="left"/>
    </xf>
    <xf numFmtId="0" fontId="15" fillId="0" borderId="0" xfId="0" applyFont="1"/>
    <xf numFmtId="0" fontId="13" fillId="0" borderId="0" xfId="0" applyFont="1" applyAlignment="1">
      <alignment horizontal="center"/>
    </xf>
    <xf numFmtId="0" fontId="16" fillId="0" borderId="0" xfId="0" applyFont="1"/>
    <xf numFmtId="0" fontId="13" fillId="0" borderId="0" xfId="0" applyFont="1" applyAlignment="1">
      <alignment horizontal="right"/>
    </xf>
    <xf numFmtId="0" fontId="13" fillId="0" borderId="3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/>
    <xf numFmtId="0" fontId="13" fillId="3" borderId="11" xfId="0" applyFont="1" applyFill="1" applyBorder="1" applyAlignment="1">
      <alignment horizontal="center"/>
    </xf>
    <xf numFmtId="0" fontId="13" fillId="3" borderId="11" xfId="0" applyFont="1" applyFill="1" applyBorder="1"/>
    <xf numFmtId="0" fontId="13" fillId="3" borderId="13" xfId="0" applyFont="1" applyFill="1" applyBorder="1"/>
    <xf numFmtId="0" fontId="13" fillId="3" borderId="13" xfId="0" applyFont="1" applyFill="1" applyBorder="1" applyAlignment="1">
      <alignment horizontal="center"/>
    </xf>
    <xf numFmtId="0" fontId="15" fillId="0" borderId="3" xfId="0" applyFont="1" applyBorder="1"/>
    <xf numFmtId="0" fontId="15" fillId="0" borderId="3" xfId="0" applyFont="1" applyBorder="1" applyAlignment="1">
      <alignment horizontal="center"/>
    </xf>
    <xf numFmtId="166" fontId="15" fillId="0" borderId="3" xfId="0" applyNumberFormat="1" applyFont="1" applyBorder="1"/>
    <xf numFmtId="166" fontId="15" fillId="0" borderId="3" xfId="0" applyNumberFormat="1" applyFont="1" applyBorder="1" applyAlignment="1">
      <alignment horizontal="center"/>
    </xf>
    <xf numFmtId="0" fontId="15" fillId="0" borderId="8" xfId="0" applyFont="1" applyBorder="1"/>
    <xf numFmtId="0" fontId="15" fillId="0" borderId="1" xfId="0" applyFont="1" applyBorder="1" applyAlignment="1">
      <alignment horizontal="center"/>
    </xf>
    <xf numFmtId="0" fontId="15" fillId="0" borderId="5" xfId="0" applyFont="1" applyBorder="1"/>
    <xf numFmtId="167" fontId="15" fillId="0" borderId="3" xfId="0" applyNumberFormat="1" applyFont="1" applyBorder="1"/>
    <xf numFmtId="0" fontId="15" fillId="0" borderId="9" xfId="0" applyFont="1" applyBorder="1"/>
    <xf numFmtId="166" fontId="15" fillId="0" borderId="14" xfId="0" applyNumberFormat="1" applyFont="1" applyBorder="1"/>
    <xf numFmtId="0" fontId="15" fillId="0" borderId="14" xfId="0" applyFont="1" applyBorder="1" applyAlignment="1">
      <alignment horizontal="center"/>
    </xf>
    <xf numFmtId="166" fontId="15" fillId="0" borderId="14" xfId="0" applyNumberFormat="1" applyFont="1" applyBorder="1" applyAlignment="1">
      <alignment horizontal="center"/>
    </xf>
    <xf numFmtId="0" fontId="13" fillId="3" borderId="4" xfId="0" applyFont="1" applyFill="1" applyBorder="1"/>
    <xf numFmtId="0" fontId="15" fillId="3" borderId="3" xfId="0" applyFont="1" applyFill="1" applyBorder="1" applyAlignment="1">
      <alignment horizontal="center"/>
    </xf>
    <xf numFmtId="166" fontId="15" fillId="3" borderId="13" xfId="0" applyNumberFormat="1" applyFont="1" applyFill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166" fontId="13" fillId="3" borderId="15" xfId="0" applyNumberFormat="1" applyFont="1" applyFill="1" applyBorder="1"/>
    <xf numFmtId="0" fontId="13" fillId="3" borderId="16" xfId="0" applyFont="1" applyFill="1" applyBorder="1" applyAlignment="1">
      <alignment horizontal="center"/>
    </xf>
    <xf numFmtId="0" fontId="15" fillId="0" borderId="0" xfId="0" applyFont="1" applyAlignment="1">
      <alignment horizontal="right"/>
    </xf>
    <xf numFmtId="0" fontId="15" fillId="0" borderId="3" xfId="0" applyFont="1" applyBorder="1" applyAlignment="1">
      <alignment horizontal="right"/>
    </xf>
    <xf numFmtId="0" fontId="15" fillId="0" borderId="8" xfId="0" applyFont="1" applyBorder="1" applyAlignment="1">
      <alignment horizontal="center"/>
    </xf>
    <xf numFmtId="166" fontId="15" fillId="0" borderId="8" xfId="0" applyNumberFormat="1" applyFont="1" applyBorder="1"/>
    <xf numFmtId="0" fontId="15" fillId="0" borderId="9" xfId="0" applyFont="1" applyBorder="1" applyAlignment="1">
      <alignment horizontal="left" readingOrder="1"/>
    </xf>
    <xf numFmtId="166" fontId="15" fillId="0" borderId="1" xfId="0" applyNumberFormat="1" applyFont="1" applyBorder="1"/>
    <xf numFmtId="0" fontId="15" fillId="2" borderId="4" xfId="0" applyFont="1" applyFill="1" applyBorder="1"/>
    <xf numFmtId="0" fontId="13" fillId="2" borderId="4" xfId="0" applyFont="1" applyFill="1" applyBorder="1"/>
    <xf numFmtId="0" fontId="13" fillId="2" borderId="4" xfId="0" applyFont="1" applyFill="1" applyBorder="1" applyAlignment="1">
      <alignment horizontal="right"/>
    </xf>
    <xf numFmtId="166" fontId="13" fillId="2" borderId="4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14" fillId="0" borderId="0" xfId="0" applyFont="1"/>
    <xf numFmtId="0" fontId="13" fillId="3" borderId="3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 wrapText="1"/>
    </xf>
    <xf numFmtId="0" fontId="13" fillId="3" borderId="3" xfId="0" applyFont="1" applyFill="1" applyBorder="1" applyAlignment="1">
      <alignment wrapText="1"/>
    </xf>
    <xf numFmtId="167" fontId="15" fillId="0" borderId="3" xfId="0" applyNumberFormat="1" applyFont="1" applyBorder="1" applyAlignment="1">
      <alignment wrapText="1"/>
    </xf>
    <xf numFmtId="0" fontId="15" fillId="0" borderId="3" xfId="0" applyFont="1" applyBorder="1" applyAlignment="1">
      <alignment wrapText="1"/>
    </xf>
    <xf numFmtId="168" fontId="15" fillId="0" borderId="0" xfId="0" applyNumberFormat="1" applyFont="1"/>
    <xf numFmtId="167" fontId="15" fillId="0" borderId="1" xfId="0" applyNumberFormat="1" applyFont="1" applyBorder="1" applyAlignment="1">
      <alignment wrapText="1"/>
    </xf>
    <xf numFmtId="0" fontId="13" fillId="3" borderId="15" xfId="0" applyFont="1" applyFill="1" applyBorder="1" applyAlignment="1">
      <alignment wrapText="1"/>
    </xf>
    <xf numFmtId="166" fontId="15" fillId="3" borderId="3" xfId="0" applyNumberFormat="1" applyFont="1" applyFill="1" applyBorder="1" applyAlignment="1">
      <alignment horizontal="center"/>
    </xf>
    <xf numFmtId="0" fontId="15" fillId="0" borderId="1" xfId="0" applyFont="1" applyBorder="1"/>
    <xf numFmtId="167" fontId="15" fillId="0" borderId="10" xfId="0" applyNumberFormat="1" applyFont="1" applyBorder="1" applyAlignment="1">
      <alignment wrapText="1"/>
    </xf>
    <xf numFmtId="0" fontId="15" fillId="0" borderId="10" xfId="0" applyFont="1" applyBorder="1"/>
    <xf numFmtId="166" fontId="15" fillId="0" borderId="8" xfId="0" applyNumberFormat="1" applyFont="1" applyBorder="1" applyAlignment="1">
      <alignment horizontal="center"/>
    </xf>
    <xf numFmtId="166" fontId="13" fillId="3" borderId="16" xfId="0" applyNumberFormat="1" applyFont="1" applyFill="1" applyBorder="1"/>
    <xf numFmtId="0" fontId="15" fillId="0" borderId="1" xfId="0" applyFont="1" applyBorder="1" applyAlignment="1">
      <alignment horizontal="right" wrapText="1"/>
    </xf>
    <xf numFmtId="166" fontId="15" fillId="0" borderId="1" xfId="0" applyNumberFormat="1" applyFont="1" applyBorder="1" applyAlignment="1">
      <alignment horizontal="center"/>
    </xf>
    <xf numFmtId="0" fontId="13" fillId="0" borderId="0" xfId="0" applyFont="1"/>
    <xf numFmtId="0" fontId="13" fillId="3" borderId="13" xfId="0" applyFont="1" applyFill="1" applyBorder="1" applyAlignment="1">
      <alignment wrapText="1"/>
    </xf>
    <xf numFmtId="168" fontId="15" fillId="0" borderId="3" xfId="0" applyNumberFormat="1" applyFont="1" applyBorder="1"/>
    <xf numFmtId="168" fontId="15" fillId="0" borderId="3" xfId="0" applyNumberFormat="1" applyFont="1" applyBorder="1" applyAlignment="1">
      <alignment horizontal="center"/>
    </xf>
    <xf numFmtId="167" fontId="15" fillId="0" borderId="8" xfId="0" applyNumberFormat="1" applyFont="1" applyBorder="1" applyAlignment="1">
      <alignment wrapText="1"/>
    </xf>
    <xf numFmtId="166" fontId="13" fillId="3" borderId="19" xfId="0" applyNumberFormat="1" applyFont="1" applyFill="1" applyBorder="1"/>
    <xf numFmtId="0" fontId="15" fillId="3" borderId="13" xfId="0" applyFont="1" applyFill="1" applyBorder="1" applyAlignment="1">
      <alignment horizontal="center"/>
    </xf>
    <xf numFmtId="168" fontId="15" fillId="0" borderId="8" xfId="0" applyNumberFormat="1" applyFont="1" applyBorder="1" applyAlignment="1">
      <alignment horizontal="center"/>
    </xf>
    <xf numFmtId="168" fontId="15" fillId="0" borderId="20" xfId="0" applyNumberFormat="1" applyFont="1" applyBorder="1" applyAlignment="1">
      <alignment horizontal="center"/>
    </xf>
    <xf numFmtId="166" fontId="13" fillId="3" borderId="3" xfId="0" applyNumberFormat="1" applyFont="1" applyFill="1" applyBorder="1"/>
    <xf numFmtId="0" fontId="13" fillId="0" borderId="3" xfId="0" applyFont="1" applyBorder="1"/>
    <xf numFmtId="49" fontId="15" fillId="0" borderId="3" xfId="0" applyNumberFormat="1" applyFont="1" applyBorder="1" applyAlignment="1">
      <alignment horizontal="center"/>
    </xf>
    <xf numFmtId="0" fontId="15" fillId="0" borderId="14" xfId="0" applyFont="1" applyBorder="1"/>
    <xf numFmtId="168" fontId="15" fillId="0" borderId="14" xfId="0" applyNumberFormat="1" applyFont="1" applyBorder="1" applyAlignment="1">
      <alignment horizontal="center"/>
    </xf>
    <xf numFmtId="0" fontId="14" fillId="0" borderId="3" xfId="0" applyFont="1" applyBorder="1"/>
    <xf numFmtId="0" fontId="13" fillId="4" borderId="1" xfId="0" applyFont="1" applyFill="1" applyBorder="1" applyAlignment="1">
      <alignment wrapText="1"/>
    </xf>
    <xf numFmtId="0" fontId="15" fillId="3" borderId="21" xfId="0" applyFont="1" applyFill="1" applyBorder="1" applyAlignment="1">
      <alignment horizontal="center"/>
    </xf>
    <xf numFmtId="166" fontId="15" fillId="3" borderId="21" xfId="0" applyNumberFormat="1" applyFont="1" applyFill="1" applyBorder="1" applyAlignment="1">
      <alignment horizontal="center"/>
    </xf>
    <xf numFmtId="168" fontId="15" fillId="0" borderId="0" xfId="0" applyNumberFormat="1" applyFont="1" applyAlignment="1">
      <alignment horizontal="center"/>
    </xf>
    <xf numFmtId="0" fontId="14" fillId="0" borderId="3" xfId="0" applyFont="1" applyBorder="1" applyAlignment="1">
      <alignment horizontal="center"/>
    </xf>
    <xf numFmtId="0" fontId="13" fillId="3" borderId="21" xfId="0" applyFont="1" applyFill="1" applyBorder="1" applyAlignment="1">
      <alignment wrapText="1"/>
    </xf>
    <xf numFmtId="0" fontId="4" fillId="0" borderId="1" xfId="0" applyFont="1" applyBorder="1"/>
    <xf numFmtId="0" fontId="13" fillId="2" borderId="22" xfId="0" applyFont="1" applyFill="1" applyBorder="1"/>
    <xf numFmtId="0" fontId="15" fillId="2" borderId="23" xfId="0" applyFont="1" applyFill="1" applyBorder="1"/>
    <xf numFmtId="0" fontId="13" fillId="2" borderId="24" xfId="0" applyFont="1" applyFill="1" applyBorder="1"/>
    <xf numFmtId="0" fontId="15" fillId="0" borderId="3" xfId="0" applyFont="1" applyBorder="1" applyAlignment="1">
      <alignment horizontal="right" wrapText="1"/>
    </xf>
    <xf numFmtId="0" fontId="15" fillId="0" borderId="3" xfId="0" applyFont="1" applyBorder="1" applyAlignment="1">
      <alignment horizontal="left"/>
    </xf>
    <xf numFmtId="169" fontId="15" fillId="0" borderId="3" xfId="0" applyNumberFormat="1" applyFont="1" applyBorder="1" applyAlignment="1">
      <alignment horizontal="right" wrapText="1"/>
    </xf>
    <xf numFmtId="0" fontId="15" fillId="2" borderId="3" xfId="0" applyFont="1" applyFill="1" applyBorder="1"/>
    <xf numFmtId="0" fontId="13" fillId="2" borderId="3" xfId="0" applyFont="1" applyFill="1" applyBorder="1"/>
    <xf numFmtId="0" fontId="13" fillId="2" borderId="3" xfId="0" applyFont="1" applyFill="1" applyBorder="1" applyAlignment="1">
      <alignment horizontal="right"/>
    </xf>
    <xf numFmtId="166" fontId="13" fillId="2" borderId="3" xfId="0" applyNumberFormat="1" applyFont="1" applyFill="1" applyBorder="1" applyAlignment="1">
      <alignment horizontal="center"/>
    </xf>
    <xf numFmtId="167" fontId="15" fillId="0" borderId="0" xfId="0" applyNumberFormat="1" applyFont="1" applyAlignment="1">
      <alignment wrapText="1"/>
    </xf>
    <xf numFmtId="165" fontId="15" fillId="0" borderId="0" xfId="0" applyNumberFormat="1" applyFont="1" applyAlignment="1">
      <alignment horizontal="center"/>
    </xf>
    <xf numFmtId="167" fontId="15" fillId="0" borderId="3" xfId="0" applyNumberFormat="1" applyFont="1" applyBorder="1" applyAlignment="1">
      <alignment horizontal="right" wrapText="1"/>
    </xf>
    <xf numFmtId="0" fontId="17" fillId="0" borderId="0" xfId="0" applyFont="1"/>
    <xf numFmtId="0" fontId="13" fillId="3" borderId="3" xfId="0" applyFont="1" applyFill="1" applyBorder="1" applyAlignment="1">
      <alignment horizontal="right" wrapText="1"/>
    </xf>
    <xf numFmtId="0" fontId="13" fillId="3" borderId="3" xfId="0" applyFont="1" applyFill="1" applyBorder="1" applyAlignment="1">
      <alignment horizontal="right"/>
    </xf>
    <xf numFmtId="0" fontId="15" fillId="0" borderId="3" xfId="0" applyFont="1" applyBorder="1" applyAlignment="1">
      <alignment horizontal="center" wrapText="1"/>
    </xf>
    <xf numFmtId="168" fontId="15" fillId="0" borderId="3" xfId="0" applyNumberFormat="1" applyFont="1" applyBorder="1" applyAlignment="1">
      <alignment horizontal="right"/>
    </xf>
    <xf numFmtId="168" fontId="15" fillId="0" borderId="3" xfId="0" applyNumberFormat="1" applyFont="1" applyBorder="1" applyAlignment="1">
      <alignment horizontal="right" readingOrder="1"/>
    </xf>
    <xf numFmtId="168" fontId="15" fillId="0" borderId="26" xfId="0" applyNumberFormat="1" applyFont="1" applyBorder="1" applyAlignment="1">
      <alignment horizontal="right" readingOrder="1"/>
    </xf>
    <xf numFmtId="0" fontId="17" fillId="0" borderId="0" xfId="0" applyFont="1" applyAlignment="1">
      <alignment horizontal="center"/>
    </xf>
    <xf numFmtId="168" fontId="15" fillId="0" borderId="0" xfId="0" applyNumberFormat="1" applyFont="1" applyAlignment="1">
      <alignment horizontal="right" readingOrder="1"/>
    </xf>
    <xf numFmtId="164" fontId="15" fillId="0" borderId="0" xfId="0" applyNumberFormat="1" applyFont="1" applyAlignment="1">
      <alignment horizontal="right" wrapText="1"/>
    </xf>
    <xf numFmtId="166" fontId="15" fillId="0" borderId="3" xfId="0" applyNumberFormat="1" applyFont="1" applyBorder="1" applyAlignment="1">
      <alignment horizontal="right"/>
    </xf>
    <xf numFmtId="0" fontId="15" fillId="0" borderId="0" xfId="0" applyFont="1" applyAlignment="1">
      <alignment horizontal="right" wrapText="1"/>
    </xf>
    <xf numFmtId="0" fontId="17" fillId="0" borderId="0" xfId="0" applyFont="1" applyAlignment="1">
      <alignment horizontal="right"/>
    </xf>
    <xf numFmtId="168" fontId="15" fillId="0" borderId="0" xfId="0" applyNumberFormat="1" applyFont="1" applyAlignment="1">
      <alignment horizontal="right"/>
    </xf>
    <xf numFmtId="167" fontId="15" fillId="0" borderId="0" xfId="0" applyNumberFormat="1" applyFont="1" applyAlignment="1">
      <alignment horizontal="right" wrapText="1"/>
    </xf>
    <xf numFmtId="0" fontId="13" fillId="3" borderId="3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/>
    </xf>
    <xf numFmtId="167" fontId="15" fillId="0" borderId="27" xfId="0" applyNumberFormat="1" applyFont="1" applyBorder="1" applyAlignment="1">
      <alignment horizontal="right" wrapText="1"/>
    </xf>
    <xf numFmtId="167" fontId="15" fillId="0" borderId="25" xfId="0" applyNumberFormat="1" applyFont="1" applyBorder="1" applyAlignment="1">
      <alignment horizontal="right" wrapText="1"/>
    </xf>
    <xf numFmtId="0" fontId="19" fillId="0" borderId="0" xfId="0" applyFont="1"/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8" fontId="2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2" xfId="0" applyFont="1" applyBorder="1"/>
    <xf numFmtId="0" fontId="19" fillId="0" borderId="27" xfId="0" applyFont="1" applyBorder="1" applyAlignment="1">
      <alignment horizontal="center" vertical="center"/>
    </xf>
    <xf numFmtId="168" fontId="22" fillId="0" borderId="27" xfId="0" applyNumberFormat="1" applyFont="1" applyBorder="1"/>
    <xf numFmtId="0" fontId="20" fillId="0" borderId="27" xfId="0" applyFont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9" fillId="0" borderId="22" xfId="0" applyFont="1" applyBorder="1"/>
    <xf numFmtId="0" fontId="13" fillId="3" borderId="14" xfId="0" applyFont="1" applyFill="1" applyBorder="1" applyAlignment="1">
      <alignment horizontal="right" wrapText="1"/>
    </xf>
    <xf numFmtId="0" fontId="13" fillId="3" borderId="14" xfId="0" applyFont="1" applyFill="1" applyBorder="1"/>
    <xf numFmtId="0" fontId="13" fillId="3" borderId="14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/>
    </xf>
    <xf numFmtId="0" fontId="13" fillId="3" borderId="14" xfId="0" applyFont="1" applyFill="1" applyBorder="1" applyAlignment="1">
      <alignment horizontal="right"/>
    </xf>
    <xf numFmtId="0" fontId="11" fillId="0" borderId="27" xfId="0" applyFont="1" applyBorder="1" applyAlignment="1">
      <alignment horizontal="center"/>
    </xf>
    <xf numFmtId="165" fontId="11" fillId="0" borderId="27" xfId="0" applyNumberFormat="1" applyFont="1" applyBorder="1"/>
    <xf numFmtId="0" fontId="20" fillId="0" borderId="27" xfId="0" applyFont="1" applyBorder="1"/>
    <xf numFmtId="165" fontId="12" fillId="2" borderId="27" xfId="0" applyNumberFormat="1" applyFont="1" applyFill="1" applyBorder="1"/>
    <xf numFmtId="0" fontId="20" fillId="0" borderId="27" xfId="0" applyFont="1" applyBorder="1" applyAlignment="1">
      <alignment horizontal="right"/>
    </xf>
    <xf numFmtId="0" fontId="13" fillId="2" borderId="24" xfId="0" applyFont="1" applyFill="1" applyBorder="1" applyAlignment="1">
      <alignment horizontal="center"/>
    </xf>
    <xf numFmtId="166" fontId="13" fillId="3" borderId="3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167" fontId="6" fillId="0" borderId="14" xfId="0" applyNumberFormat="1" applyFont="1" applyBorder="1" applyAlignment="1">
      <alignment wrapText="1"/>
    </xf>
    <xf numFmtId="0" fontId="6" fillId="0" borderId="14" xfId="0" applyFont="1" applyBorder="1" applyAlignment="1">
      <alignment horizontal="center"/>
    </xf>
    <xf numFmtId="168" fontId="4" fillId="0" borderId="14" xfId="0" applyNumberFormat="1" applyFont="1" applyBorder="1" applyAlignment="1">
      <alignment horizontal="center"/>
    </xf>
    <xf numFmtId="167" fontId="6" fillId="0" borderId="27" xfId="0" applyNumberFormat="1" applyFont="1" applyBorder="1" applyAlignment="1">
      <alignment wrapText="1"/>
    </xf>
    <xf numFmtId="0" fontId="22" fillId="0" borderId="27" xfId="0" applyFont="1" applyBorder="1"/>
    <xf numFmtId="0" fontId="6" fillId="0" borderId="27" xfId="0" applyFont="1" applyBorder="1" applyAlignment="1">
      <alignment horizontal="center"/>
    </xf>
    <xf numFmtId="168" fontId="6" fillId="0" borderId="27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68" fontId="4" fillId="0" borderId="27" xfId="0" applyNumberFormat="1" applyFont="1" applyBorder="1" applyAlignment="1">
      <alignment horizontal="center"/>
    </xf>
    <xf numFmtId="0" fontId="19" fillId="0" borderId="3" xfId="0" applyFont="1" applyBorder="1"/>
    <xf numFmtId="0" fontId="4" fillId="0" borderId="0" xfId="0" applyFont="1" applyAlignment="1">
      <alignment horizontal="left"/>
    </xf>
    <xf numFmtId="166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0" fontId="2" fillId="5" borderId="3" xfId="0" applyFont="1" applyFill="1" applyBorder="1"/>
    <xf numFmtId="166" fontId="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2" fillId="0" borderId="3" xfId="0" applyFont="1" applyBorder="1" applyAlignment="1">
      <alignment horizontal="left"/>
    </xf>
    <xf numFmtId="0" fontId="13" fillId="3" borderId="21" xfId="0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/>
    </xf>
    <xf numFmtId="167" fontId="15" fillId="0" borderId="1" xfId="0" applyNumberFormat="1" applyFont="1" applyBorder="1" applyAlignment="1">
      <alignment horizontal="right" wrapText="1"/>
    </xf>
    <xf numFmtId="167" fontId="22" fillId="0" borderId="6" xfId="0" applyNumberFormat="1" applyFont="1" applyBorder="1" applyAlignment="1">
      <alignment horizontal="right" wrapText="1"/>
    </xf>
    <xf numFmtId="0" fontId="15" fillId="0" borderId="14" xfId="0" applyFont="1" applyBorder="1" applyAlignment="1">
      <alignment horizontal="right" wrapText="1"/>
    </xf>
    <xf numFmtId="0" fontId="13" fillId="6" borderId="27" xfId="0" applyFont="1" applyFill="1" applyBorder="1" applyAlignment="1">
      <alignment horizontal="right" wrapText="1"/>
    </xf>
    <xf numFmtId="0" fontId="13" fillId="6" borderId="9" xfId="0" applyFont="1" applyFill="1" applyBorder="1"/>
    <xf numFmtId="0" fontId="15" fillId="6" borderId="3" xfId="0" applyFont="1" applyFill="1" applyBorder="1" applyAlignment="1">
      <alignment horizontal="center"/>
    </xf>
    <xf numFmtId="166" fontId="15" fillId="6" borderId="3" xfId="0" applyNumberFormat="1" applyFont="1" applyFill="1" applyBorder="1" applyAlignment="1">
      <alignment horizontal="center"/>
    </xf>
    <xf numFmtId="0" fontId="15" fillId="6" borderId="3" xfId="0" applyFont="1" applyFill="1" applyBorder="1" applyAlignment="1">
      <alignment horizontal="center" wrapText="1"/>
    </xf>
    <xf numFmtId="0" fontId="15" fillId="6" borderId="3" xfId="0" applyFont="1" applyFill="1" applyBorder="1" applyAlignment="1">
      <alignment horizontal="right"/>
    </xf>
    <xf numFmtId="0" fontId="15" fillId="0" borderId="18" xfId="0" applyFont="1" applyBorder="1"/>
    <xf numFmtId="0" fontId="15" fillId="0" borderId="27" xfId="0" applyFont="1" applyBorder="1" applyAlignment="1">
      <alignment horizontal="right" wrapText="1"/>
    </xf>
    <xf numFmtId="166" fontId="15" fillId="0" borderId="28" xfId="0" applyNumberFormat="1" applyFont="1" applyBorder="1" applyAlignment="1">
      <alignment horizontal="center"/>
    </xf>
    <xf numFmtId="0" fontId="13" fillId="6" borderId="27" xfId="0" applyFont="1" applyFill="1" applyBorder="1"/>
    <xf numFmtId="0" fontId="13" fillId="6" borderId="27" xfId="0" applyFont="1" applyFill="1" applyBorder="1" applyAlignment="1">
      <alignment horizontal="center"/>
    </xf>
    <xf numFmtId="0" fontId="18" fillId="6" borderId="27" xfId="0" applyFont="1" applyFill="1" applyBorder="1"/>
    <xf numFmtId="0" fontId="13" fillId="6" borderId="27" xfId="0" applyFont="1" applyFill="1" applyBorder="1" applyAlignment="1">
      <alignment wrapText="1"/>
    </xf>
    <xf numFmtId="166" fontId="13" fillId="6" borderId="27" xfId="0" applyNumberFormat="1" applyFont="1" applyFill="1" applyBorder="1" applyAlignment="1">
      <alignment horizontal="center"/>
    </xf>
    <xf numFmtId="166" fontId="13" fillId="2" borderId="9" xfId="0" applyNumberFormat="1" applyFont="1" applyFill="1" applyBorder="1" applyAlignment="1">
      <alignment horizontal="center"/>
    </xf>
    <xf numFmtId="0" fontId="15" fillId="0" borderId="29" xfId="0" applyFont="1" applyBorder="1"/>
    <xf numFmtId="0" fontId="15" fillId="0" borderId="29" xfId="0" applyFont="1" applyBorder="1" applyAlignment="1">
      <alignment horizontal="center"/>
    </xf>
    <xf numFmtId="0" fontId="17" fillId="0" borderId="29" xfId="0" applyFont="1" applyBorder="1"/>
    <xf numFmtId="0" fontId="15" fillId="0" borderId="29" xfId="0" applyFont="1" applyBorder="1" applyAlignment="1">
      <alignment wrapText="1"/>
    </xf>
    <xf numFmtId="167" fontId="15" fillId="0" borderId="28" xfId="0" applyNumberFormat="1" applyFont="1" applyBorder="1" applyAlignment="1">
      <alignment horizontal="right" wrapText="1"/>
    </xf>
    <xf numFmtId="0" fontId="15" fillId="0" borderId="7" xfId="0" applyFont="1" applyBorder="1" applyAlignment="1">
      <alignment wrapText="1"/>
    </xf>
    <xf numFmtId="168" fontId="15" fillId="0" borderId="15" xfId="0" applyNumberFormat="1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6" borderId="27" xfId="0" applyFont="1" applyFill="1" applyBorder="1" applyAlignment="1">
      <alignment horizontal="center"/>
    </xf>
    <xf numFmtId="0" fontId="15" fillId="6" borderId="27" xfId="0" applyFont="1" applyFill="1" applyBorder="1" applyAlignment="1">
      <alignment wrapText="1"/>
    </xf>
    <xf numFmtId="0" fontId="15" fillId="6" borderId="27" xfId="0" applyFont="1" applyFill="1" applyBorder="1" applyAlignment="1">
      <alignment horizontal="right"/>
    </xf>
    <xf numFmtId="0" fontId="15" fillId="0" borderId="7" xfId="0" applyFont="1" applyBorder="1"/>
    <xf numFmtId="168" fontId="15" fillId="0" borderId="15" xfId="0" applyNumberFormat="1" applyFont="1" applyBorder="1" applyAlignment="1">
      <alignment horizontal="center" readingOrder="1"/>
    </xf>
    <xf numFmtId="168" fontId="15" fillId="0" borderId="15" xfId="0" applyNumberFormat="1" applyFont="1" applyBorder="1" applyAlignment="1">
      <alignment horizontal="right" readingOrder="1"/>
    </xf>
    <xf numFmtId="166" fontId="15" fillId="6" borderId="27" xfId="0" applyNumberFormat="1" applyFont="1" applyFill="1" applyBorder="1" applyAlignment="1">
      <alignment horizontal="center"/>
    </xf>
    <xf numFmtId="0" fontId="22" fillId="0" borderId="3" xfId="0" applyFont="1" applyBorder="1" applyAlignment="1">
      <alignment wrapText="1"/>
    </xf>
    <xf numFmtId="0" fontId="19" fillId="0" borderId="27" xfId="0" applyFont="1" applyBorder="1" applyAlignment="1">
      <alignment horizontal="right"/>
    </xf>
    <xf numFmtId="0" fontId="19" fillId="0" borderId="27" xfId="0" applyFont="1" applyBorder="1"/>
    <xf numFmtId="0" fontId="19" fillId="0" borderId="27" xfId="0" applyFont="1" applyBorder="1" applyAlignment="1">
      <alignment horizontal="center"/>
    </xf>
    <xf numFmtId="165" fontId="19" fillId="0" borderId="27" xfId="0" applyNumberFormat="1" applyFont="1" applyBorder="1"/>
    <xf numFmtId="0" fontId="19" fillId="0" borderId="27" xfId="0" applyFont="1" applyBorder="1" applyAlignment="1">
      <alignment wrapText="1"/>
    </xf>
    <xf numFmtId="165" fontId="23" fillId="2" borderId="27" xfId="0" applyNumberFormat="1" applyFont="1" applyFill="1" applyBorder="1"/>
    <xf numFmtId="0" fontId="24" fillId="0" borderId="0" xfId="0" applyFont="1"/>
    <xf numFmtId="0" fontId="15" fillId="0" borderId="23" xfId="0" applyFont="1" applyBorder="1"/>
    <xf numFmtId="0" fontId="13" fillId="3" borderId="25" xfId="0" applyFont="1" applyFill="1" applyBorder="1"/>
    <xf numFmtId="167" fontId="15" fillId="0" borderId="16" xfId="0" applyNumberFormat="1" applyFont="1" applyBorder="1"/>
    <xf numFmtId="167" fontId="15" fillId="0" borderId="27" xfId="0" applyNumberFormat="1" applyFont="1" applyBorder="1"/>
    <xf numFmtId="0" fontId="13" fillId="3" borderId="27" xfId="0" applyFont="1" applyFill="1" applyBorder="1"/>
    <xf numFmtId="0" fontId="4" fillId="0" borderId="27" xfId="0" applyFont="1" applyBorder="1"/>
    <xf numFmtId="0" fontId="11" fillId="0" borderId="27" xfId="0" applyFont="1" applyBorder="1"/>
    <xf numFmtId="170" fontId="4" fillId="0" borderId="0" xfId="0" applyNumberFormat="1" applyFont="1"/>
    <xf numFmtId="0" fontId="0" fillId="0" borderId="0" xfId="0"/>
    <xf numFmtId="0" fontId="0" fillId="0" borderId="0" xfId="0"/>
    <xf numFmtId="3" fontId="0" fillId="0" borderId="0" xfId="0" applyNumberFormat="1"/>
    <xf numFmtId="0" fontId="25" fillId="0" borderId="27" xfId="1" applyFont="1" applyBorder="1" applyAlignment="1">
      <alignment vertical="top" wrapText="1"/>
    </xf>
    <xf numFmtId="0" fontId="26" fillId="0" borderId="27" xfId="1" applyFont="1" applyBorder="1" applyAlignment="1">
      <alignment vertical="top" wrapText="1"/>
    </xf>
    <xf numFmtId="3" fontId="25" fillId="0" borderId="27" xfId="1" applyNumberFormat="1" applyFont="1" applyBorder="1" applyAlignment="1">
      <alignment horizontal="right" vertical="top" wrapText="1"/>
    </xf>
    <xf numFmtId="0" fontId="27" fillId="0" borderId="27" xfId="1" applyFont="1" applyBorder="1" applyAlignment="1">
      <alignment vertical="top" wrapText="1"/>
    </xf>
    <xf numFmtId="3" fontId="27" fillId="0" borderId="27" xfId="1" applyNumberFormat="1" applyFont="1" applyBorder="1" applyAlignment="1">
      <alignment horizontal="right" vertical="top" wrapText="1"/>
    </xf>
    <xf numFmtId="0" fontId="28" fillId="0" borderId="27" xfId="1" applyFont="1" applyBorder="1" applyAlignment="1">
      <alignment horizontal="center" vertical="top" wrapText="1"/>
    </xf>
    <xf numFmtId="0" fontId="27" fillId="0" borderId="27" xfId="1" applyFont="1" applyBorder="1" applyAlignment="1">
      <alignment horizontal="center" vertical="top" wrapText="1"/>
    </xf>
    <xf numFmtId="0" fontId="30" fillId="0" borderId="0" xfId="0" applyFont="1"/>
    <xf numFmtId="165" fontId="11" fillId="7" borderId="27" xfId="0" applyNumberFormat="1" applyFont="1" applyFill="1" applyBorder="1"/>
    <xf numFmtId="166" fontId="13" fillId="8" borderId="3" xfId="0" applyNumberFormat="1" applyFont="1" applyFill="1" applyBorder="1" applyAlignment="1">
      <alignment horizontal="center"/>
    </xf>
    <xf numFmtId="166" fontId="4" fillId="7" borderId="3" xfId="0" applyNumberFormat="1" applyFont="1" applyFill="1" applyBorder="1" applyAlignment="1">
      <alignment horizontal="center"/>
    </xf>
    <xf numFmtId="168" fontId="15" fillId="7" borderId="15" xfId="0" applyNumberFormat="1" applyFont="1" applyFill="1" applyBorder="1" applyAlignment="1">
      <alignment horizontal="right"/>
    </xf>
    <xf numFmtId="168" fontId="15" fillId="7" borderId="3" xfId="0" applyNumberFormat="1" applyFont="1" applyFill="1" applyBorder="1" applyAlignment="1">
      <alignment horizontal="right"/>
    </xf>
    <xf numFmtId="0" fontId="32" fillId="0" borderId="27" xfId="0" applyFont="1" applyFill="1" applyBorder="1" applyAlignment="1">
      <alignment horizontal="right" wrapText="1"/>
    </xf>
    <xf numFmtId="0" fontId="32" fillId="0" borderId="27" xfId="0" applyFont="1" applyFill="1" applyBorder="1"/>
    <xf numFmtId="168" fontId="32" fillId="0" borderId="27" xfId="0" applyNumberFormat="1" applyFont="1" applyFill="1" applyBorder="1" applyAlignment="1">
      <alignment horizontal="right"/>
    </xf>
    <xf numFmtId="168" fontId="0" fillId="0" borderId="0" xfId="0" applyNumberFormat="1"/>
    <xf numFmtId="0" fontId="0" fillId="0" borderId="27" xfId="0" applyBorder="1"/>
    <xf numFmtId="0" fontId="33" fillId="0" borderId="27" xfId="0" applyFont="1" applyFill="1" applyBorder="1"/>
    <xf numFmtId="0" fontId="34" fillId="0" borderId="27" xfId="0" applyFont="1" applyFill="1" applyBorder="1"/>
    <xf numFmtId="0" fontId="33" fillId="0" borderId="27" xfId="0" applyFont="1" applyBorder="1"/>
    <xf numFmtId="168" fontId="15" fillId="7" borderId="14" xfId="0" applyNumberFormat="1" applyFont="1" applyFill="1" applyBorder="1" applyAlignment="1">
      <alignment horizontal="right"/>
    </xf>
    <xf numFmtId="168" fontId="15" fillId="7" borderId="3" xfId="0" applyNumberFormat="1" applyFont="1" applyFill="1" applyBorder="1" applyAlignment="1">
      <alignment horizontal="center"/>
    </xf>
    <xf numFmtId="165" fontId="19" fillId="7" borderId="27" xfId="0" applyNumberFormat="1" applyFont="1" applyFill="1" applyBorder="1"/>
    <xf numFmtId="166" fontId="15" fillId="7" borderId="3" xfId="0" applyNumberFormat="1" applyFont="1" applyFill="1" applyBorder="1" applyAlignment="1">
      <alignment horizontal="center"/>
    </xf>
    <xf numFmtId="168" fontId="6" fillId="7" borderId="3" xfId="0" applyNumberFormat="1" applyFont="1" applyFill="1" applyBorder="1" applyAlignment="1">
      <alignment horizontal="center"/>
    </xf>
    <xf numFmtId="168" fontId="31" fillId="9" borderId="27" xfId="0" applyNumberFormat="1" applyFont="1" applyFill="1" applyBorder="1"/>
    <xf numFmtId="3" fontId="25" fillId="9" borderId="27" xfId="1" applyNumberFormat="1" applyFont="1" applyFill="1" applyBorder="1" applyAlignment="1">
      <alignment horizontal="right" vertical="top" wrapText="1"/>
    </xf>
    <xf numFmtId="0" fontId="25" fillId="0" borderId="25" xfId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2" fillId="5" borderId="22" xfId="0" applyFont="1" applyFill="1" applyBorder="1" applyAlignment="1">
      <alignment horizontal="right"/>
    </xf>
    <xf numFmtId="0" fontId="2" fillId="5" borderId="23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13" fillId="0" borderId="25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2" xfId="0" applyFont="1" applyBorder="1"/>
    <xf numFmtId="0" fontId="14" fillId="0" borderId="9" xfId="0" applyFont="1" applyBorder="1"/>
    <xf numFmtId="0" fontId="13" fillId="0" borderId="5" xfId="0" applyFont="1" applyBorder="1" applyAlignment="1">
      <alignment horizontal="center"/>
    </xf>
    <xf numFmtId="0" fontId="14" fillId="0" borderId="5" xfId="0" applyFont="1" applyBorder="1"/>
    <xf numFmtId="0" fontId="13" fillId="2" borderId="1" xfId="0" applyFont="1" applyFill="1" applyBorder="1" applyAlignment="1">
      <alignment horizontal="center"/>
    </xf>
    <xf numFmtId="0" fontId="13" fillId="0" borderId="6" xfId="0" applyFont="1" applyBorder="1" applyAlignment="1">
      <alignment horizontal="right"/>
    </xf>
    <xf numFmtId="0" fontId="14" fillId="0" borderId="7" xfId="0" applyFont="1" applyBorder="1"/>
    <xf numFmtId="0" fontId="13" fillId="0" borderId="1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3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right"/>
    </xf>
    <xf numFmtId="0" fontId="3" fillId="0" borderId="7" xfId="0" applyFont="1" applyBorder="1"/>
    <xf numFmtId="0" fontId="3" fillId="0" borderId="9" xfId="0" applyFont="1" applyBorder="1"/>
    <xf numFmtId="0" fontId="2" fillId="0" borderId="25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3" borderId="12" xfId="0" applyFont="1" applyFill="1" applyBorder="1"/>
    <xf numFmtId="0" fontId="3" fillId="0" borderId="17" xfId="0" applyFont="1" applyBorder="1"/>
    <xf numFmtId="0" fontId="3" fillId="0" borderId="18" xfId="0" applyFont="1" applyBorder="1"/>
    <xf numFmtId="0" fontId="13" fillId="0" borderId="0" xfId="0" applyFont="1" applyAlignment="1">
      <alignment horizontal="center"/>
    </xf>
    <xf numFmtId="0" fontId="16" fillId="0" borderId="0" xfId="0" applyFont="1"/>
    <xf numFmtId="0" fontId="13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0" fontId="13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2" borderId="27" xfId="0" applyFont="1" applyFill="1" applyBorder="1" applyAlignment="1">
      <alignment horizontal="right"/>
    </xf>
    <xf numFmtId="0" fontId="13" fillId="0" borderId="1" xfId="0" applyFont="1" applyBorder="1"/>
    <xf numFmtId="0" fontId="13" fillId="6" borderId="23" xfId="0" applyFont="1" applyFill="1" applyBorder="1" applyAlignment="1">
      <alignment horizontal="left"/>
    </xf>
    <xf numFmtId="0" fontId="14" fillId="6" borderId="2" xfId="0" applyFont="1" applyFill="1" applyBorder="1"/>
    <xf numFmtId="0" fontId="14" fillId="6" borderId="9" xfId="0" applyFont="1" applyFill="1" applyBorder="1"/>
    <xf numFmtId="0" fontId="2" fillId="2" borderId="12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0" fontId="13" fillId="2" borderId="16" xfId="0" applyFont="1" applyFill="1" applyBorder="1" applyAlignment="1">
      <alignment horizontal="right"/>
    </xf>
    <xf numFmtId="0" fontId="13" fillId="2" borderId="5" xfId="0" applyFont="1" applyFill="1" applyBorder="1" applyAlignment="1">
      <alignment horizontal="right"/>
    </xf>
    <xf numFmtId="0" fontId="13" fillId="2" borderId="7" xfId="0" applyFont="1" applyFill="1" applyBorder="1" applyAlignment="1">
      <alignment horizontal="right"/>
    </xf>
    <xf numFmtId="165" fontId="2" fillId="2" borderId="19" xfId="0" applyNumberFormat="1" applyFont="1" applyFill="1" applyBorder="1" applyAlignment="1">
      <alignment horizontal="center" wrapText="1"/>
    </xf>
    <xf numFmtId="165" fontId="2" fillId="2" borderId="25" xfId="0" applyNumberFormat="1" applyFont="1" applyFill="1" applyBorder="1" applyAlignment="1">
      <alignment horizontal="center" wrapText="1"/>
    </xf>
    <xf numFmtId="0" fontId="23" fillId="5" borderId="27" xfId="0" applyFont="1" applyFill="1" applyBorder="1" applyAlignment="1">
      <alignment horizontal="right"/>
    </xf>
    <xf numFmtId="165" fontId="23" fillId="2" borderId="19" xfId="0" applyNumberFormat="1" applyFont="1" applyFill="1" applyBorder="1" applyAlignment="1">
      <alignment horizontal="center" wrapText="1"/>
    </xf>
    <xf numFmtId="0" fontId="12" fillId="5" borderId="27" xfId="0" applyFont="1" applyFill="1" applyBorder="1" applyAlignment="1">
      <alignment horizontal="right"/>
    </xf>
  </cellXfs>
  <cellStyles count="2">
    <cellStyle name="Normal" xfId="0" builtinId="0"/>
    <cellStyle name="Normal 2" xfId="1" xr:uid="{EB9482BE-C51B-4062-BB10-F2970E200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918A5-9844-4820-BABD-22A2F071B65E}">
  <dimension ref="A1:F35"/>
  <sheetViews>
    <sheetView tabSelected="1" zoomScaleNormal="100" workbookViewId="0">
      <selection activeCell="G13" sqref="G13"/>
    </sheetView>
  </sheetViews>
  <sheetFormatPr defaultRowHeight="12.75" x14ac:dyDescent="0.2"/>
  <cols>
    <col min="1" max="2" width="45.85546875" customWidth="1"/>
    <col min="3" max="3" width="25.42578125" customWidth="1"/>
    <col min="4" max="4" width="11.7109375" bestFit="1" customWidth="1"/>
    <col min="5" max="5" width="9.5703125" bestFit="1" customWidth="1"/>
    <col min="6" max="6" width="12.5703125" bestFit="1" customWidth="1"/>
  </cols>
  <sheetData>
    <row r="1" spans="1:4" s="279" customFormat="1" ht="15.75" x14ac:dyDescent="0.25">
      <c r="A1" s="289" t="s">
        <v>330</v>
      </c>
    </row>
    <row r="2" spans="1:4" s="279" customFormat="1" ht="15.75" x14ac:dyDescent="0.25">
      <c r="A2" s="289"/>
    </row>
    <row r="3" spans="1:4" ht="31.5" x14ac:dyDescent="0.2">
      <c r="A3" s="287" t="s">
        <v>320</v>
      </c>
      <c r="B3" s="288" t="s">
        <v>321</v>
      </c>
      <c r="C3" s="288" t="s">
        <v>322</v>
      </c>
    </row>
    <row r="4" spans="1:4" ht="15.75" x14ac:dyDescent="0.2">
      <c r="A4" s="285" t="s">
        <v>68</v>
      </c>
      <c r="B4" s="283"/>
      <c r="C4" s="286">
        <f>C5+C7</f>
        <v>880000</v>
      </c>
    </row>
    <row r="5" spans="1:4" s="279" customFormat="1" ht="78.75" x14ac:dyDescent="0.2">
      <c r="A5" s="285" t="s">
        <v>327</v>
      </c>
      <c r="B5" s="283" t="s">
        <v>326</v>
      </c>
      <c r="C5" s="286">
        <v>430000</v>
      </c>
    </row>
    <row r="6" spans="1:4" s="279" customFormat="1" ht="15.75" x14ac:dyDescent="0.2">
      <c r="A6" s="285"/>
      <c r="B6" s="283"/>
      <c r="C6" s="286"/>
    </row>
    <row r="7" spans="1:4" s="279" customFormat="1" ht="15.75" x14ac:dyDescent="0.2">
      <c r="A7" s="285" t="s">
        <v>323</v>
      </c>
      <c r="B7" s="283"/>
      <c r="C7" s="286">
        <f>C8+C9</f>
        <v>450000</v>
      </c>
    </row>
    <row r="8" spans="1:4" ht="110.25" x14ac:dyDescent="0.2">
      <c r="A8" s="283" t="s">
        <v>324</v>
      </c>
      <c r="B8" s="282" t="s">
        <v>334</v>
      </c>
      <c r="C8" s="309">
        <f>C19</f>
        <v>286753.90999999997</v>
      </c>
    </row>
    <row r="9" spans="1:4" ht="31.5" x14ac:dyDescent="0.2">
      <c r="A9" s="283" t="s">
        <v>325</v>
      </c>
      <c r="B9" s="282" t="s">
        <v>328</v>
      </c>
      <c r="C9" s="284">
        <f>450000-C8</f>
        <v>163246.09000000003</v>
      </c>
      <c r="D9" s="281"/>
    </row>
    <row r="11" spans="1:4" ht="33.75" customHeight="1" x14ac:dyDescent="0.2">
      <c r="A11" s="310" t="s">
        <v>329</v>
      </c>
      <c r="B11" s="310"/>
      <c r="C11" s="310"/>
    </row>
    <row r="18" spans="1:6" x14ac:dyDescent="0.2">
      <c r="C18" s="298">
        <f>C19-450000</f>
        <v>-163246.09000000003</v>
      </c>
    </row>
    <row r="19" spans="1:6" x14ac:dyDescent="0.2">
      <c r="A19" s="299"/>
      <c r="B19" s="299"/>
      <c r="C19" s="308">
        <f>SUM(C20:C29)</f>
        <v>286753.90999999997</v>
      </c>
    </row>
    <row r="20" spans="1:6" ht="15" x14ac:dyDescent="0.25">
      <c r="A20" s="295"/>
      <c r="B20" s="296" t="s">
        <v>331</v>
      </c>
      <c r="C20" s="297">
        <f>'11_Organiztoriski izdevumi'!F51+'11_Organiztoriski izdevumi'!F52</f>
        <v>131268.19</v>
      </c>
      <c r="F20" s="298"/>
    </row>
    <row r="21" spans="1:6" ht="15" x14ac:dyDescent="0.25">
      <c r="A21" s="300"/>
      <c r="B21" s="301" t="s">
        <v>319</v>
      </c>
      <c r="C21" s="297">
        <f>'12_Dalībnieku izmitināšana'!F24</f>
        <v>64217.4</v>
      </c>
    </row>
    <row r="22" spans="1:6" ht="15" x14ac:dyDescent="0.25">
      <c r="A22" s="299"/>
      <c r="B22" s="302" t="s">
        <v>332</v>
      </c>
      <c r="C22" s="297">
        <f>'14_Telpu nomas'!F11+'14_Telpu nomas'!F12</f>
        <v>51606.5</v>
      </c>
    </row>
    <row r="23" spans="1:6" ht="15" x14ac:dyDescent="0.25">
      <c r="B23" s="239" t="s">
        <v>233</v>
      </c>
      <c r="C23" s="297">
        <f>'11_Organiztoriski izdevumi'!F36</f>
        <v>2000</v>
      </c>
    </row>
    <row r="24" spans="1:6" ht="15" x14ac:dyDescent="0.25">
      <c r="B24" s="265" t="s">
        <v>265</v>
      </c>
      <c r="C24" s="297">
        <f>'13_Speciālisti'!F18</f>
        <v>5600</v>
      </c>
      <c r="D24" s="280"/>
      <c r="E24" s="280"/>
    </row>
    <row r="25" spans="1:6" ht="15" x14ac:dyDescent="0.25">
      <c r="B25" s="92" t="s">
        <v>336</v>
      </c>
      <c r="C25" s="297">
        <f>'11_Organiztoriski izdevumi'!F48</f>
        <v>2667</v>
      </c>
      <c r="D25" s="280"/>
      <c r="E25" s="280"/>
    </row>
    <row r="26" spans="1:6" ht="15" x14ac:dyDescent="0.25">
      <c r="B26" s="84" t="s">
        <v>151</v>
      </c>
      <c r="C26" s="297">
        <f>'08_Dalībnieku balle'!F20</f>
        <v>800</v>
      </c>
      <c r="D26" s="280"/>
      <c r="E26" s="280"/>
    </row>
    <row r="27" spans="1:6" ht="15" x14ac:dyDescent="0.25">
      <c r="B27" s="84" t="s">
        <v>117</v>
      </c>
      <c r="C27" s="297">
        <f>'03_Dailes teātris'!F29+'04_Doma baznīca'!F26+'05_Vērmanes dārzs'!F28+'06_Svētku gājiens'!F24+'07_Kopmēģinājumu izmaksas'!F21+'08_Dalībnieku balle'!F21+'10_Noslēguma koncerts'!F48</f>
        <v>14251.779999999999</v>
      </c>
    </row>
    <row r="28" spans="1:6" ht="15" x14ac:dyDescent="0.25">
      <c r="B28" s="84" t="s">
        <v>335</v>
      </c>
      <c r="C28" s="297">
        <f>'08_Dalībnieku balle'!F22</f>
        <v>4000</v>
      </c>
    </row>
    <row r="29" spans="1:6" ht="15" x14ac:dyDescent="0.25">
      <c r="B29" s="72" t="s">
        <v>333</v>
      </c>
      <c r="C29" s="297">
        <f>'05_Vērmanes dārzs'!F26+'05_Vērmanes dārzs'!F27+'06_Svētku gājiens'!F22+'06_Svētku gājiens'!F23+'08_Dalībnieku balle'!F23+'10_Noslēguma koncerts'!F50+'10_Noslēguma koncerts'!F52</f>
        <v>10343.040000000001</v>
      </c>
    </row>
    <row r="30" spans="1:6" x14ac:dyDescent="0.2">
      <c r="D30" s="280"/>
      <c r="E30" s="280"/>
    </row>
    <row r="31" spans="1:6" x14ac:dyDescent="0.2">
      <c r="D31" s="280"/>
      <c r="E31" s="280"/>
    </row>
    <row r="32" spans="1:6" x14ac:dyDescent="0.2">
      <c r="D32" s="280"/>
      <c r="E32" s="280"/>
    </row>
    <row r="33" spans="4:5" x14ac:dyDescent="0.2">
      <c r="D33" s="280"/>
      <c r="E33" s="280"/>
    </row>
    <row r="34" spans="4:5" x14ac:dyDescent="0.2">
      <c r="D34" s="280"/>
      <c r="E34" s="280"/>
    </row>
    <row r="35" spans="4:5" x14ac:dyDescent="0.2">
      <c r="D35" s="280"/>
      <c r="E35" s="280"/>
    </row>
  </sheetData>
  <mergeCells count="1">
    <mergeCell ref="A11:C11"/>
  </mergeCells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1"/>
  <sheetViews>
    <sheetView workbookViewId="0">
      <selection activeCell="D19" sqref="D19"/>
    </sheetView>
  </sheetViews>
  <sheetFormatPr defaultColWidth="12.5703125" defaultRowHeight="15" customHeight="1" x14ac:dyDescent="0.2"/>
  <cols>
    <col min="1" max="1" width="9.140625" customWidth="1"/>
    <col min="2" max="2" width="32" customWidth="1"/>
    <col min="3" max="3" width="34.7109375" customWidth="1"/>
    <col min="4" max="4" width="18.140625" customWidth="1"/>
    <col min="5" max="5" width="12.85546875" customWidth="1"/>
    <col min="6" max="19" width="7.140625" customWidth="1"/>
    <col min="20" max="20" width="11.140625" customWidth="1"/>
  </cols>
  <sheetData>
    <row r="1" spans="1:19" ht="25.5" customHeight="1" x14ac:dyDescent="0.25">
      <c r="A1" s="311" t="s">
        <v>0</v>
      </c>
      <c r="B1" s="312"/>
      <c r="C1" s="312"/>
      <c r="D1" s="312"/>
      <c r="E1" s="22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 x14ac:dyDescent="0.25">
      <c r="A2" s="2"/>
      <c r="B2" s="3"/>
      <c r="C2" s="3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25">
      <c r="A3" s="226" t="s">
        <v>1</v>
      </c>
      <c r="B3" s="224" t="s">
        <v>2</v>
      </c>
      <c r="C3" s="224" t="s">
        <v>3</v>
      </c>
      <c r="D3" s="226" t="s">
        <v>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25">
      <c r="A4" s="2">
        <v>1</v>
      </c>
      <c r="B4" s="3" t="s">
        <v>5</v>
      </c>
      <c r="C4" s="3" t="s">
        <v>6</v>
      </c>
      <c r="D4" s="222">
        <f>'01_Atklāšanas koncerts LU'!F37</f>
        <v>29270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25">
      <c r="A5" s="2">
        <v>2</v>
      </c>
      <c r="B5" s="3" t="s">
        <v>7</v>
      </c>
      <c r="C5" s="3" t="s">
        <v>8</v>
      </c>
      <c r="D5" s="222">
        <f>'02_Zāļu tirgus'!F12</f>
        <v>1210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25">
      <c r="A6" s="2">
        <v>3</v>
      </c>
      <c r="B6" s="3" t="s">
        <v>9</v>
      </c>
      <c r="C6" s="3" t="s">
        <v>10</v>
      </c>
      <c r="D6" s="222">
        <f>'03_Dailes teātris'!F31</f>
        <v>23640.899999999998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25">
      <c r="A7" s="2">
        <v>4</v>
      </c>
      <c r="B7" s="3" t="s">
        <v>11</v>
      </c>
      <c r="C7" s="3" t="s">
        <v>12</v>
      </c>
      <c r="D7" s="222">
        <f>'04_Doma baznīca'!F28</f>
        <v>10870.44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x14ac:dyDescent="0.25">
      <c r="A8" s="2">
        <v>5</v>
      </c>
      <c r="B8" s="3" t="s">
        <v>13</v>
      </c>
      <c r="C8" s="3" t="s">
        <v>14</v>
      </c>
      <c r="D8" s="222">
        <f>'05_Vērmanes dārzs'!F30</f>
        <v>31375.78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3.5" customHeight="1" x14ac:dyDescent="0.25">
      <c r="A9" s="2">
        <v>6</v>
      </c>
      <c r="B9" s="3" t="s">
        <v>15</v>
      </c>
      <c r="C9" s="227" t="s">
        <v>291</v>
      </c>
      <c r="D9" s="222">
        <f>'06_Svētku gājiens'!F26</f>
        <v>17786.04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3.5" customHeight="1" x14ac:dyDescent="0.25">
      <c r="A10" s="2">
        <v>7</v>
      </c>
      <c r="B10" s="3" t="s">
        <v>16</v>
      </c>
      <c r="C10" s="3" t="s">
        <v>17</v>
      </c>
      <c r="D10" s="222">
        <f>'07_Kopmēģinājumu izmaksas'!F26</f>
        <v>12255.33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3.5" customHeight="1" x14ac:dyDescent="0.25">
      <c r="A11" s="2">
        <v>8</v>
      </c>
      <c r="B11" s="3" t="s">
        <v>18</v>
      </c>
      <c r="C11" s="3" t="s">
        <v>19</v>
      </c>
      <c r="D11" s="222">
        <f>'08_Dalībnieku balle'!F25</f>
        <v>27251.96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3.5" customHeight="1" x14ac:dyDescent="0.25">
      <c r="A12" s="2">
        <v>9</v>
      </c>
      <c r="B12" s="3" t="s">
        <v>20</v>
      </c>
      <c r="C12" s="3" t="s">
        <v>6</v>
      </c>
      <c r="D12" s="222">
        <f>'09_Folkloras kopu koncerts'!F15</f>
        <v>2917.8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3.5" customHeight="1" x14ac:dyDescent="0.25">
      <c r="A13" s="2">
        <v>10</v>
      </c>
      <c r="B13" s="3" t="s">
        <v>21</v>
      </c>
      <c r="C13" s="3" t="s">
        <v>22</v>
      </c>
      <c r="D13" s="222">
        <f>'10_Noslēguma koncerts'!F54</f>
        <v>221051.39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3.5" customHeight="1" x14ac:dyDescent="0.25">
      <c r="A14" s="2">
        <v>11</v>
      </c>
      <c r="B14" s="223" t="s">
        <v>23</v>
      </c>
      <c r="C14" s="3"/>
      <c r="D14" s="222">
        <f>'11_Organiztoriski izdevumi'!F56</f>
        <v>273635.45750000002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3.5" customHeight="1" x14ac:dyDescent="0.25">
      <c r="A15" s="2">
        <v>12</v>
      </c>
      <c r="B15" s="3" t="s">
        <v>319</v>
      </c>
      <c r="C15" s="3" t="s">
        <v>19</v>
      </c>
      <c r="D15" s="292">
        <f>'12_Dalībnieku izmitināšana'!F24</f>
        <v>64217.4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3.5" customHeight="1" x14ac:dyDescent="0.25">
      <c r="A16" s="2">
        <v>13</v>
      </c>
      <c r="B16" s="3" t="s">
        <v>24</v>
      </c>
      <c r="C16" s="3"/>
      <c r="D16" s="222">
        <f>'13_Speciālisti'!F21</f>
        <v>89379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3.5" customHeight="1" x14ac:dyDescent="0.25">
      <c r="A17" s="2">
        <v>14</v>
      </c>
      <c r="B17" s="3" t="s">
        <v>25</v>
      </c>
      <c r="C17" s="220" t="s">
        <v>292</v>
      </c>
      <c r="D17" s="222">
        <f>'14_Telpu nomas'!F13</f>
        <v>75138.5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3.5" customHeight="1" x14ac:dyDescent="0.25">
      <c r="A18" s="313" t="s">
        <v>4</v>
      </c>
      <c r="B18" s="314"/>
      <c r="C18" s="315"/>
      <c r="D18" s="225">
        <f>SUM(D4:D17)</f>
        <v>879999.99750000006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9" ht="13.5" customHeight="1" x14ac:dyDescent="0.25">
      <c r="A19" s="1"/>
      <c r="B19" s="1"/>
      <c r="C19" s="1"/>
      <c r="D19" s="27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3.5" customHeight="1" x14ac:dyDescent="0.25">
      <c r="A20" s="1"/>
      <c r="B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3.5" customHeight="1" x14ac:dyDescent="0.25">
      <c r="A21" s="1"/>
      <c r="B21" s="1"/>
      <c r="C21" s="1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3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3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3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3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3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3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3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3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3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3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3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3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3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3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3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3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3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3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3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3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3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3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3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3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3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3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3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3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3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3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3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3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3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3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3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3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3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3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3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3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3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3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3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3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3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3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3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3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3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3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3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3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3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3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3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3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3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3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3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3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3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3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3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3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3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3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3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3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3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3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3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3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3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3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3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3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3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3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3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3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3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3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3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3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3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3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3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3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3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3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3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3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3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3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3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3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3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3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3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3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3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3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3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3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3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3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3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3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3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3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3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3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3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3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3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3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3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3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3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3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3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3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3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3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3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3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3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3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3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3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3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3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3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3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3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3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3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3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3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3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3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3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3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3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3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3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3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3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3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3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3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3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3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3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3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3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3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3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3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3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3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3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3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3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3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3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3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3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3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3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3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3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3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3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3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3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3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3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3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3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3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3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3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3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3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3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3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3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3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3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3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3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3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3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3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3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3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3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3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3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3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3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3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3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3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3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3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3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3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3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3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3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3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3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3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3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3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3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3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3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3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3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3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3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3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3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3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3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3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3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3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3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3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3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3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3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3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3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3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3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3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3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3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3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3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3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3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3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3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3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3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3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3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3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3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3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3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3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3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3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3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3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3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3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3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3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3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3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3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3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3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3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3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3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3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3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3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3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3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3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3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3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3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3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3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3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3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3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3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3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3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3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3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3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3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3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3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3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3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3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3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3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3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3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3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3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3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3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3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3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3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3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3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3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3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3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3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3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3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3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3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3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3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3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3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3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3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3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3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3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3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3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3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3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3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3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3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3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3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3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3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3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3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3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3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3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3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3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3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3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3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3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3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3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3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3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3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3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3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3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3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3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3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3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3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3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3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3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3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3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3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3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3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3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3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3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3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3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3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3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3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3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3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3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3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3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3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3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3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3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3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3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3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3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3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3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3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3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3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3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3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3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3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3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3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3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3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3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3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3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3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3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3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3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3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3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3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3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3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3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3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3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3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3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3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3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3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3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3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3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3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3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3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3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3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3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3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3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3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3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3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3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3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3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3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3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3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3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3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3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3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3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3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3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3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3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3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3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3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3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3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3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3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3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3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3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3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3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3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3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3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3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3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3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3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3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3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3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3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3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3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3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3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3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3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3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3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3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3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3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3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3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3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3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3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3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3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3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3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3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3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3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3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3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3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3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3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3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3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3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3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3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3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3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3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3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3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3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3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3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3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3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3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3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3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3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3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3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3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3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3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3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3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3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3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3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3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3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3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3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3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3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3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3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3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3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3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3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3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3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3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3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3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3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3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3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3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3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3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3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3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3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3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3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3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3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3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3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3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3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3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3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3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3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3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3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3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3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3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3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3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3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3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3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3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3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3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3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3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3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3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3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3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3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3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3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3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3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3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3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3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3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3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3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3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3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3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3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3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3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3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3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3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3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3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3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3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3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3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3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3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3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3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3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3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3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3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3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3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3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3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3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3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3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3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3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3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3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3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3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3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3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3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3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3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3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3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3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3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3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3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3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3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3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3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3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3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3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3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3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3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3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3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3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3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3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3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3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3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3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3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3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3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3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3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3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3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3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3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3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3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3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3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3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3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3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3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3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3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3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3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3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3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3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3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3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3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3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3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3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3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3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3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3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3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3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3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3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3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3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3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3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3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3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3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3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3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3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3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3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3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3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3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3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3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3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3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3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3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3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3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3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3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3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3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3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3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3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3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3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3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3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3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3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3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3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3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1:19" ht="13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1:19" ht="13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1:19" ht="13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1:19" ht="13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1:19" ht="13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1:19" ht="13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1:19" ht="13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1:19" ht="13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1:19" ht="13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1:19" ht="13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1:19" ht="13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1:19" ht="13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1:19" ht="13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1:19" ht="13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1:19" ht="13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1:19" ht="13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1:19" ht="13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3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 ht="13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1:19" ht="13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1:19" ht="13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1:19" ht="13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1:19" ht="13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1:19" ht="13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1:19" ht="13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1:19" ht="13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1:19" ht="13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1:19" ht="13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1:19" ht="13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1:19" ht="13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1:19" ht="13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1:19" ht="13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1:19" ht="13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1:19" ht="13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1:19" ht="13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1:19" ht="13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1:19" ht="13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1:19" ht="13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1:19" ht="13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1:19" ht="13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1:19" ht="13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1:19" ht="13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3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1:19" ht="13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1:19" ht="13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1:19" ht="13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1:19" ht="13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1:19" ht="13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1:19" ht="13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1:19" ht="13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1:19" ht="13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1:19" ht="13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1:19" ht="13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1:19" ht="13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1:19" ht="13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1:19" ht="13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1:19" ht="13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1:19" ht="13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1:19" ht="13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1:19" ht="13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1:19" ht="13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1:19" ht="13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1:19" ht="13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1:19" ht="13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1:19" ht="13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1:19" ht="13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</row>
    <row r="926" spans="1:19" ht="13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</row>
    <row r="927" spans="1:19" ht="13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</row>
    <row r="928" spans="1:19" ht="13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</row>
    <row r="929" spans="1:19" ht="13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</row>
    <row r="930" spans="1:19" ht="13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</row>
    <row r="931" spans="1:19" ht="13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</row>
    <row r="932" spans="1:19" ht="13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</row>
    <row r="933" spans="1:19" ht="13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</row>
    <row r="934" spans="1:19" ht="13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</row>
    <row r="935" spans="1:19" ht="13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</row>
    <row r="936" spans="1:19" ht="13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</row>
    <row r="937" spans="1:19" ht="13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</row>
    <row r="938" spans="1:19" ht="13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</row>
    <row r="939" spans="1:19" ht="13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</row>
    <row r="940" spans="1:19" ht="13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</row>
    <row r="941" spans="1:19" ht="13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</row>
    <row r="942" spans="1:19" ht="13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</row>
    <row r="943" spans="1:19" ht="13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</row>
    <row r="944" spans="1:19" ht="13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</row>
    <row r="945" spans="1:19" ht="13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</row>
    <row r="946" spans="1:19" ht="13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1:19" ht="13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</row>
    <row r="948" spans="1:19" ht="13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</row>
    <row r="949" spans="1:19" ht="13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</row>
    <row r="950" spans="1:19" ht="13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</row>
    <row r="951" spans="1:19" ht="13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</row>
    <row r="952" spans="1:19" ht="13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</row>
    <row r="953" spans="1:19" ht="13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</row>
    <row r="954" spans="1:19" ht="13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</row>
    <row r="955" spans="1:19" ht="13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</row>
    <row r="956" spans="1:19" ht="13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</row>
    <row r="957" spans="1:19" ht="13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</row>
    <row r="958" spans="1:19" ht="13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</row>
    <row r="959" spans="1:19" ht="13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</row>
    <row r="960" spans="1:19" ht="13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</row>
    <row r="961" spans="1:19" ht="13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</row>
    <row r="962" spans="1:19" ht="13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1:19" ht="13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1:19" ht="13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1:19" ht="13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1:19" ht="13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1:19" ht="13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1:19" ht="13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1:19" ht="13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1:19" ht="13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1:19" ht="13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1:19" ht="13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1:19" ht="13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</row>
    <row r="974" spans="1:19" ht="13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</row>
    <row r="975" spans="1:19" ht="13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1:19" ht="13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1:19" ht="13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</row>
    <row r="978" spans="1:19" ht="13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</row>
    <row r="979" spans="1:19" ht="13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</row>
    <row r="980" spans="1:19" ht="13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</row>
    <row r="981" spans="1:19" ht="13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</row>
    <row r="982" spans="1:19" ht="13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</row>
    <row r="983" spans="1:19" ht="13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</row>
    <row r="984" spans="1:19" ht="13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</row>
    <row r="985" spans="1:19" ht="13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</row>
    <row r="986" spans="1:19" ht="13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</row>
    <row r="987" spans="1:19" ht="13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</row>
    <row r="988" spans="1:19" ht="13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</row>
    <row r="989" spans="1:19" ht="13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</row>
    <row r="990" spans="1:19" ht="13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</row>
    <row r="991" spans="1:19" ht="13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</row>
  </sheetData>
  <mergeCells count="2">
    <mergeCell ref="A1:D1"/>
    <mergeCell ref="A18:C18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77E3E"/>
  </sheetPr>
  <dimension ref="A1:R986"/>
  <sheetViews>
    <sheetView topLeftCell="A7" workbookViewId="0">
      <selection activeCell="C50" sqref="C50"/>
    </sheetView>
  </sheetViews>
  <sheetFormatPr defaultColWidth="12.5703125" defaultRowHeight="15" customHeight="1" x14ac:dyDescent="0.2"/>
  <cols>
    <col min="1" max="1" width="5.5703125" style="74" customWidth="1"/>
    <col min="2" max="2" width="50.85546875" style="74" customWidth="1"/>
    <col min="3" max="3" width="11.140625" style="74" customWidth="1"/>
    <col min="4" max="4" width="12.5703125" style="74" customWidth="1"/>
    <col min="5" max="5" width="5.42578125" style="74" customWidth="1"/>
    <col min="6" max="6" width="14.42578125" style="74" customWidth="1"/>
    <col min="7" max="18" width="7.140625" style="74" customWidth="1"/>
    <col min="19" max="21" width="11.140625" style="74" customWidth="1"/>
    <col min="22" max="16384" width="12.5703125" style="74"/>
  </cols>
  <sheetData>
    <row r="1" spans="1:18" ht="21.6" customHeight="1" x14ac:dyDescent="0.25">
      <c r="A1" s="316" t="s">
        <v>0</v>
      </c>
      <c r="B1" s="316"/>
      <c r="C1" s="316"/>
      <c r="D1" s="316"/>
      <c r="E1" s="316"/>
      <c r="F1" s="316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8" ht="13.5" customHeight="1" x14ac:dyDescent="0.25">
      <c r="A2" s="72"/>
      <c r="B2" s="73"/>
      <c r="C2" s="73"/>
      <c r="D2" s="73"/>
      <c r="E2" s="73"/>
      <c r="F2" s="73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8" ht="13.5" customHeight="1" x14ac:dyDescent="0.25">
      <c r="A3" s="320" t="s">
        <v>26</v>
      </c>
      <c r="B3" s="321"/>
      <c r="C3" s="321"/>
      <c r="D3" s="321"/>
      <c r="E3" s="321"/>
      <c r="F3" s="321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</row>
    <row r="4" spans="1:18" ht="13.5" customHeight="1" x14ac:dyDescent="0.25">
      <c r="A4" s="322" t="s">
        <v>27</v>
      </c>
      <c r="B4" s="318"/>
      <c r="C4" s="318"/>
      <c r="D4" s="318"/>
      <c r="E4" s="318"/>
      <c r="F4" s="318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</row>
    <row r="5" spans="1:18" ht="13.5" customHeight="1" x14ac:dyDescent="0.25">
      <c r="A5" s="323" t="s">
        <v>3</v>
      </c>
      <c r="B5" s="324"/>
      <c r="C5" s="317" t="s">
        <v>28</v>
      </c>
      <c r="D5" s="318"/>
      <c r="E5" s="318"/>
      <c r="F5" s="31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</row>
    <row r="6" spans="1:18" ht="13.5" customHeight="1" x14ac:dyDescent="0.25">
      <c r="A6" s="325" t="s">
        <v>29</v>
      </c>
      <c r="B6" s="319"/>
      <c r="C6" s="317" t="s">
        <v>30</v>
      </c>
      <c r="D6" s="318"/>
      <c r="E6" s="318"/>
      <c r="F6" s="31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1:18" ht="13.5" customHeight="1" x14ac:dyDescent="0.25">
      <c r="A7" s="325" t="s">
        <v>31</v>
      </c>
      <c r="B7" s="319"/>
      <c r="C7" s="317">
        <v>150</v>
      </c>
      <c r="D7" s="318"/>
      <c r="E7" s="318"/>
      <c r="F7" s="31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18" ht="13.5" customHeight="1" x14ac:dyDescent="0.25">
      <c r="A8" s="72"/>
      <c r="B8" s="72"/>
      <c r="C8" s="72"/>
      <c r="D8" s="72"/>
      <c r="E8" s="77"/>
      <c r="F8" s="77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18" x14ac:dyDescent="0.25">
      <c r="A9" s="78" t="s">
        <v>32</v>
      </c>
      <c r="B9" s="79" t="s">
        <v>33</v>
      </c>
      <c r="C9" s="80" t="s">
        <v>34</v>
      </c>
      <c r="D9" s="80" t="s">
        <v>35</v>
      </c>
      <c r="E9" s="80" t="s">
        <v>36</v>
      </c>
      <c r="F9" s="229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1:18" ht="13.5" customHeight="1" x14ac:dyDescent="0.25">
      <c r="A10" s="199">
        <v>1</v>
      </c>
      <c r="B10" s="81" t="s">
        <v>38</v>
      </c>
      <c r="C10" s="82"/>
      <c r="D10" s="82"/>
      <c r="E10" s="83"/>
      <c r="F10" s="228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</row>
    <row r="11" spans="1:18" ht="13.5" customHeight="1" x14ac:dyDescent="0.25">
      <c r="A11" s="274">
        <v>46023</v>
      </c>
      <c r="B11" s="92" t="s">
        <v>39</v>
      </c>
      <c r="C11" s="85" t="s">
        <v>40</v>
      </c>
      <c r="D11" s="86">
        <f>3025+750</f>
        <v>3775</v>
      </c>
      <c r="E11" s="85">
        <v>1</v>
      </c>
      <c r="F11" s="87">
        <f t="shared" ref="F11:F15" si="0">E11*D11</f>
        <v>3775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18" ht="13.5" customHeight="1" x14ac:dyDescent="0.25">
      <c r="A12" s="274">
        <v>46054</v>
      </c>
      <c r="B12" s="259" t="s">
        <v>41</v>
      </c>
      <c r="C12" s="89" t="s">
        <v>40</v>
      </c>
      <c r="D12" s="86">
        <v>726</v>
      </c>
      <c r="E12" s="85">
        <v>1</v>
      </c>
      <c r="F12" s="87">
        <f t="shared" si="0"/>
        <v>726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  <row r="13" spans="1:18" ht="13.5" customHeight="1" x14ac:dyDescent="0.25">
      <c r="A13" s="274">
        <v>46082</v>
      </c>
      <c r="B13" s="90" t="s">
        <v>42</v>
      </c>
      <c r="C13" s="89" t="s">
        <v>40</v>
      </c>
      <c r="D13" s="86">
        <v>385</v>
      </c>
      <c r="E13" s="85">
        <v>1</v>
      </c>
      <c r="F13" s="87">
        <f t="shared" si="0"/>
        <v>385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18" ht="13.5" customHeight="1" x14ac:dyDescent="0.25">
      <c r="A14" s="274">
        <v>46113</v>
      </c>
      <c r="B14" s="90" t="s">
        <v>43</v>
      </c>
      <c r="C14" s="89" t="s">
        <v>40</v>
      </c>
      <c r="D14" s="86">
        <v>600</v>
      </c>
      <c r="E14" s="85">
        <v>1</v>
      </c>
      <c r="F14" s="87">
        <f t="shared" si="0"/>
        <v>600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18" ht="13.5" customHeight="1" x14ac:dyDescent="0.25">
      <c r="A15" s="274">
        <v>46143</v>
      </c>
      <c r="B15" s="92" t="s">
        <v>44</v>
      </c>
      <c r="C15" s="77" t="s">
        <v>45</v>
      </c>
      <c r="D15" s="93">
        <v>400</v>
      </c>
      <c r="E15" s="94">
        <v>1</v>
      </c>
      <c r="F15" s="87">
        <f t="shared" si="0"/>
        <v>400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18" ht="13.5" customHeight="1" x14ac:dyDescent="0.25">
      <c r="A16" s="274"/>
      <c r="B16" s="271"/>
      <c r="C16" s="85"/>
      <c r="D16" s="86"/>
      <c r="E16" s="85"/>
      <c r="F16" s="95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18" ht="13.5" customHeight="1" x14ac:dyDescent="0.25">
      <c r="A17" s="275">
        <v>2</v>
      </c>
      <c r="B17" s="272" t="s">
        <v>46</v>
      </c>
      <c r="C17" s="97"/>
      <c r="D17" s="97"/>
      <c r="E17" s="97"/>
      <c r="F17" s="98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</row>
    <row r="18" spans="1:18" ht="13.5" customHeight="1" x14ac:dyDescent="0.25">
      <c r="A18" s="274">
        <v>2</v>
      </c>
      <c r="B18" s="92" t="s">
        <v>47</v>
      </c>
      <c r="C18" s="85" t="s">
        <v>48</v>
      </c>
      <c r="D18" s="87">
        <v>1334</v>
      </c>
      <c r="E18" s="85">
        <v>1</v>
      </c>
      <c r="F18" s="87">
        <f t="shared" ref="F18:F27" si="1">E18*D18</f>
        <v>1334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</row>
    <row r="19" spans="1:18" ht="13.5" customHeight="1" x14ac:dyDescent="0.25">
      <c r="A19" s="274">
        <v>33</v>
      </c>
      <c r="B19" s="271" t="s">
        <v>49</v>
      </c>
      <c r="C19" s="85" t="s">
        <v>48</v>
      </c>
      <c r="D19" s="87">
        <v>1334</v>
      </c>
      <c r="E19" s="85">
        <v>1</v>
      </c>
      <c r="F19" s="87">
        <f t="shared" si="1"/>
        <v>1334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</row>
    <row r="20" spans="1:18" ht="13.5" customHeight="1" x14ac:dyDescent="0.25">
      <c r="A20" s="274">
        <v>62</v>
      </c>
      <c r="B20" s="271" t="s">
        <v>50</v>
      </c>
      <c r="C20" s="85" t="s">
        <v>48</v>
      </c>
      <c r="D20" s="87">
        <v>334</v>
      </c>
      <c r="E20" s="85">
        <v>5</v>
      </c>
      <c r="F20" s="87">
        <f t="shared" si="1"/>
        <v>1670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</row>
    <row r="21" spans="1:18" ht="13.5" customHeight="1" x14ac:dyDescent="0.25">
      <c r="A21" s="274">
        <v>93</v>
      </c>
      <c r="B21" s="271" t="s">
        <v>51</v>
      </c>
      <c r="C21" s="85" t="s">
        <v>48</v>
      </c>
      <c r="D21" s="87">
        <v>467</v>
      </c>
      <c r="E21" s="85">
        <v>1</v>
      </c>
      <c r="F21" s="87">
        <f t="shared" si="1"/>
        <v>467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1:18" ht="13.5" customHeight="1" x14ac:dyDescent="0.25">
      <c r="A22" s="274">
        <v>123</v>
      </c>
      <c r="B22" s="92" t="s">
        <v>52</v>
      </c>
      <c r="C22" s="85" t="s">
        <v>48</v>
      </c>
      <c r="D22" s="87">
        <v>800</v>
      </c>
      <c r="E22" s="99">
        <v>1</v>
      </c>
      <c r="F22" s="87">
        <f t="shared" si="1"/>
        <v>800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1:18" ht="13.5" customHeight="1" x14ac:dyDescent="0.25">
      <c r="A23" s="274">
        <v>154</v>
      </c>
      <c r="B23" s="92" t="s">
        <v>53</v>
      </c>
      <c r="C23" s="85" t="s">
        <v>48</v>
      </c>
      <c r="D23" s="87">
        <v>467</v>
      </c>
      <c r="E23" s="99">
        <v>2</v>
      </c>
      <c r="F23" s="87">
        <f t="shared" si="1"/>
        <v>934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1:18" ht="13.5" customHeight="1" x14ac:dyDescent="0.25">
      <c r="A24" s="274">
        <v>184</v>
      </c>
      <c r="B24" s="92" t="s">
        <v>54</v>
      </c>
      <c r="C24" s="85" t="s">
        <v>48</v>
      </c>
      <c r="D24" s="87">
        <v>440.2</v>
      </c>
      <c r="E24" s="99">
        <v>5</v>
      </c>
      <c r="F24" s="87">
        <f t="shared" si="1"/>
        <v>2201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</row>
    <row r="25" spans="1:18" ht="13.5" customHeight="1" x14ac:dyDescent="0.25">
      <c r="A25" s="274">
        <v>215</v>
      </c>
      <c r="B25" s="92" t="s">
        <v>55</v>
      </c>
      <c r="C25" s="85" t="s">
        <v>48</v>
      </c>
      <c r="D25" s="87">
        <v>470</v>
      </c>
      <c r="E25" s="99">
        <v>3</v>
      </c>
      <c r="F25" s="87">
        <f t="shared" si="1"/>
        <v>1410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ht="13.5" customHeight="1" x14ac:dyDescent="0.25">
      <c r="A26" s="274">
        <v>246</v>
      </c>
      <c r="B26" s="92" t="s">
        <v>56</v>
      </c>
      <c r="C26" s="85" t="s">
        <v>48</v>
      </c>
      <c r="D26" s="87">
        <v>800</v>
      </c>
      <c r="E26" s="99">
        <v>2</v>
      </c>
      <c r="F26" s="87">
        <f t="shared" si="1"/>
        <v>1600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18" ht="13.5" customHeight="1" x14ac:dyDescent="0.25">
      <c r="A27" s="274">
        <v>276</v>
      </c>
      <c r="B27" s="92" t="s">
        <v>57</v>
      </c>
      <c r="C27" s="85" t="s">
        <v>48</v>
      </c>
      <c r="D27" s="87">
        <v>450</v>
      </c>
      <c r="E27" s="99">
        <v>1</v>
      </c>
      <c r="F27" s="87">
        <f t="shared" si="1"/>
        <v>450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</row>
    <row r="28" spans="1:18" ht="13.5" customHeight="1" x14ac:dyDescent="0.25">
      <c r="A28" s="273"/>
      <c r="B28" s="92"/>
      <c r="C28" s="99"/>
      <c r="D28" s="99"/>
      <c r="E28" s="99"/>
      <c r="F28" s="95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1:18" ht="12.75" customHeight="1" x14ac:dyDescent="0.25">
      <c r="A29" s="79">
        <v>3</v>
      </c>
      <c r="B29" s="79" t="s">
        <v>58</v>
      </c>
      <c r="C29" s="100"/>
      <c r="D29" s="101"/>
      <c r="E29" s="102"/>
      <c r="F29" s="100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</row>
    <row r="30" spans="1:18" ht="12.75" customHeight="1" x14ac:dyDescent="0.25">
      <c r="A30" s="91">
        <v>46025</v>
      </c>
      <c r="B30" s="92" t="s">
        <v>59</v>
      </c>
      <c r="C30" s="85" t="s">
        <v>48</v>
      </c>
      <c r="D30" s="87">
        <v>181.5</v>
      </c>
      <c r="E30" s="99">
        <v>1</v>
      </c>
      <c r="F30" s="87">
        <f t="shared" ref="F30:F32" si="2">E30*D30</f>
        <v>181.5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1:18" ht="12.75" customHeight="1" x14ac:dyDescent="0.25">
      <c r="A31" s="91">
        <v>46056</v>
      </c>
      <c r="B31" s="92" t="s">
        <v>60</v>
      </c>
      <c r="C31" s="85" t="s">
        <v>48</v>
      </c>
      <c r="D31" s="87">
        <v>127.5</v>
      </c>
      <c r="E31" s="99">
        <v>1</v>
      </c>
      <c r="F31" s="87">
        <f t="shared" si="2"/>
        <v>127.5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1:18" ht="12.75" customHeight="1" x14ac:dyDescent="0.25">
      <c r="A32" s="104" t="s">
        <v>61</v>
      </c>
      <c r="B32" s="84" t="s">
        <v>62</v>
      </c>
      <c r="C32" s="85" t="s">
        <v>40</v>
      </c>
      <c r="D32" s="86">
        <f>180*1.21</f>
        <v>217.79999999999998</v>
      </c>
      <c r="E32" s="105">
        <v>1</v>
      </c>
      <c r="F32" s="87">
        <f t="shared" si="2"/>
        <v>217.79999999999998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</row>
    <row r="33" spans="1:18" ht="12.75" customHeight="1" x14ac:dyDescent="0.25">
      <c r="A33" s="91">
        <v>46115</v>
      </c>
      <c r="B33" s="84" t="s">
        <v>63</v>
      </c>
      <c r="C33" s="85" t="s">
        <v>40</v>
      </c>
      <c r="D33" s="106">
        <v>2342.1999999999998</v>
      </c>
      <c r="E33" s="105">
        <v>1</v>
      </c>
      <c r="F33" s="87">
        <f t="shared" ref="F33:F36" si="3">E33*D33</f>
        <v>2342.1999999999998</v>
      </c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</row>
    <row r="34" spans="1:18" ht="12.75" customHeight="1" x14ac:dyDescent="0.25">
      <c r="A34" s="91">
        <v>46145</v>
      </c>
      <c r="B34" s="92" t="s">
        <v>64</v>
      </c>
      <c r="C34" s="85" t="s">
        <v>40</v>
      </c>
      <c r="D34" s="106">
        <v>114.95</v>
      </c>
      <c r="E34" s="105">
        <v>60</v>
      </c>
      <c r="F34" s="87">
        <f t="shared" si="3"/>
        <v>6897</v>
      </c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1:18" ht="12.75" customHeight="1" x14ac:dyDescent="0.25">
      <c r="A35" s="91">
        <v>46237</v>
      </c>
      <c r="B35" s="107" t="s">
        <v>65</v>
      </c>
      <c r="C35" s="85" t="s">
        <v>66</v>
      </c>
      <c r="D35" s="106">
        <v>334</v>
      </c>
      <c r="E35" s="85">
        <v>2</v>
      </c>
      <c r="F35" s="87">
        <f t="shared" si="3"/>
        <v>668</v>
      </c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1:18" ht="13.5" customHeight="1" x14ac:dyDescent="0.25">
      <c r="A36" s="91">
        <v>46268</v>
      </c>
      <c r="B36" s="84" t="s">
        <v>67</v>
      </c>
      <c r="C36" s="89" t="s">
        <v>45</v>
      </c>
      <c r="D36" s="108">
        <v>750</v>
      </c>
      <c r="E36" s="89">
        <v>1</v>
      </c>
      <c r="F36" s="87">
        <f t="shared" si="3"/>
        <v>750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</row>
    <row r="37" spans="1:18" ht="13.5" customHeight="1" x14ac:dyDescent="0.25">
      <c r="A37" s="109"/>
      <c r="B37" s="109"/>
      <c r="C37" s="110"/>
      <c r="D37" s="110"/>
      <c r="E37" s="111" t="s">
        <v>68</v>
      </c>
      <c r="F37" s="112">
        <f>SUM(F11:F36)</f>
        <v>29270</v>
      </c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</row>
    <row r="38" spans="1:18" ht="13.5" customHeight="1" x14ac:dyDescent="0.25">
      <c r="A38" s="72"/>
      <c r="B38" s="72"/>
      <c r="C38" s="72"/>
      <c r="D38" s="72"/>
      <c r="E38" s="77"/>
      <c r="F38" s="77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</row>
    <row r="39" spans="1:18" ht="13.5" customHeight="1" x14ac:dyDescent="0.25">
      <c r="A39" s="72"/>
      <c r="B39" s="72"/>
      <c r="C39" s="72"/>
      <c r="D39" s="72"/>
      <c r="E39" s="77"/>
      <c r="F39" s="77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1:18" ht="13.5" customHeight="1" x14ac:dyDescent="0.25">
      <c r="A40" s="72"/>
      <c r="B40" s="72"/>
      <c r="C40" s="72"/>
      <c r="D40" s="72"/>
      <c r="E40" s="77"/>
      <c r="F40" s="77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</row>
    <row r="41" spans="1:18" ht="13.5" customHeight="1" x14ac:dyDescent="0.25">
      <c r="A41" s="72"/>
      <c r="B41" s="72"/>
      <c r="C41" s="72"/>
      <c r="D41" s="72"/>
      <c r="E41" s="77"/>
      <c r="F41" s="77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</row>
    <row r="42" spans="1:18" ht="13.5" customHeight="1" x14ac:dyDescent="0.25">
      <c r="A42" s="72"/>
      <c r="B42" s="72"/>
      <c r="C42" s="72"/>
      <c r="D42" s="72"/>
      <c r="E42" s="77"/>
      <c r="F42" s="77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</row>
    <row r="43" spans="1:18" ht="13.5" customHeight="1" x14ac:dyDescent="0.25">
      <c r="A43" s="72"/>
      <c r="B43" s="72"/>
      <c r="C43" s="72"/>
      <c r="D43" s="72"/>
      <c r="E43" s="77"/>
      <c r="F43" s="77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</row>
    <row r="44" spans="1:18" ht="13.5" customHeight="1" x14ac:dyDescent="0.25">
      <c r="A44" s="72"/>
      <c r="B44" s="72"/>
      <c r="C44" s="72"/>
      <c r="D44" s="72"/>
      <c r="E44" s="77"/>
      <c r="F44" s="77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</row>
    <row r="45" spans="1:18" ht="13.5" customHeight="1" x14ac:dyDescent="0.25">
      <c r="A45" s="72"/>
      <c r="B45" s="72"/>
      <c r="C45" s="72"/>
      <c r="D45" s="72"/>
      <c r="E45" s="77"/>
      <c r="F45" s="77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</row>
    <row r="46" spans="1:18" ht="13.5" customHeight="1" x14ac:dyDescent="0.25">
      <c r="A46" s="72"/>
      <c r="B46" s="72"/>
      <c r="C46" s="72"/>
      <c r="D46" s="72"/>
      <c r="E46" s="77"/>
      <c r="F46" s="77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</row>
    <row r="47" spans="1:18" ht="13.5" customHeight="1" x14ac:dyDescent="0.25">
      <c r="A47" s="72"/>
      <c r="B47" s="72"/>
      <c r="C47" s="72"/>
      <c r="D47" s="72"/>
      <c r="E47" s="77"/>
      <c r="F47" s="77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</row>
    <row r="48" spans="1:18" ht="13.5" customHeight="1" x14ac:dyDescent="0.25">
      <c r="A48" s="72"/>
      <c r="B48" s="72"/>
      <c r="C48" s="72"/>
      <c r="D48" s="72"/>
      <c r="E48" s="77"/>
      <c r="F48" s="77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49" spans="1:18" ht="13.5" customHeight="1" x14ac:dyDescent="0.25">
      <c r="A49" s="72"/>
      <c r="B49" s="72"/>
      <c r="C49" s="72"/>
      <c r="D49" s="72"/>
      <c r="E49" s="77"/>
      <c r="F49" s="77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</row>
    <row r="50" spans="1:18" ht="13.5" customHeight="1" x14ac:dyDescent="0.25">
      <c r="A50" s="72"/>
      <c r="B50" s="72"/>
      <c r="C50" s="72"/>
      <c r="D50" s="72"/>
      <c r="E50" s="77"/>
      <c r="F50" s="77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</row>
    <row r="51" spans="1:18" ht="13.5" customHeight="1" x14ac:dyDescent="0.25">
      <c r="A51" s="72"/>
      <c r="B51" s="72"/>
      <c r="C51" s="72"/>
      <c r="D51" s="72"/>
      <c r="E51" s="77"/>
      <c r="F51" s="77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</row>
    <row r="52" spans="1:18" ht="13.5" customHeight="1" x14ac:dyDescent="0.25">
      <c r="A52" s="72"/>
      <c r="B52" s="72"/>
      <c r="C52" s="72"/>
      <c r="D52" s="72"/>
      <c r="E52" s="77"/>
      <c r="F52" s="77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</row>
    <row r="53" spans="1:18" ht="13.5" customHeight="1" x14ac:dyDescent="0.25">
      <c r="A53" s="72"/>
      <c r="B53" s="72"/>
      <c r="C53" s="72"/>
      <c r="D53" s="72"/>
      <c r="E53" s="77"/>
      <c r="F53" s="77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</row>
    <row r="54" spans="1:18" ht="13.5" customHeight="1" x14ac:dyDescent="0.25">
      <c r="A54" s="72"/>
      <c r="B54" s="72"/>
      <c r="C54" s="72"/>
      <c r="D54" s="72"/>
      <c r="E54" s="77"/>
      <c r="F54" s="77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</row>
    <row r="55" spans="1:18" ht="13.5" customHeight="1" x14ac:dyDescent="0.25">
      <c r="A55" s="72"/>
      <c r="B55" s="72"/>
      <c r="C55" s="72"/>
      <c r="D55" s="72"/>
      <c r="E55" s="77"/>
      <c r="F55" s="77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</row>
    <row r="56" spans="1:18" ht="13.5" customHeight="1" x14ac:dyDescent="0.25">
      <c r="A56" s="72"/>
      <c r="B56" s="72"/>
      <c r="C56" s="72"/>
      <c r="D56" s="72"/>
      <c r="E56" s="77"/>
      <c r="F56" s="77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</row>
    <row r="57" spans="1:18" ht="13.5" customHeight="1" x14ac:dyDescent="0.25">
      <c r="A57" s="72"/>
      <c r="B57" s="72"/>
      <c r="C57" s="72"/>
      <c r="D57" s="72"/>
      <c r="E57" s="77"/>
      <c r="F57" s="77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</row>
    <row r="58" spans="1:18" ht="13.5" customHeight="1" x14ac:dyDescent="0.25">
      <c r="A58" s="72"/>
      <c r="B58" s="72"/>
      <c r="C58" s="72"/>
      <c r="D58" s="72"/>
      <c r="E58" s="77"/>
      <c r="F58" s="77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</row>
    <row r="59" spans="1:18" ht="13.5" customHeight="1" x14ac:dyDescent="0.25">
      <c r="A59" s="72"/>
      <c r="B59" s="72"/>
      <c r="C59" s="72"/>
      <c r="D59" s="72"/>
      <c r="E59" s="77"/>
      <c r="F59" s="77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</row>
    <row r="60" spans="1:18" ht="13.5" customHeight="1" x14ac:dyDescent="0.25">
      <c r="A60" s="72"/>
      <c r="B60" s="72"/>
      <c r="C60" s="72"/>
      <c r="D60" s="72"/>
      <c r="E60" s="77"/>
      <c r="F60" s="77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</row>
    <row r="61" spans="1:18" ht="13.5" customHeight="1" x14ac:dyDescent="0.25">
      <c r="A61" s="72"/>
      <c r="B61" s="72"/>
      <c r="C61" s="72"/>
      <c r="D61" s="72"/>
      <c r="E61" s="77"/>
      <c r="F61" s="77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</row>
    <row r="62" spans="1:18" ht="13.5" customHeight="1" x14ac:dyDescent="0.25">
      <c r="A62" s="72"/>
      <c r="B62" s="72"/>
      <c r="C62" s="72"/>
      <c r="D62" s="72"/>
      <c r="E62" s="77"/>
      <c r="F62" s="77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</row>
    <row r="63" spans="1:18" ht="13.5" customHeight="1" x14ac:dyDescent="0.25">
      <c r="A63" s="72"/>
      <c r="B63" s="72"/>
      <c r="C63" s="72"/>
      <c r="D63" s="72"/>
      <c r="E63" s="77"/>
      <c r="F63" s="77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</row>
    <row r="64" spans="1:18" ht="13.5" customHeight="1" x14ac:dyDescent="0.25">
      <c r="A64" s="72"/>
      <c r="B64" s="72"/>
      <c r="C64" s="72"/>
      <c r="D64" s="72"/>
      <c r="E64" s="77"/>
      <c r="F64" s="77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</row>
    <row r="65" spans="1:18" ht="13.5" customHeight="1" x14ac:dyDescent="0.25">
      <c r="A65" s="72"/>
      <c r="B65" s="72"/>
      <c r="C65" s="72"/>
      <c r="D65" s="72"/>
      <c r="E65" s="77"/>
      <c r="F65" s="77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</row>
    <row r="66" spans="1:18" ht="13.5" customHeight="1" x14ac:dyDescent="0.25">
      <c r="A66" s="72"/>
      <c r="B66" s="72"/>
      <c r="C66" s="72"/>
      <c r="D66" s="72"/>
      <c r="E66" s="77"/>
      <c r="F66" s="77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</row>
    <row r="67" spans="1:18" ht="13.5" customHeight="1" x14ac:dyDescent="0.25">
      <c r="A67" s="72"/>
      <c r="B67" s="72"/>
      <c r="C67" s="72"/>
      <c r="D67" s="72"/>
      <c r="E67" s="77"/>
      <c r="F67" s="77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</row>
    <row r="68" spans="1:18" ht="13.5" customHeight="1" x14ac:dyDescent="0.25">
      <c r="A68" s="72"/>
      <c r="B68" s="72"/>
      <c r="C68" s="72"/>
      <c r="D68" s="72"/>
      <c r="E68" s="77"/>
      <c r="F68" s="77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</row>
    <row r="69" spans="1:18" ht="13.5" customHeight="1" x14ac:dyDescent="0.25">
      <c r="A69" s="72"/>
      <c r="B69" s="72"/>
      <c r="C69" s="72"/>
      <c r="D69" s="72"/>
      <c r="E69" s="77"/>
      <c r="F69" s="77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</row>
    <row r="70" spans="1:18" ht="13.5" customHeight="1" x14ac:dyDescent="0.25">
      <c r="A70" s="72"/>
      <c r="B70" s="72"/>
      <c r="C70" s="72"/>
      <c r="D70" s="72"/>
      <c r="E70" s="77"/>
      <c r="F70" s="77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</row>
    <row r="71" spans="1:18" ht="13.5" customHeight="1" x14ac:dyDescent="0.25">
      <c r="A71" s="72"/>
      <c r="B71" s="72"/>
      <c r="C71" s="72"/>
      <c r="D71" s="72"/>
      <c r="E71" s="77"/>
      <c r="F71" s="77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</row>
    <row r="72" spans="1:18" ht="13.5" customHeight="1" x14ac:dyDescent="0.25">
      <c r="A72" s="72"/>
      <c r="B72" s="72"/>
      <c r="C72" s="72"/>
      <c r="D72" s="72"/>
      <c r="E72" s="77"/>
      <c r="F72" s="77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</row>
    <row r="73" spans="1:18" ht="13.5" customHeight="1" x14ac:dyDescent="0.25">
      <c r="A73" s="72"/>
      <c r="B73" s="72"/>
      <c r="C73" s="72"/>
      <c r="D73" s="72"/>
      <c r="E73" s="77"/>
      <c r="F73" s="77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</row>
    <row r="74" spans="1:18" ht="13.5" customHeight="1" x14ac:dyDescent="0.25">
      <c r="A74" s="72"/>
      <c r="B74" s="72"/>
      <c r="C74" s="72"/>
      <c r="D74" s="72"/>
      <c r="E74" s="77"/>
      <c r="F74" s="77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</row>
    <row r="75" spans="1:18" ht="13.5" customHeight="1" x14ac:dyDescent="0.25">
      <c r="A75" s="72"/>
      <c r="B75" s="72"/>
      <c r="C75" s="72"/>
      <c r="D75" s="72"/>
      <c r="E75" s="77"/>
      <c r="F75" s="77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</row>
    <row r="76" spans="1:18" ht="13.5" customHeight="1" x14ac:dyDescent="0.25">
      <c r="A76" s="72"/>
      <c r="B76" s="72"/>
      <c r="C76" s="72"/>
      <c r="D76" s="72"/>
      <c r="E76" s="77"/>
      <c r="F76" s="77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</row>
    <row r="77" spans="1:18" ht="13.5" customHeight="1" x14ac:dyDescent="0.25">
      <c r="A77" s="72"/>
      <c r="B77" s="72"/>
      <c r="C77" s="72"/>
      <c r="D77" s="72"/>
      <c r="E77" s="77"/>
      <c r="F77" s="77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</row>
    <row r="78" spans="1:18" ht="13.5" customHeight="1" x14ac:dyDescent="0.25">
      <c r="A78" s="72"/>
      <c r="B78" s="72"/>
      <c r="C78" s="72"/>
      <c r="D78" s="72"/>
      <c r="E78" s="77"/>
      <c r="F78" s="77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</row>
    <row r="79" spans="1:18" ht="13.5" customHeight="1" x14ac:dyDescent="0.25">
      <c r="A79" s="72"/>
      <c r="B79" s="72"/>
      <c r="C79" s="72"/>
      <c r="D79" s="72"/>
      <c r="E79" s="77"/>
      <c r="F79" s="77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</row>
    <row r="80" spans="1:18" ht="13.5" customHeight="1" x14ac:dyDescent="0.25">
      <c r="A80" s="72"/>
      <c r="B80" s="72"/>
      <c r="C80" s="72"/>
      <c r="D80" s="72"/>
      <c r="E80" s="77"/>
      <c r="F80" s="77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</row>
    <row r="81" spans="1:18" ht="13.5" customHeight="1" x14ac:dyDescent="0.25">
      <c r="A81" s="72"/>
      <c r="B81" s="72"/>
      <c r="C81" s="72"/>
      <c r="D81" s="72"/>
      <c r="E81" s="77"/>
      <c r="F81" s="77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</row>
    <row r="82" spans="1:18" ht="13.5" customHeight="1" x14ac:dyDescent="0.25">
      <c r="A82" s="72"/>
      <c r="B82" s="72"/>
      <c r="C82" s="72"/>
      <c r="D82" s="72"/>
      <c r="E82" s="77"/>
      <c r="F82" s="77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</row>
    <row r="83" spans="1:18" ht="13.5" customHeight="1" x14ac:dyDescent="0.25">
      <c r="A83" s="72"/>
      <c r="B83" s="72"/>
      <c r="C83" s="72"/>
      <c r="D83" s="72"/>
      <c r="E83" s="77"/>
      <c r="F83" s="77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</row>
    <row r="84" spans="1:18" ht="13.5" customHeight="1" x14ac:dyDescent="0.25">
      <c r="A84" s="72"/>
      <c r="B84" s="72"/>
      <c r="C84" s="72"/>
      <c r="D84" s="72"/>
      <c r="E84" s="77"/>
      <c r="F84" s="77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</row>
    <row r="85" spans="1:18" ht="13.5" customHeight="1" x14ac:dyDescent="0.25">
      <c r="A85" s="72"/>
      <c r="B85" s="72"/>
      <c r="C85" s="72"/>
      <c r="D85" s="72"/>
      <c r="E85" s="77"/>
      <c r="F85" s="77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</row>
    <row r="86" spans="1:18" ht="13.5" customHeight="1" x14ac:dyDescent="0.25">
      <c r="A86" s="72"/>
      <c r="B86" s="72"/>
      <c r="C86" s="72"/>
      <c r="D86" s="72"/>
      <c r="E86" s="77"/>
      <c r="F86" s="77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</row>
    <row r="87" spans="1:18" ht="13.5" customHeight="1" x14ac:dyDescent="0.25">
      <c r="A87" s="72"/>
      <c r="B87" s="72"/>
      <c r="C87" s="72"/>
      <c r="D87" s="72"/>
      <c r="E87" s="77"/>
      <c r="F87" s="77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</row>
    <row r="88" spans="1:18" ht="13.5" customHeight="1" x14ac:dyDescent="0.25">
      <c r="A88" s="72"/>
      <c r="B88" s="72"/>
      <c r="C88" s="72"/>
      <c r="D88" s="72"/>
      <c r="E88" s="77"/>
      <c r="F88" s="77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</row>
    <row r="89" spans="1:18" ht="13.5" customHeight="1" x14ac:dyDescent="0.25">
      <c r="A89" s="72"/>
      <c r="B89" s="72"/>
      <c r="C89" s="72"/>
      <c r="D89" s="72"/>
      <c r="E89" s="77"/>
      <c r="F89" s="77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</row>
    <row r="90" spans="1:18" ht="13.5" customHeight="1" x14ac:dyDescent="0.25">
      <c r="A90" s="72"/>
      <c r="B90" s="72"/>
      <c r="C90" s="72"/>
      <c r="D90" s="72"/>
      <c r="E90" s="77"/>
      <c r="F90" s="77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</row>
    <row r="91" spans="1:18" ht="13.5" customHeight="1" x14ac:dyDescent="0.25">
      <c r="A91" s="72"/>
      <c r="B91" s="72"/>
      <c r="C91" s="72"/>
      <c r="D91" s="72"/>
      <c r="E91" s="77"/>
      <c r="F91" s="77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</row>
    <row r="92" spans="1:18" ht="13.5" customHeight="1" x14ac:dyDescent="0.25">
      <c r="A92" s="72"/>
      <c r="B92" s="72"/>
      <c r="C92" s="72"/>
      <c r="D92" s="72"/>
      <c r="E92" s="77"/>
      <c r="F92" s="77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</row>
    <row r="93" spans="1:18" ht="13.5" customHeight="1" x14ac:dyDescent="0.25">
      <c r="A93" s="72"/>
      <c r="B93" s="72"/>
      <c r="C93" s="72"/>
      <c r="D93" s="72"/>
      <c r="E93" s="77"/>
      <c r="F93" s="77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</row>
    <row r="94" spans="1:18" ht="13.5" customHeight="1" x14ac:dyDescent="0.25">
      <c r="A94" s="72"/>
      <c r="B94" s="72"/>
      <c r="C94" s="72"/>
      <c r="D94" s="72"/>
      <c r="E94" s="77"/>
      <c r="F94" s="77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</row>
    <row r="95" spans="1:18" ht="13.5" customHeight="1" x14ac:dyDescent="0.25">
      <c r="A95" s="72"/>
      <c r="B95" s="72"/>
      <c r="C95" s="72"/>
      <c r="D95" s="72"/>
      <c r="E95" s="77"/>
      <c r="F95" s="77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</row>
    <row r="96" spans="1:18" ht="13.5" customHeight="1" x14ac:dyDescent="0.25">
      <c r="A96" s="72"/>
      <c r="B96" s="72"/>
      <c r="C96" s="72"/>
      <c r="D96" s="72"/>
      <c r="E96" s="77"/>
      <c r="F96" s="77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</row>
    <row r="97" spans="1:18" ht="13.5" customHeight="1" x14ac:dyDescent="0.25">
      <c r="A97" s="72"/>
      <c r="B97" s="72"/>
      <c r="C97" s="72"/>
      <c r="D97" s="72"/>
      <c r="E97" s="77"/>
      <c r="F97" s="77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</row>
    <row r="98" spans="1:18" ht="13.5" customHeight="1" x14ac:dyDescent="0.25">
      <c r="A98" s="72"/>
      <c r="B98" s="72"/>
      <c r="C98" s="72"/>
      <c r="D98" s="72"/>
      <c r="E98" s="77"/>
      <c r="F98" s="77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</row>
    <row r="99" spans="1:18" ht="13.5" customHeight="1" x14ac:dyDescent="0.25">
      <c r="A99" s="72"/>
      <c r="B99" s="72"/>
      <c r="C99" s="72"/>
      <c r="D99" s="72"/>
      <c r="E99" s="77"/>
      <c r="F99" s="77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</row>
    <row r="100" spans="1:18" ht="13.5" customHeight="1" x14ac:dyDescent="0.25">
      <c r="A100" s="72"/>
      <c r="B100" s="72"/>
      <c r="C100" s="72"/>
      <c r="D100" s="72"/>
      <c r="E100" s="77"/>
      <c r="F100" s="77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</row>
    <row r="101" spans="1:18" ht="13.5" customHeight="1" x14ac:dyDescent="0.25">
      <c r="A101" s="72"/>
      <c r="B101" s="72"/>
      <c r="C101" s="72"/>
      <c r="D101" s="72"/>
      <c r="E101" s="77"/>
      <c r="F101" s="77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</row>
    <row r="102" spans="1:18" ht="13.5" customHeight="1" x14ac:dyDescent="0.25">
      <c r="A102" s="72"/>
      <c r="B102" s="72"/>
      <c r="C102" s="72"/>
      <c r="D102" s="72"/>
      <c r="E102" s="77"/>
      <c r="F102" s="77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</row>
    <row r="103" spans="1:18" ht="13.5" customHeight="1" x14ac:dyDescent="0.25">
      <c r="A103" s="72"/>
      <c r="B103" s="72"/>
      <c r="C103" s="72"/>
      <c r="D103" s="72"/>
      <c r="E103" s="77"/>
      <c r="F103" s="77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</row>
    <row r="104" spans="1:18" ht="13.5" customHeight="1" x14ac:dyDescent="0.25">
      <c r="A104" s="72"/>
      <c r="B104" s="72"/>
      <c r="C104" s="72"/>
      <c r="D104" s="72"/>
      <c r="E104" s="77"/>
      <c r="F104" s="77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</row>
    <row r="105" spans="1:18" ht="13.5" customHeight="1" x14ac:dyDescent="0.25">
      <c r="A105" s="72"/>
      <c r="B105" s="72"/>
      <c r="C105" s="72"/>
      <c r="D105" s="72"/>
      <c r="E105" s="77"/>
      <c r="F105" s="77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</row>
    <row r="106" spans="1:18" ht="13.5" customHeight="1" x14ac:dyDescent="0.25">
      <c r="A106" s="72"/>
      <c r="B106" s="72"/>
      <c r="C106" s="72"/>
      <c r="D106" s="72"/>
      <c r="E106" s="77"/>
      <c r="F106" s="77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</row>
    <row r="107" spans="1:18" ht="13.5" customHeight="1" x14ac:dyDescent="0.25">
      <c r="A107" s="72"/>
      <c r="B107" s="72"/>
      <c r="C107" s="72"/>
      <c r="D107" s="72"/>
      <c r="E107" s="77"/>
      <c r="F107" s="77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</row>
    <row r="108" spans="1:18" ht="13.5" customHeight="1" x14ac:dyDescent="0.25">
      <c r="A108" s="72"/>
      <c r="B108" s="72"/>
      <c r="C108" s="72"/>
      <c r="D108" s="72"/>
      <c r="E108" s="77"/>
      <c r="F108" s="77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</row>
    <row r="109" spans="1:18" ht="13.5" customHeight="1" x14ac:dyDescent="0.25">
      <c r="A109" s="72"/>
      <c r="B109" s="72"/>
      <c r="C109" s="72"/>
      <c r="D109" s="72"/>
      <c r="E109" s="77"/>
      <c r="F109" s="77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</row>
    <row r="110" spans="1:18" ht="13.5" customHeight="1" x14ac:dyDescent="0.25">
      <c r="A110" s="72"/>
      <c r="B110" s="72"/>
      <c r="C110" s="72"/>
      <c r="D110" s="72"/>
      <c r="E110" s="77"/>
      <c r="F110" s="77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</row>
    <row r="111" spans="1:18" ht="13.5" customHeight="1" x14ac:dyDescent="0.25">
      <c r="A111" s="72"/>
      <c r="B111" s="72"/>
      <c r="C111" s="72"/>
      <c r="D111" s="72"/>
      <c r="E111" s="77"/>
      <c r="F111" s="77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</row>
    <row r="112" spans="1:18" ht="13.5" customHeight="1" x14ac:dyDescent="0.25">
      <c r="A112" s="72"/>
      <c r="B112" s="72"/>
      <c r="C112" s="72"/>
      <c r="D112" s="72"/>
      <c r="E112" s="77"/>
      <c r="F112" s="77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</row>
    <row r="113" spans="1:18" ht="13.5" customHeight="1" x14ac:dyDescent="0.25">
      <c r="A113" s="72"/>
      <c r="B113" s="72"/>
      <c r="C113" s="72"/>
      <c r="D113" s="72"/>
      <c r="E113" s="77"/>
      <c r="F113" s="77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</row>
    <row r="114" spans="1:18" ht="13.5" customHeight="1" x14ac:dyDescent="0.25">
      <c r="A114" s="72"/>
      <c r="B114" s="72"/>
      <c r="C114" s="72"/>
      <c r="D114" s="72"/>
      <c r="E114" s="77"/>
      <c r="F114" s="77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</row>
    <row r="115" spans="1:18" ht="13.5" customHeight="1" x14ac:dyDescent="0.25">
      <c r="A115" s="72"/>
      <c r="B115" s="72"/>
      <c r="C115" s="72"/>
      <c r="D115" s="72"/>
      <c r="E115" s="77"/>
      <c r="F115" s="77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</row>
    <row r="116" spans="1:18" ht="13.5" customHeight="1" x14ac:dyDescent="0.25">
      <c r="A116" s="72"/>
      <c r="B116" s="72"/>
      <c r="C116" s="72"/>
      <c r="D116" s="72"/>
      <c r="E116" s="77"/>
      <c r="F116" s="77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</row>
    <row r="117" spans="1:18" ht="13.5" customHeight="1" x14ac:dyDescent="0.25">
      <c r="A117" s="72"/>
      <c r="B117" s="72"/>
      <c r="C117" s="72"/>
      <c r="D117" s="72"/>
      <c r="E117" s="77"/>
      <c r="F117" s="77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</row>
    <row r="118" spans="1:18" ht="13.5" customHeight="1" x14ac:dyDescent="0.25">
      <c r="A118" s="72"/>
      <c r="B118" s="72"/>
      <c r="C118" s="72"/>
      <c r="D118" s="72"/>
      <c r="E118" s="77"/>
      <c r="F118" s="77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</row>
    <row r="119" spans="1:18" ht="13.5" customHeight="1" x14ac:dyDescent="0.25">
      <c r="A119" s="72"/>
      <c r="B119" s="72"/>
      <c r="C119" s="72"/>
      <c r="D119" s="72"/>
      <c r="E119" s="77"/>
      <c r="F119" s="77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</row>
    <row r="120" spans="1:18" ht="13.5" customHeight="1" x14ac:dyDescent="0.25">
      <c r="A120" s="72"/>
      <c r="B120" s="72"/>
      <c r="C120" s="72"/>
      <c r="D120" s="72"/>
      <c r="E120" s="77"/>
      <c r="F120" s="77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</row>
    <row r="121" spans="1:18" ht="13.5" customHeight="1" x14ac:dyDescent="0.25">
      <c r="A121" s="72"/>
      <c r="B121" s="72"/>
      <c r="C121" s="72"/>
      <c r="D121" s="72"/>
      <c r="E121" s="77"/>
      <c r="F121" s="77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</row>
    <row r="122" spans="1:18" ht="13.5" customHeight="1" x14ac:dyDescent="0.25">
      <c r="A122" s="72"/>
      <c r="B122" s="72"/>
      <c r="C122" s="72"/>
      <c r="D122" s="72"/>
      <c r="E122" s="77"/>
      <c r="F122" s="77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</row>
    <row r="123" spans="1:18" ht="13.5" customHeight="1" x14ac:dyDescent="0.25">
      <c r="A123" s="72"/>
      <c r="B123" s="72"/>
      <c r="C123" s="72"/>
      <c r="D123" s="72"/>
      <c r="E123" s="77"/>
      <c r="F123" s="77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</row>
    <row r="124" spans="1:18" ht="13.5" customHeight="1" x14ac:dyDescent="0.25">
      <c r="A124" s="72"/>
      <c r="B124" s="72"/>
      <c r="C124" s="72"/>
      <c r="D124" s="72"/>
      <c r="E124" s="77"/>
      <c r="F124" s="77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</row>
    <row r="125" spans="1:18" ht="13.5" customHeight="1" x14ac:dyDescent="0.25">
      <c r="A125" s="72"/>
      <c r="B125" s="72"/>
      <c r="C125" s="72"/>
      <c r="D125" s="72"/>
      <c r="E125" s="77"/>
      <c r="F125" s="77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</row>
    <row r="126" spans="1:18" ht="13.5" customHeight="1" x14ac:dyDescent="0.25">
      <c r="A126" s="72"/>
      <c r="B126" s="72"/>
      <c r="C126" s="72"/>
      <c r="D126" s="72"/>
      <c r="E126" s="77"/>
      <c r="F126" s="77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</row>
    <row r="127" spans="1:18" ht="13.5" customHeight="1" x14ac:dyDescent="0.25">
      <c r="A127" s="72"/>
      <c r="B127" s="72"/>
      <c r="C127" s="72"/>
      <c r="D127" s="72"/>
      <c r="E127" s="77"/>
      <c r="F127" s="77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</row>
    <row r="128" spans="1:18" ht="13.5" customHeight="1" x14ac:dyDescent="0.25">
      <c r="A128" s="72"/>
      <c r="B128" s="72"/>
      <c r="C128" s="72"/>
      <c r="D128" s="72"/>
      <c r="E128" s="77"/>
      <c r="F128" s="77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</row>
    <row r="129" spans="1:18" ht="13.5" customHeight="1" x14ac:dyDescent="0.25">
      <c r="A129" s="72"/>
      <c r="B129" s="72"/>
      <c r="C129" s="72"/>
      <c r="D129" s="72"/>
      <c r="E129" s="77"/>
      <c r="F129" s="77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</row>
    <row r="130" spans="1:18" ht="13.5" customHeight="1" x14ac:dyDescent="0.25">
      <c r="A130" s="72"/>
      <c r="B130" s="72"/>
      <c r="C130" s="72"/>
      <c r="D130" s="72"/>
      <c r="E130" s="77"/>
      <c r="F130" s="77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</row>
    <row r="131" spans="1:18" ht="13.5" customHeight="1" x14ac:dyDescent="0.25">
      <c r="A131" s="72"/>
      <c r="B131" s="72"/>
      <c r="C131" s="72"/>
      <c r="D131" s="72"/>
      <c r="E131" s="77"/>
      <c r="F131" s="77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</row>
    <row r="132" spans="1:18" ht="13.5" customHeight="1" x14ac:dyDescent="0.25">
      <c r="A132" s="72"/>
      <c r="B132" s="72"/>
      <c r="C132" s="72"/>
      <c r="D132" s="72"/>
      <c r="E132" s="77"/>
      <c r="F132" s="77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</row>
    <row r="133" spans="1:18" ht="13.5" customHeight="1" x14ac:dyDescent="0.25">
      <c r="A133" s="72"/>
      <c r="B133" s="72"/>
      <c r="C133" s="72"/>
      <c r="D133" s="72"/>
      <c r="E133" s="77"/>
      <c r="F133" s="77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</row>
    <row r="134" spans="1:18" ht="13.5" customHeight="1" x14ac:dyDescent="0.25">
      <c r="A134" s="72"/>
      <c r="B134" s="72"/>
      <c r="C134" s="72"/>
      <c r="D134" s="72"/>
      <c r="E134" s="77"/>
      <c r="F134" s="77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</row>
    <row r="135" spans="1:18" ht="13.5" customHeight="1" x14ac:dyDescent="0.25">
      <c r="A135" s="72"/>
      <c r="B135" s="72"/>
      <c r="C135" s="72"/>
      <c r="D135" s="72"/>
      <c r="E135" s="77"/>
      <c r="F135" s="77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</row>
    <row r="136" spans="1:18" ht="13.5" customHeight="1" x14ac:dyDescent="0.25">
      <c r="A136" s="72"/>
      <c r="B136" s="72"/>
      <c r="C136" s="72"/>
      <c r="D136" s="72"/>
      <c r="E136" s="77"/>
      <c r="F136" s="77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</row>
    <row r="137" spans="1:18" ht="13.5" customHeight="1" x14ac:dyDescent="0.25">
      <c r="A137" s="72"/>
      <c r="B137" s="72"/>
      <c r="C137" s="72"/>
      <c r="D137" s="72"/>
      <c r="E137" s="77"/>
      <c r="F137" s="77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</row>
    <row r="138" spans="1:18" ht="13.5" customHeight="1" x14ac:dyDescent="0.25">
      <c r="A138" s="72"/>
      <c r="B138" s="72"/>
      <c r="C138" s="72"/>
      <c r="D138" s="72"/>
      <c r="E138" s="77"/>
      <c r="F138" s="77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</row>
    <row r="139" spans="1:18" ht="13.5" customHeight="1" x14ac:dyDescent="0.25">
      <c r="A139" s="72"/>
      <c r="B139" s="72"/>
      <c r="C139" s="72"/>
      <c r="D139" s="72"/>
      <c r="E139" s="77"/>
      <c r="F139" s="77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</row>
    <row r="140" spans="1:18" ht="13.5" customHeight="1" x14ac:dyDescent="0.25">
      <c r="A140" s="72"/>
      <c r="B140" s="72"/>
      <c r="C140" s="72"/>
      <c r="D140" s="72"/>
      <c r="E140" s="77"/>
      <c r="F140" s="77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</row>
    <row r="141" spans="1:18" ht="13.5" customHeight="1" x14ac:dyDescent="0.25">
      <c r="A141" s="72"/>
      <c r="B141" s="72"/>
      <c r="C141" s="72"/>
      <c r="D141" s="72"/>
      <c r="E141" s="77"/>
      <c r="F141" s="77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</row>
    <row r="142" spans="1:18" ht="13.5" customHeight="1" x14ac:dyDescent="0.25">
      <c r="A142" s="72"/>
      <c r="B142" s="72"/>
      <c r="C142" s="72"/>
      <c r="D142" s="72"/>
      <c r="E142" s="77"/>
      <c r="F142" s="77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</row>
    <row r="143" spans="1:18" ht="13.5" customHeight="1" x14ac:dyDescent="0.25">
      <c r="A143" s="72"/>
      <c r="B143" s="72"/>
      <c r="C143" s="72"/>
      <c r="D143" s="72"/>
      <c r="E143" s="77"/>
      <c r="F143" s="77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</row>
    <row r="144" spans="1:18" ht="13.5" customHeight="1" x14ac:dyDescent="0.25">
      <c r="A144" s="72"/>
      <c r="B144" s="72"/>
      <c r="C144" s="72"/>
      <c r="D144" s="72"/>
      <c r="E144" s="77"/>
      <c r="F144" s="77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</row>
    <row r="145" spans="1:18" ht="13.5" customHeight="1" x14ac:dyDescent="0.25">
      <c r="A145" s="72"/>
      <c r="B145" s="72"/>
      <c r="C145" s="72"/>
      <c r="D145" s="72"/>
      <c r="E145" s="77"/>
      <c r="F145" s="77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</row>
    <row r="146" spans="1:18" ht="13.5" customHeight="1" x14ac:dyDescent="0.25">
      <c r="A146" s="72"/>
      <c r="B146" s="72"/>
      <c r="C146" s="72"/>
      <c r="D146" s="72"/>
      <c r="E146" s="77"/>
      <c r="F146" s="77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</row>
    <row r="147" spans="1:18" ht="13.5" customHeight="1" x14ac:dyDescent="0.25">
      <c r="A147" s="72"/>
      <c r="B147" s="72"/>
      <c r="C147" s="72"/>
      <c r="D147" s="72"/>
      <c r="E147" s="77"/>
      <c r="F147" s="77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</row>
    <row r="148" spans="1:18" ht="13.5" customHeight="1" x14ac:dyDescent="0.25">
      <c r="A148" s="72"/>
      <c r="B148" s="72"/>
      <c r="C148" s="72"/>
      <c r="D148" s="72"/>
      <c r="E148" s="77"/>
      <c r="F148" s="77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</row>
    <row r="149" spans="1:18" ht="13.5" customHeight="1" x14ac:dyDescent="0.25">
      <c r="A149" s="72"/>
      <c r="B149" s="72"/>
      <c r="C149" s="72"/>
      <c r="D149" s="72"/>
      <c r="E149" s="77"/>
      <c r="F149" s="77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</row>
    <row r="150" spans="1:18" ht="13.5" customHeight="1" x14ac:dyDescent="0.25">
      <c r="A150" s="72"/>
      <c r="B150" s="72"/>
      <c r="C150" s="72"/>
      <c r="D150" s="72"/>
      <c r="E150" s="77"/>
      <c r="F150" s="77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</row>
    <row r="151" spans="1:18" ht="13.5" customHeight="1" x14ac:dyDescent="0.25">
      <c r="A151" s="72"/>
      <c r="B151" s="72"/>
      <c r="C151" s="72"/>
      <c r="D151" s="72"/>
      <c r="E151" s="77"/>
      <c r="F151" s="77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</row>
    <row r="152" spans="1:18" ht="13.5" customHeight="1" x14ac:dyDescent="0.25">
      <c r="A152" s="72"/>
      <c r="B152" s="72"/>
      <c r="C152" s="72"/>
      <c r="D152" s="72"/>
      <c r="E152" s="77"/>
      <c r="F152" s="77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</row>
    <row r="153" spans="1:18" ht="13.5" customHeight="1" x14ac:dyDescent="0.25">
      <c r="A153" s="72"/>
      <c r="B153" s="72"/>
      <c r="C153" s="72"/>
      <c r="D153" s="72"/>
      <c r="E153" s="77"/>
      <c r="F153" s="77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</row>
    <row r="154" spans="1:18" ht="13.5" customHeight="1" x14ac:dyDescent="0.25">
      <c r="A154" s="72"/>
      <c r="B154" s="72"/>
      <c r="C154" s="72"/>
      <c r="D154" s="72"/>
      <c r="E154" s="77"/>
      <c r="F154" s="77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</row>
    <row r="155" spans="1:18" ht="13.5" customHeight="1" x14ac:dyDescent="0.25">
      <c r="A155" s="72"/>
      <c r="B155" s="72"/>
      <c r="C155" s="72"/>
      <c r="D155" s="72"/>
      <c r="E155" s="77"/>
      <c r="F155" s="77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</row>
    <row r="156" spans="1:18" ht="13.5" customHeight="1" x14ac:dyDescent="0.25">
      <c r="A156" s="72"/>
      <c r="B156" s="72"/>
      <c r="C156" s="72"/>
      <c r="D156" s="72"/>
      <c r="E156" s="77"/>
      <c r="F156" s="77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</row>
    <row r="157" spans="1:18" ht="13.5" customHeight="1" x14ac:dyDescent="0.25">
      <c r="A157" s="72"/>
      <c r="B157" s="72"/>
      <c r="C157" s="72"/>
      <c r="D157" s="72"/>
      <c r="E157" s="77"/>
      <c r="F157" s="77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</row>
    <row r="158" spans="1:18" ht="13.5" customHeight="1" x14ac:dyDescent="0.25">
      <c r="A158" s="72"/>
      <c r="B158" s="72"/>
      <c r="C158" s="72"/>
      <c r="D158" s="72"/>
      <c r="E158" s="77"/>
      <c r="F158" s="77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</row>
    <row r="159" spans="1:18" ht="13.5" customHeight="1" x14ac:dyDescent="0.25">
      <c r="A159" s="72"/>
      <c r="B159" s="72"/>
      <c r="C159" s="72"/>
      <c r="D159" s="72"/>
      <c r="E159" s="77"/>
      <c r="F159" s="77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</row>
    <row r="160" spans="1:18" ht="13.5" customHeight="1" x14ac:dyDescent="0.25">
      <c r="A160" s="72"/>
      <c r="B160" s="72"/>
      <c r="C160" s="72"/>
      <c r="D160" s="72"/>
      <c r="E160" s="77"/>
      <c r="F160" s="77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</row>
    <row r="161" spans="1:18" ht="13.5" customHeight="1" x14ac:dyDescent="0.25">
      <c r="A161" s="72"/>
      <c r="B161" s="72"/>
      <c r="C161" s="72"/>
      <c r="D161" s="72"/>
      <c r="E161" s="77"/>
      <c r="F161" s="77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</row>
    <row r="162" spans="1:18" ht="13.5" customHeight="1" x14ac:dyDescent="0.25">
      <c r="A162" s="72"/>
      <c r="B162" s="72"/>
      <c r="C162" s="72"/>
      <c r="D162" s="72"/>
      <c r="E162" s="77"/>
      <c r="F162" s="77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</row>
    <row r="163" spans="1:18" ht="13.5" customHeight="1" x14ac:dyDescent="0.25">
      <c r="A163" s="72"/>
      <c r="B163" s="72"/>
      <c r="C163" s="72"/>
      <c r="D163" s="72"/>
      <c r="E163" s="77"/>
      <c r="F163" s="77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</row>
    <row r="164" spans="1:18" ht="13.5" customHeight="1" x14ac:dyDescent="0.25">
      <c r="A164" s="72"/>
      <c r="B164" s="72"/>
      <c r="C164" s="72"/>
      <c r="D164" s="72"/>
      <c r="E164" s="77"/>
      <c r="F164" s="77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</row>
    <row r="165" spans="1:18" ht="13.5" customHeight="1" x14ac:dyDescent="0.25">
      <c r="A165" s="72"/>
      <c r="B165" s="72"/>
      <c r="C165" s="72"/>
      <c r="D165" s="72"/>
      <c r="E165" s="77"/>
      <c r="F165" s="77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</row>
    <row r="166" spans="1:18" ht="13.5" customHeight="1" x14ac:dyDescent="0.25">
      <c r="A166" s="72"/>
      <c r="B166" s="72"/>
      <c r="C166" s="72"/>
      <c r="D166" s="72"/>
      <c r="E166" s="77"/>
      <c r="F166" s="77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</row>
    <row r="167" spans="1:18" ht="13.5" customHeight="1" x14ac:dyDescent="0.25">
      <c r="A167" s="72"/>
      <c r="B167" s="72"/>
      <c r="C167" s="72"/>
      <c r="D167" s="72"/>
      <c r="E167" s="77"/>
      <c r="F167" s="77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</row>
    <row r="168" spans="1:18" ht="13.5" customHeight="1" x14ac:dyDescent="0.25">
      <c r="A168" s="72"/>
      <c r="B168" s="72"/>
      <c r="C168" s="72"/>
      <c r="D168" s="72"/>
      <c r="E168" s="77"/>
      <c r="F168" s="77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</row>
    <row r="169" spans="1:18" ht="13.5" customHeight="1" x14ac:dyDescent="0.25">
      <c r="A169" s="72"/>
      <c r="B169" s="72"/>
      <c r="C169" s="72"/>
      <c r="D169" s="72"/>
      <c r="E169" s="77"/>
      <c r="F169" s="77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</row>
    <row r="170" spans="1:18" ht="13.5" customHeight="1" x14ac:dyDescent="0.25">
      <c r="A170" s="72"/>
      <c r="B170" s="72"/>
      <c r="C170" s="72"/>
      <c r="D170" s="72"/>
      <c r="E170" s="77"/>
      <c r="F170" s="77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</row>
    <row r="171" spans="1:18" ht="13.5" customHeight="1" x14ac:dyDescent="0.25">
      <c r="A171" s="72"/>
      <c r="B171" s="72"/>
      <c r="C171" s="72"/>
      <c r="D171" s="72"/>
      <c r="E171" s="77"/>
      <c r="F171" s="77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</row>
    <row r="172" spans="1:18" ht="13.5" customHeight="1" x14ac:dyDescent="0.25">
      <c r="A172" s="72"/>
      <c r="B172" s="72"/>
      <c r="C172" s="72"/>
      <c r="D172" s="72"/>
      <c r="E172" s="77"/>
      <c r="F172" s="77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</row>
    <row r="173" spans="1:18" ht="13.5" customHeight="1" x14ac:dyDescent="0.25">
      <c r="A173" s="72"/>
      <c r="B173" s="72"/>
      <c r="C173" s="72"/>
      <c r="D173" s="72"/>
      <c r="E173" s="77"/>
      <c r="F173" s="77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</row>
    <row r="174" spans="1:18" ht="13.5" customHeight="1" x14ac:dyDescent="0.25">
      <c r="A174" s="72"/>
      <c r="B174" s="72"/>
      <c r="C174" s="72"/>
      <c r="D174" s="72"/>
      <c r="E174" s="77"/>
      <c r="F174" s="77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</row>
    <row r="175" spans="1:18" ht="13.5" customHeight="1" x14ac:dyDescent="0.25">
      <c r="A175" s="72"/>
      <c r="B175" s="72"/>
      <c r="C175" s="72"/>
      <c r="D175" s="72"/>
      <c r="E175" s="77"/>
      <c r="F175" s="77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</row>
    <row r="176" spans="1:18" ht="13.5" customHeight="1" x14ac:dyDescent="0.25">
      <c r="A176" s="72"/>
      <c r="B176" s="72"/>
      <c r="C176" s="72"/>
      <c r="D176" s="72"/>
      <c r="E176" s="77"/>
      <c r="F176" s="77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</row>
    <row r="177" spans="1:18" ht="13.5" customHeight="1" x14ac:dyDescent="0.25">
      <c r="A177" s="72"/>
      <c r="B177" s="72"/>
      <c r="C177" s="72"/>
      <c r="D177" s="72"/>
      <c r="E177" s="77"/>
      <c r="F177" s="77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</row>
    <row r="178" spans="1:18" ht="13.5" customHeight="1" x14ac:dyDescent="0.25">
      <c r="A178" s="72"/>
      <c r="B178" s="72"/>
      <c r="C178" s="72"/>
      <c r="D178" s="72"/>
      <c r="E178" s="77"/>
      <c r="F178" s="77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</row>
    <row r="179" spans="1:18" ht="13.5" customHeight="1" x14ac:dyDescent="0.25">
      <c r="A179" s="72"/>
      <c r="B179" s="72"/>
      <c r="C179" s="72"/>
      <c r="D179" s="72"/>
      <c r="E179" s="77"/>
      <c r="F179" s="77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</row>
    <row r="180" spans="1:18" ht="13.5" customHeight="1" x14ac:dyDescent="0.25">
      <c r="A180" s="72"/>
      <c r="B180" s="72"/>
      <c r="C180" s="72"/>
      <c r="D180" s="72"/>
      <c r="E180" s="77"/>
      <c r="F180" s="77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</row>
    <row r="181" spans="1:18" ht="13.5" customHeight="1" x14ac:dyDescent="0.25">
      <c r="A181" s="72"/>
      <c r="B181" s="72"/>
      <c r="C181" s="72"/>
      <c r="D181" s="72"/>
      <c r="E181" s="77"/>
      <c r="F181" s="77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</row>
    <row r="182" spans="1:18" ht="13.5" customHeight="1" x14ac:dyDescent="0.25">
      <c r="A182" s="72"/>
      <c r="B182" s="72"/>
      <c r="C182" s="72"/>
      <c r="D182" s="72"/>
      <c r="E182" s="77"/>
      <c r="F182" s="77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</row>
    <row r="183" spans="1:18" ht="13.5" customHeight="1" x14ac:dyDescent="0.25">
      <c r="A183" s="72"/>
      <c r="B183" s="72"/>
      <c r="C183" s="72"/>
      <c r="D183" s="72"/>
      <c r="E183" s="77"/>
      <c r="F183" s="77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</row>
    <row r="184" spans="1:18" ht="13.5" customHeight="1" x14ac:dyDescent="0.25">
      <c r="A184" s="72"/>
      <c r="B184" s="72"/>
      <c r="C184" s="72"/>
      <c r="D184" s="72"/>
      <c r="E184" s="77"/>
      <c r="F184" s="77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</row>
    <row r="185" spans="1:18" ht="13.5" customHeight="1" x14ac:dyDescent="0.25">
      <c r="A185" s="72"/>
      <c r="B185" s="72"/>
      <c r="C185" s="72"/>
      <c r="D185" s="72"/>
      <c r="E185" s="77"/>
      <c r="F185" s="77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</row>
    <row r="186" spans="1:18" ht="13.5" customHeight="1" x14ac:dyDescent="0.25">
      <c r="A186" s="72"/>
      <c r="B186" s="72"/>
      <c r="C186" s="72"/>
      <c r="D186" s="72"/>
      <c r="E186" s="77"/>
      <c r="F186" s="77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</row>
    <row r="187" spans="1:18" ht="13.5" customHeight="1" x14ac:dyDescent="0.25">
      <c r="A187" s="72"/>
      <c r="B187" s="72"/>
      <c r="C187" s="72"/>
      <c r="D187" s="72"/>
      <c r="E187" s="77"/>
      <c r="F187" s="77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</row>
    <row r="188" spans="1:18" ht="13.5" customHeight="1" x14ac:dyDescent="0.25">
      <c r="A188" s="72"/>
      <c r="B188" s="72"/>
      <c r="C188" s="72"/>
      <c r="D188" s="72"/>
      <c r="E188" s="77"/>
      <c r="F188" s="77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</row>
    <row r="189" spans="1:18" ht="13.5" customHeight="1" x14ac:dyDescent="0.25">
      <c r="A189" s="72"/>
      <c r="B189" s="72"/>
      <c r="C189" s="72"/>
      <c r="D189" s="72"/>
      <c r="E189" s="77"/>
      <c r="F189" s="77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</row>
    <row r="190" spans="1:18" ht="13.5" customHeight="1" x14ac:dyDescent="0.25">
      <c r="A190" s="72"/>
      <c r="B190" s="72"/>
      <c r="C190" s="72"/>
      <c r="D190" s="72"/>
      <c r="E190" s="77"/>
      <c r="F190" s="77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</row>
    <row r="191" spans="1:18" ht="13.5" customHeight="1" x14ac:dyDescent="0.25">
      <c r="A191" s="72"/>
      <c r="B191" s="72"/>
      <c r="C191" s="72"/>
      <c r="D191" s="72"/>
      <c r="E191" s="77"/>
      <c r="F191" s="77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</row>
    <row r="192" spans="1:18" ht="13.5" customHeight="1" x14ac:dyDescent="0.25">
      <c r="A192" s="72"/>
      <c r="B192" s="72"/>
      <c r="C192" s="72"/>
      <c r="D192" s="72"/>
      <c r="E192" s="77"/>
      <c r="F192" s="77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</row>
    <row r="193" spans="1:18" ht="13.5" customHeight="1" x14ac:dyDescent="0.25">
      <c r="A193" s="72"/>
      <c r="B193" s="72"/>
      <c r="C193" s="72"/>
      <c r="D193" s="72"/>
      <c r="E193" s="77"/>
      <c r="F193" s="77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</row>
    <row r="194" spans="1:18" ht="13.5" customHeight="1" x14ac:dyDescent="0.25">
      <c r="A194" s="72"/>
      <c r="B194" s="72"/>
      <c r="C194" s="72"/>
      <c r="D194" s="72"/>
      <c r="E194" s="77"/>
      <c r="F194" s="77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</row>
    <row r="195" spans="1:18" ht="13.5" customHeight="1" x14ac:dyDescent="0.25">
      <c r="A195" s="72"/>
      <c r="B195" s="72"/>
      <c r="C195" s="72"/>
      <c r="D195" s="72"/>
      <c r="E195" s="77"/>
      <c r="F195" s="77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</row>
    <row r="196" spans="1:18" ht="13.5" customHeight="1" x14ac:dyDescent="0.25">
      <c r="A196" s="72"/>
      <c r="B196" s="72"/>
      <c r="C196" s="72"/>
      <c r="D196" s="72"/>
      <c r="E196" s="77"/>
      <c r="F196" s="77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</row>
    <row r="197" spans="1:18" ht="13.5" customHeight="1" x14ac:dyDescent="0.25">
      <c r="A197" s="72"/>
      <c r="B197" s="72"/>
      <c r="C197" s="72"/>
      <c r="D197" s="72"/>
      <c r="E197" s="77"/>
      <c r="F197" s="77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</row>
    <row r="198" spans="1:18" ht="13.5" customHeight="1" x14ac:dyDescent="0.25">
      <c r="A198" s="72"/>
      <c r="B198" s="72"/>
      <c r="C198" s="72"/>
      <c r="D198" s="72"/>
      <c r="E198" s="77"/>
      <c r="F198" s="77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</row>
    <row r="199" spans="1:18" ht="13.5" customHeight="1" x14ac:dyDescent="0.25">
      <c r="A199" s="72"/>
      <c r="B199" s="72"/>
      <c r="C199" s="72"/>
      <c r="D199" s="72"/>
      <c r="E199" s="77"/>
      <c r="F199" s="77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</row>
    <row r="200" spans="1:18" ht="13.5" customHeight="1" x14ac:dyDescent="0.25">
      <c r="A200" s="72"/>
      <c r="B200" s="72"/>
      <c r="C200" s="72"/>
      <c r="D200" s="72"/>
      <c r="E200" s="77"/>
      <c r="F200" s="77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</row>
    <row r="201" spans="1:18" ht="13.5" customHeight="1" x14ac:dyDescent="0.25">
      <c r="A201" s="72"/>
      <c r="B201" s="72"/>
      <c r="C201" s="72"/>
      <c r="D201" s="72"/>
      <c r="E201" s="77"/>
      <c r="F201" s="77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</row>
    <row r="202" spans="1:18" ht="13.5" customHeight="1" x14ac:dyDescent="0.25">
      <c r="A202" s="72"/>
      <c r="B202" s="72"/>
      <c r="C202" s="72"/>
      <c r="D202" s="72"/>
      <c r="E202" s="77"/>
      <c r="F202" s="77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</row>
    <row r="203" spans="1:18" ht="13.5" customHeight="1" x14ac:dyDescent="0.25">
      <c r="A203" s="72"/>
      <c r="B203" s="72"/>
      <c r="C203" s="72"/>
      <c r="D203" s="72"/>
      <c r="E203" s="77"/>
      <c r="F203" s="77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</row>
    <row r="204" spans="1:18" ht="13.5" customHeight="1" x14ac:dyDescent="0.25">
      <c r="A204" s="72"/>
      <c r="B204" s="72"/>
      <c r="C204" s="72"/>
      <c r="D204" s="72"/>
      <c r="E204" s="77"/>
      <c r="F204" s="77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</row>
    <row r="205" spans="1:18" ht="13.5" customHeight="1" x14ac:dyDescent="0.25">
      <c r="A205" s="72"/>
      <c r="B205" s="72"/>
      <c r="C205" s="72"/>
      <c r="D205" s="72"/>
      <c r="E205" s="77"/>
      <c r="F205" s="77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</row>
    <row r="206" spans="1:18" ht="13.5" customHeight="1" x14ac:dyDescent="0.25">
      <c r="A206" s="72"/>
      <c r="B206" s="72"/>
      <c r="C206" s="72"/>
      <c r="D206" s="72"/>
      <c r="E206" s="77"/>
      <c r="F206" s="77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</row>
    <row r="207" spans="1:18" ht="13.5" customHeight="1" x14ac:dyDescent="0.25">
      <c r="A207" s="72"/>
      <c r="B207" s="72"/>
      <c r="C207" s="72"/>
      <c r="D207" s="72"/>
      <c r="E207" s="77"/>
      <c r="F207" s="77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</row>
    <row r="208" spans="1:18" ht="13.5" customHeight="1" x14ac:dyDescent="0.25">
      <c r="A208" s="72"/>
      <c r="B208" s="72"/>
      <c r="C208" s="72"/>
      <c r="D208" s="72"/>
      <c r="E208" s="77"/>
      <c r="F208" s="77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</row>
    <row r="209" spans="1:18" ht="13.5" customHeight="1" x14ac:dyDescent="0.25">
      <c r="A209" s="72"/>
      <c r="B209" s="72"/>
      <c r="C209" s="72"/>
      <c r="D209" s="72"/>
      <c r="E209" s="77"/>
      <c r="F209" s="77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</row>
    <row r="210" spans="1:18" ht="13.5" customHeight="1" x14ac:dyDescent="0.25">
      <c r="A210" s="72"/>
      <c r="B210" s="72"/>
      <c r="C210" s="72"/>
      <c r="D210" s="72"/>
      <c r="E210" s="77"/>
      <c r="F210" s="77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</row>
    <row r="211" spans="1:18" ht="13.5" customHeight="1" x14ac:dyDescent="0.25">
      <c r="A211" s="72"/>
      <c r="B211" s="72"/>
      <c r="C211" s="72"/>
      <c r="D211" s="72"/>
      <c r="E211" s="77"/>
      <c r="F211" s="77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</row>
    <row r="212" spans="1:18" ht="13.5" customHeight="1" x14ac:dyDescent="0.25">
      <c r="A212" s="72"/>
      <c r="B212" s="72"/>
      <c r="C212" s="72"/>
      <c r="D212" s="72"/>
      <c r="E212" s="77"/>
      <c r="F212" s="77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</row>
    <row r="213" spans="1:18" ht="13.5" customHeight="1" x14ac:dyDescent="0.25">
      <c r="A213" s="72"/>
      <c r="B213" s="72"/>
      <c r="C213" s="72"/>
      <c r="D213" s="72"/>
      <c r="E213" s="77"/>
      <c r="F213" s="77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</row>
    <row r="214" spans="1:18" ht="13.5" customHeight="1" x14ac:dyDescent="0.25">
      <c r="A214" s="72"/>
      <c r="B214" s="72"/>
      <c r="C214" s="72"/>
      <c r="D214" s="72"/>
      <c r="E214" s="77"/>
      <c r="F214" s="77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</row>
    <row r="215" spans="1:18" ht="13.5" customHeight="1" x14ac:dyDescent="0.25">
      <c r="A215" s="72"/>
      <c r="B215" s="72"/>
      <c r="C215" s="72"/>
      <c r="D215" s="72"/>
      <c r="E215" s="77"/>
      <c r="F215" s="77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</row>
    <row r="216" spans="1:18" ht="13.5" customHeight="1" x14ac:dyDescent="0.25">
      <c r="A216" s="72"/>
      <c r="B216" s="72"/>
      <c r="C216" s="72"/>
      <c r="D216" s="72"/>
      <c r="E216" s="77"/>
      <c r="F216" s="77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</row>
    <row r="217" spans="1:18" ht="13.5" customHeight="1" x14ac:dyDescent="0.25">
      <c r="A217" s="72"/>
      <c r="B217" s="72"/>
      <c r="C217" s="72"/>
      <c r="D217" s="72"/>
      <c r="E217" s="77"/>
      <c r="F217" s="77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</row>
    <row r="218" spans="1:18" ht="13.5" customHeight="1" x14ac:dyDescent="0.25">
      <c r="A218" s="72"/>
      <c r="B218" s="72"/>
      <c r="C218" s="72"/>
      <c r="D218" s="72"/>
      <c r="E218" s="77"/>
      <c r="F218" s="77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</row>
    <row r="219" spans="1:18" ht="13.5" customHeight="1" x14ac:dyDescent="0.25">
      <c r="A219" s="72"/>
      <c r="B219" s="72"/>
      <c r="C219" s="72"/>
      <c r="D219" s="72"/>
      <c r="E219" s="77"/>
      <c r="F219" s="77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</row>
    <row r="220" spans="1:18" ht="13.5" customHeight="1" x14ac:dyDescent="0.25">
      <c r="A220" s="72"/>
      <c r="B220" s="72"/>
      <c r="C220" s="72"/>
      <c r="D220" s="72"/>
      <c r="E220" s="77"/>
      <c r="F220" s="77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</row>
    <row r="221" spans="1:18" ht="13.5" customHeight="1" x14ac:dyDescent="0.25">
      <c r="A221" s="72"/>
      <c r="B221" s="72"/>
      <c r="C221" s="72"/>
      <c r="D221" s="72"/>
      <c r="E221" s="77"/>
      <c r="F221" s="77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</row>
    <row r="222" spans="1:18" ht="13.5" customHeight="1" x14ac:dyDescent="0.25">
      <c r="A222" s="72"/>
      <c r="B222" s="72"/>
      <c r="C222" s="72"/>
      <c r="D222" s="72"/>
      <c r="E222" s="77"/>
      <c r="F222" s="77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</row>
    <row r="223" spans="1:18" ht="13.5" customHeight="1" x14ac:dyDescent="0.25">
      <c r="A223" s="72"/>
      <c r="B223" s="72"/>
      <c r="C223" s="72"/>
      <c r="D223" s="72"/>
      <c r="E223" s="77"/>
      <c r="F223" s="77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</row>
    <row r="224" spans="1:18" ht="13.5" customHeight="1" x14ac:dyDescent="0.25">
      <c r="A224" s="72"/>
      <c r="B224" s="72"/>
      <c r="C224" s="72"/>
      <c r="D224" s="72"/>
      <c r="E224" s="77"/>
      <c r="F224" s="77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</row>
    <row r="225" spans="1:18" ht="13.5" customHeight="1" x14ac:dyDescent="0.25">
      <c r="A225" s="72"/>
      <c r="B225" s="72"/>
      <c r="C225" s="72"/>
      <c r="D225" s="72"/>
      <c r="E225" s="77"/>
      <c r="F225" s="77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</row>
    <row r="226" spans="1:18" ht="13.5" customHeight="1" x14ac:dyDescent="0.25">
      <c r="A226" s="72"/>
      <c r="B226" s="72"/>
      <c r="C226" s="72"/>
      <c r="D226" s="72"/>
      <c r="E226" s="77"/>
      <c r="F226" s="77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</row>
    <row r="227" spans="1:18" ht="13.5" customHeight="1" x14ac:dyDescent="0.25">
      <c r="A227" s="72"/>
      <c r="B227" s="72"/>
      <c r="C227" s="72"/>
      <c r="D227" s="72"/>
      <c r="E227" s="77"/>
      <c r="F227" s="77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</row>
    <row r="228" spans="1:18" ht="13.5" customHeight="1" x14ac:dyDescent="0.25">
      <c r="A228" s="72"/>
      <c r="B228" s="72"/>
      <c r="C228" s="72"/>
      <c r="D228" s="72"/>
      <c r="E228" s="77"/>
      <c r="F228" s="77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</row>
    <row r="229" spans="1:18" ht="13.5" customHeight="1" x14ac:dyDescent="0.25">
      <c r="A229" s="72"/>
      <c r="B229" s="72"/>
      <c r="C229" s="72"/>
      <c r="D229" s="72"/>
      <c r="E229" s="77"/>
      <c r="F229" s="77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</row>
    <row r="230" spans="1:18" ht="13.5" customHeight="1" x14ac:dyDescent="0.25">
      <c r="A230" s="72"/>
      <c r="B230" s="72"/>
      <c r="C230" s="72"/>
      <c r="D230" s="72"/>
      <c r="E230" s="77"/>
      <c r="F230" s="77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</row>
    <row r="231" spans="1:18" ht="13.5" customHeight="1" x14ac:dyDescent="0.25">
      <c r="A231" s="72"/>
      <c r="B231" s="72"/>
      <c r="C231" s="72"/>
      <c r="D231" s="72"/>
      <c r="E231" s="77"/>
      <c r="F231" s="77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</row>
    <row r="232" spans="1:18" ht="13.5" customHeight="1" x14ac:dyDescent="0.25">
      <c r="A232" s="72"/>
      <c r="B232" s="72"/>
      <c r="C232" s="72"/>
      <c r="D232" s="72"/>
      <c r="E232" s="77"/>
      <c r="F232" s="77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</row>
    <row r="233" spans="1:18" ht="13.5" customHeight="1" x14ac:dyDescent="0.25">
      <c r="A233" s="72"/>
      <c r="B233" s="72"/>
      <c r="C233" s="72"/>
      <c r="D233" s="72"/>
      <c r="E233" s="77"/>
      <c r="F233" s="77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</row>
    <row r="234" spans="1:18" ht="13.5" customHeight="1" x14ac:dyDescent="0.25">
      <c r="A234" s="72"/>
      <c r="B234" s="72"/>
      <c r="C234" s="72"/>
      <c r="D234" s="72"/>
      <c r="E234" s="77"/>
      <c r="F234" s="77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</row>
    <row r="235" spans="1:18" ht="13.5" customHeight="1" x14ac:dyDescent="0.25">
      <c r="A235" s="72"/>
      <c r="B235" s="72"/>
      <c r="C235" s="72"/>
      <c r="D235" s="72"/>
      <c r="E235" s="77"/>
      <c r="F235" s="77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</row>
    <row r="236" spans="1:18" ht="13.5" customHeight="1" x14ac:dyDescent="0.25">
      <c r="A236" s="72"/>
      <c r="B236" s="72"/>
      <c r="C236" s="72"/>
      <c r="D236" s="72"/>
      <c r="E236" s="77"/>
      <c r="F236" s="77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</row>
    <row r="237" spans="1:18" ht="13.5" customHeight="1" x14ac:dyDescent="0.25">
      <c r="A237" s="72"/>
      <c r="B237" s="72"/>
      <c r="C237" s="72"/>
      <c r="D237" s="72"/>
      <c r="E237" s="77"/>
      <c r="F237" s="77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</row>
    <row r="238" spans="1:18" ht="13.5" customHeight="1" x14ac:dyDescent="0.25">
      <c r="A238" s="72"/>
      <c r="B238" s="72"/>
      <c r="C238" s="72"/>
      <c r="D238" s="72"/>
      <c r="E238" s="77"/>
      <c r="F238" s="77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</row>
    <row r="239" spans="1:18" ht="13.5" customHeight="1" x14ac:dyDescent="0.25">
      <c r="A239" s="72"/>
      <c r="B239" s="72"/>
      <c r="C239" s="72"/>
      <c r="D239" s="72"/>
      <c r="E239" s="77"/>
      <c r="F239" s="77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</row>
    <row r="240" spans="1:18" ht="13.5" customHeight="1" x14ac:dyDescent="0.25">
      <c r="A240" s="72"/>
      <c r="B240" s="72"/>
      <c r="C240" s="72"/>
      <c r="D240" s="72"/>
      <c r="E240" s="77"/>
      <c r="F240" s="77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</row>
    <row r="241" spans="1:18" ht="13.5" customHeight="1" x14ac:dyDescent="0.25">
      <c r="A241" s="72"/>
      <c r="B241" s="72"/>
      <c r="C241" s="72"/>
      <c r="D241" s="72"/>
      <c r="E241" s="77"/>
      <c r="F241" s="77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</row>
    <row r="242" spans="1:18" ht="13.5" customHeight="1" x14ac:dyDescent="0.25">
      <c r="A242" s="72"/>
      <c r="B242" s="72"/>
      <c r="C242" s="72"/>
      <c r="D242" s="72"/>
      <c r="E242" s="77"/>
      <c r="F242" s="77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</row>
    <row r="243" spans="1:18" ht="13.5" customHeight="1" x14ac:dyDescent="0.25">
      <c r="A243" s="72"/>
      <c r="B243" s="72"/>
      <c r="C243" s="72"/>
      <c r="D243" s="72"/>
      <c r="E243" s="77"/>
      <c r="F243" s="77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</row>
    <row r="244" spans="1:18" ht="13.5" customHeight="1" x14ac:dyDescent="0.25">
      <c r="A244" s="72"/>
      <c r="B244" s="72"/>
      <c r="C244" s="72"/>
      <c r="D244" s="72"/>
      <c r="E244" s="77"/>
      <c r="F244" s="77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</row>
    <row r="245" spans="1:18" ht="13.5" customHeight="1" x14ac:dyDescent="0.25">
      <c r="A245" s="72"/>
      <c r="B245" s="72"/>
      <c r="C245" s="72"/>
      <c r="D245" s="72"/>
      <c r="E245" s="77"/>
      <c r="F245" s="77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</row>
    <row r="246" spans="1:18" ht="13.5" customHeight="1" x14ac:dyDescent="0.25">
      <c r="A246" s="72"/>
      <c r="B246" s="72"/>
      <c r="C246" s="72"/>
      <c r="D246" s="72"/>
      <c r="E246" s="77"/>
      <c r="F246" s="77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</row>
    <row r="247" spans="1:18" ht="13.5" customHeight="1" x14ac:dyDescent="0.25">
      <c r="A247" s="72"/>
      <c r="B247" s="72"/>
      <c r="C247" s="72"/>
      <c r="D247" s="72"/>
      <c r="E247" s="77"/>
      <c r="F247" s="77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</row>
    <row r="248" spans="1:18" ht="13.5" customHeight="1" x14ac:dyDescent="0.25">
      <c r="A248" s="72"/>
      <c r="B248" s="72"/>
      <c r="C248" s="72"/>
      <c r="D248" s="72"/>
      <c r="E248" s="77"/>
      <c r="F248" s="77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</row>
    <row r="249" spans="1:18" ht="13.5" customHeight="1" x14ac:dyDescent="0.25">
      <c r="A249" s="72"/>
      <c r="B249" s="72"/>
      <c r="C249" s="72"/>
      <c r="D249" s="72"/>
      <c r="E249" s="77"/>
      <c r="F249" s="77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</row>
    <row r="250" spans="1:18" ht="13.5" customHeight="1" x14ac:dyDescent="0.25">
      <c r="A250" s="72"/>
      <c r="B250" s="72"/>
      <c r="C250" s="72"/>
      <c r="D250" s="72"/>
      <c r="E250" s="77"/>
      <c r="F250" s="77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</row>
    <row r="251" spans="1:18" ht="13.5" customHeight="1" x14ac:dyDescent="0.25">
      <c r="A251" s="72"/>
      <c r="B251" s="72"/>
      <c r="C251" s="72"/>
      <c r="D251" s="72"/>
      <c r="E251" s="77"/>
      <c r="F251" s="77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</row>
    <row r="252" spans="1:18" ht="13.5" customHeight="1" x14ac:dyDescent="0.25">
      <c r="A252" s="72"/>
      <c r="B252" s="72"/>
      <c r="C252" s="72"/>
      <c r="D252" s="72"/>
      <c r="E252" s="77"/>
      <c r="F252" s="77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</row>
    <row r="253" spans="1:18" ht="13.5" customHeight="1" x14ac:dyDescent="0.25">
      <c r="A253" s="72"/>
      <c r="B253" s="72"/>
      <c r="C253" s="72"/>
      <c r="D253" s="72"/>
      <c r="E253" s="77"/>
      <c r="F253" s="77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</row>
    <row r="254" spans="1:18" ht="13.5" customHeight="1" x14ac:dyDescent="0.25">
      <c r="A254" s="72"/>
      <c r="B254" s="72"/>
      <c r="C254" s="72"/>
      <c r="D254" s="72"/>
      <c r="E254" s="77"/>
      <c r="F254" s="77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</row>
    <row r="255" spans="1:18" ht="13.5" customHeight="1" x14ac:dyDescent="0.25">
      <c r="A255" s="72"/>
      <c r="B255" s="72"/>
      <c r="C255" s="72"/>
      <c r="D255" s="72"/>
      <c r="E255" s="77"/>
      <c r="F255" s="77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</row>
    <row r="256" spans="1:18" ht="13.5" customHeight="1" x14ac:dyDescent="0.25">
      <c r="A256" s="72"/>
      <c r="B256" s="72"/>
      <c r="C256" s="72"/>
      <c r="D256" s="72"/>
      <c r="E256" s="77"/>
      <c r="F256" s="77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</row>
    <row r="257" spans="1:18" ht="13.5" customHeight="1" x14ac:dyDescent="0.25">
      <c r="A257" s="72"/>
      <c r="B257" s="72"/>
      <c r="C257" s="72"/>
      <c r="D257" s="72"/>
      <c r="E257" s="77"/>
      <c r="F257" s="77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</row>
    <row r="258" spans="1:18" ht="13.5" customHeight="1" x14ac:dyDescent="0.25">
      <c r="A258" s="72"/>
      <c r="B258" s="72"/>
      <c r="C258" s="72"/>
      <c r="D258" s="72"/>
      <c r="E258" s="77"/>
      <c r="F258" s="77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</row>
    <row r="259" spans="1:18" ht="13.5" customHeight="1" x14ac:dyDescent="0.25">
      <c r="A259" s="72"/>
      <c r="B259" s="72"/>
      <c r="C259" s="72"/>
      <c r="D259" s="72"/>
      <c r="E259" s="77"/>
      <c r="F259" s="77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</row>
    <row r="260" spans="1:18" ht="13.5" customHeight="1" x14ac:dyDescent="0.25">
      <c r="A260" s="72"/>
      <c r="B260" s="72"/>
      <c r="C260" s="72"/>
      <c r="D260" s="72"/>
      <c r="E260" s="77"/>
      <c r="F260" s="77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</row>
    <row r="261" spans="1:18" ht="13.5" customHeight="1" x14ac:dyDescent="0.25">
      <c r="A261" s="72"/>
      <c r="B261" s="72"/>
      <c r="C261" s="72"/>
      <c r="D261" s="72"/>
      <c r="E261" s="77"/>
      <c r="F261" s="77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</row>
    <row r="262" spans="1:18" ht="13.5" customHeight="1" x14ac:dyDescent="0.25">
      <c r="A262" s="72"/>
      <c r="B262" s="72"/>
      <c r="C262" s="72"/>
      <c r="D262" s="72"/>
      <c r="E262" s="77"/>
      <c r="F262" s="77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</row>
    <row r="263" spans="1:18" ht="13.5" customHeight="1" x14ac:dyDescent="0.25">
      <c r="A263" s="72"/>
      <c r="B263" s="72"/>
      <c r="C263" s="72"/>
      <c r="D263" s="72"/>
      <c r="E263" s="77"/>
      <c r="F263" s="77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</row>
    <row r="264" spans="1:18" ht="13.5" customHeight="1" x14ac:dyDescent="0.25">
      <c r="A264" s="72"/>
      <c r="B264" s="72"/>
      <c r="C264" s="72"/>
      <c r="D264" s="72"/>
      <c r="E264" s="77"/>
      <c r="F264" s="77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</row>
    <row r="265" spans="1:18" ht="13.5" customHeight="1" x14ac:dyDescent="0.25">
      <c r="A265" s="72"/>
      <c r="B265" s="72"/>
      <c r="C265" s="72"/>
      <c r="D265" s="72"/>
      <c r="E265" s="77"/>
      <c r="F265" s="77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</row>
    <row r="266" spans="1:18" ht="13.5" customHeight="1" x14ac:dyDescent="0.25">
      <c r="A266" s="72"/>
      <c r="B266" s="72"/>
      <c r="C266" s="72"/>
      <c r="D266" s="72"/>
      <c r="E266" s="77"/>
      <c r="F266" s="77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</row>
    <row r="267" spans="1:18" ht="13.5" customHeight="1" x14ac:dyDescent="0.25">
      <c r="A267" s="72"/>
      <c r="B267" s="72"/>
      <c r="C267" s="72"/>
      <c r="D267" s="72"/>
      <c r="E267" s="77"/>
      <c r="F267" s="77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</row>
    <row r="268" spans="1:18" ht="13.5" customHeight="1" x14ac:dyDescent="0.25">
      <c r="A268" s="72"/>
      <c r="B268" s="72"/>
      <c r="C268" s="72"/>
      <c r="D268" s="72"/>
      <c r="E268" s="77"/>
      <c r="F268" s="77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</row>
    <row r="269" spans="1:18" ht="13.5" customHeight="1" x14ac:dyDescent="0.25">
      <c r="A269" s="72"/>
      <c r="B269" s="72"/>
      <c r="C269" s="72"/>
      <c r="D269" s="72"/>
      <c r="E269" s="77"/>
      <c r="F269" s="77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</row>
    <row r="270" spans="1:18" ht="13.5" customHeight="1" x14ac:dyDescent="0.25">
      <c r="A270" s="72"/>
      <c r="B270" s="72"/>
      <c r="C270" s="72"/>
      <c r="D270" s="72"/>
      <c r="E270" s="77"/>
      <c r="F270" s="77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</row>
    <row r="271" spans="1:18" ht="13.5" customHeight="1" x14ac:dyDescent="0.25">
      <c r="A271" s="72"/>
      <c r="B271" s="72"/>
      <c r="C271" s="72"/>
      <c r="D271" s="72"/>
      <c r="E271" s="77"/>
      <c r="F271" s="77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</row>
    <row r="272" spans="1:18" ht="13.5" customHeight="1" x14ac:dyDescent="0.25">
      <c r="A272" s="72"/>
      <c r="B272" s="72"/>
      <c r="C272" s="72"/>
      <c r="D272" s="72"/>
      <c r="E272" s="77"/>
      <c r="F272" s="77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</row>
    <row r="273" spans="1:18" ht="13.5" customHeight="1" x14ac:dyDescent="0.25">
      <c r="A273" s="72"/>
      <c r="B273" s="72"/>
      <c r="C273" s="72"/>
      <c r="D273" s="72"/>
      <c r="E273" s="77"/>
      <c r="F273" s="77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</row>
    <row r="274" spans="1:18" ht="13.5" customHeight="1" x14ac:dyDescent="0.25">
      <c r="A274" s="72"/>
      <c r="B274" s="72"/>
      <c r="C274" s="72"/>
      <c r="D274" s="72"/>
      <c r="E274" s="77"/>
      <c r="F274" s="77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</row>
    <row r="275" spans="1:18" ht="13.5" customHeight="1" x14ac:dyDescent="0.25">
      <c r="A275" s="72"/>
      <c r="B275" s="72"/>
      <c r="C275" s="72"/>
      <c r="D275" s="72"/>
      <c r="E275" s="77"/>
      <c r="F275" s="77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</row>
    <row r="276" spans="1:18" ht="13.5" customHeight="1" x14ac:dyDescent="0.25">
      <c r="A276" s="72"/>
      <c r="B276" s="72"/>
      <c r="C276" s="72"/>
      <c r="D276" s="72"/>
      <c r="E276" s="77"/>
      <c r="F276" s="77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</row>
    <row r="277" spans="1:18" ht="13.5" customHeight="1" x14ac:dyDescent="0.25">
      <c r="A277" s="72"/>
      <c r="B277" s="72"/>
      <c r="C277" s="72"/>
      <c r="D277" s="72"/>
      <c r="E277" s="77"/>
      <c r="F277" s="77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</row>
    <row r="278" spans="1:18" ht="13.5" customHeight="1" x14ac:dyDescent="0.25">
      <c r="A278" s="72"/>
      <c r="B278" s="72"/>
      <c r="C278" s="72"/>
      <c r="D278" s="72"/>
      <c r="E278" s="77"/>
      <c r="F278" s="77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</row>
    <row r="279" spans="1:18" ht="13.5" customHeight="1" x14ac:dyDescent="0.25">
      <c r="A279" s="72"/>
      <c r="B279" s="72"/>
      <c r="C279" s="72"/>
      <c r="D279" s="72"/>
      <c r="E279" s="77"/>
      <c r="F279" s="77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</row>
    <row r="280" spans="1:18" ht="13.5" customHeight="1" x14ac:dyDescent="0.25">
      <c r="A280" s="72"/>
      <c r="B280" s="72"/>
      <c r="C280" s="72"/>
      <c r="D280" s="72"/>
      <c r="E280" s="77"/>
      <c r="F280" s="77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</row>
    <row r="281" spans="1:18" ht="13.5" customHeight="1" x14ac:dyDescent="0.25">
      <c r="A281" s="72"/>
      <c r="B281" s="72"/>
      <c r="C281" s="72"/>
      <c r="D281" s="72"/>
      <c r="E281" s="77"/>
      <c r="F281" s="77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</row>
    <row r="282" spans="1:18" ht="13.5" customHeight="1" x14ac:dyDescent="0.25">
      <c r="A282" s="72"/>
      <c r="B282" s="72"/>
      <c r="C282" s="72"/>
      <c r="D282" s="72"/>
      <c r="E282" s="77"/>
      <c r="F282" s="77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</row>
    <row r="283" spans="1:18" ht="13.5" customHeight="1" x14ac:dyDescent="0.25">
      <c r="A283" s="72"/>
      <c r="B283" s="72"/>
      <c r="C283" s="72"/>
      <c r="D283" s="72"/>
      <c r="E283" s="77"/>
      <c r="F283" s="77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</row>
    <row r="284" spans="1:18" ht="13.5" customHeight="1" x14ac:dyDescent="0.25">
      <c r="A284" s="72"/>
      <c r="B284" s="72"/>
      <c r="C284" s="72"/>
      <c r="D284" s="72"/>
      <c r="E284" s="77"/>
      <c r="F284" s="77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</row>
    <row r="285" spans="1:18" ht="13.5" customHeight="1" x14ac:dyDescent="0.25">
      <c r="A285" s="72"/>
      <c r="B285" s="72"/>
      <c r="C285" s="72"/>
      <c r="D285" s="72"/>
      <c r="E285" s="77"/>
      <c r="F285" s="77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</row>
    <row r="286" spans="1:18" ht="13.5" customHeight="1" x14ac:dyDescent="0.25">
      <c r="A286" s="72"/>
      <c r="B286" s="72"/>
      <c r="C286" s="72"/>
      <c r="D286" s="72"/>
      <c r="E286" s="77"/>
      <c r="F286" s="77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</row>
    <row r="287" spans="1:18" ht="13.5" customHeight="1" x14ac:dyDescent="0.25">
      <c r="A287" s="72"/>
      <c r="B287" s="72"/>
      <c r="C287" s="72"/>
      <c r="D287" s="72"/>
      <c r="E287" s="77"/>
      <c r="F287" s="77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</row>
    <row r="288" spans="1:18" ht="13.5" customHeight="1" x14ac:dyDescent="0.25">
      <c r="A288" s="72"/>
      <c r="B288" s="72"/>
      <c r="C288" s="72"/>
      <c r="D288" s="72"/>
      <c r="E288" s="77"/>
      <c r="F288" s="77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</row>
    <row r="289" spans="1:18" ht="13.5" customHeight="1" x14ac:dyDescent="0.25">
      <c r="A289" s="72"/>
      <c r="B289" s="72"/>
      <c r="C289" s="72"/>
      <c r="D289" s="72"/>
      <c r="E289" s="77"/>
      <c r="F289" s="77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</row>
    <row r="290" spans="1:18" ht="13.5" customHeight="1" x14ac:dyDescent="0.25">
      <c r="A290" s="72"/>
      <c r="B290" s="72"/>
      <c r="C290" s="72"/>
      <c r="D290" s="72"/>
      <c r="E290" s="77"/>
      <c r="F290" s="77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</row>
    <row r="291" spans="1:18" ht="13.5" customHeight="1" x14ac:dyDescent="0.25">
      <c r="A291" s="72"/>
      <c r="B291" s="72"/>
      <c r="C291" s="72"/>
      <c r="D291" s="72"/>
      <c r="E291" s="77"/>
      <c r="F291" s="77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</row>
    <row r="292" spans="1:18" ht="13.5" customHeight="1" x14ac:dyDescent="0.25">
      <c r="A292" s="72"/>
      <c r="B292" s="72"/>
      <c r="C292" s="72"/>
      <c r="D292" s="72"/>
      <c r="E292" s="77"/>
      <c r="F292" s="77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</row>
    <row r="293" spans="1:18" ht="13.5" customHeight="1" x14ac:dyDescent="0.25">
      <c r="A293" s="72"/>
      <c r="B293" s="72"/>
      <c r="C293" s="72"/>
      <c r="D293" s="72"/>
      <c r="E293" s="77"/>
      <c r="F293" s="77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</row>
    <row r="294" spans="1:18" ht="13.5" customHeight="1" x14ac:dyDescent="0.25">
      <c r="A294" s="72"/>
      <c r="B294" s="72"/>
      <c r="C294" s="72"/>
      <c r="D294" s="72"/>
      <c r="E294" s="77"/>
      <c r="F294" s="77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</row>
    <row r="295" spans="1:18" ht="13.5" customHeight="1" x14ac:dyDescent="0.25">
      <c r="A295" s="72"/>
      <c r="B295" s="72"/>
      <c r="C295" s="72"/>
      <c r="D295" s="72"/>
      <c r="E295" s="77"/>
      <c r="F295" s="77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</row>
    <row r="296" spans="1:18" ht="13.5" customHeight="1" x14ac:dyDescent="0.25">
      <c r="A296" s="72"/>
      <c r="B296" s="72"/>
      <c r="C296" s="72"/>
      <c r="D296" s="72"/>
      <c r="E296" s="77"/>
      <c r="F296" s="77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</row>
    <row r="297" spans="1:18" ht="13.5" customHeight="1" x14ac:dyDescent="0.25">
      <c r="A297" s="72"/>
      <c r="B297" s="72"/>
      <c r="C297" s="72"/>
      <c r="D297" s="72"/>
      <c r="E297" s="77"/>
      <c r="F297" s="77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</row>
    <row r="298" spans="1:18" ht="13.5" customHeight="1" x14ac:dyDescent="0.25">
      <c r="A298" s="72"/>
      <c r="B298" s="72"/>
      <c r="C298" s="72"/>
      <c r="D298" s="72"/>
      <c r="E298" s="77"/>
      <c r="F298" s="77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</row>
    <row r="299" spans="1:18" ht="13.5" customHeight="1" x14ac:dyDescent="0.25">
      <c r="A299" s="72"/>
      <c r="B299" s="72"/>
      <c r="C299" s="72"/>
      <c r="D299" s="72"/>
      <c r="E299" s="77"/>
      <c r="F299" s="77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</row>
    <row r="300" spans="1:18" ht="13.5" customHeight="1" x14ac:dyDescent="0.25">
      <c r="A300" s="72"/>
      <c r="B300" s="72"/>
      <c r="C300" s="72"/>
      <c r="D300" s="72"/>
      <c r="E300" s="77"/>
      <c r="F300" s="77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</row>
    <row r="301" spans="1:18" ht="13.5" customHeight="1" x14ac:dyDescent="0.25">
      <c r="A301" s="72"/>
      <c r="B301" s="72"/>
      <c r="C301" s="72"/>
      <c r="D301" s="72"/>
      <c r="E301" s="77"/>
      <c r="F301" s="77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</row>
    <row r="302" spans="1:18" ht="13.5" customHeight="1" x14ac:dyDescent="0.25">
      <c r="A302" s="72"/>
      <c r="B302" s="72"/>
      <c r="C302" s="72"/>
      <c r="D302" s="72"/>
      <c r="E302" s="77"/>
      <c r="F302" s="77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</row>
    <row r="303" spans="1:18" ht="13.5" customHeight="1" x14ac:dyDescent="0.25">
      <c r="A303" s="72"/>
      <c r="B303" s="72"/>
      <c r="C303" s="72"/>
      <c r="D303" s="72"/>
      <c r="E303" s="77"/>
      <c r="F303" s="77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</row>
    <row r="304" spans="1:18" ht="13.5" customHeight="1" x14ac:dyDescent="0.25">
      <c r="A304" s="72"/>
      <c r="B304" s="72"/>
      <c r="C304" s="72"/>
      <c r="D304" s="72"/>
      <c r="E304" s="77"/>
      <c r="F304" s="77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</row>
    <row r="305" spans="1:18" ht="13.5" customHeight="1" x14ac:dyDescent="0.25">
      <c r="A305" s="72"/>
      <c r="B305" s="72"/>
      <c r="C305" s="72"/>
      <c r="D305" s="72"/>
      <c r="E305" s="77"/>
      <c r="F305" s="77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</row>
    <row r="306" spans="1:18" ht="13.5" customHeight="1" x14ac:dyDescent="0.25">
      <c r="A306" s="72"/>
      <c r="B306" s="72"/>
      <c r="C306" s="72"/>
      <c r="D306" s="72"/>
      <c r="E306" s="77"/>
      <c r="F306" s="77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</row>
    <row r="307" spans="1:18" ht="13.5" customHeight="1" x14ac:dyDescent="0.25">
      <c r="A307" s="72"/>
      <c r="B307" s="72"/>
      <c r="C307" s="72"/>
      <c r="D307" s="72"/>
      <c r="E307" s="77"/>
      <c r="F307" s="77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</row>
    <row r="308" spans="1:18" ht="13.5" customHeight="1" x14ac:dyDescent="0.25">
      <c r="A308" s="72"/>
      <c r="B308" s="72"/>
      <c r="C308" s="72"/>
      <c r="D308" s="72"/>
      <c r="E308" s="77"/>
      <c r="F308" s="77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</row>
    <row r="309" spans="1:18" ht="13.5" customHeight="1" x14ac:dyDescent="0.25">
      <c r="A309" s="72"/>
      <c r="B309" s="72"/>
      <c r="C309" s="72"/>
      <c r="D309" s="72"/>
      <c r="E309" s="77"/>
      <c r="F309" s="77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</row>
    <row r="310" spans="1:18" ht="13.5" customHeight="1" x14ac:dyDescent="0.25">
      <c r="A310" s="72"/>
      <c r="B310" s="72"/>
      <c r="C310" s="72"/>
      <c r="D310" s="72"/>
      <c r="E310" s="77"/>
      <c r="F310" s="77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</row>
    <row r="311" spans="1:18" ht="13.5" customHeight="1" x14ac:dyDescent="0.25">
      <c r="A311" s="72"/>
      <c r="B311" s="72"/>
      <c r="C311" s="72"/>
      <c r="D311" s="72"/>
      <c r="E311" s="77"/>
      <c r="F311" s="77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</row>
    <row r="312" spans="1:18" ht="13.5" customHeight="1" x14ac:dyDescent="0.25">
      <c r="A312" s="72"/>
      <c r="B312" s="72"/>
      <c r="C312" s="72"/>
      <c r="D312" s="72"/>
      <c r="E312" s="77"/>
      <c r="F312" s="77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</row>
    <row r="313" spans="1:18" ht="13.5" customHeight="1" x14ac:dyDescent="0.25">
      <c r="A313" s="72"/>
      <c r="B313" s="72"/>
      <c r="C313" s="72"/>
      <c r="D313" s="72"/>
      <c r="E313" s="77"/>
      <c r="F313" s="77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</row>
    <row r="314" spans="1:18" ht="13.5" customHeight="1" x14ac:dyDescent="0.25">
      <c r="A314" s="72"/>
      <c r="B314" s="72"/>
      <c r="C314" s="72"/>
      <c r="D314" s="72"/>
      <c r="E314" s="77"/>
      <c r="F314" s="77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</row>
    <row r="315" spans="1:18" ht="13.5" customHeight="1" x14ac:dyDescent="0.25">
      <c r="A315" s="72"/>
      <c r="B315" s="72"/>
      <c r="C315" s="72"/>
      <c r="D315" s="72"/>
      <c r="E315" s="77"/>
      <c r="F315" s="77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</row>
    <row r="316" spans="1:18" ht="13.5" customHeight="1" x14ac:dyDescent="0.25">
      <c r="A316" s="72"/>
      <c r="B316" s="72"/>
      <c r="C316" s="72"/>
      <c r="D316" s="72"/>
      <c r="E316" s="77"/>
      <c r="F316" s="77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</row>
    <row r="317" spans="1:18" ht="13.5" customHeight="1" x14ac:dyDescent="0.25">
      <c r="A317" s="72"/>
      <c r="B317" s="72"/>
      <c r="C317" s="72"/>
      <c r="D317" s="72"/>
      <c r="E317" s="77"/>
      <c r="F317" s="77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</row>
    <row r="318" spans="1:18" ht="13.5" customHeight="1" x14ac:dyDescent="0.25">
      <c r="A318" s="72"/>
      <c r="B318" s="72"/>
      <c r="C318" s="72"/>
      <c r="D318" s="72"/>
      <c r="E318" s="77"/>
      <c r="F318" s="77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</row>
    <row r="319" spans="1:18" ht="13.5" customHeight="1" x14ac:dyDescent="0.25">
      <c r="A319" s="72"/>
      <c r="B319" s="72"/>
      <c r="C319" s="72"/>
      <c r="D319" s="72"/>
      <c r="E319" s="77"/>
      <c r="F319" s="77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</row>
    <row r="320" spans="1:18" ht="13.5" customHeight="1" x14ac:dyDescent="0.25">
      <c r="A320" s="72"/>
      <c r="B320" s="72"/>
      <c r="C320" s="72"/>
      <c r="D320" s="72"/>
      <c r="E320" s="77"/>
      <c r="F320" s="77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</row>
    <row r="321" spans="1:18" ht="13.5" customHeight="1" x14ac:dyDescent="0.25">
      <c r="A321" s="72"/>
      <c r="B321" s="72"/>
      <c r="C321" s="72"/>
      <c r="D321" s="72"/>
      <c r="E321" s="77"/>
      <c r="F321" s="77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</row>
    <row r="322" spans="1:18" ht="13.5" customHeight="1" x14ac:dyDescent="0.25">
      <c r="A322" s="72"/>
      <c r="B322" s="72"/>
      <c r="C322" s="72"/>
      <c r="D322" s="72"/>
      <c r="E322" s="77"/>
      <c r="F322" s="77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</row>
    <row r="323" spans="1:18" ht="13.5" customHeight="1" x14ac:dyDescent="0.25">
      <c r="A323" s="72"/>
      <c r="B323" s="72"/>
      <c r="C323" s="72"/>
      <c r="D323" s="72"/>
      <c r="E323" s="77"/>
      <c r="F323" s="77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</row>
    <row r="324" spans="1:18" ht="13.5" customHeight="1" x14ac:dyDescent="0.25">
      <c r="A324" s="72"/>
      <c r="B324" s="72"/>
      <c r="C324" s="72"/>
      <c r="D324" s="72"/>
      <c r="E324" s="77"/>
      <c r="F324" s="77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</row>
    <row r="325" spans="1:18" ht="13.5" customHeight="1" x14ac:dyDescent="0.25">
      <c r="A325" s="72"/>
      <c r="B325" s="72"/>
      <c r="C325" s="72"/>
      <c r="D325" s="72"/>
      <c r="E325" s="77"/>
      <c r="F325" s="77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</row>
    <row r="326" spans="1:18" ht="13.5" customHeight="1" x14ac:dyDescent="0.25">
      <c r="A326" s="72"/>
      <c r="B326" s="72"/>
      <c r="C326" s="72"/>
      <c r="D326" s="72"/>
      <c r="E326" s="77"/>
      <c r="F326" s="77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</row>
    <row r="327" spans="1:18" ht="13.5" customHeight="1" x14ac:dyDescent="0.25">
      <c r="A327" s="72"/>
      <c r="B327" s="72"/>
      <c r="C327" s="72"/>
      <c r="D327" s="72"/>
      <c r="E327" s="77"/>
      <c r="F327" s="77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</row>
    <row r="328" spans="1:18" ht="13.5" customHeight="1" x14ac:dyDescent="0.25">
      <c r="A328" s="72"/>
      <c r="B328" s="72"/>
      <c r="C328" s="72"/>
      <c r="D328" s="72"/>
      <c r="E328" s="77"/>
      <c r="F328" s="77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</row>
    <row r="329" spans="1:18" ht="13.5" customHeight="1" x14ac:dyDescent="0.25">
      <c r="A329" s="72"/>
      <c r="B329" s="72"/>
      <c r="C329" s="72"/>
      <c r="D329" s="72"/>
      <c r="E329" s="77"/>
      <c r="F329" s="77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</row>
    <row r="330" spans="1:18" ht="13.5" customHeight="1" x14ac:dyDescent="0.25">
      <c r="A330" s="72"/>
      <c r="B330" s="72"/>
      <c r="C330" s="72"/>
      <c r="D330" s="72"/>
      <c r="E330" s="77"/>
      <c r="F330" s="77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</row>
    <row r="331" spans="1:18" ht="13.5" customHeight="1" x14ac:dyDescent="0.25">
      <c r="A331" s="72"/>
      <c r="B331" s="72"/>
      <c r="C331" s="72"/>
      <c r="D331" s="72"/>
      <c r="E331" s="77"/>
      <c r="F331" s="77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</row>
    <row r="332" spans="1:18" ht="13.5" customHeight="1" x14ac:dyDescent="0.25">
      <c r="A332" s="72"/>
      <c r="B332" s="72"/>
      <c r="C332" s="72"/>
      <c r="D332" s="72"/>
      <c r="E332" s="77"/>
      <c r="F332" s="77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</row>
    <row r="333" spans="1:18" ht="13.5" customHeight="1" x14ac:dyDescent="0.25">
      <c r="A333" s="72"/>
      <c r="B333" s="72"/>
      <c r="C333" s="72"/>
      <c r="D333" s="72"/>
      <c r="E333" s="77"/>
      <c r="F333" s="77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</row>
    <row r="334" spans="1:18" ht="13.5" customHeight="1" x14ac:dyDescent="0.25">
      <c r="A334" s="72"/>
      <c r="B334" s="72"/>
      <c r="C334" s="72"/>
      <c r="D334" s="72"/>
      <c r="E334" s="77"/>
      <c r="F334" s="77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</row>
    <row r="335" spans="1:18" ht="13.5" customHeight="1" x14ac:dyDescent="0.25">
      <c r="A335" s="72"/>
      <c r="B335" s="72"/>
      <c r="C335" s="72"/>
      <c r="D335" s="72"/>
      <c r="E335" s="77"/>
      <c r="F335" s="77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</row>
    <row r="336" spans="1:18" ht="13.5" customHeight="1" x14ac:dyDescent="0.25">
      <c r="A336" s="72"/>
      <c r="B336" s="72"/>
      <c r="C336" s="72"/>
      <c r="D336" s="72"/>
      <c r="E336" s="77"/>
      <c r="F336" s="77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</row>
    <row r="337" spans="1:18" ht="13.5" customHeight="1" x14ac:dyDescent="0.25">
      <c r="A337" s="72"/>
      <c r="B337" s="72"/>
      <c r="C337" s="72"/>
      <c r="D337" s="72"/>
      <c r="E337" s="77"/>
      <c r="F337" s="77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</row>
    <row r="338" spans="1:18" ht="13.5" customHeight="1" x14ac:dyDescent="0.25">
      <c r="A338" s="72"/>
      <c r="B338" s="72"/>
      <c r="C338" s="72"/>
      <c r="D338" s="72"/>
      <c r="E338" s="77"/>
      <c r="F338" s="77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</row>
    <row r="339" spans="1:18" ht="13.5" customHeight="1" x14ac:dyDescent="0.25">
      <c r="A339" s="72"/>
      <c r="B339" s="72"/>
      <c r="C339" s="72"/>
      <c r="D339" s="72"/>
      <c r="E339" s="77"/>
      <c r="F339" s="77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</row>
    <row r="340" spans="1:18" ht="13.5" customHeight="1" x14ac:dyDescent="0.25">
      <c r="A340" s="72"/>
      <c r="B340" s="72"/>
      <c r="C340" s="72"/>
      <c r="D340" s="72"/>
      <c r="E340" s="77"/>
      <c r="F340" s="77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</row>
    <row r="341" spans="1:18" ht="13.5" customHeight="1" x14ac:dyDescent="0.25">
      <c r="A341" s="72"/>
      <c r="B341" s="72"/>
      <c r="C341" s="72"/>
      <c r="D341" s="72"/>
      <c r="E341" s="77"/>
      <c r="F341" s="77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</row>
    <row r="342" spans="1:18" ht="13.5" customHeight="1" x14ac:dyDescent="0.25">
      <c r="A342" s="72"/>
      <c r="B342" s="72"/>
      <c r="C342" s="72"/>
      <c r="D342" s="72"/>
      <c r="E342" s="77"/>
      <c r="F342" s="77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</row>
    <row r="343" spans="1:18" ht="13.5" customHeight="1" x14ac:dyDescent="0.25">
      <c r="A343" s="72"/>
      <c r="B343" s="72"/>
      <c r="C343" s="72"/>
      <c r="D343" s="72"/>
      <c r="E343" s="77"/>
      <c r="F343" s="77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</row>
    <row r="344" spans="1:18" ht="13.5" customHeight="1" x14ac:dyDescent="0.25">
      <c r="A344" s="72"/>
      <c r="B344" s="72"/>
      <c r="C344" s="72"/>
      <c r="D344" s="72"/>
      <c r="E344" s="77"/>
      <c r="F344" s="77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</row>
    <row r="345" spans="1:18" ht="13.5" customHeight="1" x14ac:dyDescent="0.25">
      <c r="A345" s="72"/>
      <c r="B345" s="72"/>
      <c r="C345" s="72"/>
      <c r="D345" s="72"/>
      <c r="E345" s="77"/>
      <c r="F345" s="77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</row>
    <row r="346" spans="1:18" ht="13.5" customHeight="1" x14ac:dyDescent="0.25">
      <c r="A346" s="72"/>
      <c r="B346" s="72"/>
      <c r="C346" s="72"/>
      <c r="D346" s="72"/>
      <c r="E346" s="77"/>
      <c r="F346" s="77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</row>
    <row r="347" spans="1:18" ht="13.5" customHeight="1" x14ac:dyDescent="0.25">
      <c r="A347" s="72"/>
      <c r="B347" s="72"/>
      <c r="C347" s="72"/>
      <c r="D347" s="72"/>
      <c r="E347" s="77"/>
      <c r="F347" s="77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</row>
    <row r="348" spans="1:18" ht="13.5" customHeight="1" x14ac:dyDescent="0.25">
      <c r="A348" s="72"/>
      <c r="B348" s="72"/>
      <c r="C348" s="72"/>
      <c r="D348" s="72"/>
      <c r="E348" s="77"/>
      <c r="F348" s="77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</row>
    <row r="349" spans="1:18" ht="13.5" customHeight="1" x14ac:dyDescent="0.25">
      <c r="A349" s="72"/>
      <c r="B349" s="72"/>
      <c r="C349" s="72"/>
      <c r="D349" s="72"/>
      <c r="E349" s="77"/>
      <c r="F349" s="77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</row>
    <row r="350" spans="1:18" ht="13.5" customHeight="1" x14ac:dyDescent="0.25">
      <c r="A350" s="72"/>
      <c r="B350" s="72"/>
      <c r="C350" s="72"/>
      <c r="D350" s="72"/>
      <c r="E350" s="77"/>
      <c r="F350" s="77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</row>
    <row r="351" spans="1:18" ht="13.5" customHeight="1" x14ac:dyDescent="0.25">
      <c r="A351" s="72"/>
      <c r="B351" s="72"/>
      <c r="C351" s="72"/>
      <c r="D351" s="72"/>
      <c r="E351" s="77"/>
      <c r="F351" s="77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</row>
    <row r="352" spans="1:18" ht="13.5" customHeight="1" x14ac:dyDescent="0.25">
      <c r="A352" s="72"/>
      <c r="B352" s="72"/>
      <c r="C352" s="72"/>
      <c r="D352" s="72"/>
      <c r="E352" s="77"/>
      <c r="F352" s="77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</row>
    <row r="353" spans="1:18" ht="13.5" customHeight="1" x14ac:dyDescent="0.25">
      <c r="A353" s="72"/>
      <c r="B353" s="72"/>
      <c r="C353" s="72"/>
      <c r="D353" s="72"/>
      <c r="E353" s="77"/>
      <c r="F353" s="77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</row>
    <row r="354" spans="1:18" ht="13.5" customHeight="1" x14ac:dyDescent="0.25">
      <c r="A354" s="72"/>
      <c r="B354" s="72"/>
      <c r="C354" s="72"/>
      <c r="D354" s="72"/>
      <c r="E354" s="77"/>
      <c r="F354" s="77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</row>
    <row r="355" spans="1:18" ht="13.5" customHeight="1" x14ac:dyDescent="0.25">
      <c r="A355" s="72"/>
      <c r="B355" s="72"/>
      <c r="C355" s="72"/>
      <c r="D355" s="72"/>
      <c r="E355" s="77"/>
      <c r="F355" s="77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</row>
    <row r="356" spans="1:18" ht="13.5" customHeight="1" x14ac:dyDescent="0.25">
      <c r="A356" s="72"/>
      <c r="B356" s="72"/>
      <c r="C356" s="72"/>
      <c r="D356" s="72"/>
      <c r="E356" s="77"/>
      <c r="F356" s="77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</row>
    <row r="357" spans="1:18" ht="13.5" customHeight="1" x14ac:dyDescent="0.25">
      <c r="A357" s="72"/>
      <c r="B357" s="72"/>
      <c r="C357" s="72"/>
      <c r="D357" s="72"/>
      <c r="E357" s="77"/>
      <c r="F357" s="77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</row>
    <row r="358" spans="1:18" ht="13.5" customHeight="1" x14ac:dyDescent="0.25">
      <c r="A358" s="72"/>
      <c r="B358" s="72"/>
      <c r="C358" s="72"/>
      <c r="D358" s="72"/>
      <c r="E358" s="77"/>
      <c r="F358" s="77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</row>
    <row r="359" spans="1:18" ht="13.5" customHeight="1" x14ac:dyDescent="0.25">
      <c r="A359" s="72"/>
      <c r="B359" s="72"/>
      <c r="C359" s="72"/>
      <c r="D359" s="72"/>
      <c r="E359" s="77"/>
      <c r="F359" s="77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</row>
    <row r="360" spans="1:18" ht="13.5" customHeight="1" x14ac:dyDescent="0.25">
      <c r="A360" s="72"/>
      <c r="B360" s="72"/>
      <c r="C360" s="72"/>
      <c r="D360" s="72"/>
      <c r="E360" s="77"/>
      <c r="F360" s="77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</row>
    <row r="361" spans="1:18" ht="13.5" customHeight="1" x14ac:dyDescent="0.25">
      <c r="A361" s="72"/>
      <c r="B361" s="72"/>
      <c r="C361" s="72"/>
      <c r="D361" s="72"/>
      <c r="E361" s="77"/>
      <c r="F361" s="77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</row>
    <row r="362" spans="1:18" ht="13.5" customHeight="1" x14ac:dyDescent="0.25">
      <c r="A362" s="72"/>
      <c r="B362" s="72"/>
      <c r="C362" s="72"/>
      <c r="D362" s="72"/>
      <c r="E362" s="77"/>
      <c r="F362" s="77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</row>
    <row r="363" spans="1:18" ht="13.5" customHeight="1" x14ac:dyDescent="0.25">
      <c r="A363" s="72"/>
      <c r="B363" s="72"/>
      <c r="C363" s="72"/>
      <c r="D363" s="72"/>
      <c r="E363" s="77"/>
      <c r="F363" s="77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</row>
    <row r="364" spans="1:18" ht="13.5" customHeight="1" x14ac:dyDescent="0.25">
      <c r="A364" s="72"/>
      <c r="B364" s="72"/>
      <c r="C364" s="72"/>
      <c r="D364" s="72"/>
      <c r="E364" s="77"/>
      <c r="F364" s="77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</row>
    <row r="365" spans="1:18" ht="13.5" customHeight="1" x14ac:dyDescent="0.25">
      <c r="A365" s="72"/>
      <c r="B365" s="72"/>
      <c r="C365" s="72"/>
      <c r="D365" s="72"/>
      <c r="E365" s="77"/>
      <c r="F365" s="77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</row>
    <row r="366" spans="1:18" ht="13.5" customHeight="1" x14ac:dyDescent="0.25">
      <c r="A366" s="72"/>
      <c r="B366" s="72"/>
      <c r="C366" s="72"/>
      <c r="D366" s="72"/>
      <c r="E366" s="77"/>
      <c r="F366" s="77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</row>
    <row r="367" spans="1:18" ht="13.5" customHeight="1" x14ac:dyDescent="0.25">
      <c r="A367" s="72"/>
      <c r="B367" s="72"/>
      <c r="C367" s="72"/>
      <c r="D367" s="72"/>
      <c r="E367" s="77"/>
      <c r="F367" s="77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</row>
    <row r="368" spans="1:18" ht="13.5" customHeight="1" x14ac:dyDescent="0.25">
      <c r="A368" s="72"/>
      <c r="B368" s="72"/>
      <c r="C368" s="72"/>
      <c r="D368" s="72"/>
      <c r="E368" s="77"/>
      <c r="F368" s="77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</row>
    <row r="369" spans="1:18" ht="13.5" customHeight="1" x14ac:dyDescent="0.25">
      <c r="A369" s="72"/>
      <c r="B369" s="72"/>
      <c r="C369" s="72"/>
      <c r="D369" s="72"/>
      <c r="E369" s="77"/>
      <c r="F369" s="77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</row>
    <row r="370" spans="1:18" ht="13.5" customHeight="1" x14ac:dyDescent="0.25">
      <c r="A370" s="72"/>
      <c r="B370" s="72"/>
      <c r="C370" s="72"/>
      <c r="D370" s="72"/>
      <c r="E370" s="77"/>
      <c r="F370" s="77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</row>
    <row r="371" spans="1:18" ht="13.5" customHeight="1" x14ac:dyDescent="0.25">
      <c r="A371" s="72"/>
      <c r="B371" s="72"/>
      <c r="C371" s="72"/>
      <c r="D371" s="72"/>
      <c r="E371" s="77"/>
      <c r="F371" s="77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</row>
    <row r="372" spans="1:18" ht="13.5" customHeight="1" x14ac:dyDescent="0.25">
      <c r="A372" s="72"/>
      <c r="B372" s="72"/>
      <c r="C372" s="72"/>
      <c r="D372" s="72"/>
      <c r="E372" s="77"/>
      <c r="F372" s="77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</row>
    <row r="373" spans="1:18" ht="13.5" customHeight="1" x14ac:dyDescent="0.25">
      <c r="A373" s="72"/>
      <c r="B373" s="72"/>
      <c r="C373" s="72"/>
      <c r="D373" s="72"/>
      <c r="E373" s="77"/>
      <c r="F373" s="77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</row>
    <row r="374" spans="1:18" ht="13.5" customHeight="1" x14ac:dyDescent="0.25">
      <c r="A374" s="72"/>
      <c r="B374" s="72"/>
      <c r="C374" s="72"/>
      <c r="D374" s="72"/>
      <c r="E374" s="77"/>
      <c r="F374" s="77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</row>
    <row r="375" spans="1:18" ht="13.5" customHeight="1" x14ac:dyDescent="0.25">
      <c r="A375" s="72"/>
      <c r="B375" s="72"/>
      <c r="C375" s="72"/>
      <c r="D375" s="72"/>
      <c r="E375" s="77"/>
      <c r="F375" s="77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</row>
    <row r="376" spans="1:18" ht="13.5" customHeight="1" x14ac:dyDescent="0.25">
      <c r="A376" s="72"/>
      <c r="B376" s="72"/>
      <c r="C376" s="72"/>
      <c r="D376" s="72"/>
      <c r="E376" s="77"/>
      <c r="F376" s="77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</row>
    <row r="377" spans="1:18" ht="13.5" customHeight="1" x14ac:dyDescent="0.25">
      <c r="A377" s="72"/>
      <c r="B377" s="72"/>
      <c r="C377" s="72"/>
      <c r="D377" s="72"/>
      <c r="E377" s="77"/>
      <c r="F377" s="77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</row>
    <row r="378" spans="1:18" ht="13.5" customHeight="1" x14ac:dyDescent="0.25">
      <c r="A378" s="72"/>
      <c r="B378" s="72"/>
      <c r="C378" s="72"/>
      <c r="D378" s="72"/>
      <c r="E378" s="77"/>
      <c r="F378" s="77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</row>
    <row r="379" spans="1:18" ht="13.5" customHeight="1" x14ac:dyDescent="0.25">
      <c r="A379" s="72"/>
      <c r="B379" s="72"/>
      <c r="C379" s="72"/>
      <c r="D379" s="72"/>
      <c r="E379" s="77"/>
      <c r="F379" s="77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</row>
    <row r="380" spans="1:18" ht="13.5" customHeight="1" x14ac:dyDescent="0.25">
      <c r="A380" s="72"/>
      <c r="B380" s="72"/>
      <c r="C380" s="72"/>
      <c r="D380" s="72"/>
      <c r="E380" s="77"/>
      <c r="F380" s="77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</row>
    <row r="381" spans="1:18" ht="13.5" customHeight="1" x14ac:dyDescent="0.25">
      <c r="A381" s="72"/>
      <c r="B381" s="72"/>
      <c r="C381" s="72"/>
      <c r="D381" s="72"/>
      <c r="E381" s="77"/>
      <c r="F381" s="77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</row>
    <row r="382" spans="1:18" ht="13.5" customHeight="1" x14ac:dyDescent="0.25">
      <c r="A382" s="72"/>
      <c r="B382" s="72"/>
      <c r="C382" s="72"/>
      <c r="D382" s="72"/>
      <c r="E382" s="77"/>
      <c r="F382" s="77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</row>
    <row r="383" spans="1:18" ht="13.5" customHeight="1" x14ac:dyDescent="0.25">
      <c r="A383" s="72"/>
      <c r="B383" s="72"/>
      <c r="C383" s="72"/>
      <c r="D383" s="72"/>
      <c r="E383" s="77"/>
      <c r="F383" s="77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</row>
    <row r="384" spans="1:18" ht="13.5" customHeight="1" x14ac:dyDescent="0.25">
      <c r="A384" s="72"/>
      <c r="B384" s="72"/>
      <c r="C384" s="72"/>
      <c r="D384" s="72"/>
      <c r="E384" s="77"/>
      <c r="F384" s="77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</row>
    <row r="385" spans="1:18" ht="13.5" customHeight="1" x14ac:dyDescent="0.25">
      <c r="A385" s="72"/>
      <c r="B385" s="72"/>
      <c r="C385" s="72"/>
      <c r="D385" s="72"/>
      <c r="E385" s="77"/>
      <c r="F385" s="77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</row>
    <row r="386" spans="1:18" ht="13.5" customHeight="1" x14ac:dyDescent="0.25">
      <c r="A386" s="72"/>
      <c r="B386" s="72"/>
      <c r="C386" s="72"/>
      <c r="D386" s="72"/>
      <c r="E386" s="77"/>
      <c r="F386" s="77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</row>
    <row r="387" spans="1:18" ht="13.5" customHeight="1" x14ac:dyDescent="0.25">
      <c r="A387" s="72"/>
      <c r="B387" s="72"/>
      <c r="C387" s="72"/>
      <c r="D387" s="72"/>
      <c r="E387" s="77"/>
      <c r="F387" s="77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</row>
    <row r="388" spans="1:18" ht="13.5" customHeight="1" x14ac:dyDescent="0.25">
      <c r="A388" s="72"/>
      <c r="B388" s="72"/>
      <c r="C388" s="72"/>
      <c r="D388" s="72"/>
      <c r="E388" s="77"/>
      <c r="F388" s="77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</row>
    <row r="389" spans="1:18" ht="13.5" customHeight="1" x14ac:dyDescent="0.25">
      <c r="A389" s="72"/>
      <c r="B389" s="72"/>
      <c r="C389" s="72"/>
      <c r="D389" s="72"/>
      <c r="E389" s="77"/>
      <c r="F389" s="77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</row>
    <row r="390" spans="1:18" ht="13.5" customHeight="1" x14ac:dyDescent="0.25">
      <c r="A390" s="72"/>
      <c r="B390" s="72"/>
      <c r="C390" s="72"/>
      <c r="D390" s="72"/>
      <c r="E390" s="77"/>
      <c r="F390" s="77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</row>
    <row r="391" spans="1:18" ht="13.5" customHeight="1" x14ac:dyDescent="0.25">
      <c r="A391" s="72"/>
      <c r="B391" s="72"/>
      <c r="C391" s="72"/>
      <c r="D391" s="72"/>
      <c r="E391" s="77"/>
      <c r="F391" s="77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</row>
    <row r="392" spans="1:18" ht="13.5" customHeight="1" x14ac:dyDescent="0.25">
      <c r="A392" s="72"/>
      <c r="B392" s="72"/>
      <c r="C392" s="72"/>
      <c r="D392" s="72"/>
      <c r="E392" s="77"/>
      <c r="F392" s="77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</row>
    <row r="393" spans="1:18" ht="13.5" customHeight="1" x14ac:dyDescent="0.25">
      <c r="A393" s="72"/>
      <c r="B393" s="72"/>
      <c r="C393" s="72"/>
      <c r="D393" s="72"/>
      <c r="E393" s="77"/>
      <c r="F393" s="77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</row>
    <row r="394" spans="1:18" ht="13.5" customHeight="1" x14ac:dyDescent="0.25">
      <c r="A394" s="72"/>
      <c r="B394" s="72"/>
      <c r="C394" s="72"/>
      <c r="D394" s="72"/>
      <c r="E394" s="77"/>
      <c r="F394" s="77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</row>
    <row r="395" spans="1:18" ht="13.5" customHeight="1" x14ac:dyDescent="0.25">
      <c r="A395" s="72"/>
      <c r="B395" s="72"/>
      <c r="C395" s="72"/>
      <c r="D395" s="72"/>
      <c r="E395" s="77"/>
      <c r="F395" s="77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</row>
    <row r="396" spans="1:18" ht="13.5" customHeight="1" x14ac:dyDescent="0.25">
      <c r="A396" s="72"/>
      <c r="B396" s="72"/>
      <c r="C396" s="72"/>
      <c r="D396" s="72"/>
      <c r="E396" s="77"/>
      <c r="F396" s="77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</row>
    <row r="397" spans="1:18" ht="13.5" customHeight="1" x14ac:dyDescent="0.25">
      <c r="A397" s="72"/>
      <c r="B397" s="72"/>
      <c r="C397" s="72"/>
      <c r="D397" s="72"/>
      <c r="E397" s="77"/>
      <c r="F397" s="77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</row>
    <row r="398" spans="1:18" ht="13.5" customHeight="1" x14ac:dyDescent="0.25">
      <c r="A398" s="72"/>
      <c r="B398" s="72"/>
      <c r="C398" s="72"/>
      <c r="D398" s="72"/>
      <c r="E398" s="77"/>
      <c r="F398" s="77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</row>
    <row r="399" spans="1:18" ht="13.5" customHeight="1" x14ac:dyDescent="0.25">
      <c r="A399" s="72"/>
      <c r="B399" s="72"/>
      <c r="C399" s="72"/>
      <c r="D399" s="72"/>
      <c r="E399" s="77"/>
      <c r="F399" s="77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</row>
    <row r="400" spans="1:18" ht="13.5" customHeight="1" x14ac:dyDescent="0.25">
      <c r="A400" s="72"/>
      <c r="B400" s="72"/>
      <c r="C400" s="72"/>
      <c r="D400" s="72"/>
      <c r="E400" s="77"/>
      <c r="F400" s="77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</row>
    <row r="401" spans="1:18" ht="13.5" customHeight="1" x14ac:dyDescent="0.25">
      <c r="A401" s="72"/>
      <c r="B401" s="72"/>
      <c r="C401" s="72"/>
      <c r="D401" s="72"/>
      <c r="E401" s="77"/>
      <c r="F401" s="77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</row>
    <row r="402" spans="1:18" ht="13.5" customHeight="1" x14ac:dyDescent="0.25">
      <c r="A402" s="72"/>
      <c r="B402" s="72"/>
      <c r="C402" s="72"/>
      <c r="D402" s="72"/>
      <c r="E402" s="77"/>
      <c r="F402" s="77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</row>
    <row r="403" spans="1:18" ht="13.5" customHeight="1" x14ac:dyDescent="0.25">
      <c r="A403" s="72"/>
      <c r="B403" s="72"/>
      <c r="C403" s="72"/>
      <c r="D403" s="72"/>
      <c r="E403" s="77"/>
      <c r="F403" s="77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</row>
    <row r="404" spans="1:18" ht="13.5" customHeight="1" x14ac:dyDescent="0.25">
      <c r="A404" s="72"/>
      <c r="B404" s="72"/>
      <c r="C404" s="72"/>
      <c r="D404" s="72"/>
      <c r="E404" s="77"/>
      <c r="F404" s="77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</row>
    <row r="405" spans="1:18" ht="13.5" customHeight="1" x14ac:dyDescent="0.25">
      <c r="A405" s="72"/>
      <c r="B405" s="72"/>
      <c r="C405" s="72"/>
      <c r="D405" s="72"/>
      <c r="E405" s="77"/>
      <c r="F405" s="77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</row>
    <row r="406" spans="1:18" ht="13.5" customHeight="1" x14ac:dyDescent="0.25">
      <c r="A406" s="72"/>
      <c r="B406" s="72"/>
      <c r="C406" s="72"/>
      <c r="D406" s="72"/>
      <c r="E406" s="77"/>
      <c r="F406" s="77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</row>
    <row r="407" spans="1:18" ht="13.5" customHeight="1" x14ac:dyDescent="0.25">
      <c r="A407" s="72"/>
      <c r="B407" s="72"/>
      <c r="C407" s="72"/>
      <c r="D407" s="72"/>
      <c r="E407" s="77"/>
      <c r="F407" s="77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</row>
    <row r="408" spans="1:18" ht="13.5" customHeight="1" x14ac:dyDescent="0.25">
      <c r="A408" s="72"/>
      <c r="B408" s="72"/>
      <c r="C408" s="72"/>
      <c r="D408" s="72"/>
      <c r="E408" s="77"/>
      <c r="F408" s="77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</row>
    <row r="409" spans="1:18" ht="13.5" customHeight="1" x14ac:dyDescent="0.25">
      <c r="A409" s="72"/>
      <c r="B409" s="72"/>
      <c r="C409" s="72"/>
      <c r="D409" s="72"/>
      <c r="E409" s="77"/>
      <c r="F409" s="77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</row>
    <row r="410" spans="1:18" ht="13.5" customHeight="1" x14ac:dyDescent="0.25">
      <c r="A410" s="72"/>
      <c r="B410" s="72"/>
      <c r="C410" s="72"/>
      <c r="D410" s="72"/>
      <c r="E410" s="77"/>
      <c r="F410" s="77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</row>
    <row r="411" spans="1:18" ht="13.5" customHeight="1" x14ac:dyDescent="0.25">
      <c r="A411" s="72"/>
      <c r="B411" s="72"/>
      <c r="C411" s="72"/>
      <c r="D411" s="72"/>
      <c r="E411" s="77"/>
      <c r="F411" s="77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</row>
    <row r="412" spans="1:18" ht="13.5" customHeight="1" x14ac:dyDescent="0.25">
      <c r="A412" s="72"/>
      <c r="B412" s="72"/>
      <c r="C412" s="72"/>
      <c r="D412" s="72"/>
      <c r="E412" s="77"/>
      <c r="F412" s="77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</row>
    <row r="413" spans="1:18" ht="13.5" customHeight="1" x14ac:dyDescent="0.25">
      <c r="A413" s="72"/>
      <c r="B413" s="72"/>
      <c r="C413" s="72"/>
      <c r="D413" s="72"/>
      <c r="E413" s="77"/>
      <c r="F413" s="77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</row>
    <row r="414" spans="1:18" ht="13.5" customHeight="1" x14ac:dyDescent="0.25">
      <c r="A414" s="72"/>
      <c r="B414" s="72"/>
      <c r="C414" s="72"/>
      <c r="D414" s="72"/>
      <c r="E414" s="77"/>
      <c r="F414" s="77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</row>
    <row r="415" spans="1:18" ht="13.5" customHeight="1" x14ac:dyDescent="0.25">
      <c r="A415" s="72"/>
      <c r="B415" s="72"/>
      <c r="C415" s="72"/>
      <c r="D415" s="72"/>
      <c r="E415" s="77"/>
      <c r="F415" s="77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</row>
    <row r="416" spans="1:18" ht="13.5" customHeight="1" x14ac:dyDescent="0.25">
      <c r="A416" s="72"/>
      <c r="B416" s="72"/>
      <c r="C416" s="72"/>
      <c r="D416" s="72"/>
      <c r="E416" s="77"/>
      <c r="F416" s="77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</row>
    <row r="417" spans="1:18" ht="13.5" customHeight="1" x14ac:dyDescent="0.25">
      <c r="A417" s="72"/>
      <c r="B417" s="72"/>
      <c r="C417" s="72"/>
      <c r="D417" s="72"/>
      <c r="E417" s="77"/>
      <c r="F417" s="77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</row>
    <row r="418" spans="1:18" ht="13.5" customHeight="1" x14ac:dyDescent="0.25">
      <c r="A418" s="72"/>
      <c r="B418" s="72"/>
      <c r="C418" s="72"/>
      <c r="D418" s="72"/>
      <c r="E418" s="77"/>
      <c r="F418" s="77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</row>
    <row r="419" spans="1:18" ht="13.5" customHeight="1" x14ac:dyDescent="0.25">
      <c r="A419" s="72"/>
      <c r="B419" s="72"/>
      <c r="C419" s="72"/>
      <c r="D419" s="72"/>
      <c r="E419" s="77"/>
      <c r="F419" s="77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</row>
    <row r="420" spans="1:18" ht="13.5" customHeight="1" x14ac:dyDescent="0.25">
      <c r="A420" s="72"/>
      <c r="B420" s="72"/>
      <c r="C420" s="72"/>
      <c r="D420" s="72"/>
      <c r="E420" s="77"/>
      <c r="F420" s="77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</row>
    <row r="421" spans="1:18" ht="13.5" customHeight="1" x14ac:dyDescent="0.25">
      <c r="A421" s="72"/>
      <c r="B421" s="72"/>
      <c r="C421" s="72"/>
      <c r="D421" s="72"/>
      <c r="E421" s="77"/>
      <c r="F421" s="77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</row>
    <row r="422" spans="1:18" ht="13.5" customHeight="1" x14ac:dyDescent="0.25">
      <c r="A422" s="72"/>
      <c r="B422" s="72"/>
      <c r="C422" s="72"/>
      <c r="D422" s="72"/>
      <c r="E422" s="77"/>
      <c r="F422" s="77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</row>
    <row r="423" spans="1:18" ht="13.5" customHeight="1" x14ac:dyDescent="0.25">
      <c r="A423" s="72"/>
      <c r="B423" s="72"/>
      <c r="C423" s="72"/>
      <c r="D423" s="72"/>
      <c r="E423" s="77"/>
      <c r="F423" s="77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</row>
    <row r="424" spans="1:18" ht="13.5" customHeight="1" x14ac:dyDescent="0.25">
      <c r="A424" s="72"/>
      <c r="B424" s="72"/>
      <c r="C424" s="72"/>
      <c r="D424" s="72"/>
      <c r="E424" s="77"/>
      <c r="F424" s="77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</row>
    <row r="425" spans="1:18" ht="13.5" customHeight="1" x14ac:dyDescent="0.25">
      <c r="A425" s="72"/>
      <c r="B425" s="72"/>
      <c r="C425" s="72"/>
      <c r="D425" s="72"/>
      <c r="E425" s="77"/>
      <c r="F425" s="77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</row>
    <row r="426" spans="1:18" ht="13.5" customHeight="1" x14ac:dyDescent="0.25">
      <c r="A426" s="72"/>
      <c r="B426" s="72"/>
      <c r="C426" s="72"/>
      <c r="D426" s="72"/>
      <c r="E426" s="77"/>
      <c r="F426" s="77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</row>
    <row r="427" spans="1:18" ht="13.5" customHeight="1" x14ac:dyDescent="0.25">
      <c r="A427" s="72"/>
      <c r="B427" s="72"/>
      <c r="C427" s="72"/>
      <c r="D427" s="72"/>
      <c r="E427" s="77"/>
      <c r="F427" s="77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</row>
    <row r="428" spans="1:18" ht="13.5" customHeight="1" x14ac:dyDescent="0.25">
      <c r="A428" s="72"/>
      <c r="B428" s="72"/>
      <c r="C428" s="72"/>
      <c r="D428" s="72"/>
      <c r="E428" s="77"/>
      <c r="F428" s="77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</row>
    <row r="429" spans="1:18" ht="13.5" customHeight="1" x14ac:dyDescent="0.25">
      <c r="A429" s="72"/>
      <c r="B429" s="72"/>
      <c r="C429" s="72"/>
      <c r="D429" s="72"/>
      <c r="E429" s="77"/>
      <c r="F429" s="77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</row>
    <row r="430" spans="1:18" ht="13.5" customHeight="1" x14ac:dyDescent="0.25">
      <c r="A430" s="72"/>
      <c r="B430" s="72"/>
      <c r="C430" s="72"/>
      <c r="D430" s="72"/>
      <c r="E430" s="77"/>
      <c r="F430" s="77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</row>
    <row r="431" spans="1:18" ht="13.5" customHeight="1" x14ac:dyDescent="0.25">
      <c r="A431" s="72"/>
      <c r="B431" s="72"/>
      <c r="C431" s="72"/>
      <c r="D431" s="72"/>
      <c r="E431" s="77"/>
      <c r="F431" s="77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</row>
    <row r="432" spans="1:18" ht="13.5" customHeight="1" x14ac:dyDescent="0.25">
      <c r="A432" s="72"/>
      <c r="B432" s="72"/>
      <c r="C432" s="72"/>
      <c r="D432" s="72"/>
      <c r="E432" s="77"/>
      <c r="F432" s="77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</row>
    <row r="433" spans="1:18" ht="13.5" customHeight="1" x14ac:dyDescent="0.25">
      <c r="A433" s="72"/>
      <c r="B433" s="72"/>
      <c r="C433" s="72"/>
      <c r="D433" s="72"/>
      <c r="E433" s="77"/>
      <c r="F433" s="77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</row>
    <row r="434" spans="1:18" ht="13.5" customHeight="1" x14ac:dyDescent="0.25">
      <c r="A434" s="72"/>
      <c r="B434" s="72"/>
      <c r="C434" s="72"/>
      <c r="D434" s="72"/>
      <c r="E434" s="77"/>
      <c r="F434" s="77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</row>
    <row r="435" spans="1:18" ht="13.5" customHeight="1" x14ac:dyDescent="0.25">
      <c r="A435" s="72"/>
      <c r="B435" s="72"/>
      <c r="C435" s="72"/>
      <c r="D435" s="72"/>
      <c r="E435" s="77"/>
      <c r="F435" s="77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</row>
    <row r="436" spans="1:18" ht="13.5" customHeight="1" x14ac:dyDescent="0.25">
      <c r="A436" s="72"/>
      <c r="B436" s="72"/>
      <c r="C436" s="72"/>
      <c r="D436" s="72"/>
      <c r="E436" s="77"/>
      <c r="F436" s="77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</row>
    <row r="437" spans="1:18" ht="13.5" customHeight="1" x14ac:dyDescent="0.25">
      <c r="A437" s="72"/>
      <c r="B437" s="72"/>
      <c r="C437" s="72"/>
      <c r="D437" s="72"/>
      <c r="E437" s="77"/>
      <c r="F437" s="77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</row>
    <row r="438" spans="1:18" ht="13.5" customHeight="1" x14ac:dyDescent="0.25">
      <c r="A438" s="72"/>
      <c r="B438" s="72"/>
      <c r="C438" s="72"/>
      <c r="D438" s="72"/>
      <c r="E438" s="77"/>
      <c r="F438" s="77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</row>
    <row r="439" spans="1:18" ht="13.5" customHeight="1" x14ac:dyDescent="0.25">
      <c r="A439" s="72"/>
      <c r="B439" s="72"/>
      <c r="C439" s="72"/>
      <c r="D439" s="72"/>
      <c r="E439" s="77"/>
      <c r="F439" s="77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</row>
    <row r="440" spans="1:18" ht="13.5" customHeight="1" x14ac:dyDescent="0.25">
      <c r="A440" s="72"/>
      <c r="B440" s="72"/>
      <c r="C440" s="72"/>
      <c r="D440" s="72"/>
      <c r="E440" s="77"/>
      <c r="F440" s="77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</row>
    <row r="441" spans="1:18" ht="13.5" customHeight="1" x14ac:dyDescent="0.25">
      <c r="A441" s="72"/>
      <c r="B441" s="72"/>
      <c r="C441" s="72"/>
      <c r="D441" s="72"/>
      <c r="E441" s="77"/>
      <c r="F441" s="77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</row>
    <row r="442" spans="1:18" ht="13.5" customHeight="1" x14ac:dyDescent="0.25">
      <c r="A442" s="72"/>
      <c r="B442" s="72"/>
      <c r="C442" s="72"/>
      <c r="D442" s="72"/>
      <c r="E442" s="77"/>
      <c r="F442" s="77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</row>
    <row r="443" spans="1:18" ht="13.5" customHeight="1" x14ac:dyDescent="0.25">
      <c r="A443" s="72"/>
      <c r="B443" s="72"/>
      <c r="C443" s="72"/>
      <c r="D443" s="72"/>
      <c r="E443" s="77"/>
      <c r="F443" s="77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</row>
    <row r="444" spans="1:18" ht="13.5" customHeight="1" x14ac:dyDescent="0.25">
      <c r="A444" s="72"/>
      <c r="B444" s="72"/>
      <c r="C444" s="72"/>
      <c r="D444" s="72"/>
      <c r="E444" s="77"/>
      <c r="F444" s="77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</row>
    <row r="445" spans="1:18" ht="13.5" customHeight="1" x14ac:dyDescent="0.25">
      <c r="A445" s="72"/>
      <c r="B445" s="72"/>
      <c r="C445" s="72"/>
      <c r="D445" s="72"/>
      <c r="E445" s="77"/>
      <c r="F445" s="77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</row>
    <row r="446" spans="1:18" ht="13.5" customHeight="1" x14ac:dyDescent="0.25">
      <c r="A446" s="72"/>
      <c r="B446" s="72"/>
      <c r="C446" s="72"/>
      <c r="D446" s="72"/>
      <c r="E446" s="77"/>
      <c r="F446" s="77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</row>
    <row r="447" spans="1:18" ht="13.5" customHeight="1" x14ac:dyDescent="0.25">
      <c r="A447" s="72"/>
      <c r="B447" s="72"/>
      <c r="C447" s="72"/>
      <c r="D447" s="72"/>
      <c r="E447" s="77"/>
      <c r="F447" s="77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</row>
    <row r="448" spans="1:18" ht="13.5" customHeight="1" x14ac:dyDescent="0.25">
      <c r="A448" s="72"/>
      <c r="B448" s="72"/>
      <c r="C448" s="72"/>
      <c r="D448" s="72"/>
      <c r="E448" s="77"/>
      <c r="F448" s="77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</row>
    <row r="449" spans="1:18" ht="13.5" customHeight="1" x14ac:dyDescent="0.25">
      <c r="A449" s="72"/>
      <c r="B449" s="72"/>
      <c r="C449" s="72"/>
      <c r="D449" s="72"/>
      <c r="E449" s="77"/>
      <c r="F449" s="77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</row>
    <row r="450" spans="1:18" ht="13.5" customHeight="1" x14ac:dyDescent="0.25">
      <c r="A450" s="72"/>
      <c r="B450" s="72"/>
      <c r="C450" s="72"/>
      <c r="D450" s="72"/>
      <c r="E450" s="77"/>
      <c r="F450" s="77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</row>
    <row r="451" spans="1:18" ht="13.5" customHeight="1" x14ac:dyDescent="0.25">
      <c r="A451" s="72"/>
      <c r="B451" s="72"/>
      <c r="C451" s="72"/>
      <c r="D451" s="72"/>
      <c r="E451" s="77"/>
      <c r="F451" s="77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</row>
    <row r="452" spans="1:18" ht="13.5" customHeight="1" x14ac:dyDescent="0.25">
      <c r="A452" s="72"/>
      <c r="B452" s="72"/>
      <c r="C452" s="72"/>
      <c r="D452" s="72"/>
      <c r="E452" s="77"/>
      <c r="F452" s="77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</row>
    <row r="453" spans="1:18" ht="13.5" customHeight="1" x14ac:dyDescent="0.25">
      <c r="A453" s="72"/>
      <c r="B453" s="72"/>
      <c r="C453" s="72"/>
      <c r="D453" s="72"/>
      <c r="E453" s="77"/>
      <c r="F453" s="77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</row>
    <row r="454" spans="1:18" ht="13.5" customHeight="1" x14ac:dyDescent="0.25">
      <c r="A454" s="72"/>
      <c r="B454" s="72"/>
      <c r="C454" s="72"/>
      <c r="D454" s="72"/>
      <c r="E454" s="77"/>
      <c r="F454" s="77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</row>
    <row r="455" spans="1:18" ht="13.5" customHeight="1" x14ac:dyDescent="0.25">
      <c r="A455" s="72"/>
      <c r="B455" s="72"/>
      <c r="C455" s="72"/>
      <c r="D455" s="72"/>
      <c r="E455" s="77"/>
      <c r="F455" s="77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</row>
    <row r="456" spans="1:18" ht="13.5" customHeight="1" x14ac:dyDescent="0.25">
      <c r="A456" s="72"/>
      <c r="B456" s="72"/>
      <c r="C456" s="72"/>
      <c r="D456" s="72"/>
      <c r="E456" s="77"/>
      <c r="F456" s="77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</row>
    <row r="457" spans="1:18" ht="13.5" customHeight="1" x14ac:dyDescent="0.25">
      <c r="A457" s="72"/>
      <c r="B457" s="72"/>
      <c r="C457" s="72"/>
      <c r="D457" s="72"/>
      <c r="E457" s="77"/>
      <c r="F457" s="77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</row>
    <row r="458" spans="1:18" ht="13.5" customHeight="1" x14ac:dyDescent="0.25">
      <c r="A458" s="72"/>
      <c r="B458" s="72"/>
      <c r="C458" s="72"/>
      <c r="D458" s="72"/>
      <c r="E458" s="77"/>
      <c r="F458" s="77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</row>
    <row r="459" spans="1:18" ht="13.5" customHeight="1" x14ac:dyDescent="0.25">
      <c r="A459" s="72"/>
      <c r="B459" s="72"/>
      <c r="C459" s="72"/>
      <c r="D459" s="72"/>
      <c r="E459" s="77"/>
      <c r="F459" s="77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</row>
    <row r="460" spans="1:18" ht="13.5" customHeight="1" x14ac:dyDescent="0.25">
      <c r="A460" s="72"/>
      <c r="B460" s="72"/>
      <c r="C460" s="72"/>
      <c r="D460" s="72"/>
      <c r="E460" s="77"/>
      <c r="F460" s="77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</row>
    <row r="461" spans="1:18" ht="13.5" customHeight="1" x14ac:dyDescent="0.25">
      <c r="A461" s="72"/>
      <c r="B461" s="72"/>
      <c r="C461" s="72"/>
      <c r="D461" s="72"/>
      <c r="E461" s="77"/>
      <c r="F461" s="77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</row>
    <row r="462" spans="1:18" ht="13.5" customHeight="1" x14ac:dyDescent="0.25">
      <c r="A462" s="72"/>
      <c r="B462" s="72"/>
      <c r="C462" s="72"/>
      <c r="D462" s="72"/>
      <c r="E462" s="77"/>
      <c r="F462" s="77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</row>
    <row r="463" spans="1:18" ht="13.5" customHeight="1" x14ac:dyDescent="0.25">
      <c r="A463" s="72"/>
      <c r="B463" s="72"/>
      <c r="C463" s="72"/>
      <c r="D463" s="72"/>
      <c r="E463" s="77"/>
      <c r="F463" s="77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</row>
    <row r="464" spans="1:18" ht="13.5" customHeight="1" x14ac:dyDescent="0.25">
      <c r="A464" s="72"/>
      <c r="B464" s="72"/>
      <c r="C464" s="72"/>
      <c r="D464" s="72"/>
      <c r="E464" s="77"/>
      <c r="F464" s="77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</row>
    <row r="465" spans="1:18" ht="13.5" customHeight="1" x14ac:dyDescent="0.25">
      <c r="A465" s="72"/>
      <c r="B465" s="72"/>
      <c r="C465" s="72"/>
      <c r="D465" s="72"/>
      <c r="E465" s="77"/>
      <c r="F465" s="77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</row>
    <row r="466" spans="1:18" ht="13.5" customHeight="1" x14ac:dyDescent="0.25">
      <c r="A466" s="72"/>
      <c r="B466" s="72"/>
      <c r="C466" s="72"/>
      <c r="D466" s="72"/>
      <c r="E466" s="77"/>
      <c r="F466" s="77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</row>
    <row r="467" spans="1:18" ht="13.5" customHeight="1" x14ac:dyDescent="0.25">
      <c r="A467" s="72"/>
      <c r="B467" s="72"/>
      <c r="C467" s="72"/>
      <c r="D467" s="72"/>
      <c r="E467" s="77"/>
      <c r="F467" s="77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</row>
    <row r="468" spans="1:18" ht="13.5" customHeight="1" x14ac:dyDescent="0.25">
      <c r="A468" s="72"/>
      <c r="B468" s="72"/>
      <c r="C468" s="72"/>
      <c r="D468" s="72"/>
      <c r="E468" s="77"/>
      <c r="F468" s="77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</row>
    <row r="469" spans="1:18" ht="13.5" customHeight="1" x14ac:dyDescent="0.25">
      <c r="A469" s="72"/>
      <c r="B469" s="72"/>
      <c r="C469" s="72"/>
      <c r="D469" s="72"/>
      <c r="E469" s="77"/>
      <c r="F469" s="77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</row>
    <row r="470" spans="1:18" ht="13.5" customHeight="1" x14ac:dyDescent="0.25">
      <c r="A470" s="72"/>
      <c r="B470" s="72"/>
      <c r="C470" s="72"/>
      <c r="D470" s="72"/>
      <c r="E470" s="77"/>
      <c r="F470" s="77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</row>
    <row r="471" spans="1:18" ht="13.5" customHeight="1" x14ac:dyDescent="0.25">
      <c r="A471" s="72"/>
      <c r="B471" s="72"/>
      <c r="C471" s="72"/>
      <c r="D471" s="72"/>
      <c r="E471" s="77"/>
      <c r="F471" s="77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</row>
    <row r="472" spans="1:18" ht="13.5" customHeight="1" x14ac:dyDescent="0.25">
      <c r="A472" s="72"/>
      <c r="B472" s="72"/>
      <c r="C472" s="72"/>
      <c r="D472" s="72"/>
      <c r="E472" s="77"/>
      <c r="F472" s="77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</row>
    <row r="473" spans="1:18" ht="13.5" customHeight="1" x14ac:dyDescent="0.25">
      <c r="A473" s="72"/>
      <c r="B473" s="72"/>
      <c r="C473" s="72"/>
      <c r="D473" s="72"/>
      <c r="E473" s="77"/>
      <c r="F473" s="77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</row>
    <row r="474" spans="1:18" ht="13.5" customHeight="1" x14ac:dyDescent="0.25">
      <c r="A474" s="72"/>
      <c r="B474" s="72"/>
      <c r="C474" s="72"/>
      <c r="D474" s="72"/>
      <c r="E474" s="77"/>
      <c r="F474" s="77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</row>
    <row r="475" spans="1:18" ht="13.5" customHeight="1" x14ac:dyDescent="0.25">
      <c r="A475" s="72"/>
      <c r="B475" s="72"/>
      <c r="C475" s="72"/>
      <c r="D475" s="72"/>
      <c r="E475" s="77"/>
      <c r="F475" s="77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</row>
    <row r="476" spans="1:18" ht="13.5" customHeight="1" x14ac:dyDescent="0.25">
      <c r="A476" s="72"/>
      <c r="B476" s="72"/>
      <c r="C476" s="72"/>
      <c r="D476" s="72"/>
      <c r="E476" s="77"/>
      <c r="F476" s="77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</row>
    <row r="477" spans="1:18" ht="13.5" customHeight="1" x14ac:dyDescent="0.25">
      <c r="A477" s="72"/>
      <c r="B477" s="72"/>
      <c r="C477" s="72"/>
      <c r="D477" s="72"/>
      <c r="E477" s="77"/>
      <c r="F477" s="77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</row>
    <row r="478" spans="1:18" ht="13.5" customHeight="1" x14ac:dyDescent="0.25">
      <c r="A478" s="72"/>
      <c r="B478" s="72"/>
      <c r="C478" s="72"/>
      <c r="D478" s="72"/>
      <c r="E478" s="77"/>
      <c r="F478" s="77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</row>
    <row r="479" spans="1:18" ht="13.5" customHeight="1" x14ac:dyDescent="0.25">
      <c r="A479" s="72"/>
      <c r="B479" s="72"/>
      <c r="C479" s="72"/>
      <c r="D479" s="72"/>
      <c r="E479" s="77"/>
      <c r="F479" s="77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</row>
    <row r="480" spans="1:18" ht="13.5" customHeight="1" x14ac:dyDescent="0.25">
      <c r="A480" s="72"/>
      <c r="B480" s="72"/>
      <c r="C480" s="72"/>
      <c r="D480" s="72"/>
      <c r="E480" s="77"/>
      <c r="F480" s="77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</row>
    <row r="481" spans="1:18" ht="13.5" customHeight="1" x14ac:dyDescent="0.25">
      <c r="A481" s="72"/>
      <c r="B481" s="72"/>
      <c r="C481" s="72"/>
      <c r="D481" s="72"/>
      <c r="E481" s="77"/>
      <c r="F481" s="77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</row>
    <row r="482" spans="1:18" ht="13.5" customHeight="1" x14ac:dyDescent="0.25">
      <c r="A482" s="72"/>
      <c r="B482" s="72"/>
      <c r="C482" s="72"/>
      <c r="D482" s="72"/>
      <c r="E482" s="77"/>
      <c r="F482" s="77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</row>
    <row r="483" spans="1:18" ht="13.5" customHeight="1" x14ac:dyDescent="0.25">
      <c r="A483" s="72"/>
      <c r="B483" s="72"/>
      <c r="C483" s="72"/>
      <c r="D483" s="72"/>
      <c r="E483" s="77"/>
      <c r="F483" s="77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</row>
    <row r="484" spans="1:18" ht="13.5" customHeight="1" x14ac:dyDescent="0.25">
      <c r="A484" s="72"/>
      <c r="B484" s="72"/>
      <c r="C484" s="72"/>
      <c r="D484" s="72"/>
      <c r="E484" s="77"/>
      <c r="F484" s="77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</row>
    <row r="485" spans="1:18" ht="13.5" customHeight="1" x14ac:dyDescent="0.25">
      <c r="A485" s="72"/>
      <c r="B485" s="72"/>
      <c r="C485" s="72"/>
      <c r="D485" s="72"/>
      <c r="E485" s="77"/>
      <c r="F485" s="77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</row>
    <row r="486" spans="1:18" ht="13.5" customHeight="1" x14ac:dyDescent="0.25">
      <c r="A486" s="72"/>
      <c r="B486" s="72"/>
      <c r="C486" s="72"/>
      <c r="D486" s="72"/>
      <c r="E486" s="77"/>
      <c r="F486" s="77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</row>
    <row r="487" spans="1:18" ht="13.5" customHeight="1" x14ac:dyDescent="0.25">
      <c r="A487" s="72"/>
      <c r="B487" s="72"/>
      <c r="C487" s="72"/>
      <c r="D487" s="72"/>
      <c r="E487" s="77"/>
      <c r="F487" s="77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</row>
    <row r="488" spans="1:18" ht="13.5" customHeight="1" x14ac:dyDescent="0.25">
      <c r="A488" s="72"/>
      <c r="B488" s="72"/>
      <c r="C488" s="72"/>
      <c r="D488" s="72"/>
      <c r="E488" s="77"/>
      <c r="F488" s="77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</row>
    <row r="489" spans="1:18" ht="13.5" customHeight="1" x14ac:dyDescent="0.25">
      <c r="A489" s="72"/>
      <c r="B489" s="72"/>
      <c r="C489" s="72"/>
      <c r="D489" s="72"/>
      <c r="E489" s="77"/>
      <c r="F489" s="77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</row>
    <row r="490" spans="1:18" ht="13.5" customHeight="1" x14ac:dyDescent="0.25">
      <c r="A490" s="72"/>
      <c r="B490" s="72"/>
      <c r="C490" s="72"/>
      <c r="D490" s="72"/>
      <c r="E490" s="77"/>
      <c r="F490" s="77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</row>
    <row r="491" spans="1:18" ht="13.5" customHeight="1" x14ac:dyDescent="0.25">
      <c r="A491" s="72"/>
      <c r="B491" s="72"/>
      <c r="C491" s="72"/>
      <c r="D491" s="72"/>
      <c r="E491" s="77"/>
      <c r="F491" s="77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</row>
    <row r="492" spans="1:18" ht="13.5" customHeight="1" x14ac:dyDescent="0.25">
      <c r="A492" s="72"/>
      <c r="B492" s="72"/>
      <c r="C492" s="72"/>
      <c r="D492" s="72"/>
      <c r="E492" s="77"/>
      <c r="F492" s="77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</row>
    <row r="493" spans="1:18" ht="13.5" customHeight="1" x14ac:dyDescent="0.25">
      <c r="A493" s="72"/>
      <c r="B493" s="72"/>
      <c r="C493" s="72"/>
      <c r="D493" s="72"/>
      <c r="E493" s="77"/>
      <c r="F493" s="77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</row>
    <row r="494" spans="1:18" ht="13.5" customHeight="1" x14ac:dyDescent="0.25">
      <c r="A494" s="72"/>
      <c r="B494" s="72"/>
      <c r="C494" s="72"/>
      <c r="D494" s="72"/>
      <c r="E494" s="77"/>
      <c r="F494" s="77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</row>
    <row r="495" spans="1:18" ht="13.5" customHeight="1" x14ac:dyDescent="0.25">
      <c r="A495" s="72"/>
      <c r="B495" s="72"/>
      <c r="C495" s="72"/>
      <c r="D495" s="72"/>
      <c r="E495" s="77"/>
      <c r="F495" s="77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</row>
    <row r="496" spans="1:18" ht="13.5" customHeight="1" x14ac:dyDescent="0.25">
      <c r="A496" s="72"/>
      <c r="B496" s="72"/>
      <c r="C496" s="72"/>
      <c r="D496" s="72"/>
      <c r="E496" s="77"/>
      <c r="F496" s="77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</row>
    <row r="497" spans="1:18" ht="13.5" customHeight="1" x14ac:dyDescent="0.25">
      <c r="A497" s="72"/>
      <c r="B497" s="72"/>
      <c r="C497" s="72"/>
      <c r="D497" s="72"/>
      <c r="E497" s="77"/>
      <c r="F497" s="77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</row>
    <row r="498" spans="1:18" ht="13.5" customHeight="1" x14ac:dyDescent="0.25">
      <c r="A498" s="72"/>
      <c r="B498" s="72"/>
      <c r="C498" s="72"/>
      <c r="D498" s="72"/>
      <c r="E498" s="77"/>
      <c r="F498" s="77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</row>
    <row r="499" spans="1:18" ht="13.5" customHeight="1" x14ac:dyDescent="0.25">
      <c r="A499" s="72"/>
      <c r="B499" s="72"/>
      <c r="C499" s="72"/>
      <c r="D499" s="72"/>
      <c r="E499" s="77"/>
      <c r="F499" s="77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</row>
    <row r="500" spans="1:18" ht="13.5" customHeight="1" x14ac:dyDescent="0.25">
      <c r="A500" s="72"/>
      <c r="B500" s="72"/>
      <c r="C500" s="72"/>
      <c r="D500" s="72"/>
      <c r="E500" s="77"/>
      <c r="F500" s="77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</row>
    <row r="501" spans="1:18" ht="13.5" customHeight="1" x14ac:dyDescent="0.25">
      <c r="A501" s="72"/>
      <c r="B501" s="72"/>
      <c r="C501" s="72"/>
      <c r="D501" s="72"/>
      <c r="E501" s="77"/>
      <c r="F501" s="77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</row>
    <row r="502" spans="1:18" ht="13.5" customHeight="1" x14ac:dyDescent="0.25">
      <c r="A502" s="72"/>
      <c r="B502" s="72"/>
      <c r="C502" s="72"/>
      <c r="D502" s="72"/>
      <c r="E502" s="77"/>
      <c r="F502" s="77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</row>
    <row r="503" spans="1:18" ht="13.5" customHeight="1" x14ac:dyDescent="0.25">
      <c r="A503" s="72"/>
      <c r="B503" s="72"/>
      <c r="C503" s="72"/>
      <c r="D503" s="72"/>
      <c r="E503" s="77"/>
      <c r="F503" s="77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</row>
    <row r="504" spans="1:18" ht="13.5" customHeight="1" x14ac:dyDescent="0.25">
      <c r="A504" s="72"/>
      <c r="B504" s="72"/>
      <c r="C504" s="72"/>
      <c r="D504" s="72"/>
      <c r="E504" s="77"/>
      <c r="F504" s="77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</row>
    <row r="505" spans="1:18" ht="13.5" customHeight="1" x14ac:dyDescent="0.25">
      <c r="A505" s="72"/>
      <c r="B505" s="72"/>
      <c r="C505" s="72"/>
      <c r="D505" s="72"/>
      <c r="E505" s="77"/>
      <c r="F505" s="77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</row>
    <row r="506" spans="1:18" ht="13.5" customHeight="1" x14ac:dyDescent="0.25">
      <c r="A506" s="72"/>
      <c r="B506" s="72"/>
      <c r="C506" s="72"/>
      <c r="D506" s="72"/>
      <c r="E506" s="77"/>
      <c r="F506" s="77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</row>
    <row r="507" spans="1:18" ht="13.5" customHeight="1" x14ac:dyDescent="0.25">
      <c r="A507" s="72"/>
      <c r="B507" s="72"/>
      <c r="C507" s="72"/>
      <c r="D507" s="72"/>
      <c r="E507" s="77"/>
      <c r="F507" s="77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</row>
    <row r="508" spans="1:18" ht="13.5" customHeight="1" x14ac:dyDescent="0.25">
      <c r="A508" s="72"/>
      <c r="B508" s="72"/>
      <c r="C508" s="72"/>
      <c r="D508" s="72"/>
      <c r="E508" s="77"/>
      <c r="F508" s="77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</row>
    <row r="509" spans="1:18" ht="13.5" customHeight="1" x14ac:dyDescent="0.25">
      <c r="A509" s="72"/>
      <c r="B509" s="72"/>
      <c r="C509" s="72"/>
      <c r="D509" s="72"/>
      <c r="E509" s="77"/>
      <c r="F509" s="77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</row>
    <row r="510" spans="1:18" ht="13.5" customHeight="1" x14ac:dyDescent="0.25">
      <c r="A510" s="72"/>
      <c r="B510" s="72"/>
      <c r="C510" s="72"/>
      <c r="D510" s="72"/>
      <c r="E510" s="77"/>
      <c r="F510" s="77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</row>
    <row r="511" spans="1:18" ht="13.5" customHeight="1" x14ac:dyDescent="0.25">
      <c r="A511" s="72"/>
      <c r="B511" s="72"/>
      <c r="C511" s="72"/>
      <c r="D511" s="72"/>
      <c r="E511" s="77"/>
      <c r="F511" s="77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</row>
    <row r="512" spans="1:18" ht="13.5" customHeight="1" x14ac:dyDescent="0.25">
      <c r="A512" s="72"/>
      <c r="B512" s="72"/>
      <c r="C512" s="72"/>
      <c r="D512" s="72"/>
      <c r="E512" s="77"/>
      <c r="F512" s="77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</row>
    <row r="513" spans="1:18" ht="13.5" customHeight="1" x14ac:dyDescent="0.25">
      <c r="A513" s="72"/>
      <c r="B513" s="72"/>
      <c r="C513" s="72"/>
      <c r="D513" s="72"/>
      <c r="E513" s="77"/>
      <c r="F513" s="77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</row>
    <row r="514" spans="1:18" ht="13.5" customHeight="1" x14ac:dyDescent="0.25">
      <c r="A514" s="72"/>
      <c r="B514" s="72"/>
      <c r="C514" s="72"/>
      <c r="D514" s="72"/>
      <c r="E514" s="77"/>
      <c r="F514" s="77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</row>
    <row r="515" spans="1:18" ht="13.5" customHeight="1" x14ac:dyDescent="0.25">
      <c r="A515" s="72"/>
      <c r="B515" s="72"/>
      <c r="C515" s="72"/>
      <c r="D515" s="72"/>
      <c r="E515" s="77"/>
      <c r="F515" s="77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</row>
    <row r="516" spans="1:18" ht="13.5" customHeight="1" x14ac:dyDescent="0.25">
      <c r="A516" s="72"/>
      <c r="B516" s="72"/>
      <c r="C516" s="72"/>
      <c r="D516" s="72"/>
      <c r="E516" s="77"/>
      <c r="F516" s="77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</row>
    <row r="517" spans="1:18" ht="13.5" customHeight="1" x14ac:dyDescent="0.25">
      <c r="A517" s="72"/>
      <c r="B517" s="72"/>
      <c r="C517" s="72"/>
      <c r="D517" s="72"/>
      <c r="E517" s="77"/>
      <c r="F517" s="77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</row>
    <row r="518" spans="1:18" ht="13.5" customHeight="1" x14ac:dyDescent="0.25">
      <c r="A518" s="72"/>
      <c r="B518" s="72"/>
      <c r="C518" s="72"/>
      <c r="D518" s="72"/>
      <c r="E518" s="77"/>
      <c r="F518" s="77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</row>
    <row r="519" spans="1:18" ht="13.5" customHeight="1" x14ac:dyDescent="0.25">
      <c r="A519" s="72"/>
      <c r="B519" s="72"/>
      <c r="C519" s="72"/>
      <c r="D519" s="72"/>
      <c r="E519" s="77"/>
      <c r="F519" s="77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</row>
    <row r="520" spans="1:18" ht="13.5" customHeight="1" x14ac:dyDescent="0.25">
      <c r="A520" s="72"/>
      <c r="B520" s="72"/>
      <c r="C520" s="72"/>
      <c r="D520" s="72"/>
      <c r="E520" s="77"/>
      <c r="F520" s="77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</row>
    <row r="521" spans="1:18" ht="13.5" customHeight="1" x14ac:dyDescent="0.25">
      <c r="A521" s="72"/>
      <c r="B521" s="72"/>
      <c r="C521" s="72"/>
      <c r="D521" s="72"/>
      <c r="E521" s="77"/>
      <c r="F521" s="77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</row>
    <row r="522" spans="1:18" ht="13.5" customHeight="1" x14ac:dyDescent="0.25">
      <c r="A522" s="72"/>
      <c r="B522" s="72"/>
      <c r="C522" s="72"/>
      <c r="D522" s="72"/>
      <c r="E522" s="77"/>
      <c r="F522" s="77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</row>
    <row r="523" spans="1:18" ht="13.5" customHeight="1" x14ac:dyDescent="0.25">
      <c r="A523" s="72"/>
      <c r="B523" s="72"/>
      <c r="C523" s="72"/>
      <c r="D523" s="72"/>
      <c r="E523" s="77"/>
      <c r="F523" s="77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</row>
    <row r="524" spans="1:18" ht="13.5" customHeight="1" x14ac:dyDescent="0.25">
      <c r="A524" s="72"/>
      <c r="B524" s="72"/>
      <c r="C524" s="72"/>
      <c r="D524" s="72"/>
      <c r="E524" s="77"/>
      <c r="F524" s="77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</row>
    <row r="525" spans="1:18" ht="13.5" customHeight="1" x14ac:dyDescent="0.25">
      <c r="A525" s="72"/>
      <c r="B525" s="72"/>
      <c r="C525" s="72"/>
      <c r="D525" s="72"/>
      <c r="E525" s="77"/>
      <c r="F525" s="77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</row>
    <row r="526" spans="1:18" ht="13.5" customHeight="1" x14ac:dyDescent="0.25">
      <c r="A526" s="72"/>
      <c r="B526" s="72"/>
      <c r="C526" s="72"/>
      <c r="D526" s="72"/>
      <c r="E526" s="77"/>
      <c r="F526" s="77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</row>
    <row r="527" spans="1:18" ht="13.5" customHeight="1" x14ac:dyDescent="0.25">
      <c r="A527" s="72"/>
      <c r="B527" s="72"/>
      <c r="C527" s="72"/>
      <c r="D527" s="72"/>
      <c r="E527" s="77"/>
      <c r="F527" s="77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</row>
    <row r="528" spans="1:18" ht="13.5" customHeight="1" x14ac:dyDescent="0.25">
      <c r="A528" s="72"/>
      <c r="B528" s="72"/>
      <c r="C528" s="72"/>
      <c r="D528" s="72"/>
      <c r="E528" s="77"/>
      <c r="F528" s="77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</row>
    <row r="529" spans="1:18" ht="13.5" customHeight="1" x14ac:dyDescent="0.25">
      <c r="A529" s="72"/>
      <c r="B529" s="72"/>
      <c r="C529" s="72"/>
      <c r="D529" s="72"/>
      <c r="E529" s="77"/>
      <c r="F529" s="77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</row>
    <row r="530" spans="1:18" ht="13.5" customHeight="1" x14ac:dyDescent="0.25">
      <c r="A530" s="72"/>
      <c r="B530" s="72"/>
      <c r="C530" s="72"/>
      <c r="D530" s="72"/>
      <c r="E530" s="77"/>
      <c r="F530" s="77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</row>
    <row r="531" spans="1:18" ht="13.5" customHeight="1" x14ac:dyDescent="0.25">
      <c r="A531" s="72"/>
      <c r="B531" s="72"/>
      <c r="C531" s="72"/>
      <c r="D531" s="72"/>
      <c r="E531" s="77"/>
      <c r="F531" s="77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</row>
    <row r="532" spans="1:18" ht="13.5" customHeight="1" x14ac:dyDescent="0.25">
      <c r="A532" s="72"/>
      <c r="B532" s="72"/>
      <c r="C532" s="72"/>
      <c r="D532" s="72"/>
      <c r="E532" s="77"/>
      <c r="F532" s="77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</row>
    <row r="533" spans="1:18" ht="13.5" customHeight="1" x14ac:dyDescent="0.25">
      <c r="A533" s="72"/>
      <c r="B533" s="72"/>
      <c r="C533" s="72"/>
      <c r="D533" s="72"/>
      <c r="E533" s="77"/>
      <c r="F533" s="77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</row>
    <row r="534" spans="1:18" ht="13.5" customHeight="1" x14ac:dyDescent="0.25">
      <c r="A534" s="72"/>
      <c r="B534" s="72"/>
      <c r="C534" s="72"/>
      <c r="D534" s="72"/>
      <c r="E534" s="77"/>
      <c r="F534" s="77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</row>
    <row r="535" spans="1:18" ht="13.5" customHeight="1" x14ac:dyDescent="0.25">
      <c r="A535" s="72"/>
      <c r="B535" s="72"/>
      <c r="C535" s="72"/>
      <c r="D535" s="72"/>
      <c r="E535" s="77"/>
      <c r="F535" s="77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</row>
    <row r="536" spans="1:18" ht="13.5" customHeight="1" x14ac:dyDescent="0.25">
      <c r="A536" s="72"/>
      <c r="B536" s="72"/>
      <c r="C536" s="72"/>
      <c r="D536" s="72"/>
      <c r="E536" s="77"/>
      <c r="F536" s="77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</row>
    <row r="537" spans="1:18" ht="13.5" customHeight="1" x14ac:dyDescent="0.25">
      <c r="A537" s="72"/>
      <c r="B537" s="72"/>
      <c r="C537" s="72"/>
      <c r="D537" s="72"/>
      <c r="E537" s="77"/>
      <c r="F537" s="77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</row>
    <row r="538" spans="1:18" ht="13.5" customHeight="1" x14ac:dyDescent="0.25">
      <c r="A538" s="72"/>
      <c r="B538" s="72"/>
      <c r="C538" s="72"/>
      <c r="D538" s="72"/>
      <c r="E538" s="77"/>
      <c r="F538" s="77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</row>
    <row r="539" spans="1:18" ht="13.5" customHeight="1" x14ac:dyDescent="0.25">
      <c r="A539" s="72"/>
      <c r="B539" s="72"/>
      <c r="C539" s="72"/>
      <c r="D539" s="72"/>
      <c r="E539" s="77"/>
      <c r="F539" s="77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</row>
    <row r="540" spans="1:18" ht="13.5" customHeight="1" x14ac:dyDescent="0.25">
      <c r="A540" s="72"/>
      <c r="B540" s="72"/>
      <c r="C540" s="72"/>
      <c r="D540" s="72"/>
      <c r="E540" s="77"/>
      <c r="F540" s="77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</row>
    <row r="541" spans="1:18" ht="13.5" customHeight="1" x14ac:dyDescent="0.25">
      <c r="A541" s="72"/>
      <c r="B541" s="72"/>
      <c r="C541" s="72"/>
      <c r="D541" s="72"/>
      <c r="E541" s="77"/>
      <c r="F541" s="77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</row>
    <row r="542" spans="1:18" ht="13.5" customHeight="1" x14ac:dyDescent="0.25">
      <c r="A542" s="72"/>
      <c r="B542" s="72"/>
      <c r="C542" s="72"/>
      <c r="D542" s="72"/>
      <c r="E542" s="77"/>
      <c r="F542" s="77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</row>
    <row r="543" spans="1:18" ht="13.5" customHeight="1" x14ac:dyDescent="0.25">
      <c r="A543" s="72"/>
      <c r="B543" s="72"/>
      <c r="C543" s="72"/>
      <c r="D543" s="72"/>
      <c r="E543" s="77"/>
      <c r="F543" s="77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</row>
    <row r="544" spans="1:18" ht="13.5" customHeight="1" x14ac:dyDescent="0.25">
      <c r="A544" s="72"/>
      <c r="B544" s="72"/>
      <c r="C544" s="72"/>
      <c r="D544" s="72"/>
      <c r="E544" s="77"/>
      <c r="F544" s="77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</row>
    <row r="545" spans="1:18" ht="13.5" customHeight="1" x14ac:dyDescent="0.25">
      <c r="A545" s="72"/>
      <c r="B545" s="72"/>
      <c r="C545" s="72"/>
      <c r="D545" s="72"/>
      <c r="E545" s="77"/>
      <c r="F545" s="77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</row>
    <row r="546" spans="1:18" ht="13.5" customHeight="1" x14ac:dyDescent="0.25">
      <c r="A546" s="72"/>
      <c r="B546" s="72"/>
      <c r="C546" s="72"/>
      <c r="D546" s="72"/>
      <c r="E546" s="77"/>
      <c r="F546" s="77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</row>
    <row r="547" spans="1:18" ht="13.5" customHeight="1" x14ac:dyDescent="0.25">
      <c r="A547" s="72"/>
      <c r="B547" s="72"/>
      <c r="C547" s="72"/>
      <c r="D547" s="72"/>
      <c r="E547" s="77"/>
      <c r="F547" s="77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</row>
    <row r="548" spans="1:18" ht="13.5" customHeight="1" x14ac:dyDescent="0.25">
      <c r="A548" s="72"/>
      <c r="B548" s="72"/>
      <c r="C548" s="72"/>
      <c r="D548" s="72"/>
      <c r="E548" s="77"/>
      <c r="F548" s="77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</row>
    <row r="549" spans="1:18" ht="13.5" customHeight="1" x14ac:dyDescent="0.25">
      <c r="A549" s="72"/>
      <c r="B549" s="72"/>
      <c r="C549" s="72"/>
      <c r="D549" s="72"/>
      <c r="E549" s="77"/>
      <c r="F549" s="77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</row>
    <row r="550" spans="1:18" ht="13.5" customHeight="1" x14ac:dyDescent="0.25">
      <c r="A550" s="72"/>
      <c r="B550" s="72"/>
      <c r="C550" s="72"/>
      <c r="D550" s="72"/>
      <c r="E550" s="77"/>
      <c r="F550" s="77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</row>
    <row r="551" spans="1:18" ht="13.5" customHeight="1" x14ac:dyDescent="0.25">
      <c r="A551" s="72"/>
      <c r="B551" s="72"/>
      <c r="C551" s="72"/>
      <c r="D551" s="72"/>
      <c r="E551" s="77"/>
      <c r="F551" s="77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</row>
    <row r="552" spans="1:18" ht="13.5" customHeight="1" x14ac:dyDescent="0.25">
      <c r="A552" s="72"/>
      <c r="B552" s="72"/>
      <c r="C552" s="72"/>
      <c r="D552" s="72"/>
      <c r="E552" s="77"/>
      <c r="F552" s="77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</row>
    <row r="553" spans="1:18" ht="13.5" customHeight="1" x14ac:dyDescent="0.25">
      <c r="A553" s="72"/>
      <c r="B553" s="72"/>
      <c r="C553" s="72"/>
      <c r="D553" s="72"/>
      <c r="E553" s="77"/>
      <c r="F553" s="77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</row>
    <row r="554" spans="1:18" ht="13.5" customHeight="1" x14ac:dyDescent="0.25">
      <c r="A554" s="72"/>
      <c r="B554" s="72"/>
      <c r="C554" s="72"/>
      <c r="D554" s="72"/>
      <c r="E554" s="77"/>
      <c r="F554" s="77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</row>
    <row r="555" spans="1:18" ht="13.5" customHeight="1" x14ac:dyDescent="0.25">
      <c r="A555" s="72"/>
      <c r="B555" s="72"/>
      <c r="C555" s="72"/>
      <c r="D555" s="72"/>
      <c r="E555" s="77"/>
      <c r="F555" s="77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</row>
    <row r="556" spans="1:18" ht="13.5" customHeight="1" x14ac:dyDescent="0.25">
      <c r="A556" s="72"/>
      <c r="B556" s="72"/>
      <c r="C556" s="72"/>
      <c r="D556" s="72"/>
      <c r="E556" s="77"/>
      <c r="F556" s="77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</row>
    <row r="557" spans="1:18" ht="13.5" customHeight="1" x14ac:dyDescent="0.25">
      <c r="A557" s="72"/>
      <c r="B557" s="72"/>
      <c r="C557" s="72"/>
      <c r="D557" s="72"/>
      <c r="E557" s="77"/>
      <c r="F557" s="77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</row>
    <row r="558" spans="1:18" ht="13.5" customHeight="1" x14ac:dyDescent="0.25">
      <c r="A558" s="72"/>
      <c r="B558" s="72"/>
      <c r="C558" s="72"/>
      <c r="D558" s="72"/>
      <c r="E558" s="77"/>
      <c r="F558" s="77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</row>
    <row r="559" spans="1:18" ht="13.5" customHeight="1" x14ac:dyDescent="0.25">
      <c r="A559" s="72"/>
      <c r="B559" s="72"/>
      <c r="C559" s="72"/>
      <c r="D559" s="72"/>
      <c r="E559" s="77"/>
      <c r="F559" s="77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</row>
    <row r="560" spans="1:18" ht="13.5" customHeight="1" x14ac:dyDescent="0.25">
      <c r="A560" s="72"/>
      <c r="B560" s="72"/>
      <c r="C560" s="72"/>
      <c r="D560" s="72"/>
      <c r="E560" s="77"/>
      <c r="F560" s="77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</row>
    <row r="561" spans="1:18" ht="13.5" customHeight="1" x14ac:dyDescent="0.25">
      <c r="A561" s="72"/>
      <c r="B561" s="72"/>
      <c r="C561" s="72"/>
      <c r="D561" s="72"/>
      <c r="E561" s="77"/>
      <c r="F561" s="77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</row>
    <row r="562" spans="1:18" ht="13.5" customHeight="1" x14ac:dyDescent="0.25">
      <c r="A562" s="72"/>
      <c r="B562" s="72"/>
      <c r="C562" s="72"/>
      <c r="D562" s="72"/>
      <c r="E562" s="77"/>
      <c r="F562" s="77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</row>
    <row r="563" spans="1:18" ht="13.5" customHeight="1" x14ac:dyDescent="0.25">
      <c r="A563" s="72"/>
      <c r="B563" s="72"/>
      <c r="C563" s="72"/>
      <c r="D563" s="72"/>
      <c r="E563" s="77"/>
      <c r="F563" s="77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</row>
    <row r="564" spans="1:18" ht="13.5" customHeight="1" x14ac:dyDescent="0.25">
      <c r="A564" s="72"/>
      <c r="B564" s="72"/>
      <c r="C564" s="72"/>
      <c r="D564" s="72"/>
      <c r="E564" s="77"/>
      <c r="F564" s="77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</row>
    <row r="565" spans="1:18" ht="13.5" customHeight="1" x14ac:dyDescent="0.25">
      <c r="A565" s="72"/>
      <c r="B565" s="72"/>
      <c r="C565" s="72"/>
      <c r="D565" s="72"/>
      <c r="E565" s="77"/>
      <c r="F565" s="77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</row>
    <row r="566" spans="1:18" ht="13.5" customHeight="1" x14ac:dyDescent="0.25">
      <c r="A566" s="72"/>
      <c r="B566" s="72"/>
      <c r="C566" s="72"/>
      <c r="D566" s="72"/>
      <c r="E566" s="77"/>
      <c r="F566" s="77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</row>
    <row r="567" spans="1:18" ht="13.5" customHeight="1" x14ac:dyDescent="0.25">
      <c r="A567" s="72"/>
      <c r="B567" s="72"/>
      <c r="C567" s="72"/>
      <c r="D567" s="72"/>
      <c r="E567" s="77"/>
      <c r="F567" s="77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</row>
    <row r="568" spans="1:18" ht="13.5" customHeight="1" x14ac:dyDescent="0.25">
      <c r="A568" s="72"/>
      <c r="B568" s="72"/>
      <c r="C568" s="72"/>
      <c r="D568" s="72"/>
      <c r="E568" s="77"/>
      <c r="F568" s="77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</row>
    <row r="569" spans="1:18" ht="13.5" customHeight="1" x14ac:dyDescent="0.25">
      <c r="A569" s="72"/>
      <c r="B569" s="72"/>
      <c r="C569" s="72"/>
      <c r="D569" s="72"/>
      <c r="E569" s="77"/>
      <c r="F569" s="77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</row>
    <row r="570" spans="1:18" ht="13.5" customHeight="1" x14ac:dyDescent="0.25">
      <c r="A570" s="72"/>
      <c r="B570" s="72"/>
      <c r="C570" s="72"/>
      <c r="D570" s="72"/>
      <c r="E570" s="77"/>
      <c r="F570" s="77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</row>
    <row r="571" spans="1:18" ht="13.5" customHeight="1" x14ac:dyDescent="0.25">
      <c r="A571" s="72"/>
      <c r="B571" s="72"/>
      <c r="C571" s="72"/>
      <c r="D571" s="72"/>
      <c r="E571" s="77"/>
      <c r="F571" s="77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</row>
    <row r="572" spans="1:18" ht="13.5" customHeight="1" x14ac:dyDescent="0.25">
      <c r="A572" s="72"/>
      <c r="B572" s="72"/>
      <c r="C572" s="72"/>
      <c r="D572" s="72"/>
      <c r="E572" s="77"/>
      <c r="F572" s="77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</row>
    <row r="573" spans="1:18" ht="13.5" customHeight="1" x14ac:dyDescent="0.25">
      <c r="A573" s="72"/>
      <c r="B573" s="72"/>
      <c r="C573" s="72"/>
      <c r="D573" s="72"/>
      <c r="E573" s="77"/>
      <c r="F573" s="77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</row>
    <row r="574" spans="1:18" ht="13.5" customHeight="1" x14ac:dyDescent="0.25">
      <c r="A574" s="72"/>
      <c r="B574" s="72"/>
      <c r="C574" s="72"/>
      <c r="D574" s="72"/>
      <c r="E574" s="77"/>
      <c r="F574" s="77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</row>
    <row r="575" spans="1:18" ht="13.5" customHeight="1" x14ac:dyDescent="0.25">
      <c r="A575" s="72"/>
      <c r="B575" s="72"/>
      <c r="C575" s="72"/>
      <c r="D575" s="72"/>
      <c r="E575" s="77"/>
      <c r="F575" s="77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</row>
    <row r="576" spans="1:18" ht="13.5" customHeight="1" x14ac:dyDescent="0.25">
      <c r="A576" s="72"/>
      <c r="B576" s="72"/>
      <c r="C576" s="72"/>
      <c r="D576" s="72"/>
      <c r="E576" s="77"/>
      <c r="F576" s="77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</row>
    <row r="577" spans="1:18" ht="13.5" customHeight="1" x14ac:dyDescent="0.25">
      <c r="A577" s="72"/>
      <c r="B577" s="72"/>
      <c r="C577" s="72"/>
      <c r="D577" s="72"/>
      <c r="E577" s="77"/>
      <c r="F577" s="77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</row>
    <row r="578" spans="1:18" ht="13.5" customHeight="1" x14ac:dyDescent="0.25">
      <c r="A578" s="72"/>
      <c r="B578" s="72"/>
      <c r="C578" s="72"/>
      <c r="D578" s="72"/>
      <c r="E578" s="77"/>
      <c r="F578" s="77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</row>
    <row r="579" spans="1:18" ht="13.5" customHeight="1" x14ac:dyDescent="0.25">
      <c r="A579" s="72"/>
      <c r="B579" s="72"/>
      <c r="C579" s="72"/>
      <c r="D579" s="72"/>
      <c r="E579" s="77"/>
      <c r="F579" s="77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</row>
    <row r="580" spans="1:18" ht="13.5" customHeight="1" x14ac:dyDescent="0.25">
      <c r="A580" s="72"/>
      <c r="B580" s="72"/>
      <c r="C580" s="72"/>
      <c r="D580" s="72"/>
      <c r="E580" s="77"/>
      <c r="F580" s="77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</row>
    <row r="581" spans="1:18" ht="13.5" customHeight="1" x14ac:dyDescent="0.25">
      <c r="A581" s="72"/>
      <c r="B581" s="72"/>
      <c r="C581" s="72"/>
      <c r="D581" s="72"/>
      <c r="E581" s="77"/>
      <c r="F581" s="77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</row>
    <row r="582" spans="1:18" ht="13.5" customHeight="1" x14ac:dyDescent="0.25">
      <c r="A582" s="72"/>
      <c r="B582" s="72"/>
      <c r="C582" s="72"/>
      <c r="D582" s="72"/>
      <c r="E582" s="77"/>
      <c r="F582" s="77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</row>
    <row r="583" spans="1:18" ht="13.5" customHeight="1" x14ac:dyDescent="0.25">
      <c r="A583" s="72"/>
      <c r="B583" s="72"/>
      <c r="C583" s="72"/>
      <c r="D583" s="72"/>
      <c r="E583" s="77"/>
      <c r="F583" s="77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</row>
    <row r="584" spans="1:18" ht="13.5" customHeight="1" x14ac:dyDescent="0.25">
      <c r="A584" s="72"/>
      <c r="B584" s="72"/>
      <c r="C584" s="72"/>
      <c r="D584" s="72"/>
      <c r="E584" s="77"/>
      <c r="F584" s="77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</row>
    <row r="585" spans="1:18" ht="13.5" customHeight="1" x14ac:dyDescent="0.25">
      <c r="A585" s="72"/>
      <c r="B585" s="72"/>
      <c r="C585" s="72"/>
      <c r="D585" s="72"/>
      <c r="E585" s="77"/>
      <c r="F585" s="77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</row>
    <row r="586" spans="1:18" ht="13.5" customHeight="1" x14ac:dyDescent="0.25">
      <c r="A586" s="72"/>
      <c r="B586" s="72"/>
      <c r="C586" s="72"/>
      <c r="D586" s="72"/>
      <c r="E586" s="77"/>
      <c r="F586" s="77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</row>
    <row r="587" spans="1:18" ht="13.5" customHeight="1" x14ac:dyDescent="0.25">
      <c r="A587" s="72"/>
      <c r="B587" s="72"/>
      <c r="C587" s="72"/>
      <c r="D587" s="72"/>
      <c r="E587" s="77"/>
      <c r="F587" s="77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</row>
    <row r="588" spans="1:18" ht="13.5" customHeight="1" x14ac:dyDescent="0.25">
      <c r="A588" s="72"/>
      <c r="B588" s="72"/>
      <c r="C588" s="72"/>
      <c r="D588" s="72"/>
      <c r="E588" s="77"/>
      <c r="F588" s="77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</row>
    <row r="589" spans="1:18" ht="13.5" customHeight="1" x14ac:dyDescent="0.25">
      <c r="A589" s="72"/>
      <c r="B589" s="72"/>
      <c r="C589" s="72"/>
      <c r="D589" s="72"/>
      <c r="E589" s="77"/>
      <c r="F589" s="77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</row>
    <row r="590" spans="1:18" ht="13.5" customHeight="1" x14ac:dyDescent="0.25">
      <c r="A590" s="72"/>
      <c r="B590" s="72"/>
      <c r="C590" s="72"/>
      <c r="D590" s="72"/>
      <c r="E590" s="77"/>
      <c r="F590" s="77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</row>
    <row r="591" spans="1:18" ht="13.5" customHeight="1" x14ac:dyDescent="0.25">
      <c r="A591" s="72"/>
      <c r="B591" s="72"/>
      <c r="C591" s="72"/>
      <c r="D591" s="72"/>
      <c r="E591" s="77"/>
      <c r="F591" s="77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</row>
    <row r="592" spans="1:18" ht="13.5" customHeight="1" x14ac:dyDescent="0.25">
      <c r="A592" s="72"/>
      <c r="B592" s="72"/>
      <c r="C592" s="72"/>
      <c r="D592" s="72"/>
      <c r="E592" s="77"/>
      <c r="F592" s="77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</row>
    <row r="593" spans="1:18" ht="13.5" customHeight="1" x14ac:dyDescent="0.25">
      <c r="A593" s="72"/>
      <c r="B593" s="72"/>
      <c r="C593" s="72"/>
      <c r="D593" s="72"/>
      <c r="E593" s="77"/>
      <c r="F593" s="77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</row>
    <row r="594" spans="1:18" ht="13.5" customHeight="1" x14ac:dyDescent="0.25">
      <c r="A594" s="72"/>
      <c r="B594" s="72"/>
      <c r="C594" s="72"/>
      <c r="D594" s="72"/>
      <c r="E594" s="77"/>
      <c r="F594" s="77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</row>
    <row r="595" spans="1:18" ht="13.5" customHeight="1" x14ac:dyDescent="0.25">
      <c r="A595" s="72"/>
      <c r="B595" s="72"/>
      <c r="C595" s="72"/>
      <c r="D595" s="72"/>
      <c r="E595" s="77"/>
      <c r="F595" s="77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</row>
    <row r="596" spans="1:18" ht="13.5" customHeight="1" x14ac:dyDescent="0.25">
      <c r="A596" s="72"/>
      <c r="B596" s="72"/>
      <c r="C596" s="72"/>
      <c r="D596" s="72"/>
      <c r="E596" s="77"/>
      <c r="F596" s="77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</row>
    <row r="597" spans="1:18" ht="13.5" customHeight="1" x14ac:dyDescent="0.25">
      <c r="A597" s="72"/>
      <c r="B597" s="72"/>
      <c r="C597" s="72"/>
      <c r="D597" s="72"/>
      <c r="E597" s="77"/>
      <c r="F597" s="77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</row>
    <row r="598" spans="1:18" ht="13.5" customHeight="1" x14ac:dyDescent="0.25">
      <c r="A598" s="72"/>
      <c r="B598" s="72"/>
      <c r="C598" s="72"/>
      <c r="D598" s="72"/>
      <c r="E598" s="77"/>
      <c r="F598" s="77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</row>
    <row r="599" spans="1:18" ht="13.5" customHeight="1" x14ac:dyDescent="0.25">
      <c r="A599" s="72"/>
      <c r="B599" s="72"/>
      <c r="C599" s="72"/>
      <c r="D599" s="72"/>
      <c r="E599" s="77"/>
      <c r="F599" s="77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</row>
    <row r="600" spans="1:18" ht="13.5" customHeight="1" x14ac:dyDescent="0.25">
      <c r="A600" s="72"/>
      <c r="B600" s="72"/>
      <c r="C600" s="72"/>
      <c r="D600" s="72"/>
      <c r="E600" s="77"/>
      <c r="F600" s="77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</row>
    <row r="601" spans="1:18" ht="13.5" customHeight="1" x14ac:dyDescent="0.25">
      <c r="A601" s="72"/>
      <c r="B601" s="72"/>
      <c r="C601" s="72"/>
      <c r="D601" s="72"/>
      <c r="E601" s="77"/>
      <c r="F601" s="77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</row>
    <row r="602" spans="1:18" ht="13.5" customHeight="1" x14ac:dyDescent="0.25">
      <c r="A602" s="72"/>
      <c r="B602" s="72"/>
      <c r="C602" s="72"/>
      <c r="D602" s="72"/>
      <c r="E602" s="77"/>
      <c r="F602" s="77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</row>
    <row r="603" spans="1:18" ht="13.5" customHeight="1" x14ac:dyDescent="0.25">
      <c r="A603" s="72"/>
      <c r="B603" s="72"/>
      <c r="C603" s="72"/>
      <c r="D603" s="72"/>
      <c r="E603" s="77"/>
      <c r="F603" s="77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</row>
    <row r="604" spans="1:18" ht="13.5" customHeight="1" x14ac:dyDescent="0.25">
      <c r="A604" s="72"/>
      <c r="B604" s="72"/>
      <c r="C604" s="72"/>
      <c r="D604" s="72"/>
      <c r="E604" s="77"/>
      <c r="F604" s="77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</row>
    <row r="605" spans="1:18" ht="13.5" customHeight="1" x14ac:dyDescent="0.25">
      <c r="A605" s="72"/>
      <c r="B605" s="72"/>
      <c r="C605" s="72"/>
      <c r="D605" s="72"/>
      <c r="E605" s="77"/>
      <c r="F605" s="77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</row>
    <row r="606" spans="1:18" ht="13.5" customHeight="1" x14ac:dyDescent="0.25">
      <c r="A606" s="72"/>
      <c r="B606" s="72"/>
      <c r="C606" s="72"/>
      <c r="D606" s="72"/>
      <c r="E606" s="77"/>
      <c r="F606" s="77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</row>
    <row r="607" spans="1:18" ht="13.5" customHeight="1" x14ac:dyDescent="0.25">
      <c r="A607" s="72"/>
      <c r="B607" s="72"/>
      <c r="C607" s="72"/>
      <c r="D607" s="72"/>
      <c r="E607" s="77"/>
      <c r="F607" s="77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</row>
    <row r="608" spans="1:18" ht="13.5" customHeight="1" x14ac:dyDescent="0.25">
      <c r="A608" s="72"/>
      <c r="B608" s="72"/>
      <c r="C608" s="72"/>
      <c r="D608" s="72"/>
      <c r="E608" s="77"/>
      <c r="F608" s="77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</row>
    <row r="609" spans="1:18" ht="13.5" customHeight="1" x14ac:dyDescent="0.25">
      <c r="A609" s="72"/>
      <c r="B609" s="72"/>
      <c r="C609" s="72"/>
      <c r="D609" s="72"/>
      <c r="E609" s="77"/>
      <c r="F609" s="77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</row>
    <row r="610" spans="1:18" ht="13.5" customHeight="1" x14ac:dyDescent="0.25">
      <c r="A610" s="72"/>
      <c r="B610" s="72"/>
      <c r="C610" s="72"/>
      <c r="D610" s="72"/>
      <c r="E610" s="77"/>
      <c r="F610" s="77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</row>
    <row r="611" spans="1:18" ht="13.5" customHeight="1" x14ac:dyDescent="0.25">
      <c r="A611" s="72"/>
      <c r="B611" s="72"/>
      <c r="C611" s="72"/>
      <c r="D611" s="72"/>
      <c r="E611" s="77"/>
      <c r="F611" s="77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</row>
    <row r="612" spans="1:18" ht="13.5" customHeight="1" x14ac:dyDescent="0.25">
      <c r="A612" s="72"/>
      <c r="B612" s="72"/>
      <c r="C612" s="72"/>
      <c r="D612" s="72"/>
      <c r="E612" s="77"/>
      <c r="F612" s="77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</row>
    <row r="613" spans="1:18" ht="13.5" customHeight="1" x14ac:dyDescent="0.25">
      <c r="A613" s="72"/>
      <c r="B613" s="72"/>
      <c r="C613" s="72"/>
      <c r="D613" s="72"/>
      <c r="E613" s="77"/>
      <c r="F613" s="77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</row>
    <row r="614" spans="1:18" ht="13.5" customHeight="1" x14ac:dyDescent="0.25">
      <c r="A614" s="72"/>
      <c r="B614" s="72"/>
      <c r="C614" s="72"/>
      <c r="D614" s="72"/>
      <c r="E614" s="77"/>
      <c r="F614" s="77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</row>
    <row r="615" spans="1:18" ht="13.5" customHeight="1" x14ac:dyDescent="0.25">
      <c r="A615" s="72"/>
      <c r="B615" s="72"/>
      <c r="C615" s="72"/>
      <c r="D615" s="72"/>
      <c r="E615" s="77"/>
      <c r="F615" s="77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</row>
    <row r="616" spans="1:18" ht="13.5" customHeight="1" x14ac:dyDescent="0.25">
      <c r="A616" s="72"/>
      <c r="B616" s="72"/>
      <c r="C616" s="72"/>
      <c r="D616" s="72"/>
      <c r="E616" s="77"/>
      <c r="F616" s="77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</row>
    <row r="617" spans="1:18" ht="13.5" customHeight="1" x14ac:dyDescent="0.25">
      <c r="A617" s="72"/>
      <c r="B617" s="72"/>
      <c r="C617" s="72"/>
      <c r="D617" s="72"/>
      <c r="E617" s="77"/>
      <c r="F617" s="77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</row>
    <row r="618" spans="1:18" ht="13.5" customHeight="1" x14ac:dyDescent="0.25">
      <c r="A618" s="72"/>
      <c r="B618" s="72"/>
      <c r="C618" s="72"/>
      <c r="D618" s="72"/>
      <c r="E618" s="77"/>
      <c r="F618" s="77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</row>
    <row r="619" spans="1:18" ht="13.5" customHeight="1" x14ac:dyDescent="0.25">
      <c r="A619" s="72"/>
      <c r="B619" s="72"/>
      <c r="C619" s="72"/>
      <c r="D619" s="72"/>
      <c r="E619" s="77"/>
      <c r="F619" s="77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</row>
    <row r="620" spans="1:18" ht="13.5" customHeight="1" x14ac:dyDescent="0.25">
      <c r="A620" s="72"/>
      <c r="B620" s="72"/>
      <c r="C620" s="72"/>
      <c r="D620" s="72"/>
      <c r="E620" s="77"/>
      <c r="F620" s="77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</row>
    <row r="621" spans="1:18" ht="13.5" customHeight="1" x14ac:dyDescent="0.25">
      <c r="A621" s="72"/>
      <c r="B621" s="72"/>
      <c r="C621" s="72"/>
      <c r="D621" s="72"/>
      <c r="E621" s="77"/>
      <c r="F621" s="77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</row>
    <row r="622" spans="1:18" ht="13.5" customHeight="1" x14ac:dyDescent="0.25">
      <c r="A622" s="72"/>
      <c r="B622" s="72"/>
      <c r="C622" s="72"/>
      <c r="D622" s="72"/>
      <c r="E622" s="77"/>
      <c r="F622" s="77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</row>
    <row r="623" spans="1:18" ht="13.5" customHeight="1" x14ac:dyDescent="0.25">
      <c r="A623" s="72"/>
      <c r="B623" s="72"/>
      <c r="C623" s="72"/>
      <c r="D623" s="72"/>
      <c r="E623" s="77"/>
      <c r="F623" s="77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</row>
    <row r="624" spans="1:18" ht="13.5" customHeight="1" x14ac:dyDescent="0.25">
      <c r="A624" s="72"/>
      <c r="B624" s="72"/>
      <c r="C624" s="72"/>
      <c r="D624" s="72"/>
      <c r="E624" s="77"/>
      <c r="F624" s="77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</row>
    <row r="625" spans="1:18" ht="13.5" customHeight="1" x14ac:dyDescent="0.25">
      <c r="A625" s="72"/>
      <c r="B625" s="72"/>
      <c r="C625" s="72"/>
      <c r="D625" s="72"/>
      <c r="E625" s="77"/>
      <c r="F625" s="77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</row>
    <row r="626" spans="1:18" ht="13.5" customHeight="1" x14ac:dyDescent="0.25">
      <c r="A626" s="72"/>
      <c r="B626" s="72"/>
      <c r="C626" s="72"/>
      <c r="D626" s="72"/>
      <c r="E626" s="77"/>
      <c r="F626" s="77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</row>
    <row r="627" spans="1:18" ht="13.5" customHeight="1" x14ac:dyDescent="0.25">
      <c r="A627" s="72"/>
      <c r="B627" s="72"/>
      <c r="C627" s="72"/>
      <c r="D627" s="72"/>
      <c r="E627" s="77"/>
      <c r="F627" s="77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</row>
    <row r="628" spans="1:18" ht="13.5" customHeight="1" x14ac:dyDescent="0.25">
      <c r="A628" s="72"/>
      <c r="B628" s="72"/>
      <c r="C628" s="72"/>
      <c r="D628" s="72"/>
      <c r="E628" s="77"/>
      <c r="F628" s="77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</row>
    <row r="629" spans="1:18" ht="13.5" customHeight="1" x14ac:dyDescent="0.25">
      <c r="A629" s="72"/>
      <c r="B629" s="72"/>
      <c r="C629" s="72"/>
      <c r="D629" s="72"/>
      <c r="E629" s="77"/>
      <c r="F629" s="77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</row>
    <row r="630" spans="1:18" ht="13.5" customHeight="1" x14ac:dyDescent="0.25">
      <c r="A630" s="72"/>
      <c r="B630" s="72"/>
      <c r="C630" s="72"/>
      <c r="D630" s="72"/>
      <c r="E630" s="77"/>
      <c r="F630" s="77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</row>
    <row r="631" spans="1:18" ht="13.5" customHeight="1" x14ac:dyDescent="0.25">
      <c r="A631" s="72"/>
      <c r="B631" s="72"/>
      <c r="C631" s="72"/>
      <c r="D631" s="72"/>
      <c r="E631" s="77"/>
      <c r="F631" s="77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</row>
    <row r="632" spans="1:18" ht="13.5" customHeight="1" x14ac:dyDescent="0.25">
      <c r="A632" s="72"/>
      <c r="B632" s="72"/>
      <c r="C632" s="72"/>
      <c r="D632" s="72"/>
      <c r="E632" s="77"/>
      <c r="F632" s="77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</row>
    <row r="633" spans="1:18" ht="13.5" customHeight="1" x14ac:dyDescent="0.25">
      <c r="A633" s="72"/>
      <c r="B633" s="72"/>
      <c r="C633" s="72"/>
      <c r="D633" s="72"/>
      <c r="E633" s="77"/>
      <c r="F633" s="77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</row>
    <row r="634" spans="1:18" ht="13.5" customHeight="1" x14ac:dyDescent="0.25">
      <c r="A634" s="72"/>
      <c r="B634" s="72"/>
      <c r="C634" s="72"/>
      <c r="D634" s="72"/>
      <c r="E634" s="77"/>
      <c r="F634" s="77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</row>
    <row r="635" spans="1:18" ht="13.5" customHeight="1" x14ac:dyDescent="0.25">
      <c r="A635" s="72"/>
      <c r="B635" s="72"/>
      <c r="C635" s="72"/>
      <c r="D635" s="72"/>
      <c r="E635" s="77"/>
      <c r="F635" s="77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</row>
    <row r="636" spans="1:18" ht="13.5" customHeight="1" x14ac:dyDescent="0.25">
      <c r="A636" s="72"/>
      <c r="B636" s="72"/>
      <c r="C636" s="72"/>
      <c r="D636" s="72"/>
      <c r="E636" s="77"/>
      <c r="F636" s="77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</row>
    <row r="637" spans="1:18" ht="13.5" customHeight="1" x14ac:dyDescent="0.25">
      <c r="A637" s="72"/>
      <c r="B637" s="72"/>
      <c r="C637" s="72"/>
      <c r="D637" s="72"/>
      <c r="E637" s="77"/>
      <c r="F637" s="77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</row>
    <row r="638" spans="1:18" ht="13.5" customHeight="1" x14ac:dyDescent="0.25">
      <c r="A638" s="72"/>
      <c r="B638" s="72"/>
      <c r="C638" s="72"/>
      <c r="D638" s="72"/>
      <c r="E638" s="77"/>
      <c r="F638" s="77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</row>
    <row r="639" spans="1:18" ht="13.5" customHeight="1" x14ac:dyDescent="0.25">
      <c r="A639" s="72"/>
      <c r="B639" s="72"/>
      <c r="C639" s="72"/>
      <c r="D639" s="72"/>
      <c r="E639" s="77"/>
      <c r="F639" s="77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</row>
    <row r="640" spans="1:18" ht="13.5" customHeight="1" x14ac:dyDescent="0.25">
      <c r="A640" s="72"/>
      <c r="B640" s="72"/>
      <c r="C640" s="72"/>
      <c r="D640" s="72"/>
      <c r="E640" s="77"/>
      <c r="F640" s="77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</row>
    <row r="641" spans="1:18" ht="13.5" customHeight="1" x14ac:dyDescent="0.25">
      <c r="A641" s="72"/>
      <c r="B641" s="72"/>
      <c r="C641" s="72"/>
      <c r="D641" s="72"/>
      <c r="E641" s="77"/>
      <c r="F641" s="77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</row>
    <row r="642" spans="1:18" ht="13.5" customHeight="1" x14ac:dyDescent="0.25">
      <c r="A642" s="72"/>
      <c r="B642" s="72"/>
      <c r="C642" s="72"/>
      <c r="D642" s="72"/>
      <c r="E642" s="77"/>
      <c r="F642" s="77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</row>
    <row r="643" spans="1:18" ht="13.5" customHeight="1" x14ac:dyDescent="0.25">
      <c r="A643" s="72"/>
      <c r="B643" s="72"/>
      <c r="C643" s="72"/>
      <c r="D643" s="72"/>
      <c r="E643" s="77"/>
      <c r="F643" s="77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</row>
    <row r="644" spans="1:18" ht="13.5" customHeight="1" x14ac:dyDescent="0.25">
      <c r="A644" s="72"/>
      <c r="B644" s="72"/>
      <c r="C644" s="72"/>
      <c r="D644" s="72"/>
      <c r="E644" s="77"/>
      <c r="F644" s="77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</row>
    <row r="645" spans="1:18" ht="13.5" customHeight="1" x14ac:dyDescent="0.25">
      <c r="A645" s="72"/>
      <c r="B645" s="72"/>
      <c r="C645" s="72"/>
      <c r="D645" s="72"/>
      <c r="E645" s="77"/>
      <c r="F645" s="77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</row>
    <row r="646" spans="1:18" ht="13.5" customHeight="1" x14ac:dyDescent="0.25">
      <c r="A646" s="72"/>
      <c r="B646" s="72"/>
      <c r="C646" s="72"/>
      <c r="D646" s="72"/>
      <c r="E646" s="77"/>
      <c r="F646" s="77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</row>
    <row r="647" spans="1:18" ht="13.5" customHeight="1" x14ac:dyDescent="0.25">
      <c r="A647" s="72"/>
      <c r="B647" s="72"/>
      <c r="C647" s="72"/>
      <c r="D647" s="72"/>
      <c r="E647" s="77"/>
      <c r="F647" s="77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</row>
    <row r="648" spans="1:18" ht="13.5" customHeight="1" x14ac:dyDescent="0.25">
      <c r="A648" s="72"/>
      <c r="B648" s="72"/>
      <c r="C648" s="72"/>
      <c r="D648" s="72"/>
      <c r="E648" s="77"/>
      <c r="F648" s="77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</row>
    <row r="649" spans="1:18" ht="13.5" customHeight="1" x14ac:dyDescent="0.25">
      <c r="A649" s="72"/>
      <c r="B649" s="72"/>
      <c r="C649" s="72"/>
      <c r="D649" s="72"/>
      <c r="E649" s="77"/>
      <c r="F649" s="77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</row>
    <row r="650" spans="1:18" ht="13.5" customHeight="1" x14ac:dyDescent="0.25">
      <c r="A650" s="72"/>
      <c r="B650" s="72"/>
      <c r="C650" s="72"/>
      <c r="D650" s="72"/>
      <c r="E650" s="77"/>
      <c r="F650" s="77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</row>
    <row r="651" spans="1:18" ht="13.5" customHeight="1" x14ac:dyDescent="0.25">
      <c r="A651" s="72"/>
      <c r="B651" s="72"/>
      <c r="C651" s="72"/>
      <c r="D651" s="72"/>
      <c r="E651" s="77"/>
      <c r="F651" s="77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</row>
    <row r="652" spans="1:18" ht="13.5" customHeight="1" x14ac:dyDescent="0.25">
      <c r="A652" s="72"/>
      <c r="B652" s="72"/>
      <c r="C652" s="72"/>
      <c r="D652" s="72"/>
      <c r="E652" s="77"/>
      <c r="F652" s="77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</row>
    <row r="653" spans="1:18" ht="13.5" customHeight="1" x14ac:dyDescent="0.25">
      <c r="A653" s="72"/>
      <c r="B653" s="72"/>
      <c r="C653" s="72"/>
      <c r="D653" s="72"/>
      <c r="E653" s="77"/>
      <c r="F653" s="77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</row>
    <row r="654" spans="1:18" ht="13.5" customHeight="1" x14ac:dyDescent="0.25">
      <c r="A654" s="72"/>
      <c r="B654" s="72"/>
      <c r="C654" s="72"/>
      <c r="D654" s="72"/>
      <c r="E654" s="77"/>
      <c r="F654" s="77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</row>
    <row r="655" spans="1:18" ht="13.5" customHeight="1" x14ac:dyDescent="0.25">
      <c r="A655" s="72"/>
      <c r="B655" s="72"/>
      <c r="C655" s="72"/>
      <c r="D655" s="72"/>
      <c r="E655" s="77"/>
      <c r="F655" s="77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</row>
    <row r="656" spans="1:18" ht="13.5" customHeight="1" x14ac:dyDescent="0.25">
      <c r="A656" s="72"/>
      <c r="B656" s="72"/>
      <c r="C656" s="72"/>
      <c r="D656" s="72"/>
      <c r="E656" s="77"/>
      <c r="F656" s="77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</row>
    <row r="657" spans="1:18" ht="13.5" customHeight="1" x14ac:dyDescent="0.25">
      <c r="A657" s="72"/>
      <c r="B657" s="72"/>
      <c r="C657" s="72"/>
      <c r="D657" s="72"/>
      <c r="E657" s="77"/>
      <c r="F657" s="77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</row>
    <row r="658" spans="1:18" ht="13.5" customHeight="1" x14ac:dyDescent="0.25">
      <c r="A658" s="72"/>
      <c r="B658" s="72"/>
      <c r="C658" s="72"/>
      <c r="D658" s="72"/>
      <c r="E658" s="77"/>
      <c r="F658" s="77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</row>
    <row r="659" spans="1:18" ht="13.5" customHeight="1" x14ac:dyDescent="0.25">
      <c r="A659" s="72"/>
      <c r="B659" s="72"/>
      <c r="C659" s="72"/>
      <c r="D659" s="72"/>
      <c r="E659" s="77"/>
      <c r="F659" s="77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</row>
    <row r="660" spans="1:18" ht="13.5" customHeight="1" x14ac:dyDescent="0.25">
      <c r="A660" s="72"/>
      <c r="B660" s="72"/>
      <c r="C660" s="72"/>
      <c r="D660" s="72"/>
      <c r="E660" s="77"/>
      <c r="F660" s="77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</row>
    <row r="661" spans="1:18" ht="13.5" customHeight="1" x14ac:dyDescent="0.25">
      <c r="A661" s="72"/>
      <c r="B661" s="72"/>
      <c r="C661" s="72"/>
      <c r="D661" s="72"/>
      <c r="E661" s="77"/>
      <c r="F661" s="77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</row>
    <row r="662" spans="1:18" ht="13.5" customHeight="1" x14ac:dyDescent="0.25">
      <c r="A662" s="72"/>
      <c r="B662" s="72"/>
      <c r="C662" s="72"/>
      <c r="D662" s="72"/>
      <c r="E662" s="77"/>
      <c r="F662" s="77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</row>
    <row r="663" spans="1:18" ht="13.5" customHeight="1" x14ac:dyDescent="0.25">
      <c r="A663" s="72"/>
      <c r="B663" s="72"/>
      <c r="C663" s="72"/>
      <c r="D663" s="72"/>
      <c r="E663" s="77"/>
      <c r="F663" s="77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</row>
    <row r="664" spans="1:18" ht="13.5" customHeight="1" x14ac:dyDescent="0.25">
      <c r="A664" s="72"/>
      <c r="B664" s="72"/>
      <c r="C664" s="72"/>
      <c r="D664" s="72"/>
      <c r="E664" s="77"/>
      <c r="F664" s="77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</row>
    <row r="665" spans="1:18" ht="13.5" customHeight="1" x14ac:dyDescent="0.25">
      <c r="A665" s="72"/>
      <c r="B665" s="72"/>
      <c r="C665" s="72"/>
      <c r="D665" s="72"/>
      <c r="E665" s="77"/>
      <c r="F665" s="77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</row>
    <row r="666" spans="1:18" ht="13.5" customHeight="1" x14ac:dyDescent="0.25">
      <c r="A666" s="72"/>
      <c r="B666" s="72"/>
      <c r="C666" s="72"/>
      <c r="D666" s="72"/>
      <c r="E666" s="77"/>
      <c r="F666" s="77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</row>
    <row r="667" spans="1:18" ht="13.5" customHeight="1" x14ac:dyDescent="0.25">
      <c r="A667" s="72"/>
      <c r="B667" s="72"/>
      <c r="C667" s="72"/>
      <c r="D667" s="72"/>
      <c r="E667" s="77"/>
      <c r="F667" s="77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</row>
    <row r="668" spans="1:18" ht="13.5" customHeight="1" x14ac:dyDescent="0.25">
      <c r="A668" s="72"/>
      <c r="B668" s="72"/>
      <c r="C668" s="72"/>
      <c r="D668" s="72"/>
      <c r="E668" s="77"/>
      <c r="F668" s="77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</row>
    <row r="669" spans="1:18" ht="13.5" customHeight="1" x14ac:dyDescent="0.25">
      <c r="A669" s="72"/>
      <c r="B669" s="72"/>
      <c r="C669" s="72"/>
      <c r="D669" s="72"/>
      <c r="E669" s="77"/>
      <c r="F669" s="77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</row>
    <row r="670" spans="1:18" ht="13.5" customHeight="1" x14ac:dyDescent="0.25">
      <c r="A670" s="72"/>
      <c r="B670" s="72"/>
      <c r="C670" s="72"/>
      <c r="D670" s="72"/>
      <c r="E670" s="77"/>
      <c r="F670" s="77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</row>
    <row r="671" spans="1:18" ht="13.5" customHeight="1" x14ac:dyDescent="0.25">
      <c r="A671" s="72"/>
      <c r="B671" s="72"/>
      <c r="C671" s="72"/>
      <c r="D671" s="72"/>
      <c r="E671" s="77"/>
      <c r="F671" s="77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</row>
    <row r="672" spans="1:18" ht="13.5" customHeight="1" x14ac:dyDescent="0.25">
      <c r="A672" s="72"/>
      <c r="B672" s="72"/>
      <c r="C672" s="72"/>
      <c r="D672" s="72"/>
      <c r="E672" s="77"/>
      <c r="F672" s="77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</row>
    <row r="673" spans="1:18" ht="13.5" customHeight="1" x14ac:dyDescent="0.25">
      <c r="A673" s="72"/>
      <c r="B673" s="72"/>
      <c r="C673" s="72"/>
      <c r="D673" s="72"/>
      <c r="E673" s="77"/>
      <c r="F673" s="77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</row>
    <row r="674" spans="1:18" ht="13.5" customHeight="1" x14ac:dyDescent="0.25">
      <c r="A674" s="72"/>
      <c r="B674" s="72"/>
      <c r="C674" s="72"/>
      <c r="D674" s="72"/>
      <c r="E674" s="77"/>
      <c r="F674" s="77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</row>
    <row r="675" spans="1:18" ht="13.5" customHeight="1" x14ac:dyDescent="0.25">
      <c r="A675" s="72"/>
      <c r="B675" s="72"/>
      <c r="C675" s="72"/>
      <c r="D675" s="72"/>
      <c r="E675" s="77"/>
      <c r="F675" s="77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</row>
    <row r="676" spans="1:18" ht="13.5" customHeight="1" x14ac:dyDescent="0.25">
      <c r="A676" s="72"/>
      <c r="B676" s="72"/>
      <c r="C676" s="72"/>
      <c r="D676" s="72"/>
      <c r="E676" s="77"/>
      <c r="F676" s="77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</row>
    <row r="677" spans="1:18" ht="13.5" customHeight="1" x14ac:dyDescent="0.25">
      <c r="A677" s="72"/>
      <c r="B677" s="72"/>
      <c r="C677" s="72"/>
      <c r="D677" s="72"/>
      <c r="E677" s="77"/>
      <c r="F677" s="77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</row>
    <row r="678" spans="1:18" ht="13.5" customHeight="1" x14ac:dyDescent="0.25">
      <c r="A678" s="72"/>
      <c r="B678" s="72"/>
      <c r="C678" s="72"/>
      <c r="D678" s="72"/>
      <c r="E678" s="77"/>
      <c r="F678" s="77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</row>
    <row r="679" spans="1:18" ht="13.5" customHeight="1" x14ac:dyDescent="0.25">
      <c r="A679" s="72"/>
      <c r="B679" s="72"/>
      <c r="C679" s="72"/>
      <c r="D679" s="72"/>
      <c r="E679" s="77"/>
      <c r="F679" s="77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</row>
    <row r="680" spans="1:18" ht="13.5" customHeight="1" x14ac:dyDescent="0.25">
      <c r="A680" s="72"/>
      <c r="B680" s="72"/>
      <c r="C680" s="72"/>
      <c r="D680" s="72"/>
      <c r="E680" s="77"/>
      <c r="F680" s="77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</row>
    <row r="681" spans="1:18" ht="13.5" customHeight="1" x14ac:dyDescent="0.25">
      <c r="A681" s="72"/>
      <c r="B681" s="72"/>
      <c r="C681" s="72"/>
      <c r="D681" s="72"/>
      <c r="E681" s="77"/>
      <c r="F681" s="77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</row>
    <row r="682" spans="1:18" ht="13.5" customHeight="1" x14ac:dyDescent="0.25">
      <c r="A682" s="72"/>
      <c r="B682" s="72"/>
      <c r="C682" s="72"/>
      <c r="D682" s="72"/>
      <c r="E682" s="77"/>
      <c r="F682" s="77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</row>
    <row r="683" spans="1:18" ht="13.5" customHeight="1" x14ac:dyDescent="0.25">
      <c r="A683" s="72"/>
      <c r="B683" s="72"/>
      <c r="C683" s="72"/>
      <c r="D683" s="72"/>
      <c r="E683" s="77"/>
      <c r="F683" s="77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</row>
    <row r="684" spans="1:18" ht="13.5" customHeight="1" x14ac:dyDescent="0.25">
      <c r="A684" s="72"/>
      <c r="B684" s="72"/>
      <c r="C684" s="72"/>
      <c r="D684" s="72"/>
      <c r="E684" s="77"/>
      <c r="F684" s="77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</row>
    <row r="685" spans="1:18" ht="13.5" customHeight="1" x14ac:dyDescent="0.25">
      <c r="A685" s="72"/>
      <c r="B685" s="72"/>
      <c r="C685" s="72"/>
      <c r="D685" s="72"/>
      <c r="E685" s="77"/>
      <c r="F685" s="77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</row>
    <row r="686" spans="1:18" ht="13.5" customHeight="1" x14ac:dyDescent="0.25">
      <c r="A686" s="72"/>
      <c r="B686" s="72"/>
      <c r="C686" s="72"/>
      <c r="D686" s="72"/>
      <c r="E686" s="77"/>
      <c r="F686" s="77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</row>
    <row r="687" spans="1:18" ht="13.5" customHeight="1" x14ac:dyDescent="0.25">
      <c r="A687" s="72"/>
      <c r="B687" s="72"/>
      <c r="C687" s="72"/>
      <c r="D687" s="72"/>
      <c r="E687" s="77"/>
      <c r="F687" s="77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</row>
    <row r="688" spans="1:18" ht="13.5" customHeight="1" x14ac:dyDescent="0.25">
      <c r="A688" s="72"/>
      <c r="B688" s="72"/>
      <c r="C688" s="72"/>
      <c r="D688" s="72"/>
      <c r="E688" s="77"/>
      <c r="F688" s="77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</row>
    <row r="689" spans="1:18" ht="13.5" customHeight="1" x14ac:dyDescent="0.25">
      <c r="A689" s="72"/>
      <c r="B689" s="72"/>
      <c r="C689" s="72"/>
      <c r="D689" s="72"/>
      <c r="E689" s="77"/>
      <c r="F689" s="77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</row>
    <row r="690" spans="1:18" ht="13.5" customHeight="1" x14ac:dyDescent="0.25">
      <c r="A690" s="72"/>
      <c r="B690" s="72"/>
      <c r="C690" s="72"/>
      <c r="D690" s="72"/>
      <c r="E690" s="77"/>
      <c r="F690" s="77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</row>
    <row r="691" spans="1:18" ht="13.5" customHeight="1" x14ac:dyDescent="0.25">
      <c r="A691" s="72"/>
      <c r="B691" s="72"/>
      <c r="C691" s="72"/>
      <c r="D691" s="72"/>
      <c r="E691" s="77"/>
      <c r="F691" s="77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</row>
    <row r="692" spans="1:18" ht="13.5" customHeight="1" x14ac:dyDescent="0.25">
      <c r="A692" s="72"/>
      <c r="B692" s="72"/>
      <c r="C692" s="72"/>
      <c r="D692" s="72"/>
      <c r="E692" s="77"/>
      <c r="F692" s="77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</row>
    <row r="693" spans="1:18" ht="13.5" customHeight="1" x14ac:dyDescent="0.25">
      <c r="A693" s="72"/>
      <c r="B693" s="72"/>
      <c r="C693" s="72"/>
      <c r="D693" s="72"/>
      <c r="E693" s="77"/>
      <c r="F693" s="77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</row>
    <row r="694" spans="1:18" ht="13.5" customHeight="1" x14ac:dyDescent="0.25">
      <c r="A694" s="72"/>
      <c r="B694" s="72"/>
      <c r="C694" s="72"/>
      <c r="D694" s="72"/>
      <c r="E694" s="77"/>
      <c r="F694" s="77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</row>
    <row r="695" spans="1:18" ht="13.5" customHeight="1" x14ac:dyDescent="0.25">
      <c r="A695" s="72"/>
      <c r="B695" s="72"/>
      <c r="C695" s="72"/>
      <c r="D695" s="72"/>
      <c r="E695" s="77"/>
      <c r="F695" s="77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</row>
    <row r="696" spans="1:18" ht="13.5" customHeight="1" x14ac:dyDescent="0.25">
      <c r="A696" s="72"/>
      <c r="B696" s="72"/>
      <c r="C696" s="72"/>
      <c r="D696" s="72"/>
      <c r="E696" s="77"/>
      <c r="F696" s="77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</row>
    <row r="697" spans="1:18" ht="13.5" customHeight="1" x14ac:dyDescent="0.25">
      <c r="A697" s="72"/>
      <c r="B697" s="72"/>
      <c r="C697" s="72"/>
      <c r="D697" s="72"/>
      <c r="E697" s="77"/>
      <c r="F697" s="77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</row>
    <row r="698" spans="1:18" ht="13.5" customHeight="1" x14ac:dyDescent="0.25">
      <c r="A698" s="72"/>
      <c r="B698" s="72"/>
      <c r="C698" s="72"/>
      <c r="D698" s="72"/>
      <c r="E698" s="77"/>
      <c r="F698" s="77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</row>
    <row r="699" spans="1:18" ht="13.5" customHeight="1" x14ac:dyDescent="0.25">
      <c r="A699" s="72"/>
      <c r="B699" s="72"/>
      <c r="C699" s="72"/>
      <c r="D699" s="72"/>
      <c r="E699" s="77"/>
      <c r="F699" s="77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</row>
    <row r="700" spans="1:18" ht="13.5" customHeight="1" x14ac:dyDescent="0.25">
      <c r="A700" s="72"/>
      <c r="B700" s="72"/>
      <c r="C700" s="72"/>
      <c r="D700" s="72"/>
      <c r="E700" s="77"/>
      <c r="F700" s="77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</row>
    <row r="701" spans="1:18" ht="13.5" customHeight="1" x14ac:dyDescent="0.25">
      <c r="A701" s="72"/>
      <c r="B701" s="72"/>
      <c r="C701" s="72"/>
      <c r="D701" s="72"/>
      <c r="E701" s="77"/>
      <c r="F701" s="77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</row>
    <row r="702" spans="1:18" ht="13.5" customHeight="1" x14ac:dyDescent="0.25">
      <c r="A702" s="72"/>
      <c r="B702" s="72"/>
      <c r="C702" s="72"/>
      <c r="D702" s="72"/>
      <c r="E702" s="77"/>
      <c r="F702" s="77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</row>
    <row r="703" spans="1:18" ht="13.5" customHeight="1" x14ac:dyDescent="0.25">
      <c r="A703" s="72"/>
      <c r="B703" s="72"/>
      <c r="C703" s="72"/>
      <c r="D703" s="72"/>
      <c r="E703" s="77"/>
      <c r="F703" s="77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</row>
    <row r="704" spans="1:18" ht="13.5" customHeight="1" x14ac:dyDescent="0.25">
      <c r="A704" s="72"/>
      <c r="B704" s="72"/>
      <c r="C704" s="72"/>
      <c r="D704" s="72"/>
      <c r="E704" s="77"/>
      <c r="F704" s="77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</row>
    <row r="705" spans="1:18" ht="13.5" customHeight="1" x14ac:dyDescent="0.25">
      <c r="A705" s="72"/>
      <c r="B705" s="72"/>
      <c r="C705" s="72"/>
      <c r="D705" s="72"/>
      <c r="E705" s="77"/>
      <c r="F705" s="77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</row>
    <row r="706" spans="1:18" ht="13.5" customHeight="1" x14ac:dyDescent="0.25">
      <c r="A706" s="72"/>
      <c r="B706" s="72"/>
      <c r="C706" s="72"/>
      <c r="D706" s="72"/>
      <c r="E706" s="77"/>
      <c r="F706" s="77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</row>
    <row r="707" spans="1:18" ht="13.5" customHeight="1" x14ac:dyDescent="0.25">
      <c r="A707" s="72"/>
      <c r="B707" s="72"/>
      <c r="C707" s="72"/>
      <c r="D707" s="72"/>
      <c r="E707" s="77"/>
      <c r="F707" s="77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</row>
    <row r="708" spans="1:18" ht="13.5" customHeight="1" x14ac:dyDescent="0.25">
      <c r="A708" s="72"/>
      <c r="B708" s="72"/>
      <c r="C708" s="72"/>
      <c r="D708" s="72"/>
      <c r="E708" s="77"/>
      <c r="F708" s="77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</row>
    <row r="709" spans="1:18" ht="13.5" customHeight="1" x14ac:dyDescent="0.25">
      <c r="A709" s="72"/>
      <c r="B709" s="72"/>
      <c r="C709" s="72"/>
      <c r="D709" s="72"/>
      <c r="E709" s="77"/>
      <c r="F709" s="77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</row>
    <row r="710" spans="1:18" ht="13.5" customHeight="1" x14ac:dyDescent="0.25">
      <c r="A710" s="72"/>
      <c r="B710" s="72"/>
      <c r="C710" s="72"/>
      <c r="D710" s="72"/>
      <c r="E710" s="77"/>
      <c r="F710" s="77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</row>
    <row r="711" spans="1:18" ht="13.5" customHeight="1" x14ac:dyDescent="0.25">
      <c r="A711" s="72"/>
      <c r="B711" s="72"/>
      <c r="C711" s="72"/>
      <c r="D711" s="72"/>
      <c r="E711" s="77"/>
      <c r="F711" s="77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</row>
    <row r="712" spans="1:18" ht="13.5" customHeight="1" x14ac:dyDescent="0.25">
      <c r="A712" s="72"/>
      <c r="B712" s="72"/>
      <c r="C712" s="72"/>
      <c r="D712" s="72"/>
      <c r="E712" s="77"/>
      <c r="F712" s="77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</row>
    <row r="713" spans="1:18" ht="13.5" customHeight="1" x14ac:dyDescent="0.25">
      <c r="A713" s="72"/>
      <c r="B713" s="72"/>
      <c r="C713" s="72"/>
      <c r="D713" s="72"/>
      <c r="E713" s="77"/>
      <c r="F713" s="77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</row>
    <row r="714" spans="1:18" ht="13.5" customHeight="1" x14ac:dyDescent="0.25">
      <c r="A714" s="72"/>
      <c r="B714" s="72"/>
      <c r="C714" s="72"/>
      <c r="D714" s="72"/>
      <c r="E714" s="77"/>
      <c r="F714" s="77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</row>
    <row r="715" spans="1:18" ht="13.5" customHeight="1" x14ac:dyDescent="0.25">
      <c r="A715" s="72"/>
      <c r="B715" s="72"/>
      <c r="C715" s="72"/>
      <c r="D715" s="72"/>
      <c r="E715" s="77"/>
      <c r="F715" s="77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</row>
    <row r="716" spans="1:18" ht="13.5" customHeight="1" x14ac:dyDescent="0.25">
      <c r="A716" s="72"/>
      <c r="B716" s="72"/>
      <c r="C716" s="72"/>
      <c r="D716" s="72"/>
      <c r="E716" s="77"/>
      <c r="F716" s="77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</row>
    <row r="717" spans="1:18" ht="13.5" customHeight="1" x14ac:dyDescent="0.25">
      <c r="A717" s="72"/>
      <c r="B717" s="72"/>
      <c r="C717" s="72"/>
      <c r="D717" s="72"/>
      <c r="E717" s="77"/>
      <c r="F717" s="77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</row>
    <row r="718" spans="1:18" ht="13.5" customHeight="1" x14ac:dyDescent="0.25">
      <c r="A718" s="72"/>
      <c r="B718" s="72"/>
      <c r="C718" s="72"/>
      <c r="D718" s="72"/>
      <c r="E718" s="77"/>
      <c r="F718" s="77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</row>
    <row r="719" spans="1:18" ht="13.5" customHeight="1" x14ac:dyDescent="0.25">
      <c r="A719" s="72"/>
      <c r="B719" s="72"/>
      <c r="C719" s="72"/>
      <c r="D719" s="72"/>
      <c r="E719" s="77"/>
      <c r="F719" s="77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</row>
    <row r="720" spans="1:18" ht="13.5" customHeight="1" x14ac:dyDescent="0.25">
      <c r="A720" s="72"/>
      <c r="B720" s="72"/>
      <c r="C720" s="72"/>
      <c r="D720" s="72"/>
      <c r="E720" s="77"/>
      <c r="F720" s="77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</row>
    <row r="721" spans="1:18" ht="13.5" customHeight="1" x14ac:dyDescent="0.25">
      <c r="A721" s="72"/>
      <c r="B721" s="72"/>
      <c r="C721" s="72"/>
      <c r="D721" s="72"/>
      <c r="E721" s="77"/>
      <c r="F721" s="77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</row>
    <row r="722" spans="1:18" ht="13.5" customHeight="1" x14ac:dyDescent="0.25">
      <c r="A722" s="72"/>
      <c r="B722" s="72"/>
      <c r="C722" s="72"/>
      <c r="D722" s="72"/>
      <c r="E722" s="77"/>
      <c r="F722" s="77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</row>
    <row r="723" spans="1:18" ht="13.5" customHeight="1" x14ac:dyDescent="0.25">
      <c r="A723" s="72"/>
      <c r="B723" s="72"/>
      <c r="C723" s="72"/>
      <c r="D723" s="72"/>
      <c r="E723" s="77"/>
      <c r="F723" s="77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</row>
    <row r="724" spans="1:18" ht="13.5" customHeight="1" x14ac:dyDescent="0.25">
      <c r="A724" s="72"/>
      <c r="B724" s="72"/>
      <c r="C724" s="72"/>
      <c r="D724" s="72"/>
      <c r="E724" s="77"/>
      <c r="F724" s="77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</row>
    <row r="725" spans="1:18" ht="13.5" customHeight="1" x14ac:dyDescent="0.25">
      <c r="A725" s="72"/>
      <c r="B725" s="72"/>
      <c r="C725" s="72"/>
      <c r="D725" s="72"/>
      <c r="E725" s="77"/>
      <c r="F725" s="77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</row>
    <row r="726" spans="1:18" ht="13.5" customHeight="1" x14ac:dyDescent="0.25">
      <c r="A726" s="72"/>
      <c r="B726" s="72"/>
      <c r="C726" s="72"/>
      <c r="D726" s="72"/>
      <c r="E726" s="77"/>
      <c r="F726" s="77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</row>
    <row r="727" spans="1:18" ht="13.5" customHeight="1" x14ac:dyDescent="0.25">
      <c r="A727" s="72"/>
      <c r="B727" s="72"/>
      <c r="C727" s="72"/>
      <c r="D727" s="72"/>
      <c r="E727" s="77"/>
      <c r="F727" s="77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</row>
    <row r="728" spans="1:18" ht="13.5" customHeight="1" x14ac:dyDescent="0.25">
      <c r="A728" s="72"/>
      <c r="B728" s="72"/>
      <c r="C728" s="72"/>
      <c r="D728" s="72"/>
      <c r="E728" s="77"/>
      <c r="F728" s="77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</row>
    <row r="729" spans="1:18" ht="13.5" customHeight="1" x14ac:dyDescent="0.25">
      <c r="A729" s="72"/>
      <c r="B729" s="72"/>
      <c r="C729" s="72"/>
      <c r="D729" s="72"/>
      <c r="E729" s="77"/>
      <c r="F729" s="77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</row>
    <row r="730" spans="1:18" ht="13.5" customHeight="1" x14ac:dyDescent="0.25">
      <c r="A730" s="72"/>
      <c r="B730" s="72"/>
      <c r="C730" s="72"/>
      <c r="D730" s="72"/>
      <c r="E730" s="77"/>
      <c r="F730" s="77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</row>
    <row r="731" spans="1:18" ht="13.5" customHeight="1" x14ac:dyDescent="0.25">
      <c r="A731" s="72"/>
      <c r="B731" s="72"/>
      <c r="C731" s="72"/>
      <c r="D731" s="72"/>
      <c r="E731" s="77"/>
      <c r="F731" s="77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</row>
    <row r="732" spans="1:18" ht="13.5" customHeight="1" x14ac:dyDescent="0.25">
      <c r="A732" s="72"/>
      <c r="B732" s="72"/>
      <c r="C732" s="72"/>
      <c r="D732" s="72"/>
      <c r="E732" s="77"/>
      <c r="F732" s="77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</row>
    <row r="733" spans="1:18" ht="13.5" customHeight="1" x14ac:dyDescent="0.25">
      <c r="A733" s="72"/>
      <c r="B733" s="72"/>
      <c r="C733" s="72"/>
      <c r="D733" s="72"/>
      <c r="E733" s="77"/>
      <c r="F733" s="77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</row>
    <row r="734" spans="1:18" ht="13.5" customHeight="1" x14ac:dyDescent="0.25">
      <c r="A734" s="72"/>
      <c r="B734" s="72"/>
      <c r="C734" s="72"/>
      <c r="D734" s="72"/>
      <c r="E734" s="77"/>
      <c r="F734" s="77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</row>
    <row r="735" spans="1:18" ht="13.5" customHeight="1" x14ac:dyDescent="0.25">
      <c r="A735" s="72"/>
      <c r="B735" s="72"/>
      <c r="C735" s="72"/>
      <c r="D735" s="72"/>
      <c r="E735" s="77"/>
      <c r="F735" s="77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</row>
    <row r="736" spans="1:18" ht="13.5" customHeight="1" x14ac:dyDescent="0.25">
      <c r="A736" s="72"/>
      <c r="B736" s="72"/>
      <c r="C736" s="72"/>
      <c r="D736" s="72"/>
      <c r="E736" s="77"/>
      <c r="F736" s="77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</row>
    <row r="737" spans="1:18" ht="13.5" customHeight="1" x14ac:dyDescent="0.25">
      <c r="A737" s="72"/>
      <c r="B737" s="72"/>
      <c r="C737" s="72"/>
      <c r="D737" s="72"/>
      <c r="E737" s="77"/>
      <c r="F737" s="77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</row>
    <row r="738" spans="1:18" ht="13.5" customHeight="1" x14ac:dyDescent="0.25">
      <c r="A738" s="72"/>
      <c r="B738" s="72"/>
      <c r="C738" s="72"/>
      <c r="D738" s="72"/>
      <c r="E738" s="77"/>
      <c r="F738" s="77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</row>
    <row r="739" spans="1:18" ht="13.5" customHeight="1" x14ac:dyDescent="0.25">
      <c r="A739" s="72"/>
      <c r="B739" s="72"/>
      <c r="C739" s="72"/>
      <c r="D739" s="72"/>
      <c r="E739" s="77"/>
      <c r="F739" s="77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</row>
    <row r="740" spans="1:18" ht="13.5" customHeight="1" x14ac:dyDescent="0.25">
      <c r="A740" s="72"/>
      <c r="B740" s="72"/>
      <c r="C740" s="72"/>
      <c r="D740" s="72"/>
      <c r="E740" s="77"/>
      <c r="F740" s="77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</row>
    <row r="741" spans="1:18" ht="13.5" customHeight="1" x14ac:dyDescent="0.25">
      <c r="A741" s="72"/>
      <c r="B741" s="72"/>
      <c r="C741" s="72"/>
      <c r="D741" s="72"/>
      <c r="E741" s="77"/>
      <c r="F741" s="77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</row>
    <row r="742" spans="1:18" ht="13.5" customHeight="1" x14ac:dyDescent="0.25">
      <c r="A742" s="72"/>
      <c r="B742" s="72"/>
      <c r="C742" s="72"/>
      <c r="D742" s="72"/>
      <c r="E742" s="77"/>
      <c r="F742" s="77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</row>
    <row r="743" spans="1:18" ht="13.5" customHeight="1" x14ac:dyDescent="0.25">
      <c r="A743" s="72"/>
      <c r="B743" s="72"/>
      <c r="C743" s="72"/>
      <c r="D743" s="72"/>
      <c r="E743" s="77"/>
      <c r="F743" s="77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</row>
    <row r="744" spans="1:18" ht="13.5" customHeight="1" x14ac:dyDescent="0.25">
      <c r="A744" s="72"/>
      <c r="B744" s="72"/>
      <c r="C744" s="72"/>
      <c r="D744" s="72"/>
      <c r="E744" s="77"/>
      <c r="F744" s="77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</row>
    <row r="745" spans="1:18" ht="13.5" customHeight="1" x14ac:dyDescent="0.25">
      <c r="A745" s="72"/>
      <c r="B745" s="72"/>
      <c r="C745" s="72"/>
      <c r="D745" s="72"/>
      <c r="E745" s="77"/>
      <c r="F745" s="77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</row>
    <row r="746" spans="1:18" ht="13.5" customHeight="1" x14ac:dyDescent="0.25">
      <c r="A746" s="72"/>
      <c r="B746" s="72"/>
      <c r="C746" s="72"/>
      <c r="D746" s="72"/>
      <c r="E746" s="77"/>
      <c r="F746" s="77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</row>
    <row r="747" spans="1:18" ht="13.5" customHeight="1" x14ac:dyDescent="0.25">
      <c r="A747" s="72"/>
      <c r="B747" s="72"/>
      <c r="C747" s="72"/>
      <c r="D747" s="72"/>
      <c r="E747" s="77"/>
      <c r="F747" s="77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</row>
    <row r="748" spans="1:18" ht="13.5" customHeight="1" x14ac:dyDescent="0.25">
      <c r="A748" s="72"/>
      <c r="B748" s="72"/>
      <c r="C748" s="72"/>
      <c r="D748" s="72"/>
      <c r="E748" s="77"/>
      <c r="F748" s="77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</row>
    <row r="749" spans="1:18" ht="13.5" customHeight="1" x14ac:dyDescent="0.25">
      <c r="A749" s="72"/>
      <c r="B749" s="72"/>
      <c r="C749" s="72"/>
      <c r="D749" s="72"/>
      <c r="E749" s="77"/>
      <c r="F749" s="77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</row>
    <row r="750" spans="1:18" ht="13.5" customHeight="1" x14ac:dyDescent="0.25">
      <c r="A750" s="72"/>
      <c r="B750" s="72"/>
      <c r="C750" s="72"/>
      <c r="D750" s="72"/>
      <c r="E750" s="77"/>
      <c r="F750" s="77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</row>
    <row r="751" spans="1:18" ht="13.5" customHeight="1" x14ac:dyDescent="0.25">
      <c r="A751" s="72"/>
      <c r="B751" s="72"/>
      <c r="C751" s="72"/>
      <c r="D751" s="72"/>
      <c r="E751" s="77"/>
      <c r="F751" s="77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</row>
    <row r="752" spans="1:18" ht="13.5" customHeight="1" x14ac:dyDescent="0.25">
      <c r="A752" s="72"/>
      <c r="B752" s="72"/>
      <c r="C752" s="72"/>
      <c r="D752" s="72"/>
      <c r="E752" s="77"/>
      <c r="F752" s="77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</row>
    <row r="753" spans="1:18" ht="13.5" customHeight="1" x14ac:dyDescent="0.25">
      <c r="A753" s="72"/>
      <c r="B753" s="72"/>
      <c r="C753" s="72"/>
      <c r="D753" s="72"/>
      <c r="E753" s="77"/>
      <c r="F753" s="77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</row>
    <row r="754" spans="1:18" ht="13.5" customHeight="1" x14ac:dyDescent="0.25">
      <c r="A754" s="72"/>
      <c r="B754" s="72"/>
      <c r="C754" s="72"/>
      <c r="D754" s="72"/>
      <c r="E754" s="77"/>
      <c r="F754" s="77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</row>
    <row r="755" spans="1:18" ht="13.5" customHeight="1" x14ac:dyDescent="0.25">
      <c r="A755" s="72"/>
      <c r="B755" s="72"/>
      <c r="C755" s="72"/>
      <c r="D755" s="72"/>
      <c r="E755" s="77"/>
      <c r="F755" s="77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</row>
    <row r="756" spans="1:18" ht="13.5" customHeight="1" x14ac:dyDescent="0.25">
      <c r="A756" s="72"/>
      <c r="B756" s="72"/>
      <c r="C756" s="72"/>
      <c r="D756" s="72"/>
      <c r="E756" s="77"/>
      <c r="F756" s="77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</row>
    <row r="757" spans="1:18" ht="13.5" customHeight="1" x14ac:dyDescent="0.25">
      <c r="A757" s="72"/>
      <c r="B757" s="72"/>
      <c r="C757" s="72"/>
      <c r="D757" s="72"/>
      <c r="E757" s="77"/>
      <c r="F757" s="77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</row>
    <row r="758" spans="1:18" ht="13.5" customHeight="1" x14ac:dyDescent="0.25">
      <c r="A758" s="72"/>
      <c r="B758" s="72"/>
      <c r="C758" s="72"/>
      <c r="D758" s="72"/>
      <c r="E758" s="77"/>
      <c r="F758" s="77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</row>
    <row r="759" spans="1:18" ht="13.5" customHeight="1" x14ac:dyDescent="0.25">
      <c r="A759" s="72"/>
      <c r="B759" s="72"/>
      <c r="C759" s="72"/>
      <c r="D759" s="72"/>
      <c r="E759" s="77"/>
      <c r="F759" s="77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</row>
    <row r="760" spans="1:18" ht="13.5" customHeight="1" x14ac:dyDescent="0.25">
      <c r="A760" s="72"/>
      <c r="B760" s="72"/>
      <c r="C760" s="72"/>
      <c r="D760" s="72"/>
      <c r="E760" s="77"/>
      <c r="F760" s="77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</row>
    <row r="761" spans="1:18" ht="13.5" customHeight="1" x14ac:dyDescent="0.25">
      <c r="A761" s="72"/>
      <c r="B761" s="72"/>
      <c r="C761" s="72"/>
      <c r="D761" s="72"/>
      <c r="E761" s="77"/>
      <c r="F761" s="77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</row>
    <row r="762" spans="1:18" ht="13.5" customHeight="1" x14ac:dyDescent="0.25">
      <c r="A762" s="72"/>
      <c r="B762" s="72"/>
      <c r="C762" s="72"/>
      <c r="D762" s="72"/>
      <c r="E762" s="77"/>
      <c r="F762" s="77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</row>
    <row r="763" spans="1:18" ht="13.5" customHeight="1" x14ac:dyDescent="0.25">
      <c r="A763" s="72"/>
      <c r="B763" s="72"/>
      <c r="C763" s="72"/>
      <c r="D763" s="72"/>
      <c r="E763" s="77"/>
      <c r="F763" s="77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</row>
    <row r="764" spans="1:18" ht="13.5" customHeight="1" x14ac:dyDescent="0.25">
      <c r="A764" s="72"/>
      <c r="B764" s="72"/>
      <c r="C764" s="72"/>
      <c r="D764" s="72"/>
      <c r="E764" s="77"/>
      <c r="F764" s="77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</row>
    <row r="765" spans="1:18" ht="13.5" customHeight="1" x14ac:dyDescent="0.25">
      <c r="A765" s="72"/>
      <c r="B765" s="72"/>
      <c r="C765" s="72"/>
      <c r="D765" s="72"/>
      <c r="E765" s="77"/>
      <c r="F765" s="77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</row>
    <row r="766" spans="1:18" ht="13.5" customHeight="1" x14ac:dyDescent="0.25">
      <c r="A766" s="72"/>
      <c r="B766" s="72"/>
      <c r="C766" s="72"/>
      <c r="D766" s="72"/>
      <c r="E766" s="77"/>
      <c r="F766" s="77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</row>
    <row r="767" spans="1:18" ht="13.5" customHeight="1" x14ac:dyDescent="0.25">
      <c r="A767" s="72"/>
      <c r="B767" s="72"/>
      <c r="C767" s="72"/>
      <c r="D767" s="72"/>
      <c r="E767" s="77"/>
      <c r="F767" s="77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</row>
    <row r="768" spans="1:18" ht="13.5" customHeight="1" x14ac:dyDescent="0.25">
      <c r="A768" s="72"/>
      <c r="B768" s="72"/>
      <c r="C768" s="72"/>
      <c r="D768" s="72"/>
      <c r="E768" s="77"/>
      <c r="F768" s="77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</row>
    <row r="769" spans="1:18" ht="13.5" customHeight="1" x14ac:dyDescent="0.25">
      <c r="A769" s="72"/>
      <c r="B769" s="72"/>
      <c r="C769" s="72"/>
      <c r="D769" s="72"/>
      <c r="E769" s="77"/>
      <c r="F769" s="77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</row>
    <row r="770" spans="1:18" ht="13.5" customHeight="1" x14ac:dyDescent="0.25">
      <c r="A770" s="72"/>
      <c r="B770" s="72"/>
      <c r="C770" s="72"/>
      <c r="D770" s="72"/>
      <c r="E770" s="77"/>
      <c r="F770" s="77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</row>
    <row r="771" spans="1:18" ht="13.5" customHeight="1" x14ac:dyDescent="0.25">
      <c r="A771" s="72"/>
      <c r="B771" s="72"/>
      <c r="C771" s="72"/>
      <c r="D771" s="72"/>
      <c r="E771" s="77"/>
      <c r="F771" s="77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</row>
    <row r="772" spans="1:18" ht="13.5" customHeight="1" x14ac:dyDescent="0.25">
      <c r="A772" s="72"/>
      <c r="B772" s="72"/>
      <c r="C772" s="72"/>
      <c r="D772" s="72"/>
      <c r="E772" s="77"/>
      <c r="F772" s="77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</row>
    <row r="773" spans="1:18" ht="13.5" customHeight="1" x14ac:dyDescent="0.25">
      <c r="A773" s="72"/>
      <c r="B773" s="72"/>
      <c r="C773" s="72"/>
      <c r="D773" s="72"/>
      <c r="E773" s="77"/>
      <c r="F773" s="77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</row>
    <row r="774" spans="1:18" ht="13.5" customHeight="1" x14ac:dyDescent="0.25">
      <c r="A774" s="72"/>
      <c r="B774" s="72"/>
      <c r="C774" s="72"/>
      <c r="D774" s="72"/>
      <c r="E774" s="77"/>
      <c r="F774" s="77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</row>
    <row r="775" spans="1:18" ht="13.5" customHeight="1" x14ac:dyDescent="0.25">
      <c r="A775" s="72"/>
      <c r="B775" s="72"/>
      <c r="C775" s="72"/>
      <c r="D775" s="72"/>
      <c r="E775" s="77"/>
      <c r="F775" s="77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</row>
    <row r="776" spans="1:18" ht="13.5" customHeight="1" x14ac:dyDescent="0.25">
      <c r="A776" s="72"/>
      <c r="B776" s="72"/>
      <c r="C776" s="72"/>
      <c r="D776" s="72"/>
      <c r="E776" s="77"/>
      <c r="F776" s="77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</row>
    <row r="777" spans="1:18" ht="13.5" customHeight="1" x14ac:dyDescent="0.25">
      <c r="A777" s="72"/>
      <c r="B777" s="72"/>
      <c r="C777" s="72"/>
      <c r="D777" s="72"/>
      <c r="E777" s="77"/>
      <c r="F777" s="77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</row>
    <row r="778" spans="1:18" ht="13.5" customHeight="1" x14ac:dyDescent="0.25">
      <c r="A778" s="72"/>
      <c r="B778" s="72"/>
      <c r="C778" s="72"/>
      <c r="D778" s="72"/>
      <c r="E778" s="77"/>
      <c r="F778" s="77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</row>
    <row r="779" spans="1:18" ht="13.5" customHeight="1" x14ac:dyDescent="0.25">
      <c r="A779" s="72"/>
      <c r="B779" s="72"/>
      <c r="C779" s="72"/>
      <c r="D779" s="72"/>
      <c r="E779" s="77"/>
      <c r="F779" s="77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</row>
    <row r="780" spans="1:18" ht="13.5" customHeight="1" x14ac:dyDescent="0.25">
      <c r="A780" s="72"/>
      <c r="B780" s="72"/>
      <c r="C780" s="72"/>
      <c r="D780" s="72"/>
      <c r="E780" s="77"/>
      <c r="F780" s="77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</row>
    <row r="781" spans="1:18" ht="13.5" customHeight="1" x14ac:dyDescent="0.25">
      <c r="A781" s="72"/>
      <c r="B781" s="72"/>
      <c r="C781" s="72"/>
      <c r="D781" s="72"/>
      <c r="E781" s="77"/>
      <c r="F781" s="77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</row>
    <row r="782" spans="1:18" ht="13.5" customHeight="1" x14ac:dyDescent="0.25">
      <c r="A782" s="72"/>
      <c r="B782" s="72"/>
      <c r="C782" s="72"/>
      <c r="D782" s="72"/>
      <c r="E782" s="77"/>
      <c r="F782" s="77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</row>
    <row r="783" spans="1:18" ht="13.5" customHeight="1" x14ac:dyDescent="0.25">
      <c r="A783" s="72"/>
      <c r="B783" s="72"/>
      <c r="C783" s="72"/>
      <c r="D783" s="72"/>
      <c r="E783" s="77"/>
      <c r="F783" s="77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</row>
    <row r="784" spans="1:18" ht="13.5" customHeight="1" x14ac:dyDescent="0.25">
      <c r="A784" s="72"/>
      <c r="B784" s="72"/>
      <c r="C784" s="72"/>
      <c r="D784" s="72"/>
      <c r="E784" s="77"/>
      <c r="F784" s="77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</row>
    <row r="785" spans="1:18" ht="13.5" customHeight="1" x14ac:dyDescent="0.25">
      <c r="A785" s="72"/>
      <c r="B785" s="72"/>
      <c r="C785" s="72"/>
      <c r="D785" s="72"/>
      <c r="E785" s="77"/>
      <c r="F785" s="77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</row>
    <row r="786" spans="1:18" ht="13.5" customHeight="1" x14ac:dyDescent="0.25">
      <c r="A786" s="72"/>
      <c r="B786" s="72"/>
      <c r="C786" s="72"/>
      <c r="D786" s="72"/>
      <c r="E786" s="77"/>
      <c r="F786" s="77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</row>
    <row r="787" spans="1:18" ht="13.5" customHeight="1" x14ac:dyDescent="0.25">
      <c r="A787" s="72"/>
      <c r="B787" s="72"/>
      <c r="C787" s="72"/>
      <c r="D787" s="72"/>
      <c r="E787" s="77"/>
      <c r="F787" s="77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</row>
    <row r="788" spans="1:18" ht="13.5" customHeight="1" x14ac:dyDescent="0.25">
      <c r="A788" s="72"/>
      <c r="B788" s="72"/>
      <c r="C788" s="72"/>
      <c r="D788" s="72"/>
      <c r="E788" s="77"/>
      <c r="F788" s="77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</row>
    <row r="789" spans="1:18" ht="13.5" customHeight="1" x14ac:dyDescent="0.25">
      <c r="A789" s="72"/>
      <c r="B789" s="72"/>
      <c r="C789" s="72"/>
      <c r="D789" s="72"/>
      <c r="E789" s="77"/>
      <c r="F789" s="77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</row>
    <row r="790" spans="1:18" ht="13.5" customHeight="1" x14ac:dyDescent="0.25">
      <c r="A790" s="72"/>
      <c r="B790" s="72"/>
      <c r="C790" s="72"/>
      <c r="D790" s="72"/>
      <c r="E790" s="77"/>
      <c r="F790" s="77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</row>
    <row r="791" spans="1:18" ht="13.5" customHeight="1" x14ac:dyDescent="0.25">
      <c r="A791" s="72"/>
      <c r="B791" s="72"/>
      <c r="C791" s="72"/>
      <c r="D791" s="72"/>
      <c r="E791" s="77"/>
      <c r="F791" s="77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</row>
    <row r="792" spans="1:18" ht="13.5" customHeight="1" x14ac:dyDescent="0.25">
      <c r="A792" s="72"/>
      <c r="B792" s="72"/>
      <c r="C792" s="72"/>
      <c r="D792" s="72"/>
      <c r="E792" s="77"/>
      <c r="F792" s="77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</row>
    <row r="793" spans="1:18" ht="13.5" customHeight="1" x14ac:dyDescent="0.25">
      <c r="A793" s="72"/>
      <c r="B793" s="72"/>
      <c r="C793" s="72"/>
      <c r="D793" s="72"/>
      <c r="E793" s="77"/>
      <c r="F793" s="77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</row>
    <row r="794" spans="1:18" ht="13.5" customHeight="1" x14ac:dyDescent="0.25">
      <c r="A794" s="72"/>
      <c r="B794" s="72"/>
      <c r="C794" s="72"/>
      <c r="D794" s="72"/>
      <c r="E794" s="77"/>
      <c r="F794" s="77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</row>
    <row r="795" spans="1:18" ht="13.5" customHeight="1" x14ac:dyDescent="0.25">
      <c r="A795" s="72"/>
      <c r="B795" s="72"/>
      <c r="C795" s="72"/>
      <c r="D795" s="72"/>
      <c r="E795" s="77"/>
      <c r="F795" s="77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</row>
    <row r="796" spans="1:18" ht="13.5" customHeight="1" x14ac:dyDescent="0.25">
      <c r="A796" s="72"/>
      <c r="B796" s="72"/>
      <c r="C796" s="72"/>
      <c r="D796" s="72"/>
      <c r="E796" s="77"/>
      <c r="F796" s="77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</row>
    <row r="797" spans="1:18" ht="13.5" customHeight="1" x14ac:dyDescent="0.25">
      <c r="A797" s="72"/>
      <c r="B797" s="72"/>
      <c r="C797" s="72"/>
      <c r="D797" s="72"/>
      <c r="E797" s="77"/>
      <c r="F797" s="77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</row>
    <row r="798" spans="1:18" ht="13.5" customHeight="1" x14ac:dyDescent="0.25">
      <c r="A798" s="72"/>
      <c r="B798" s="72"/>
      <c r="C798" s="72"/>
      <c r="D798" s="72"/>
      <c r="E798" s="77"/>
      <c r="F798" s="77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</row>
    <row r="799" spans="1:18" ht="13.5" customHeight="1" x14ac:dyDescent="0.25">
      <c r="A799" s="72"/>
      <c r="B799" s="72"/>
      <c r="C799" s="72"/>
      <c r="D799" s="72"/>
      <c r="E799" s="77"/>
      <c r="F799" s="77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</row>
    <row r="800" spans="1:18" ht="13.5" customHeight="1" x14ac:dyDescent="0.25">
      <c r="A800" s="72"/>
      <c r="B800" s="72"/>
      <c r="C800" s="72"/>
      <c r="D800" s="72"/>
      <c r="E800" s="77"/>
      <c r="F800" s="77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</row>
    <row r="801" spans="1:18" ht="13.5" customHeight="1" x14ac:dyDescent="0.25">
      <c r="A801" s="72"/>
      <c r="B801" s="72"/>
      <c r="C801" s="72"/>
      <c r="D801" s="72"/>
      <c r="E801" s="77"/>
      <c r="F801" s="77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</row>
    <row r="802" spans="1:18" ht="13.5" customHeight="1" x14ac:dyDescent="0.25">
      <c r="A802" s="72"/>
      <c r="B802" s="72"/>
      <c r="C802" s="72"/>
      <c r="D802" s="72"/>
      <c r="E802" s="77"/>
      <c r="F802" s="77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</row>
    <row r="803" spans="1:18" ht="13.5" customHeight="1" x14ac:dyDescent="0.25">
      <c r="A803" s="72"/>
      <c r="B803" s="72"/>
      <c r="C803" s="72"/>
      <c r="D803" s="72"/>
      <c r="E803" s="77"/>
      <c r="F803" s="77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</row>
    <row r="804" spans="1:18" ht="13.5" customHeight="1" x14ac:dyDescent="0.25">
      <c r="A804" s="72"/>
      <c r="B804" s="72"/>
      <c r="C804" s="72"/>
      <c r="D804" s="72"/>
      <c r="E804" s="77"/>
      <c r="F804" s="77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</row>
    <row r="805" spans="1:18" ht="13.5" customHeight="1" x14ac:dyDescent="0.25">
      <c r="A805" s="72"/>
      <c r="B805" s="72"/>
      <c r="C805" s="72"/>
      <c r="D805" s="72"/>
      <c r="E805" s="77"/>
      <c r="F805" s="77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</row>
    <row r="806" spans="1:18" ht="13.5" customHeight="1" x14ac:dyDescent="0.25">
      <c r="A806" s="72"/>
      <c r="B806" s="72"/>
      <c r="C806" s="72"/>
      <c r="D806" s="72"/>
      <c r="E806" s="77"/>
      <c r="F806" s="77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</row>
    <row r="807" spans="1:18" ht="13.5" customHeight="1" x14ac:dyDescent="0.25">
      <c r="A807" s="72"/>
      <c r="B807" s="72"/>
      <c r="C807" s="72"/>
      <c r="D807" s="72"/>
      <c r="E807" s="77"/>
      <c r="F807" s="77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</row>
    <row r="808" spans="1:18" ht="13.5" customHeight="1" x14ac:dyDescent="0.25">
      <c r="A808" s="72"/>
      <c r="B808" s="72"/>
      <c r="C808" s="72"/>
      <c r="D808" s="72"/>
      <c r="E808" s="77"/>
      <c r="F808" s="77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</row>
    <row r="809" spans="1:18" ht="13.5" customHeight="1" x14ac:dyDescent="0.25">
      <c r="A809" s="72"/>
      <c r="B809" s="72"/>
      <c r="C809" s="72"/>
      <c r="D809" s="72"/>
      <c r="E809" s="77"/>
      <c r="F809" s="77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</row>
    <row r="810" spans="1:18" ht="13.5" customHeight="1" x14ac:dyDescent="0.25">
      <c r="A810" s="72"/>
      <c r="B810" s="72"/>
      <c r="C810" s="72"/>
      <c r="D810" s="72"/>
      <c r="E810" s="77"/>
      <c r="F810" s="77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</row>
    <row r="811" spans="1:18" ht="13.5" customHeight="1" x14ac:dyDescent="0.25">
      <c r="A811" s="72"/>
      <c r="B811" s="72"/>
      <c r="C811" s="72"/>
      <c r="D811" s="72"/>
      <c r="E811" s="77"/>
      <c r="F811" s="77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</row>
    <row r="812" spans="1:18" ht="13.5" customHeight="1" x14ac:dyDescent="0.25">
      <c r="A812" s="72"/>
      <c r="B812" s="72"/>
      <c r="C812" s="72"/>
      <c r="D812" s="72"/>
      <c r="E812" s="77"/>
      <c r="F812" s="77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</row>
    <row r="813" spans="1:18" ht="13.5" customHeight="1" x14ac:dyDescent="0.25">
      <c r="A813" s="72"/>
      <c r="B813" s="72"/>
      <c r="C813" s="72"/>
      <c r="D813" s="72"/>
      <c r="E813" s="77"/>
      <c r="F813" s="77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</row>
    <row r="814" spans="1:18" ht="13.5" customHeight="1" x14ac:dyDescent="0.25">
      <c r="A814" s="72"/>
      <c r="B814" s="72"/>
      <c r="C814" s="72"/>
      <c r="D814" s="72"/>
      <c r="E814" s="77"/>
      <c r="F814" s="77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</row>
    <row r="815" spans="1:18" ht="13.5" customHeight="1" x14ac:dyDescent="0.25">
      <c r="A815" s="72"/>
      <c r="B815" s="72"/>
      <c r="C815" s="72"/>
      <c r="D815" s="72"/>
      <c r="E815" s="77"/>
      <c r="F815" s="77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</row>
    <row r="816" spans="1:18" ht="13.5" customHeight="1" x14ac:dyDescent="0.25">
      <c r="A816" s="72"/>
      <c r="B816" s="72"/>
      <c r="C816" s="72"/>
      <c r="D816" s="72"/>
      <c r="E816" s="77"/>
      <c r="F816" s="77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</row>
    <row r="817" spans="1:18" ht="13.5" customHeight="1" x14ac:dyDescent="0.25">
      <c r="A817" s="72"/>
      <c r="B817" s="72"/>
      <c r="C817" s="72"/>
      <c r="D817" s="72"/>
      <c r="E817" s="77"/>
      <c r="F817" s="77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</row>
    <row r="818" spans="1:18" ht="13.5" customHeight="1" x14ac:dyDescent="0.25">
      <c r="A818" s="72"/>
      <c r="B818" s="72"/>
      <c r="C818" s="72"/>
      <c r="D818" s="72"/>
      <c r="E818" s="77"/>
      <c r="F818" s="77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</row>
    <row r="819" spans="1:18" ht="13.5" customHeight="1" x14ac:dyDescent="0.25">
      <c r="A819" s="72"/>
      <c r="B819" s="72"/>
      <c r="C819" s="72"/>
      <c r="D819" s="72"/>
      <c r="E819" s="77"/>
      <c r="F819" s="77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</row>
    <row r="820" spans="1:18" ht="13.5" customHeight="1" x14ac:dyDescent="0.25">
      <c r="A820" s="72"/>
      <c r="B820" s="72"/>
      <c r="C820" s="72"/>
      <c r="D820" s="72"/>
      <c r="E820" s="77"/>
      <c r="F820" s="77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</row>
    <row r="821" spans="1:18" ht="13.5" customHeight="1" x14ac:dyDescent="0.25">
      <c r="A821" s="72"/>
      <c r="B821" s="72"/>
      <c r="C821" s="72"/>
      <c r="D821" s="72"/>
      <c r="E821" s="77"/>
      <c r="F821" s="77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</row>
    <row r="822" spans="1:18" ht="13.5" customHeight="1" x14ac:dyDescent="0.25">
      <c r="A822" s="72"/>
      <c r="B822" s="72"/>
      <c r="C822" s="72"/>
      <c r="D822" s="72"/>
      <c r="E822" s="77"/>
      <c r="F822" s="77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</row>
    <row r="823" spans="1:18" ht="13.5" customHeight="1" x14ac:dyDescent="0.25">
      <c r="A823" s="72"/>
      <c r="B823" s="72"/>
      <c r="C823" s="72"/>
      <c r="D823" s="72"/>
      <c r="E823" s="77"/>
      <c r="F823" s="77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</row>
    <row r="824" spans="1:18" ht="13.5" customHeight="1" x14ac:dyDescent="0.25">
      <c r="A824" s="72"/>
      <c r="B824" s="72"/>
      <c r="C824" s="72"/>
      <c r="D824" s="72"/>
      <c r="E824" s="77"/>
      <c r="F824" s="77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</row>
    <row r="825" spans="1:18" ht="13.5" customHeight="1" x14ac:dyDescent="0.25">
      <c r="A825" s="72"/>
      <c r="B825" s="72"/>
      <c r="C825" s="72"/>
      <c r="D825" s="72"/>
      <c r="E825" s="77"/>
      <c r="F825" s="77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</row>
    <row r="826" spans="1:18" ht="13.5" customHeight="1" x14ac:dyDescent="0.25">
      <c r="A826" s="72"/>
      <c r="B826" s="72"/>
      <c r="C826" s="72"/>
      <c r="D826" s="72"/>
      <c r="E826" s="77"/>
      <c r="F826" s="77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</row>
    <row r="827" spans="1:18" ht="13.5" customHeight="1" x14ac:dyDescent="0.25">
      <c r="A827" s="72"/>
      <c r="B827" s="72"/>
      <c r="C827" s="72"/>
      <c r="D827" s="72"/>
      <c r="E827" s="77"/>
      <c r="F827" s="77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</row>
    <row r="828" spans="1:18" ht="13.5" customHeight="1" x14ac:dyDescent="0.25">
      <c r="A828" s="72"/>
      <c r="B828" s="72"/>
      <c r="C828" s="72"/>
      <c r="D828" s="72"/>
      <c r="E828" s="77"/>
      <c r="F828" s="77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</row>
    <row r="829" spans="1:18" ht="13.5" customHeight="1" x14ac:dyDescent="0.25">
      <c r="A829" s="72"/>
      <c r="B829" s="72"/>
      <c r="C829" s="72"/>
      <c r="D829" s="72"/>
      <c r="E829" s="77"/>
      <c r="F829" s="77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</row>
    <row r="830" spans="1:18" ht="13.5" customHeight="1" x14ac:dyDescent="0.25">
      <c r="A830" s="72"/>
      <c r="B830" s="72"/>
      <c r="C830" s="72"/>
      <c r="D830" s="72"/>
      <c r="E830" s="77"/>
      <c r="F830" s="77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</row>
    <row r="831" spans="1:18" ht="13.5" customHeight="1" x14ac:dyDescent="0.25">
      <c r="A831" s="72"/>
      <c r="B831" s="72"/>
      <c r="C831" s="72"/>
      <c r="D831" s="72"/>
      <c r="E831" s="77"/>
      <c r="F831" s="77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</row>
    <row r="832" spans="1:18" ht="13.5" customHeight="1" x14ac:dyDescent="0.25">
      <c r="A832" s="72"/>
      <c r="B832" s="72"/>
      <c r="C832" s="72"/>
      <c r="D832" s="72"/>
      <c r="E832" s="77"/>
      <c r="F832" s="77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</row>
    <row r="833" spans="1:18" ht="13.5" customHeight="1" x14ac:dyDescent="0.25">
      <c r="A833" s="72"/>
      <c r="B833" s="72"/>
      <c r="C833" s="72"/>
      <c r="D833" s="72"/>
      <c r="E833" s="77"/>
      <c r="F833" s="77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</row>
    <row r="834" spans="1:18" ht="13.5" customHeight="1" x14ac:dyDescent="0.25">
      <c r="A834" s="72"/>
      <c r="B834" s="72"/>
      <c r="C834" s="72"/>
      <c r="D834" s="72"/>
      <c r="E834" s="77"/>
      <c r="F834" s="77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</row>
    <row r="835" spans="1:18" ht="13.5" customHeight="1" x14ac:dyDescent="0.25">
      <c r="A835" s="72"/>
      <c r="B835" s="72"/>
      <c r="C835" s="72"/>
      <c r="D835" s="72"/>
      <c r="E835" s="77"/>
      <c r="F835" s="77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</row>
    <row r="836" spans="1:18" ht="13.5" customHeight="1" x14ac:dyDescent="0.25">
      <c r="A836" s="72"/>
      <c r="B836" s="72"/>
      <c r="C836" s="72"/>
      <c r="D836" s="72"/>
      <c r="E836" s="77"/>
      <c r="F836" s="77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</row>
    <row r="837" spans="1:18" ht="13.5" customHeight="1" x14ac:dyDescent="0.25">
      <c r="A837" s="72"/>
      <c r="B837" s="72"/>
      <c r="C837" s="72"/>
      <c r="D837" s="72"/>
      <c r="E837" s="77"/>
      <c r="F837" s="77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</row>
    <row r="838" spans="1:18" ht="13.5" customHeight="1" x14ac:dyDescent="0.25">
      <c r="A838" s="72"/>
      <c r="B838" s="72"/>
      <c r="C838" s="72"/>
      <c r="D838" s="72"/>
      <c r="E838" s="77"/>
      <c r="F838" s="77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</row>
    <row r="839" spans="1:18" ht="13.5" customHeight="1" x14ac:dyDescent="0.25">
      <c r="A839" s="72"/>
      <c r="B839" s="72"/>
      <c r="C839" s="72"/>
      <c r="D839" s="72"/>
      <c r="E839" s="77"/>
      <c r="F839" s="77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</row>
    <row r="840" spans="1:18" ht="13.5" customHeight="1" x14ac:dyDescent="0.25">
      <c r="A840" s="72"/>
      <c r="B840" s="72"/>
      <c r="C840" s="72"/>
      <c r="D840" s="72"/>
      <c r="E840" s="77"/>
      <c r="F840" s="77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</row>
    <row r="841" spans="1:18" ht="13.5" customHeight="1" x14ac:dyDescent="0.25">
      <c r="A841" s="72"/>
      <c r="B841" s="72"/>
      <c r="C841" s="72"/>
      <c r="D841" s="72"/>
      <c r="E841" s="77"/>
      <c r="F841" s="77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</row>
    <row r="842" spans="1:18" ht="13.5" customHeight="1" x14ac:dyDescent="0.25">
      <c r="A842" s="72"/>
      <c r="B842" s="72"/>
      <c r="C842" s="72"/>
      <c r="D842" s="72"/>
      <c r="E842" s="77"/>
      <c r="F842" s="77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</row>
    <row r="843" spans="1:18" ht="13.5" customHeight="1" x14ac:dyDescent="0.25">
      <c r="A843" s="72"/>
      <c r="B843" s="72"/>
      <c r="C843" s="72"/>
      <c r="D843" s="72"/>
      <c r="E843" s="77"/>
      <c r="F843" s="77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</row>
    <row r="844" spans="1:18" ht="13.5" customHeight="1" x14ac:dyDescent="0.25">
      <c r="A844" s="72"/>
      <c r="B844" s="72"/>
      <c r="C844" s="72"/>
      <c r="D844" s="72"/>
      <c r="E844" s="77"/>
      <c r="F844" s="77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</row>
    <row r="845" spans="1:18" ht="13.5" customHeight="1" x14ac:dyDescent="0.25">
      <c r="A845" s="72"/>
      <c r="B845" s="72"/>
      <c r="C845" s="72"/>
      <c r="D845" s="72"/>
      <c r="E845" s="77"/>
      <c r="F845" s="77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</row>
    <row r="846" spans="1:18" ht="13.5" customHeight="1" x14ac:dyDescent="0.25">
      <c r="A846" s="72"/>
      <c r="B846" s="72"/>
      <c r="C846" s="72"/>
      <c r="D846" s="72"/>
      <c r="E846" s="77"/>
      <c r="F846" s="77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</row>
    <row r="847" spans="1:18" ht="13.5" customHeight="1" x14ac:dyDescent="0.25">
      <c r="A847" s="72"/>
      <c r="B847" s="72"/>
      <c r="C847" s="72"/>
      <c r="D847" s="72"/>
      <c r="E847" s="77"/>
      <c r="F847" s="77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</row>
    <row r="848" spans="1:18" ht="13.5" customHeight="1" x14ac:dyDescent="0.25">
      <c r="A848" s="72"/>
      <c r="B848" s="72"/>
      <c r="C848" s="72"/>
      <c r="D848" s="72"/>
      <c r="E848" s="77"/>
      <c r="F848" s="77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</row>
    <row r="849" spans="1:18" ht="13.5" customHeight="1" x14ac:dyDescent="0.25">
      <c r="A849" s="72"/>
      <c r="B849" s="72"/>
      <c r="C849" s="72"/>
      <c r="D849" s="72"/>
      <c r="E849" s="77"/>
      <c r="F849" s="77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</row>
    <row r="850" spans="1:18" ht="13.5" customHeight="1" x14ac:dyDescent="0.25">
      <c r="A850" s="72"/>
      <c r="B850" s="72"/>
      <c r="C850" s="72"/>
      <c r="D850" s="72"/>
      <c r="E850" s="77"/>
      <c r="F850" s="77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</row>
    <row r="851" spans="1:18" ht="13.5" customHeight="1" x14ac:dyDescent="0.25">
      <c r="A851" s="72"/>
      <c r="B851" s="72"/>
      <c r="C851" s="72"/>
      <c r="D851" s="72"/>
      <c r="E851" s="77"/>
      <c r="F851" s="77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</row>
    <row r="852" spans="1:18" ht="13.5" customHeight="1" x14ac:dyDescent="0.25">
      <c r="A852" s="72"/>
      <c r="B852" s="72"/>
      <c r="C852" s="72"/>
      <c r="D852" s="72"/>
      <c r="E852" s="77"/>
      <c r="F852" s="77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</row>
    <row r="853" spans="1:18" ht="13.5" customHeight="1" x14ac:dyDescent="0.25">
      <c r="A853" s="72"/>
      <c r="B853" s="72"/>
      <c r="C853" s="72"/>
      <c r="D853" s="72"/>
      <c r="E853" s="77"/>
      <c r="F853" s="77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</row>
    <row r="854" spans="1:18" ht="13.5" customHeight="1" x14ac:dyDescent="0.25">
      <c r="A854" s="72"/>
      <c r="B854" s="72"/>
      <c r="C854" s="72"/>
      <c r="D854" s="72"/>
      <c r="E854" s="77"/>
      <c r="F854" s="77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</row>
    <row r="855" spans="1:18" ht="13.5" customHeight="1" x14ac:dyDescent="0.25">
      <c r="A855" s="72"/>
      <c r="B855" s="72"/>
      <c r="C855" s="72"/>
      <c r="D855" s="72"/>
      <c r="E855" s="77"/>
      <c r="F855" s="77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</row>
    <row r="856" spans="1:18" ht="13.5" customHeight="1" x14ac:dyDescent="0.25">
      <c r="A856" s="72"/>
      <c r="B856" s="72"/>
      <c r="C856" s="72"/>
      <c r="D856" s="72"/>
      <c r="E856" s="77"/>
      <c r="F856" s="77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</row>
    <row r="857" spans="1:18" ht="13.5" customHeight="1" x14ac:dyDescent="0.25">
      <c r="A857" s="72"/>
      <c r="B857" s="72"/>
      <c r="C857" s="72"/>
      <c r="D857" s="72"/>
      <c r="E857" s="77"/>
      <c r="F857" s="77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</row>
    <row r="858" spans="1:18" ht="13.5" customHeight="1" x14ac:dyDescent="0.25">
      <c r="A858" s="72"/>
      <c r="B858" s="72"/>
      <c r="C858" s="72"/>
      <c r="D858" s="72"/>
      <c r="E858" s="77"/>
      <c r="F858" s="77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</row>
    <row r="859" spans="1:18" ht="13.5" customHeight="1" x14ac:dyDescent="0.25">
      <c r="A859" s="72"/>
      <c r="B859" s="72"/>
      <c r="C859" s="72"/>
      <c r="D859" s="72"/>
      <c r="E859" s="77"/>
      <c r="F859" s="77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</row>
    <row r="860" spans="1:18" ht="13.5" customHeight="1" x14ac:dyDescent="0.25">
      <c r="A860" s="72"/>
      <c r="B860" s="72"/>
      <c r="C860" s="72"/>
      <c r="D860" s="72"/>
      <c r="E860" s="77"/>
      <c r="F860" s="77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</row>
    <row r="861" spans="1:18" ht="13.5" customHeight="1" x14ac:dyDescent="0.25">
      <c r="A861" s="72"/>
      <c r="B861" s="72"/>
      <c r="C861" s="72"/>
      <c r="D861" s="72"/>
      <c r="E861" s="77"/>
      <c r="F861" s="77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</row>
    <row r="862" spans="1:18" ht="13.5" customHeight="1" x14ac:dyDescent="0.25">
      <c r="A862" s="72"/>
      <c r="B862" s="72"/>
      <c r="C862" s="72"/>
      <c r="D862" s="72"/>
      <c r="E862" s="77"/>
      <c r="F862" s="77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</row>
    <row r="863" spans="1:18" ht="13.5" customHeight="1" x14ac:dyDescent="0.25">
      <c r="A863" s="72"/>
      <c r="B863" s="72"/>
      <c r="C863" s="72"/>
      <c r="D863" s="72"/>
      <c r="E863" s="77"/>
      <c r="F863" s="77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</row>
    <row r="864" spans="1:18" ht="13.5" customHeight="1" x14ac:dyDescent="0.25">
      <c r="A864" s="72"/>
      <c r="B864" s="72"/>
      <c r="C864" s="72"/>
      <c r="D864" s="72"/>
      <c r="E864" s="77"/>
      <c r="F864" s="77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</row>
    <row r="865" spans="1:18" ht="13.5" customHeight="1" x14ac:dyDescent="0.25">
      <c r="A865" s="72"/>
      <c r="B865" s="72"/>
      <c r="C865" s="72"/>
      <c r="D865" s="72"/>
      <c r="E865" s="77"/>
      <c r="F865" s="77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</row>
    <row r="866" spans="1:18" ht="13.5" customHeight="1" x14ac:dyDescent="0.25">
      <c r="A866" s="72"/>
      <c r="B866" s="72"/>
      <c r="C866" s="72"/>
      <c r="D866" s="72"/>
      <c r="E866" s="77"/>
      <c r="F866" s="77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</row>
    <row r="867" spans="1:18" ht="13.5" customHeight="1" x14ac:dyDescent="0.25">
      <c r="A867" s="72"/>
      <c r="B867" s="72"/>
      <c r="C867" s="72"/>
      <c r="D867" s="72"/>
      <c r="E867" s="77"/>
      <c r="F867" s="77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</row>
    <row r="868" spans="1:18" ht="13.5" customHeight="1" x14ac:dyDescent="0.25">
      <c r="A868" s="72"/>
      <c r="B868" s="72"/>
      <c r="C868" s="72"/>
      <c r="D868" s="72"/>
      <c r="E868" s="77"/>
      <c r="F868" s="77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</row>
    <row r="869" spans="1:18" ht="13.5" customHeight="1" x14ac:dyDescent="0.25">
      <c r="A869" s="72"/>
      <c r="B869" s="72"/>
      <c r="C869" s="72"/>
      <c r="D869" s="72"/>
      <c r="E869" s="77"/>
      <c r="F869" s="77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</row>
    <row r="870" spans="1:18" ht="13.5" customHeight="1" x14ac:dyDescent="0.25">
      <c r="A870" s="72"/>
      <c r="B870" s="72"/>
      <c r="C870" s="72"/>
      <c r="D870" s="72"/>
      <c r="E870" s="77"/>
      <c r="F870" s="77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</row>
    <row r="871" spans="1:18" ht="13.5" customHeight="1" x14ac:dyDescent="0.25">
      <c r="A871" s="72"/>
      <c r="B871" s="72"/>
      <c r="C871" s="72"/>
      <c r="D871" s="72"/>
      <c r="E871" s="77"/>
      <c r="F871" s="77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</row>
    <row r="872" spans="1:18" ht="13.5" customHeight="1" x14ac:dyDescent="0.25">
      <c r="A872" s="72"/>
      <c r="B872" s="72"/>
      <c r="C872" s="72"/>
      <c r="D872" s="72"/>
      <c r="E872" s="77"/>
      <c r="F872" s="77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</row>
    <row r="873" spans="1:18" ht="13.5" customHeight="1" x14ac:dyDescent="0.25">
      <c r="A873" s="72"/>
      <c r="B873" s="72"/>
      <c r="C873" s="72"/>
      <c r="D873" s="72"/>
      <c r="E873" s="77"/>
      <c r="F873" s="77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</row>
    <row r="874" spans="1:18" ht="13.5" customHeight="1" x14ac:dyDescent="0.25">
      <c r="A874" s="72"/>
      <c r="B874" s="72"/>
      <c r="C874" s="72"/>
      <c r="D874" s="72"/>
      <c r="E874" s="77"/>
      <c r="F874" s="77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</row>
    <row r="875" spans="1:18" ht="13.5" customHeight="1" x14ac:dyDescent="0.25">
      <c r="A875" s="72"/>
      <c r="B875" s="72"/>
      <c r="C875" s="72"/>
      <c r="D875" s="72"/>
      <c r="E875" s="77"/>
      <c r="F875" s="77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</row>
    <row r="876" spans="1:18" ht="13.5" customHeight="1" x14ac:dyDescent="0.25">
      <c r="A876" s="72"/>
      <c r="B876" s="72"/>
      <c r="C876" s="72"/>
      <c r="D876" s="72"/>
      <c r="E876" s="77"/>
      <c r="F876" s="77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</row>
    <row r="877" spans="1:18" ht="13.5" customHeight="1" x14ac:dyDescent="0.25">
      <c r="A877" s="72"/>
      <c r="B877" s="72"/>
      <c r="C877" s="72"/>
      <c r="D877" s="72"/>
      <c r="E877" s="77"/>
      <c r="F877" s="77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</row>
    <row r="878" spans="1:18" ht="13.5" customHeight="1" x14ac:dyDescent="0.25">
      <c r="A878" s="72"/>
      <c r="B878" s="72"/>
      <c r="C878" s="72"/>
      <c r="D878" s="72"/>
      <c r="E878" s="77"/>
      <c r="F878" s="77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</row>
    <row r="879" spans="1:18" ht="13.5" customHeight="1" x14ac:dyDescent="0.25">
      <c r="A879" s="72"/>
      <c r="B879" s="72"/>
      <c r="C879" s="72"/>
      <c r="D879" s="72"/>
      <c r="E879" s="77"/>
      <c r="F879" s="77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</row>
    <row r="880" spans="1:18" ht="13.5" customHeight="1" x14ac:dyDescent="0.25">
      <c r="A880" s="72"/>
      <c r="B880" s="72"/>
      <c r="C880" s="72"/>
      <c r="D880" s="72"/>
      <c r="E880" s="77"/>
      <c r="F880" s="77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</row>
    <row r="881" spans="1:18" ht="13.5" customHeight="1" x14ac:dyDescent="0.25">
      <c r="A881" s="72"/>
      <c r="B881" s="72"/>
      <c r="C881" s="72"/>
      <c r="D881" s="72"/>
      <c r="E881" s="77"/>
      <c r="F881" s="77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</row>
    <row r="882" spans="1:18" ht="13.5" customHeight="1" x14ac:dyDescent="0.25">
      <c r="A882" s="72"/>
      <c r="B882" s="72"/>
      <c r="C882" s="72"/>
      <c r="D882" s="72"/>
      <c r="E882" s="77"/>
      <c r="F882" s="77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</row>
    <row r="883" spans="1:18" ht="13.5" customHeight="1" x14ac:dyDescent="0.25">
      <c r="A883" s="72"/>
      <c r="B883" s="72"/>
      <c r="C883" s="72"/>
      <c r="D883" s="72"/>
      <c r="E883" s="77"/>
      <c r="F883" s="77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</row>
    <row r="884" spans="1:18" ht="13.5" customHeight="1" x14ac:dyDescent="0.25">
      <c r="A884" s="72"/>
      <c r="B884" s="72"/>
      <c r="C884" s="72"/>
      <c r="D884" s="72"/>
      <c r="E884" s="77"/>
      <c r="F884" s="77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</row>
    <row r="885" spans="1:18" ht="13.5" customHeight="1" x14ac:dyDescent="0.25">
      <c r="A885" s="72"/>
      <c r="B885" s="72"/>
      <c r="C885" s="72"/>
      <c r="D885" s="72"/>
      <c r="E885" s="77"/>
      <c r="F885" s="77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</row>
    <row r="886" spans="1:18" ht="13.5" customHeight="1" x14ac:dyDescent="0.25">
      <c r="A886" s="72"/>
      <c r="B886" s="72"/>
      <c r="C886" s="72"/>
      <c r="D886" s="72"/>
      <c r="E886" s="77"/>
      <c r="F886" s="77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</row>
    <row r="887" spans="1:18" ht="13.5" customHeight="1" x14ac:dyDescent="0.25">
      <c r="A887" s="72"/>
      <c r="B887" s="72"/>
      <c r="C887" s="72"/>
      <c r="D887" s="72"/>
      <c r="E887" s="77"/>
      <c r="F887" s="77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</row>
    <row r="888" spans="1:18" ht="13.5" customHeight="1" x14ac:dyDescent="0.25">
      <c r="A888" s="72"/>
      <c r="B888" s="72"/>
      <c r="C888" s="72"/>
      <c r="D888" s="72"/>
      <c r="E888" s="77"/>
      <c r="F888" s="77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</row>
    <row r="889" spans="1:18" ht="13.5" customHeight="1" x14ac:dyDescent="0.25">
      <c r="A889" s="72"/>
      <c r="B889" s="72"/>
      <c r="C889" s="72"/>
      <c r="D889" s="72"/>
      <c r="E889" s="77"/>
      <c r="F889" s="77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</row>
    <row r="890" spans="1:18" ht="13.5" customHeight="1" x14ac:dyDescent="0.25">
      <c r="A890" s="72"/>
      <c r="B890" s="72"/>
      <c r="C890" s="72"/>
      <c r="D890" s="72"/>
      <c r="E890" s="77"/>
      <c r="F890" s="77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</row>
    <row r="891" spans="1:18" ht="13.5" customHeight="1" x14ac:dyDescent="0.25">
      <c r="A891" s="72"/>
      <c r="B891" s="72"/>
      <c r="C891" s="72"/>
      <c r="D891" s="72"/>
      <c r="E891" s="77"/>
      <c r="F891" s="77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</row>
    <row r="892" spans="1:18" ht="13.5" customHeight="1" x14ac:dyDescent="0.25">
      <c r="A892" s="72"/>
      <c r="B892" s="72"/>
      <c r="C892" s="72"/>
      <c r="D892" s="72"/>
      <c r="E892" s="77"/>
      <c r="F892" s="77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</row>
    <row r="893" spans="1:18" ht="13.5" customHeight="1" x14ac:dyDescent="0.25">
      <c r="A893" s="72"/>
      <c r="B893" s="72"/>
      <c r="C893" s="72"/>
      <c r="D893" s="72"/>
      <c r="E893" s="77"/>
      <c r="F893" s="77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</row>
    <row r="894" spans="1:18" ht="13.5" customHeight="1" x14ac:dyDescent="0.25">
      <c r="A894" s="72"/>
      <c r="B894" s="72"/>
      <c r="C894" s="72"/>
      <c r="D894" s="72"/>
      <c r="E894" s="77"/>
      <c r="F894" s="77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</row>
    <row r="895" spans="1:18" ht="13.5" customHeight="1" x14ac:dyDescent="0.25">
      <c r="A895" s="72"/>
      <c r="B895" s="72"/>
      <c r="C895" s="72"/>
      <c r="D895" s="72"/>
      <c r="E895" s="77"/>
      <c r="F895" s="77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</row>
    <row r="896" spans="1:18" ht="13.5" customHeight="1" x14ac:dyDescent="0.25">
      <c r="A896" s="72"/>
      <c r="B896" s="72"/>
      <c r="C896" s="72"/>
      <c r="D896" s="72"/>
      <c r="E896" s="77"/>
      <c r="F896" s="77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</row>
    <row r="897" spans="1:18" ht="13.5" customHeight="1" x14ac:dyDescent="0.25">
      <c r="A897" s="72"/>
      <c r="B897" s="72"/>
      <c r="C897" s="72"/>
      <c r="D897" s="72"/>
      <c r="E897" s="77"/>
      <c r="F897" s="77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</row>
    <row r="898" spans="1:18" ht="13.5" customHeight="1" x14ac:dyDescent="0.25">
      <c r="A898" s="72"/>
      <c r="B898" s="72"/>
      <c r="C898" s="72"/>
      <c r="D898" s="72"/>
      <c r="E898" s="77"/>
      <c r="F898" s="77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</row>
    <row r="899" spans="1:18" ht="13.5" customHeight="1" x14ac:dyDescent="0.25">
      <c r="A899" s="72"/>
      <c r="B899" s="72"/>
      <c r="C899" s="72"/>
      <c r="D899" s="72"/>
      <c r="E899" s="77"/>
      <c r="F899" s="77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</row>
    <row r="900" spans="1:18" ht="13.5" customHeight="1" x14ac:dyDescent="0.25">
      <c r="A900" s="72"/>
      <c r="B900" s="72"/>
      <c r="C900" s="72"/>
      <c r="D900" s="72"/>
      <c r="E900" s="77"/>
      <c r="F900" s="77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</row>
    <row r="901" spans="1:18" ht="13.5" customHeight="1" x14ac:dyDescent="0.25">
      <c r="A901" s="72"/>
      <c r="B901" s="72"/>
      <c r="C901" s="72"/>
      <c r="D901" s="72"/>
      <c r="E901" s="77"/>
      <c r="F901" s="77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</row>
    <row r="902" spans="1:18" ht="13.5" customHeight="1" x14ac:dyDescent="0.25">
      <c r="A902" s="72"/>
      <c r="B902" s="72"/>
      <c r="C902" s="72"/>
      <c r="D902" s="72"/>
      <c r="E902" s="77"/>
      <c r="F902" s="77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</row>
    <row r="903" spans="1:18" ht="13.5" customHeight="1" x14ac:dyDescent="0.25">
      <c r="A903" s="72"/>
      <c r="B903" s="72"/>
      <c r="C903" s="72"/>
      <c r="D903" s="72"/>
      <c r="E903" s="77"/>
      <c r="F903" s="77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</row>
    <row r="904" spans="1:18" ht="13.5" customHeight="1" x14ac:dyDescent="0.25">
      <c r="A904" s="72"/>
      <c r="B904" s="72"/>
      <c r="C904" s="72"/>
      <c r="D904" s="72"/>
      <c r="E904" s="77"/>
      <c r="F904" s="77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</row>
    <row r="905" spans="1:18" ht="13.5" customHeight="1" x14ac:dyDescent="0.25">
      <c r="A905" s="72"/>
      <c r="B905" s="72"/>
      <c r="C905" s="72"/>
      <c r="D905" s="72"/>
      <c r="E905" s="77"/>
      <c r="F905" s="77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</row>
    <row r="906" spans="1:18" ht="13.5" customHeight="1" x14ac:dyDescent="0.25">
      <c r="A906" s="72"/>
      <c r="B906" s="72"/>
      <c r="C906" s="72"/>
      <c r="D906" s="72"/>
      <c r="E906" s="77"/>
      <c r="F906" s="77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</row>
    <row r="907" spans="1:18" ht="13.5" customHeight="1" x14ac:dyDescent="0.25">
      <c r="A907" s="72"/>
      <c r="B907" s="72"/>
      <c r="C907" s="72"/>
      <c r="D907" s="72"/>
      <c r="E907" s="77"/>
      <c r="F907" s="77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</row>
    <row r="908" spans="1:18" ht="13.5" customHeight="1" x14ac:dyDescent="0.25">
      <c r="A908" s="72"/>
      <c r="B908" s="72"/>
      <c r="C908" s="72"/>
      <c r="D908" s="72"/>
      <c r="E908" s="77"/>
      <c r="F908" s="77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</row>
    <row r="909" spans="1:18" ht="13.5" customHeight="1" x14ac:dyDescent="0.25">
      <c r="A909" s="72"/>
      <c r="B909" s="72"/>
      <c r="C909" s="72"/>
      <c r="D909" s="72"/>
      <c r="E909" s="77"/>
      <c r="F909" s="77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</row>
    <row r="910" spans="1:18" ht="13.5" customHeight="1" x14ac:dyDescent="0.25">
      <c r="A910" s="72"/>
      <c r="B910" s="72"/>
      <c r="C910" s="72"/>
      <c r="D910" s="72"/>
      <c r="E910" s="77"/>
      <c r="F910" s="77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</row>
    <row r="911" spans="1:18" ht="13.5" customHeight="1" x14ac:dyDescent="0.25">
      <c r="A911" s="72"/>
      <c r="B911" s="72"/>
      <c r="C911" s="72"/>
      <c r="D911" s="72"/>
      <c r="E911" s="77"/>
      <c r="F911" s="77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</row>
    <row r="912" spans="1:18" ht="13.5" customHeight="1" x14ac:dyDescent="0.25">
      <c r="A912" s="72"/>
      <c r="B912" s="72"/>
      <c r="C912" s="72"/>
      <c r="D912" s="72"/>
      <c r="E912" s="77"/>
      <c r="F912" s="77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</row>
    <row r="913" spans="1:18" ht="13.5" customHeight="1" x14ac:dyDescent="0.25">
      <c r="A913" s="72"/>
      <c r="B913" s="72"/>
      <c r="C913" s="72"/>
      <c r="D913" s="72"/>
      <c r="E913" s="77"/>
      <c r="F913" s="77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</row>
    <row r="914" spans="1:18" ht="13.5" customHeight="1" x14ac:dyDescent="0.25">
      <c r="A914" s="72"/>
      <c r="B914" s="72"/>
      <c r="C914" s="72"/>
      <c r="D914" s="72"/>
      <c r="E914" s="77"/>
      <c r="F914" s="77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</row>
    <row r="915" spans="1:18" ht="13.5" customHeight="1" x14ac:dyDescent="0.25">
      <c r="A915" s="72"/>
      <c r="B915" s="72"/>
      <c r="C915" s="72"/>
      <c r="D915" s="72"/>
      <c r="E915" s="77"/>
      <c r="F915" s="77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</row>
    <row r="916" spans="1:18" ht="13.5" customHeight="1" x14ac:dyDescent="0.25">
      <c r="A916" s="72"/>
      <c r="B916" s="72"/>
      <c r="C916" s="72"/>
      <c r="D916" s="72"/>
      <c r="E916" s="77"/>
      <c r="F916" s="77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</row>
    <row r="917" spans="1:18" ht="13.5" customHeight="1" x14ac:dyDescent="0.25">
      <c r="A917" s="72"/>
      <c r="B917" s="72"/>
      <c r="C917" s="72"/>
      <c r="D917" s="72"/>
      <c r="E917" s="77"/>
      <c r="F917" s="77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</row>
    <row r="918" spans="1:18" ht="13.5" customHeight="1" x14ac:dyDescent="0.25">
      <c r="A918" s="72"/>
      <c r="B918" s="72"/>
      <c r="C918" s="72"/>
      <c r="D918" s="72"/>
      <c r="E918" s="77"/>
      <c r="F918" s="77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</row>
    <row r="919" spans="1:18" ht="13.5" customHeight="1" x14ac:dyDescent="0.25">
      <c r="A919" s="72"/>
      <c r="B919" s="72"/>
      <c r="C919" s="72"/>
      <c r="D919" s="72"/>
      <c r="E919" s="77"/>
      <c r="F919" s="77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</row>
    <row r="920" spans="1:18" ht="13.5" customHeight="1" x14ac:dyDescent="0.25">
      <c r="A920" s="72"/>
      <c r="B920" s="72"/>
      <c r="C920" s="72"/>
      <c r="D920" s="72"/>
      <c r="E920" s="77"/>
      <c r="F920" s="77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</row>
    <row r="921" spans="1:18" ht="13.5" customHeight="1" x14ac:dyDescent="0.25">
      <c r="A921" s="72"/>
      <c r="B921" s="72"/>
      <c r="C921" s="72"/>
      <c r="D921" s="72"/>
      <c r="E921" s="77"/>
      <c r="F921" s="77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</row>
    <row r="922" spans="1:18" ht="13.5" customHeight="1" x14ac:dyDescent="0.25">
      <c r="A922" s="72"/>
      <c r="B922" s="72"/>
      <c r="C922" s="72"/>
      <c r="D922" s="72"/>
      <c r="E922" s="77"/>
      <c r="F922" s="77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</row>
    <row r="923" spans="1:18" ht="13.5" customHeight="1" x14ac:dyDescent="0.25">
      <c r="A923" s="72"/>
      <c r="B923" s="72"/>
      <c r="C923" s="72"/>
      <c r="D923" s="72"/>
      <c r="E923" s="77"/>
      <c r="F923" s="77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</row>
    <row r="924" spans="1:18" ht="13.5" customHeight="1" x14ac:dyDescent="0.25">
      <c r="A924" s="72"/>
      <c r="B924" s="72"/>
      <c r="C924" s="72"/>
      <c r="D924" s="72"/>
      <c r="E924" s="77"/>
      <c r="F924" s="77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</row>
    <row r="925" spans="1:18" ht="13.5" customHeight="1" x14ac:dyDescent="0.25">
      <c r="A925" s="72"/>
      <c r="B925" s="72"/>
      <c r="C925" s="72"/>
      <c r="D925" s="72"/>
      <c r="E925" s="77"/>
      <c r="F925" s="77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</row>
    <row r="926" spans="1:18" ht="13.5" customHeight="1" x14ac:dyDescent="0.25">
      <c r="A926" s="72"/>
      <c r="B926" s="72"/>
      <c r="C926" s="72"/>
      <c r="D926" s="72"/>
      <c r="E926" s="77"/>
      <c r="F926" s="77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</row>
    <row r="927" spans="1:18" ht="13.5" customHeight="1" x14ac:dyDescent="0.25">
      <c r="A927" s="72"/>
      <c r="B927" s="72"/>
      <c r="C927" s="72"/>
      <c r="D927" s="72"/>
      <c r="E927" s="77"/>
      <c r="F927" s="77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</row>
    <row r="928" spans="1:18" ht="13.5" customHeight="1" x14ac:dyDescent="0.25">
      <c r="A928" s="72"/>
      <c r="B928" s="72"/>
      <c r="C928" s="72"/>
      <c r="D928" s="72"/>
      <c r="E928" s="77"/>
      <c r="F928" s="77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</row>
    <row r="929" spans="1:18" ht="13.5" customHeight="1" x14ac:dyDescent="0.25">
      <c r="A929" s="72"/>
      <c r="B929" s="72"/>
      <c r="C929" s="72"/>
      <c r="D929" s="72"/>
      <c r="E929" s="77"/>
      <c r="F929" s="77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</row>
    <row r="930" spans="1:18" ht="13.5" customHeight="1" x14ac:dyDescent="0.25">
      <c r="A930" s="72"/>
      <c r="B930" s="72"/>
      <c r="C930" s="72"/>
      <c r="D930" s="72"/>
      <c r="E930" s="77"/>
      <c r="F930" s="77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</row>
    <row r="931" spans="1:18" ht="13.5" customHeight="1" x14ac:dyDescent="0.25">
      <c r="A931" s="72"/>
      <c r="B931" s="72"/>
      <c r="C931" s="72"/>
      <c r="D931" s="72"/>
      <c r="E931" s="77"/>
      <c r="F931" s="77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</row>
    <row r="932" spans="1:18" ht="13.5" customHeight="1" x14ac:dyDescent="0.25">
      <c r="A932" s="72"/>
      <c r="B932" s="72"/>
      <c r="C932" s="72"/>
      <c r="D932" s="72"/>
      <c r="E932" s="77"/>
      <c r="F932" s="77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</row>
    <row r="933" spans="1:18" ht="13.5" customHeight="1" x14ac:dyDescent="0.25">
      <c r="A933" s="72"/>
      <c r="B933" s="72"/>
      <c r="C933" s="72"/>
      <c r="D933" s="72"/>
      <c r="E933" s="77"/>
      <c r="F933" s="77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</row>
    <row r="934" spans="1:18" ht="13.5" customHeight="1" x14ac:dyDescent="0.25">
      <c r="A934" s="72"/>
      <c r="B934" s="72"/>
      <c r="C934" s="72"/>
      <c r="D934" s="72"/>
      <c r="E934" s="77"/>
      <c r="F934" s="77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</row>
    <row r="935" spans="1:18" ht="13.5" customHeight="1" x14ac:dyDescent="0.25">
      <c r="A935" s="72"/>
      <c r="B935" s="72"/>
      <c r="C935" s="72"/>
      <c r="D935" s="72"/>
      <c r="E935" s="77"/>
      <c r="F935" s="77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</row>
    <row r="936" spans="1:18" ht="13.5" customHeight="1" x14ac:dyDescent="0.25">
      <c r="A936" s="72"/>
      <c r="B936" s="72"/>
      <c r="C936" s="72"/>
      <c r="D936" s="72"/>
      <c r="E936" s="77"/>
      <c r="F936" s="77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</row>
    <row r="937" spans="1:18" ht="13.5" customHeight="1" x14ac:dyDescent="0.25">
      <c r="A937" s="72"/>
      <c r="B937" s="72"/>
      <c r="C937" s="72"/>
      <c r="D937" s="72"/>
      <c r="E937" s="77"/>
      <c r="F937" s="77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</row>
    <row r="938" spans="1:18" ht="13.5" customHeight="1" x14ac:dyDescent="0.25">
      <c r="A938" s="72"/>
      <c r="B938" s="72"/>
      <c r="C938" s="72"/>
      <c r="D938" s="72"/>
      <c r="E938" s="77"/>
      <c r="F938" s="77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</row>
    <row r="939" spans="1:18" ht="13.5" customHeight="1" x14ac:dyDescent="0.25">
      <c r="A939" s="72"/>
      <c r="B939" s="72"/>
      <c r="C939" s="72"/>
      <c r="D939" s="72"/>
      <c r="E939" s="77"/>
      <c r="F939" s="77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</row>
    <row r="940" spans="1:18" ht="13.5" customHeight="1" x14ac:dyDescent="0.25">
      <c r="A940" s="72"/>
      <c r="B940" s="72"/>
      <c r="C940" s="72"/>
      <c r="D940" s="72"/>
      <c r="E940" s="77"/>
      <c r="F940" s="77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</row>
    <row r="941" spans="1:18" ht="13.5" customHeight="1" x14ac:dyDescent="0.25">
      <c r="A941" s="72"/>
      <c r="B941" s="72"/>
      <c r="C941" s="72"/>
      <c r="D941" s="72"/>
      <c r="E941" s="77"/>
      <c r="F941" s="77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</row>
    <row r="942" spans="1:18" ht="13.5" customHeight="1" x14ac:dyDescent="0.25">
      <c r="A942" s="72"/>
      <c r="B942" s="72"/>
      <c r="C942" s="72"/>
      <c r="D942" s="72"/>
      <c r="E942" s="77"/>
      <c r="F942" s="77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</row>
    <row r="943" spans="1:18" ht="13.5" customHeight="1" x14ac:dyDescent="0.25">
      <c r="A943" s="72"/>
      <c r="B943" s="72"/>
      <c r="C943" s="72"/>
      <c r="D943" s="72"/>
      <c r="E943" s="77"/>
      <c r="F943" s="77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</row>
    <row r="944" spans="1:18" ht="13.5" customHeight="1" x14ac:dyDescent="0.25">
      <c r="A944" s="72"/>
      <c r="B944" s="72"/>
      <c r="C944" s="72"/>
      <c r="D944" s="72"/>
      <c r="E944" s="77"/>
      <c r="F944" s="77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</row>
    <row r="945" spans="1:18" ht="13.5" customHeight="1" x14ac:dyDescent="0.25">
      <c r="A945" s="72"/>
      <c r="B945" s="72"/>
      <c r="C945" s="72"/>
      <c r="D945" s="72"/>
      <c r="E945" s="77"/>
      <c r="F945" s="77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</row>
    <row r="946" spans="1:18" ht="13.5" customHeight="1" x14ac:dyDescent="0.25">
      <c r="A946" s="72"/>
      <c r="B946" s="72"/>
      <c r="C946" s="72"/>
      <c r="D946" s="72"/>
      <c r="E946" s="77"/>
      <c r="F946" s="77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</row>
    <row r="947" spans="1:18" ht="13.5" customHeight="1" x14ac:dyDescent="0.25">
      <c r="A947" s="72"/>
      <c r="B947" s="72"/>
      <c r="C947" s="72"/>
      <c r="D947" s="72"/>
      <c r="E947" s="77"/>
      <c r="F947" s="77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</row>
    <row r="948" spans="1:18" ht="13.5" customHeight="1" x14ac:dyDescent="0.25">
      <c r="A948" s="72"/>
      <c r="B948" s="72"/>
      <c r="C948" s="72"/>
      <c r="D948" s="72"/>
      <c r="E948" s="77"/>
      <c r="F948" s="77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</row>
    <row r="949" spans="1:18" ht="13.5" customHeight="1" x14ac:dyDescent="0.25">
      <c r="A949" s="72"/>
      <c r="B949" s="72"/>
      <c r="C949" s="72"/>
      <c r="D949" s="72"/>
      <c r="E949" s="77"/>
      <c r="F949" s="77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</row>
    <row r="950" spans="1:18" ht="13.5" customHeight="1" x14ac:dyDescent="0.25">
      <c r="A950" s="72"/>
      <c r="B950" s="72"/>
      <c r="C950" s="72"/>
      <c r="D950" s="72"/>
      <c r="E950" s="77"/>
      <c r="F950" s="77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</row>
    <row r="951" spans="1:18" ht="13.5" customHeight="1" x14ac:dyDescent="0.25">
      <c r="A951" s="72"/>
      <c r="B951" s="72"/>
      <c r="C951" s="72"/>
      <c r="D951" s="72"/>
      <c r="E951" s="77"/>
      <c r="F951" s="77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</row>
    <row r="952" spans="1:18" ht="13.5" customHeight="1" x14ac:dyDescent="0.25">
      <c r="A952" s="72"/>
      <c r="B952" s="72"/>
      <c r="C952" s="72"/>
      <c r="D952" s="72"/>
      <c r="E952" s="77"/>
      <c r="F952" s="77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</row>
    <row r="953" spans="1:18" ht="13.5" customHeight="1" x14ac:dyDescent="0.25">
      <c r="A953" s="72"/>
      <c r="B953" s="72"/>
      <c r="C953" s="72"/>
      <c r="D953" s="72"/>
      <c r="E953" s="77"/>
      <c r="F953" s="77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</row>
    <row r="954" spans="1:18" ht="13.5" customHeight="1" x14ac:dyDescent="0.25">
      <c r="A954" s="72"/>
      <c r="B954" s="72"/>
      <c r="C954" s="72"/>
      <c r="D954" s="72"/>
      <c r="E954" s="77"/>
      <c r="F954" s="77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</row>
    <row r="955" spans="1:18" ht="13.5" customHeight="1" x14ac:dyDescent="0.25">
      <c r="A955" s="72"/>
      <c r="B955" s="72"/>
      <c r="C955" s="72"/>
      <c r="D955" s="72"/>
      <c r="E955" s="77"/>
      <c r="F955" s="77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</row>
    <row r="956" spans="1:18" ht="13.5" customHeight="1" x14ac:dyDescent="0.25">
      <c r="A956" s="72"/>
      <c r="B956" s="72"/>
      <c r="C956" s="72"/>
      <c r="D956" s="72"/>
      <c r="E956" s="77"/>
      <c r="F956" s="77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</row>
    <row r="957" spans="1:18" ht="13.5" customHeight="1" x14ac:dyDescent="0.25">
      <c r="A957" s="72"/>
      <c r="B957" s="72"/>
      <c r="C957" s="72"/>
      <c r="D957" s="72"/>
      <c r="E957" s="77"/>
      <c r="F957" s="77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</row>
    <row r="958" spans="1:18" ht="13.5" customHeight="1" x14ac:dyDescent="0.25">
      <c r="A958" s="72"/>
      <c r="B958" s="72"/>
      <c r="C958" s="72"/>
      <c r="D958" s="72"/>
      <c r="E958" s="77"/>
      <c r="F958" s="77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</row>
    <row r="959" spans="1:18" ht="13.5" customHeight="1" x14ac:dyDescent="0.25">
      <c r="A959" s="72"/>
      <c r="B959" s="72"/>
      <c r="C959" s="72"/>
      <c r="D959" s="72"/>
      <c r="E959" s="77"/>
      <c r="F959" s="77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</row>
    <row r="960" spans="1:18" ht="13.5" customHeight="1" x14ac:dyDescent="0.25">
      <c r="A960" s="72"/>
      <c r="B960" s="72"/>
      <c r="C960" s="72"/>
      <c r="D960" s="72"/>
      <c r="E960" s="77"/>
      <c r="F960" s="77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</row>
    <row r="961" spans="1:18" ht="13.5" customHeight="1" x14ac:dyDescent="0.25">
      <c r="A961" s="72"/>
      <c r="B961" s="72"/>
      <c r="C961" s="72"/>
      <c r="D961" s="72"/>
      <c r="E961" s="77"/>
      <c r="F961" s="77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</row>
    <row r="962" spans="1:18" ht="13.5" customHeight="1" x14ac:dyDescent="0.25">
      <c r="A962" s="72"/>
      <c r="B962" s="72"/>
      <c r="C962" s="72"/>
      <c r="D962" s="72"/>
      <c r="E962" s="77"/>
      <c r="F962" s="77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</row>
    <row r="963" spans="1:18" ht="13.5" customHeight="1" x14ac:dyDescent="0.25">
      <c r="A963" s="72"/>
      <c r="B963" s="72"/>
      <c r="C963" s="72"/>
      <c r="D963" s="72"/>
      <c r="E963" s="77"/>
      <c r="F963" s="77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</row>
    <row r="964" spans="1:18" ht="13.5" customHeight="1" x14ac:dyDescent="0.25">
      <c r="A964" s="72"/>
      <c r="B964" s="72"/>
      <c r="C964" s="72"/>
      <c r="D964" s="72"/>
      <c r="E964" s="77"/>
      <c r="F964" s="77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</row>
    <row r="965" spans="1:18" ht="13.5" customHeight="1" x14ac:dyDescent="0.25">
      <c r="A965" s="72"/>
      <c r="B965" s="72"/>
      <c r="C965" s="72"/>
      <c r="D965" s="72"/>
      <c r="E965" s="77"/>
      <c r="F965" s="77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</row>
    <row r="966" spans="1:18" ht="13.5" customHeight="1" x14ac:dyDescent="0.25">
      <c r="A966" s="72"/>
      <c r="B966" s="72"/>
      <c r="C966" s="72"/>
      <c r="D966" s="72"/>
      <c r="E966" s="77"/>
      <c r="F966" s="77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</row>
    <row r="967" spans="1:18" ht="13.5" customHeight="1" x14ac:dyDescent="0.25">
      <c r="A967" s="72"/>
      <c r="B967" s="72"/>
      <c r="C967" s="72"/>
      <c r="D967" s="72"/>
      <c r="E967" s="77"/>
      <c r="F967" s="77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</row>
    <row r="968" spans="1:18" ht="13.5" customHeight="1" x14ac:dyDescent="0.25">
      <c r="A968" s="72"/>
      <c r="B968" s="72"/>
      <c r="C968" s="72"/>
      <c r="D968" s="72"/>
      <c r="E968" s="77"/>
      <c r="F968" s="77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</row>
    <row r="969" spans="1:18" ht="13.5" customHeight="1" x14ac:dyDescent="0.25">
      <c r="A969" s="72"/>
      <c r="B969" s="72"/>
      <c r="C969" s="72"/>
      <c r="D969" s="72"/>
      <c r="E969" s="77"/>
      <c r="F969" s="77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</row>
    <row r="970" spans="1:18" ht="13.5" customHeight="1" x14ac:dyDescent="0.25">
      <c r="A970" s="72"/>
      <c r="B970" s="72"/>
      <c r="C970" s="72"/>
      <c r="D970" s="72"/>
      <c r="E970" s="77"/>
      <c r="F970" s="77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</row>
    <row r="971" spans="1:18" ht="13.5" customHeight="1" x14ac:dyDescent="0.25">
      <c r="A971" s="72"/>
      <c r="B971" s="72"/>
      <c r="C971" s="72"/>
      <c r="D971" s="72"/>
      <c r="E971" s="77"/>
      <c r="F971" s="77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</row>
    <row r="972" spans="1:18" ht="13.5" customHeight="1" x14ac:dyDescent="0.25">
      <c r="A972" s="72"/>
      <c r="B972" s="72"/>
      <c r="C972" s="72"/>
      <c r="D972" s="72"/>
      <c r="E972" s="77"/>
      <c r="F972" s="77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</row>
    <row r="973" spans="1:18" ht="12.75" x14ac:dyDescent="0.2">
      <c r="E973" s="113"/>
      <c r="F973" s="113"/>
    </row>
    <row r="974" spans="1:18" ht="12.75" x14ac:dyDescent="0.2">
      <c r="E974" s="113"/>
      <c r="F974" s="113"/>
    </row>
    <row r="975" spans="1:18" ht="12.75" x14ac:dyDescent="0.2">
      <c r="E975" s="113"/>
      <c r="F975" s="113"/>
    </row>
    <row r="976" spans="1:18" ht="12.75" x14ac:dyDescent="0.2">
      <c r="E976" s="113"/>
      <c r="F976" s="113"/>
    </row>
    <row r="977" spans="5:6" ht="12.75" x14ac:dyDescent="0.2">
      <c r="E977" s="113"/>
      <c r="F977" s="113"/>
    </row>
    <row r="978" spans="5:6" ht="12.75" x14ac:dyDescent="0.2">
      <c r="E978" s="113"/>
      <c r="F978" s="113"/>
    </row>
    <row r="979" spans="5:6" ht="12.75" x14ac:dyDescent="0.2">
      <c r="E979" s="113"/>
      <c r="F979" s="113"/>
    </row>
    <row r="980" spans="5:6" ht="12.75" x14ac:dyDescent="0.2">
      <c r="E980" s="113"/>
      <c r="F980" s="113"/>
    </row>
    <row r="981" spans="5:6" ht="12.75" x14ac:dyDescent="0.2">
      <c r="E981" s="113"/>
      <c r="F981" s="113"/>
    </row>
    <row r="982" spans="5:6" ht="12.75" x14ac:dyDescent="0.2">
      <c r="E982" s="113"/>
      <c r="F982" s="113"/>
    </row>
    <row r="983" spans="5:6" ht="12.75" x14ac:dyDescent="0.2">
      <c r="E983" s="113"/>
      <c r="F983" s="113"/>
    </row>
    <row r="984" spans="5:6" ht="12.75" x14ac:dyDescent="0.2">
      <c r="E984" s="113"/>
      <c r="F984" s="113"/>
    </row>
    <row r="985" spans="5:6" ht="12.75" x14ac:dyDescent="0.2">
      <c r="E985" s="113"/>
      <c r="F985" s="113"/>
    </row>
    <row r="986" spans="5:6" ht="12.75" x14ac:dyDescent="0.2">
      <c r="E986" s="113"/>
      <c r="F986" s="113"/>
    </row>
  </sheetData>
  <mergeCells count="9">
    <mergeCell ref="A1:F1"/>
    <mergeCell ref="C6:F6"/>
    <mergeCell ref="C7:F7"/>
    <mergeCell ref="A3:F3"/>
    <mergeCell ref="A4:F4"/>
    <mergeCell ref="A5:B5"/>
    <mergeCell ref="C5:F5"/>
    <mergeCell ref="A6:B6"/>
    <mergeCell ref="A7:B7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77E3E"/>
  </sheetPr>
  <dimension ref="A1:S974"/>
  <sheetViews>
    <sheetView workbookViewId="0">
      <selection sqref="A1:F1"/>
    </sheetView>
  </sheetViews>
  <sheetFormatPr defaultColWidth="12.5703125" defaultRowHeight="15" customHeight="1" x14ac:dyDescent="0.2"/>
  <cols>
    <col min="1" max="1" width="6.85546875" customWidth="1"/>
    <col min="2" max="2" width="34.42578125" customWidth="1"/>
    <col min="3" max="3" width="9.7109375" customWidth="1"/>
    <col min="4" max="4" width="12.85546875" customWidth="1"/>
    <col min="5" max="5" width="6.85546875" bestFit="1" customWidth="1"/>
    <col min="6" max="6" width="12.5703125" customWidth="1"/>
    <col min="7" max="19" width="11.42578125" customWidth="1"/>
  </cols>
  <sheetData>
    <row r="1" spans="1:19" ht="22.5" customHeight="1" x14ac:dyDescent="0.25">
      <c r="A1" s="332" t="s">
        <v>0</v>
      </c>
      <c r="B1" s="332"/>
      <c r="C1" s="332"/>
      <c r="D1" s="332"/>
      <c r="E1" s="332"/>
      <c r="F1" s="3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13.5" customHeight="1" x14ac:dyDescent="0.25">
      <c r="A2" s="27"/>
      <c r="B2" s="8"/>
      <c r="C2" s="8"/>
      <c r="D2" s="8"/>
      <c r="E2" s="8"/>
      <c r="F2" s="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3.5" customHeight="1" x14ac:dyDescent="0.25">
      <c r="A3" s="326" t="s">
        <v>69</v>
      </c>
      <c r="B3" s="327"/>
      <c r="C3" s="327"/>
      <c r="D3" s="327"/>
      <c r="E3" s="327"/>
      <c r="F3" s="32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13.5" customHeight="1" x14ac:dyDescent="0.25">
      <c r="A4" s="328" t="s">
        <v>70</v>
      </c>
      <c r="B4" s="312"/>
      <c r="C4" s="312"/>
      <c r="D4" s="312"/>
      <c r="E4" s="312"/>
      <c r="F4" s="31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9" ht="13.5" customHeight="1" x14ac:dyDescent="0.25">
      <c r="A5" s="329" t="s">
        <v>3</v>
      </c>
      <c r="B5" s="330"/>
      <c r="C5" s="311" t="s">
        <v>71</v>
      </c>
      <c r="D5" s="312"/>
      <c r="E5" s="312"/>
      <c r="F5" s="3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9" ht="13.5" customHeight="1" x14ac:dyDescent="0.25">
      <c r="A6" s="333" t="s">
        <v>29</v>
      </c>
      <c r="B6" s="331"/>
      <c r="C6" s="334" t="s">
        <v>72</v>
      </c>
      <c r="D6" s="312"/>
      <c r="E6" s="312"/>
      <c r="F6" s="33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9" ht="13.5" customHeight="1" x14ac:dyDescent="0.25">
      <c r="A7" s="333" t="s">
        <v>31</v>
      </c>
      <c r="B7" s="331"/>
      <c r="C7" s="334">
        <v>350</v>
      </c>
      <c r="D7" s="312"/>
      <c r="E7" s="312"/>
      <c r="F7" s="33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9" ht="12" customHeight="1" x14ac:dyDescent="0.2">
      <c r="C8" s="26"/>
      <c r="D8" s="26"/>
      <c r="E8" s="26"/>
    </row>
    <row r="9" spans="1:19" x14ac:dyDescent="0.25">
      <c r="A9" s="28" t="s">
        <v>32</v>
      </c>
      <c r="B9" s="11" t="s">
        <v>33</v>
      </c>
      <c r="C9" s="12" t="s">
        <v>34</v>
      </c>
      <c r="D9" s="29" t="s">
        <v>35</v>
      </c>
      <c r="E9" s="20" t="s">
        <v>36</v>
      </c>
      <c r="F9" s="30" t="s">
        <v>37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2.75" customHeight="1" x14ac:dyDescent="0.25">
      <c r="A10" s="31">
        <v>1</v>
      </c>
      <c r="B10" s="335" t="s">
        <v>58</v>
      </c>
      <c r="C10" s="336"/>
      <c r="D10" s="336"/>
      <c r="E10" s="336"/>
      <c r="F10" s="33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9" ht="18" customHeight="1" x14ac:dyDescent="0.25">
      <c r="A11" s="18">
        <v>46023</v>
      </c>
      <c r="B11" s="14" t="s">
        <v>73</v>
      </c>
      <c r="C11" s="15" t="s">
        <v>45</v>
      </c>
      <c r="D11" s="32">
        <v>1210</v>
      </c>
      <c r="E11" s="15">
        <v>1</v>
      </c>
      <c r="F11" s="16">
        <f>D11*E11</f>
        <v>1210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2" customHeight="1" x14ac:dyDescent="0.25">
      <c r="A12" s="21"/>
      <c r="B12" s="21"/>
      <c r="C12" s="33"/>
      <c r="D12" s="33"/>
      <c r="E12" s="33" t="s">
        <v>68</v>
      </c>
      <c r="F12" s="24">
        <f>SUM(F10:F11)</f>
        <v>1210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2" customHeight="1" x14ac:dyDescent="0.2">
      <c r="C13" s="26"/>
      <c r="D13" s="26"/>
      <c r="E13" s="26"/>
    </row>
    <row r="14" spans="1:19" ht="12" customHeight="1" x14ac:dyDescent="0.2">
      <c r="C14" s="26"/>
      <c r="D14" s="26"/>
      <c r="E14" s="26"/>
    </row>
    <row r="15" spans="1:19" ht="12" customHeight="1" x14ac:dyDescent="0.2">
      <c r="C15" s="26"/>
      <c r="D15" s="26"/>
      <c r="E15" s="26"/>
    </row>
    <row r="16" spans="1:19" ht="12" customHeight="1" x14ac:dyDescent="0.2">
      <c r="C16" s="26"/>
      <c r="D16" s="26"/>
      <c r="E16" s="26"/>
    </row>
    <row r="17" spans="3:5" ht="12" customHeight="1" x14ac:dyDescent="0.2">
      <c r="C17" s="26"/>
      <c r="D17" s="26"/>
      <c r="E17" s="26"/>
    </row>
    <row r="18" spans="3:5" ht="12" customHeight="1" x14ac:dyDescent="0.2">
      <c r="C18" s="26"/>
      <c r="D18" s="26"/>
      <c r="E18" s="26"/>
    </row>
    <row r="19" spans="3:5" ht="12" customHeight="1" x14ac:dyDescent="0.2">
      <c r="C19" s="26"/>
      <c r="D19" s="26"/>
      <c r="E19" s="26"/>
    </row>
    <row r="20" spans="3:5" ht="12" customHeight="1" x14ac:dyDescent="0.2">
      <c r="C20" s="26"/>
      <c r="D20" s="26"/>
      <c r="E20" s="26"/>
    </row>
    <row r="21" spans="3:5" ht="12" customHeight="1" x14ac:dyDescent="0.2">
      <c r="C21" s="26"/>
      <c r="D21" s="26"/>
      <c r="E21" s="26"/>
    </row>
    <row r="22" spans="3:5" ht="12" customHeight="1" x14ac:dyDescent="0.2">
      <c r="C22" s="26"/>
      <c r="D22" s="26"/>
      <c r="E22" s="26"/>
    </row>
    <row r="23" spans="3:5" ht="12" customHeight="1" x14ac:dyDescent="0.2">
      <c r="C23" s="26"/>
      <c r="D23" s="26"/>
      <c r="E23" s="26"/>
    </row>
    <row r="24" spans="3:5" ht="12" customHeight="1" x14ac:dyDescent="0.2">
      <c r="C24" s="26"/>
      <c r="D24" s="26"/>
      <c r="E24" s="26"/>
    </row>
    <row r="25" spans="3:5" ht="12" customHeight="1" x14ac:dyDescent="0.2">
      <c r="C25" s="26"/>
      <c r="D25" s="26"/>
      <c r="E25" s="26"/>
    </row>
    <row r="26" spans="3:5" ht="12" customHeight="1" x14ac:dyDescent="0.2">
      <c r="C26" s="26"/>
      <c r="D26" s="26"/>
      <c r="E26" s="26"/>
    </row>
    <row r="27" spans="3:5" ht="12" customHeight="1" x14ac:dyDescent="0.2">
      <c r="C27" s="26"/>
      <c r="D27" s="26"/>
      <c r="E27" s="26"/>
    </row>
    <row r="28" spans="3:5" ht="12" customHeight="1" x14ac:dyDescent="0.2">
      <c r="C28" s="26"/>
      <c r="D28" s="26"/>
      <c r="E28" s="26"/>
    </row>
    <row r="29" spans="3:5" ht="12" customHeight="1" x14ac:dyDescent="0.2">
      <c r="C29" s="26"/>
      <c r="D29" s="26"/>
      <c r="E29" s="26"/>
    </row>
    <row r="30" spans="3:5" ht="12" customHeight="1" x14ac:dyDescent="0.2">
      <c r="C30" s="26"/>
      <c r="D30" s="26"/>
      <c r="E30" s="26"/>
    </row>
    <row r="31" spans="3:5" ht="12" customHeight="1" x14ac:dyDescent="0.2">
      <c r="C31" s="26"/>
      <c r="D31" s="26"/>
      <c r="E31" s="26"/>
    </row>
    <row r="32" spans="3:5" ht="12" customHeight="1" x14ac:dyDescent="0.2">
      <c r="C32" s="26"/>
      <c r="D32" s="26"/>
      <c r="E32" s="26"/>
    </row>
    <row r="33" spans="3:5" ht="12" customHeight="1" x14ac:dyDescent="0.2">
      <c r="C33" s="26"/>
      <c r="D33" s="26"/>
      <c r="E33" s="26"/>
    </row>
    <row r="34" spans="3:5" ht="12" customHeight="1" x14ac:dyDescent="0.2">
      <c r="C34" s="26"/>
      <c r="D34" s="26"/>
      <c r="E34" s="26"/>
    </row>
    <row r="35" spans="3:5" ht="12" customHeight="1" x14ac:dyDescent="0.2">
      <c r="C35" s="26"/>
      <c r="D35" s="26"/>
      <c r="E35" s="26"/>
    </row>
    <row r="36" spans="3:5" ht="12" customHeight="1" x14ac:dyDescent="0.2">
      <c r="C36" s="26"/>
      <c r="D36" s="26"/>
      <c r="E36" s="26"/>
    </row>
    <row r="37" spans="3:5" ht="12" customHeight="1" x14ac:dyDescent="0.2">
      <c r="C37" s="26"/>
      <c r="D37" s="26"/>
      <c r="E37" s="26"/>
    </row>
    <row r="38" spans="3:5" ht="12" customHeight="1" x14ac:dyDescent="0.2">
      <c r="C38" s="26"/>
      <c r="D38" s="26"/>
      <c r="E38" s="26"/>
    </row>
    <row r="39" spans="3:5" ht="12" customHeight="1" x14ac:dyDescent="0.2">
      <c r="C39" s="26"/>
      <c r="D39" s="26"/>
      <c r="E39" s="26"/>
    </row>
    <row r="40" spans="3:5" ht="12" customHeight="1" x14ac:dyDescent="0.2">
      <c r="C40" s="26"/>
      <c r="D40" s="26"/>
      <c r="E40" s="26"/>
    </row>
    <row r="41" spans="3:5" ht="12" customHeight="1" x14ac:dyDescent="0.2">
      <c r="C41" s="26"/>
      <c r="D41" s="26"/>
      <c r="E41" s="26"/>
    </row>
    <row r="42" spans="3:5" ht="12" customHeight="1" x14ac:dyDescent="0.2">
      <c r="C42" s="26"/>
      <c r="D42" s="26"/>
      <c r="E42" s="26"/>
    </row>
    <row r="43" spans="3:5" ht="12" customHeight="1" x14ac:dyDescent="0.2">
      <c r="C43" s="26"/>
      <c r="D43" s="26"/>
      <c r="E43" s="26"/>
    </row>
    <row r="44" spans="3:5" ht="12" customHeight="1" x14ac:dyDescent="0.2">
      <c r="C44" s="26"/>
      <c r="D44" s="26"/>
      <c r="E44" s="26"/>
    </row>
    <row r="45" spans="3:5" ht="12" customHeight="1" x14ac:dyDescent="0.2">
      <c r="C45" s="26"/>
      <c r="D45" s="26"/>
      <c r="E45" s="26"/>
    </row>
    <row r="46" spans="3:5" ht="12" customHeight="1" x14ac:dyDescent="0.2">
      <c r="C46" s="26"/>
      <c r="D46" s="26"/>
      <c r="E46" s="26"/>
    </row>
    <row r="47" spans="3:5" ht="12" customHeight="1" x14ac:dyDescent="0.2">
      <c r="C47" s="26"/>
      <c r="D47" s="26"/>
      <c r="E47" s="26"/>
    </row>
    <row r="48" spans="3:5" ht="12" customHeight="1" x14ac:dyDescent="0.2">
      <c r="C48" s="26"/>
      <c r="D48" s="26"/>
      <c r="E48" s="26"/>
    </row>
    <row r="49" spans="3:5" ht="12" customHeight="1" x14ac:dyDescent="0.2">
      <c r="C49" s="26"/>
      <c r="D49" s="26"/>
      <c r="E49" s="26"/>
    </row>
    <row r="50" spans="3:5" ht="12" customHeight="1" x14ac:dyDescent="0.2">
      <c r="C50" s="26"/>
      <c r="D50" s="26"/>
      <c r="E50" s="26"/>
    </row>
    <row r="51" spans="3:5" ht="12" customHeight="1" x14ac:dyDescent="0.2">
      <c r="C51" s="26"/>
      <c r="D51" s="26"/>
      <c r="E51" s="26"/>
    </row>
    <row r="52" spans="3:5" ht="12" customHeight="1" x14ac:dyDescent="0.2">
      <c r="C52" s="26"/>
      <c r="D52" s="26"/>
      <c r="E52" s="26"/>
    </row>
    <row r="53" spans="3:5" ht="12" customHeight="1" x14ac:dyDescent="0.2">
      <c r="C53" s="26"/>
      <c r="D53" s="26"/>
      <c r="E53" s="26"/>
    </row>
    <row r="54" spans="3:5" ht="12" customHeight="1" x14ac:dyDescent="0.2">
      <c r="C54" s="26"/>
      <c r="D54" s="26"/>
      <c r="E54" s="26"/>
    </row>
    <row r="55" spans="3:5" ht="12" customHeight="1" x14ac:dyDescent="0.2">
      <c r="C55" s="26"/>
      <c r="D55" s="26"/>
      <c r="E55" s="26"/>
    </row>
    <row r="56" spans="3:5" ht="12" customHeight="1" x14ac:dyDescent="0.2">
      <c r="C56" s="26"/>
      <c r="D56" s="26"/>
      <c r="E56" s="26"/>
    </row>
    <row r="57" spans="3:5" ht="12" customHeight="1" x14ac:dyDescent="0.2">
      <c r="C57" s="26"/>
      <c r="D57" s="26"/>
      <c r="E57" s="26"/>
    </row>
    <row r="58" spans="3:5" ht="12" customHeight="1" x14ac:dyDescent="0.2">
      <c r="C58" s="26"/>
      <c r="D58" s="26"/>
      <c r="E58" s="26"/>
    </row>
    <row r="59" spans="3:5" ht="12" customHeight="1" x14ac:dyDescent="0.2">
      <c r="C59" s="26"/>
      <c r="D59" s="26"/>
      <c r="E59" s="26"/>
    </row>
    <row r="60" spans="3:5" ht="12" customHeight="1" x14ac:dyDescent="0.2">
      <c r="C60" s="26"/>
      <c r="D60" s="26"/>
      <c r="E60" s="26"/>
    </row>
    <row r="61" spans="3:5" ht="12" customHeight="1" x14ac:dyDescent="0.2">
      <c r="C61" s="26"/>
      <c r="D61" s="26"/>
      <c r="E61" s="26"/>
    </row>
    <row r="62" spans="3:5" ht="12" customHeight="1" x14ac:dyDescent="0.2">
      <c r="C62" s="26"/>
      <c r="D62" s="26"/>
      <c r="E62" s="26"/>
    </row>
    <row r="63" spans="3:5" ht="12" customHeight="1" x14ac:dyDescent="0.2">
      <c r="C63" s="26"/>
      <c r="D63" s="26"/>
      <c r="E63" s="26"/>
    </row>
    <row r="64" spans="3:5" ht="12" customHeight="1" x14ac:dyDescent="0.2">
      <c r="C64" s="26"/>
      <c r="D64" s="26"/>
      <c r="E64" s="26"/>
    </row>
    <row r="65" spans="3:5" ht="12" customHeight="1" x14ac:dyDescent="0.2">
      <c r="C65" s="26"/>
      <c r="D65" s="26"/>
      <c r="E65" s="26"/>
    </row>
    <row r="66" spans="3:5" ht="12" customHeight="1" x14ac:dyDescent="0.2">
      <c r="C66" s="26"/>
      <c r="D66" s="26"/>
      <c r="E66" s="26"/>
    </row>
    <row r="67" spans="3:5" ht="12" customHeight="1" x14ac:dyDescent="0.2">
      <c r="C67" s="26"/>
      <c r="D67" s="26"/>
      <c r="E67" s="26"/>
    </row>
    <row r="68" spans="3:5" ht="12" customHeight="1" x14ac:dyDescent="0.2">
      <c r="C68" s="26"/>
      <c r="D68" s="26"/>
      <c r="E68" s="26"/>
    </row>
    <row r="69" spans="3:5" ht="12" customHeight="1" x14ac:dyDescent="0.2">
      <c r="C69" s="26"/>
      <c r="D69" s="26"/>
      <c r="E69" s="26"/>
    </row>
    <row r="70" spans="3:5" ht="12" customHeight="1" x14ac:dyDescent="0.2">
      <c r="C70" s="26"/>
      <c r="D70" s="26"/>
      <c r="E70" s="26"/>
    </row>
    <row r="71" spans="3:5" ht="12" customHeight="1" x14ac:dyDescent="0.2">
      <c r="C71" s="26"/>
      <c r="D71" s="26"/>
      <c r="E71" s="26"/>
    </row>
    <row r="72" spans="3:5" ht="12" customHeight="1" x14ac:dyDescent="0.2">
      <c r="C72" s="26"/>
      <c r="D72" s="26"/>
      <c r="E72" s="26"/>
    </row>
    <row r="73" spans="3:5" ht="12" customHeight="1" x14ac:dyDescent="0.2">
      <c r="C73" s="26"/>
      <c r="D73" s="26"/>
      <c r="E73" s="26"/>
    </row>
    <row r="74" spans="3:5" ht="12" customHeight="1" x14ac:dyDescent="0.2">
      <c r="C74" s="26"/>
      <c r="D74" s="26"/>
      <c r="E74" s="26"/>
    </row>
    <row r="75" spans="3:5" ht="12" customHeight="1" x14ac:dyDescent="0.2">
      <c r="C75" s="26"/>
      <c r="D75" s="26"/>
      <c r="E75" s="26"/>
    </row>
    <row r="76" spans="3:5" ht="12" customHeight="1" x14ac:dyDescent="0.2">
      <c r="C76" s="26"/>
      <c r="D76" s="26"/>
      <c r="E76" s="26"/>
    </row>
    <row r="77" spans="3:5" ht="12" customHeight="1" x14ac:dyDescent="0.2">
      <c r="C77" s="26"/>
      <c r="D77" s="26"/>
      <c r="E77" s="26"/>
    </row>
    <row r="78" spans="3:5" ht="12" customHeight="1" x14ac:dyDescent="0.2">
      <c r="C78" s="26"/>
      <c r="D78" s="26"/>
      <c r="E78" s="26"/>
    </row>
    <row r="79" spans="3:5" ht="12" customHeight="1" x14ac:dyDescent="0.2">
      <c r="C79" s="26"/>
      <c r="D79" s="26"/>
      <c r="E79" s="26"/>
    </row>
    <row r="80" spans="3:5" ht="12" customHeight="1" x14ac:dyDescent="0.2">
      <c r="C80" s="26"/>
      <c r="D80" s="26"/>
      <c r="E80" s="26"/>
    </row>
    <row r="81" spans="3:5" ht="12" customHeight="1" x14ac:dyDescent="0.2">
      <c r="C81" s="26"/>
      <c r="D81" s="26"/>
      <c r="E81" s="26"/>
    </row>
    <row r="82" spans="3:5" ht="12" customHeight="1" x14ac:dyDescent="0.2">
      <c r="C82" s="26"/>
      <c r="D82" s="26"/>
      <c r="E82" s="26"/>
    </row>
    <row r="83" spans="3:5" ht="12" customHeight="1" x14ac:dyDescent="0.2">
      <c r="C83" s="26"/>
      <c r="D83" s="26"/>
      <c r="E83" s="26"/>
    </row>
    <row r="84" spans="3:5" ht="12" customHeight="1" x14ac:dyDescent="0.2">
      <c r="C84" s="26"/>
      <c r="D84" s="26"/>
      <c r="E84" s="26"/>
    </row>
    <row r="85" spans="3:5" ht="12" customHeight="1" x14ac:dyDescent="0.2">
      <c r="C85" s="26"/>
      <c r="D85" s="26"/>
      <c r="E85" s="26"/>
    </row>
    <row r="86" spans="3:5" ht="12" customHeight="1" x14ac:dyDescent="0.2">
      <c r="C86" s="26"/>
      <c r="D86" s="26"/>
      <c r="E86" s="26"/>
    </row>
    <row r="87" spans="3:5" ht="12" customHeight="1" x14ac:dyDescent="0.2">
      <c r="C87" s="26"/>
      <c r="D87" s="26"/>
      <c r="E87" s="26"/>
    </row>
    <row r="88" spans="3:5" ht="12" customHeight="1" x14ac:dyDescent="0.2">
      <c r="C88" s="26"/>
      <c r="D88" s="26"/>
      <c r="E88" s="26"/>
    </row>
    <row r="89" spans="3:5" ht="12" customHeight="1" x14ac:dyDescent="0.2">
      <c r="C89" s="26"/>
      <c r="D89" s="26"/>
      <c r="E89" s="26"/>
    </row>
    <row r="90" spans="3:5" ht="12" customHeight="1" x14ac:dyDescent="0.2">
      <c r="C90" s="26"/>
      <c r="D90" s="26"/>
      <c r="E90" s="26"/>
    </row>
    <row r="91" spans="3:5" ht="12" customHeight="1" x14ac:dyDescent="0.2">
      <c r="C91" s="26"/>
      <c r="D91" s="26"/>
      <c r="E91" s="26"/>
    </row>
    <row r="92" spans="3:5" ht="12" customHeight="1" x14ac:dyDescent="0.2">
      <c r="C92" s="26"/>
      <c r="D92" s="26"/>
      <c r="E92" s="26"/>
    </row>
    <row r="93" spans="3:5" ht="12" customHeight="1" x14ac:dyDescent="0.2">
      <c r="C93" s="26"/>
      <c r="D93" s="26"/>
      <c r="E93" s="26"/>
    </row>
    <row r="94" spans="3:5" ht="12" customHeight="1" x14ac:dyDescent="0.2">
      <c r="C94" s="26"/>
      <c r="D94" s="26"/>
      <c r="E94" s="26"/>
    </row>
    <row r="95" spans="3:5" ht="12" customHeight="1" x14ac:dyDescent="0.2">
      <c r="C95" s="26"/>
      <c r="D95" s="26"/>
      <c r="E95" s="26"/>
    </row>
    <row r="96" spans="3:5" ht="12" customHeight="1" x14ac:dyDescent="0.2">
      <c r="C96" s="26"/>
      <c r="D96" s="26"/>
      <c r="E96" s="26"/>
    </row>
    <row r="97" spans="3:5" ht="12" customHeight="1" x14ac:dyDescent="0.2">
      <c r="C97" s="26"/>
      <c r="D97" s="26"/>
      <c r="E97" s="26"/>
    </row>
    <row r="98" spans="3:5" ht="12" customHeight="1" x14ac:dyDescent="0.2">
      <c r="C98" s="26"/>
      <c r="D98" s="26"/>
      <c r="E98" s="26"/>
    </row>
    <row r="99" spans="3:5" ht="12" customHeight="1" x14ac:dyDescent="0.2">
      <c r="C99" s="26"/>
      <c r="D99" s="26"/>
      <c r="E99" s="26"/>
    </row>
    <row r="100" spans="3:5" ht="12" customHeight="1" x14ac:dyDescent="0.2">
      <c r="C100" s="26"/>
      <c r="D100" s="26"/>
      <c r="E100" s="26"/>
    </row>
    <row r="101" spans="3:5" ht="12" customHeight="1" x14ac:dyDescent="0.2">
      <c r="C101" s="26"/>
      <c r="D101" s="26"/>
      <c r="E101" s="26"/>
    </row>
    <row r="102" spans="3:5" ht="12" customHeight="1" x14ac:dyDescent="0.2">
      <c r="C102" s="26"/>
      <c r="D102" s="26"/>
      <c r="E102" s="26"/>
    </row>
    <row r="103" spans="3:5" ht="12" customHeight="1" x14ac:dyDescent="0.2">
      <c r="C103" s="26"/>
      <c r="D103" s="26"/>
      <c r="E103" s="26"/>
    </row>
    <row r="104" spans="3:5" ht="12" customHeight="1" x14ac:dyDescent="0.2">
      <c r="C104" s="26"/>
      <c r="D104" s="26"/>
      <c r="E104" s="26"/>
    </row>
    <row r="105" spans="3:5" ht="12" customHeight="1" x14ac:dyDescent="0.2">
      <c r="C105" s="26"/>
      <c r="D105" s="26"/>
      <c r="E105" s="26"/>
    </row>
    <row r="106" spans="3:5" ht="12" customHeight="1" x14ac:dyDescent="0.2">
      <c r="C106" s="26"/>
      <c r="D106" s="26"/>
      <c r="E106" s="26"/>
    </row>
    <row r="107" spans="3:5" ht="12" customHeight="1" x14ac:dyDescent="0.2">
      <c r="C107" s="26"/>
      <c r="D107" s="26"/>
      <c r="E107" s="26"/>
    </row>
    <row r="108" spans="3:5" ht="12" customHeight="1" x14ac:dyDescent="0.2">
      <c r="C108" s="26"/>
      <c r="D108" s="26"/>
      <c r="E108" s="26"/>
    </row>
    <row r="109" spans="3:5" ht="12" customHeight="1" x14ac:dyDescent="0.2">
      <c r="C109" s="26"/>
      <c r="D109" s="26"/>
      <c r="E109" s="26"/>
    </row>
    <row r="110" spans="3:5" ht="12" customHeight="1" x14ac:dyDescent="0.2">
      <c r="C110" s="26"/>
      <c r="D110" s="26"/>
      <c r="E110" s="26"/>
    </row>
    <row r="111" spans="3:5" ht="12" customHeight="1" x14ac:dyDescent="0.2">
      <c r="C111" s="26"/>
      <c r="D111" s="26"/>
      <c r="E111" s="26"/>
    </row>
    <row r="112" spans="3:5" ht="12" customHeight="1" x14ac:dyDescent="0.2">
      <c r="C112" s="26"/>
      <c r="D112" s="26"/>
      <c r="E112" s="26"/>
    </row>
    <row r="113" spans="3:5" ht="12" customHeight="1" x14ac:dyDescent="0.2">
      <c r="C113" s="26"/>
      <c r="D113" s="26"/>
      <c r="E113" s="26"/>
    </row>
    <row r="114" spans="3:5" ht="12" customHeight="1" x14ac:dyDescent="0.2">
      <c r="C114" s="26"/>
      <c r="D114" s="26"/>
      <c r="E114" s="26"/>
    </row>
    <row r="115" spans="3:5" ht="12" customHeight="1" x14ac:dyDescent="0.2">
      <c r="C115" s="26"/>
      <c r="D115" s="26"/>
      <c r="E115" s="26"/>
    </row>
    <row r="116" spans="3:5" ht="12" customHeight="1" x14ac:dyDescent="0.2">
      <c r="C116" s="26"/>
      <c r="D116" s="26"/>
      <c r="E116" s="26"/>
    </row>
    <row r="117" spans="3:5" ht="12" customHeight="1" x14ac:dyDescent="0.2">
      <c r="C117" s="26"/>
      <c r="D117" s="26"/>
      <c r="E117" s="26"/>
    </row>
    <row r="118" spans="3:5" ht="12" customHeight="1" x14ac:dyDescent="0.2">
      <c r="C118" s="26"/>
      <c r="D118" s="26"/>
      <c r="E118" s="26"/>
    </row>
    <row r="119" spans="3:5" ht="12" customHeight="1" x14ac:dyDescent="0.2">
      <c r="C119" s="26"/>
      <c r="D119" s="26"/>
      <c r="E119" s="26"/>
    </row>
    <row r="120" spans="3:5" ht="12" customHeight="1" x14ac:dyDescent="0.2">
      <c r="C120" s="26"/>
      <c r="D120" s="26"/>
      <c r="E120" s="26"/>
    </row>
    <row r="121" spans="3:5" ht="12" customHeight="1" x14ac:dyDescent="0.2">
      <c r="C121" s="26"/>
      <c r="D121" s="26"/>
      <c r="E121" s="26"/>
    </row>
    <row r="122" spans="3:5" ht="12" customHeight="1" x14ac:dyDescent="0.2">
      <c r="C122" s="26"/>
      <c r="D122" s="26"/>
      <c r="E122" s="26"/>
    </row>
    <row r="123" spans="3:5" ht="12" customHeight="1" x14ac:dyDescent="0.2">
      <c r="C123" s="26"/>
      <c r="D123" s="26"/>
      <c r="E123" s="26"/>
    </row>
    <row r="124" spans="3:5" ht="12" customHeight="1" x14ac:dyDescent="0.2">
      <c r="C124" s="26"/>
      <c r="D124" s="26"/>
      <c r="E124" s="26"/>
    </row>
    <row r="125" spans="3:5" ht="12" customHeight="1" x14ac:dyDescent="0.2">
      <c r="C125" s="26"/>
      <c r="D125" s="26"/>
      <c r="E125" s="26"/>
    </row>
    <row r="126" spans="3:5" ht="12" customHeight="1" x14ac:dyDescent="0.2">
      <c r="C126" s="26"/>
      <c r="D126" s="26"/>
      <c r="E126" s="26"/>
    </row>
    <row r="127" spans="3:5" ht="12" customHeight="1" x14ac:dyDescent="0.2">
      <c r="C127" s="26"/>
      <c r="D127" s="26"/>
      <c r="E127" s="26"/>
    </row>
    <row r="128" spans="3:5" ht="12" customHeight="1" x14ac:dyDescent="0.2">
      <c r="C128" s="26"/>
      <c r="D128" s="26"/>
      <c r="E128" s="26"/>
    </row>
    <row r="129" spans="3:5" ht="12" customHeight="1" x14ac:dyDescent="0.2">
      <c r="C129" s="26"/>
      <c r="D129" s="26"/>
      <c r="E129" s="26"/>
    </row>
    <row r="130" spans="3:5" ht="12" customHeight="1" x14ac:dyDescent="0.2">
      <c r="C130" s="26"/>
      <c r="D130" s="26"/>
      <c r="E130" s="26"/>
    </row>
    <row r="131" spans="3:5" ht="12" customHeight="1" x14ac:dyDescent="0.2">
      <c r="C131" s="26"/>
      <c r="D131" s="26"/>
      <c r="E131" s="26"/>
    </row>
    <row r="132" spans="3:5" ht="12" customHeight="1" x14ac:dyDescent="0.2">
      <c r="C132" s="26"/>
      <c r="D132" s="26"/>
      <c r="E132" s="26"/>
    </row>
    <row r="133" spans="3:5" ht="12" customHeight="1" x14ac:dyDescent="0.2">
      <c r="C133" s="26"/>
      <c r="D133" s="26"/>
      <c r="E133" s="26"/>
    </row>
    <row r="134" spans="3:5" ht="12" customHeight="1" x14ac:dyDescent="0.2">
      <c r="C134" s="26"/>
      <c r="D134" s="26"/>
      <c r="E134" s="26"/>
    </row>
    <row r="135" spans="3:5" ht="12" customHeight="1" x14ac:dyDescent="0.2">
      <c r="C135" s="26"/>
      <c r="D135" s="26"/>
      <c r="E135" s="26"/>
    </row>
    <row r="136" spans="3:5" ht="12" customHeight="1" x14ac:dyDescent="0.2">
      <c r="C136" s="26"/>
      <c r="D136" s="26"/>
      <c r="E136" s="26"/>
    </row>
    <row r="137" spans="3:5" ht="12" customHeight="1" x14ac:dyDescent="0.2">
      <c r="C137" s="26"/>
      <c r="D137" s="26"/>
      <c r="E137" s="26"/>
    </row>
    <row r="138" spans="3:5" ht="12" customHeight="1" x14ac:dyDescent="0.2">
      <c r="C138" s="26"/>
      <c r="D138" s="26"/>
      <c r="E138" s="26"/>
    </row>
    <row r="139" spans="3:5" ht="12" customHeight="1" x14ac:dyDescent="0.2">
      <c r="C139" s="26"/>
      <c r="D139" s="26"/>
      <c r="E139" s="26"/>
    </row>
    <row r="140" spans="3:5" ht="12" customHeight="1" x14ac:dyDescent="0.2">
      <c r="C140" s="26"/>
      <c r="D140" s="26"/>
      <c r="E140" s="26"/>
    </row>
    <row r="141" spans="3:5" ht="12" customHeight="1" x14ac:dyDescent="0.2">
      <c r="C141" s="26"/>
      <c r="D141" s="26"/>
      <c r="E141" s="26"/>
    </row>
    <row r="142" spans="3:5" ht="12" customHeight="1" x14ac:dyDescent="0.2">
      <c r="C142" s="26"/>
      <c r="D142" s="26"/>
      <c r="E142" s="26"/>
    </row>
    <row r="143" spans="3:5" ht="12" customHeight="1" x14ac:dyDescent="0.2">
      <c r="C143" s="26"/>
      <c r="D143" s="26"/>
      <c r="E143" s="26"/>
    </row>
    <row r="144" spans="3:5" ht="12" customHeight="1" x14ac:dyDescent="0.2">
      <c r="C144" s="26"/>
      <c r="D144" s="26"/>
      <c r="E144" s="26"/>
    </row>
    <row r="145" spans="3:5" ht="12" customHeight="1" x14ac:dyDescent="0.2">
      <c r="C145" s="26"/>
      <c r="D145" s="26"/>
      <c r="E145" s="26"/>
    </row>
    <row r="146" spans="3:5" ht="12" customHeight="1" x14ac:dyDescent="0.2">
      <c r="C146" s="26"/>
      <c r="D146" s="26"/>
      <c r="E146" s="26"/>
    </row>
    <row r="147" spans="3:5" ht="12" customHeight="1" x14ac:dyDescent="0.2">
      <c r="C147" s="26"/>
      <c r="D147" s="26"/>
      <c r="E147" s="26"/>
    </row>
    <row r="148" spans="3:5" ht="12" customHeight="1" x14ac:dyDescent="0.2">
      <c r="C148" s="26"/>
      <c r="D148" s="26"/>
      <c r="E148" s="26"/>
    </row>
    <row r="149" spans="3:5" ht="12" customHeight="1" x14ac:dyDescent="0.2">
      <c r="C149" s="26"/>
      <c r="D149" s="26"/>
      <c r="E149" s="26"/>
    </row>
    <row r="150" spans="3:5" ht="12" customHeight="1" x14ac:dyDescent="0.2">
      <c r="C150" s="26"/>
      <c r="D150" s="26"/>
      <c r="E150" s="26"/>
    </row>
    <row r="151" spans="3:5" ht="12" customHeight="1" x14ac:dyDescent="0.2">
      <c r="C151" s="26"/>
      <c r="D151" s="26"/>
      <c r="E151" s="26"/>
    </row>
    <row r="152" spans="3:5" ht="12" customHeight="1" x14ac:dyDescent="0.2">
      <c r="C152" s="26"/>
      <c r="D152" s="26"/>
      <c r="E152" s="26"/>
    </row>
    <row r="153" spans="3:5" ht="12" customHeight="1" x14ac:dyDescent="0.2">
      <c r="C153" s="26"/>
      <c r="D153" s="26"/>
      <c r="E153" s="26"/>
    </row>
    <row r="154" spans="3:5" ht="12" customHeight="1" x14ac:dyDescent="0.2">
      <c r="C154" s="26"/>
      <c r="D154" s="26"/>
      <c r="E154" s="26"/>
    </row>
    <row r="155" spans="3:5" ht="12" customHeight="1" x14ac:dyDescent="0.2">
      <c r="C155" s="26"/>
      <c r="D155" s="26"/>
      <c r="E155" s="26"/>
    </row>
    <row r="156" spans="3:5" ht="12" customHeight="1" x14ac:dyDescent="0.2">
      <c r="C156" s="26"/>
      <c r="D156" s="26"/>
      <c r="E156" s="26"/>
    </row>
    <row r="157" spans="3:5" ht="12" customHeight="1" x14ac:dyDescent="0.2">
      <c r="C157" s="26"/>
      <c r="D157" s="26"/>
      <c r="E157" s="26"/>
    </row>
    <row r="158" spans="3:5" ht="12" customHeight="1" x14ac:dyDescent="0.2">
      <c r="C158" s="26"/>
      <c r="D158" s="26"/>
      <c r="E158" s="26"/>
    </row>
    <row r="159" spans="3:5" ht="12" customHeight="1" x14ac:dyDescent="0.2">
      <c r="C159" s="26"/>
      <c r="D159" s="26"/>
      <c r="E159" s="26"/>
    </row>
    <row r="160" spans="3:5" ht="12" customHeight="1" x14ac:dyDescent="0.2">
      <c r="C160" s="26"/>
      <c r="D160" s="26"/>
      <c r="E160" s="26"/>
    </row>
    <row r="161" spans="3:5" ht="12" customHeight="1" x14ac:dyDescent="0.2">
      <c r="C161" s="26"/>
      <c r="D161" s="26"/>
      <c r="E161" s="26"/>
    </row>
    <row r="162" spans="3:5" ht="12" customHeight="1" x14ac:dyDescent="0.2">
      <c r="C162" s="26"/>
      <c r="D162" s="26"/>
      <c r="E162" s="26"/>
    </row>
    <row r="163" spans="3:5" ht="12" customHeight="1" x14ac:dyDescent="0.2">
      <c r="C163" s="26"/>
      <c r="D163" s="26"/>
      <c r="E163" s="26"/>
    </row>
    <row r="164" spans="3:5" ht="12" customHeight="1" x14ac:dyDescent="0.2">
      <c r="C164" s="26"/>
      <c r="D164" s="26"/>
      <c r="E164" s="26"/>
    </row>
    <row r="165" spans="3:5" ht="12" customHeight="1" x14ac:dyDescent="0.2">
      <c r="C165" s="26"/>
      <c r="D165" s="26"/>
      <c r="E165" s="26"/>
    </row>
    <row r="166" spans="3:5" ht="12" customHeight="1" x14ac:dyDescent="0.2">
      <c r="C166" s="26"/>
      <c r="D166" s="26"/>
      <c r="E166" s="26"/>
    </row>
    <row r="167" spans="3:5" ht="12" customHeight="1" x14ac:dyDescent="0.2">
      <c r="C167" s="26"/>
      <c r="D167" s="26"/>
      <c r="E167" s="26"/>
    </row>
    <row r="168" spans="3:5" ht="12" customHeight="1" x14ac:dyDescent="0.2">
      <c r="C168" s="26"/>
      <c r="D168" s="26"/>
      <c r="E168" s="26"/>
    </row>
    <row r="169" spans="3:5" ht="12" customHeight="1" x14ac:dyDescent="0.2">
      <c r="C169" s="26"/>
      <c r="D169" s="26"/>
      <c r="E169" s="26"/>
    </row>
    <row r="170" spans="3:5" ht="12" customHeight="1" x14ac:dyDescent="0.2">
      <c r="C170" s="26"/>
      <c r="D170" s="26"/>
      <c r="E170" s="26"/>
    </row>
    <row r="171" spans="3:5" ht="12" customHeight="1" x14ac:dyDescent="0.2">
      <c r="C171" s="26"/>
      <c r="D171" s="26"/>
      <c r="E171" s="26"/>
    </row>
    <row r="172" spans="3:5" ht="12" customHeight="1" x14ac:dyDescent="0.2">
      <c r="C172" s="26"/>
      <c r="D172" s="26"/>
      <c r="E172" s="26"/>
    </row>
    <row r="173" spans="3:5" ht="12" customHeight="1" x14ac:dyDescent="0.2">
      <c r="C173" s="26"/>
      <c r="D173" s="26"/>
      <c r="E173" s="26"/>
    </row>
    <row r="174" spans="3:5" ht="12" customHeight="1" x14ac:dyDescent="0.2">
      <c r="C174" s="26"/>
      <c r="D174" s="26"/>
      <c r="E174" s="26"/>
    </row>
    <row r="175" spans="3:5" ht="12" customHeight="1" x14ac:dyDescent="0.2">
      <c r="C175" s="26"/>
      <c r="D175" s="26"/>
      <c r="E175" s="26"/>
    </row>
    <row r="176" spans="3:5" ht="12" customHeight="1" x14ac:dyDescent="0.2">
      <c r="C176" s="26"/>
      <c r="D176" s="26"/>
      <c r="E176" s="26"/>
    </row>
    <row r="177" spans="3:5" ht="12" customHeight="1" x14ac:dyDescent="0.2">
      <c r="C177" s="26"/>
      <c r="D177" s="26"/>
      <c r="E177" s="26"/>
    </row>
    <row r="178" spans="3:5" ht="12" customHeight="1" x14ac:dyDescent="0.2">
      <c r="C178" s="26"/>
      <c r="D178" s="26"/>
      <c r="E178" s="26"/>
    </row>
    <row r="179" spans="3:5" ht="12" customHeight="1" x14ac:dyDescent="0.2">
      <c r="C179" s="26"/>
      <c r="D179" s="26"/>
      <c r="E179" s="26"/>
    </row>
    <row r="180" spans="3:5" ht="12" customHeight="1" x14ac:dyDescent="0.2">
      <c r="C180" s="26"/>
      <c r="D180" s="26"/>
      <c r="E180" s="26"/>
    </row>
    <row r="181" spans="3:5" ht="12" customHeight="1" x14ac:dyDescent="0.2">
      <c r="C181" s="26"/>
      <c r="D181" s="26"/>
      <c r="E181" s="26"/>
    </row>
    <row r="182" spans="3:5" ht="12" customHeight="1" x14ac:dyDescent="0.2">
      <c r="C182" s="26"/>
      <c r="D182" s="26"/>
      <c r="E182" s="26"/>
    </row>
    <row r="183" spans="3:5" ht="12" customHeight="1" x14ac:dyDescent="0.2">
      <c r="C183" s="26"/>
      <c r="D183" s="26"/>
      <c r="E183" s="26"/>
    </row>
    <row r="184" spans="3:5" ht="12" customHeight="1" x14ac:dyDescent="0.2">
      <c r="C184" s="26"/>
      <c r="D184" s="26"/>
      <c r="E184" s="26"/>
    </row>
    <row r="185" spans="3:5" ht="12" customHeight="1" x14ac:dyDescent="0.2">
      <c r="C185" s="26"/>
      <c r="D185" s="26"/>
      <c r="E185" s="26"/>
    </row>
    <row r="186" spans="3:5" ht="12" customHeight="1" x14ac:dyDescent="0.2">
      <c r="C186" s="26"/>
      <c r="D186" s="26"/>
      <c r="E186" s="26"/>
    </row>
    <row r="187" spans="3:5" ht="12" customHeight="1" x14ac:dyDescent="0.2">
      <c r="C187" s="26"/>
      <c r="D187" s="26"/>
      <c r="E187" s="26"/>
    </row>
    <row r="188" spans="3:5" ht="12" customHeight="1" x14ac:dyDescent="0.2">
      <c r="C188" s="26"/>
      <c r="D188" s="26"/>
      <c r="E188" s="26"/>
    </row>
    <row r="189" spans="3:5" ht="12" customHeight="1" x14ac:dyDescent="0.2">
      <c r="C189" s="26"/>
      <c r="D189" s="26"/>
      <c r="E189" s="26"/>
    </row>
    <row r="190" spans="3:5" ht="12" customHeight="1" x14ac:dyDescent="0.2">
      <c r="C190" s="26"/>
      <c r="D190" s="26"/>
      <c r="E190" s="26"/>
    </row>
    <row r="191" spans="3:5" ht="12" customHeight="1" x14ac:dyDescent="0.2">
      <c r="C191" s="26"/>
      <c r="D191" s="26"/>
      <c r="E191" s="26"/>
    </row>
    <row r="192" spans="3:5" ht="12" customHeight="1" x14ac:dyDescent="0.2">
      <c r="C192" s="26"/>
      <c r="D192" s="26"/>
      <c r="E192" s="26"/>
    </row>
    <row r="193" spans="3:5" ht="12" customHeight="1" x14ac:dyDescent="0.2">
      <c r="C193" s="26"/>
      <c r="D193" s="26"/>
      <c r="E193" s="26"/>
    </row>
    <row r="194" spans="3:5" ht="12" customHeight="1" x14ac:dyDescent="0.2">
      <c r="C194" s="26"/>
      <c r="D194" s="26"/>
      <c r="E194" s="26"/>
    </row>
    <row r="195" spans="3:5" ht="12" customHeight="1" x14ac:dyDescent="0.2">
      <c r="C195" s="26"/>
      <c r="D195" s="26"/>
      <c r="E195" s="26"/>
    </row>
    <row r="196" spans="3:5" ht="12" customHeight="1" x14ac:dyDescent="0.2">
      <c r="C196" s="26"/>
      <c r="D196" s="26"/>
      <c r="E196" s="26"/>
    </row>
    <row r="197" spans="3:5" ht="12" customHeight="1" x14ac:dyDescent="0.2">
      <c r="C197" s="26"/>
      <c r="D197" s="26"/>
      <c r="E197" s="26"/>
    </row>
    <row r="198" spans="3:5" ht="12" customHeight="1" x14ac:dyDescent="0.2">
      <c r="C198" s="26"/>
      <c r="D198" s="26"/>
      <c r="E198" s="26"/>
    </row>
    <row r="199" spans="3:5" ht="12" customHeight="1" x14ac:dyDescent="0.2">
      <c r="C199" s="26"/>
      <c r="D199" s="26"/>
      <c r="E199" s="26"/>
    </row>
    <row r="200" spans="3:5" ht="12" customHeight="1" x14ac:dyDescent="0.2">
      <c r="C200" s="26"/>
      <c r="D200" s="26"/>
      <c r="E200" s="26"/>
    </row>
    <row r="201" spans="3:5" ht="12" customHeight="1" x14ac:dyDescent="0.2">
      <c r="C201" s="26"/>
      <c r="D201" s="26"/>
      <c r="E201" s="26"/>
    </row>
    <row r="202" spans="3:5" ht="12" customHeight="1" x14ac:dyDescent="0.2">
      <c r="C202" s="26"/>
      <c r="D202" s="26"/>
      <c r="E202" s="26"/>
    </row>
    <row r="203" spans="3:5" ht="12" customHeight="1" x14ac:dyDescent="0.2">
      <c r="C203" s="26"/>
      <c r="D203" s="26"/>
      <c r="E203" s="26"/>
    </row>
    <row r="204" spans="3:5" ht="12" customHeight="1" x14ac:dyDescent="0.2">
      <c r="C204" s="26"/>
      <c r="D204" s="26"/>
      <c r="E204" s="26"/>
    </row>
    <row r="205" spans="3:5" ht="12" customHeight="1" x14ac:dyDescent="0.2">
      <c r="C205" s="26"/>
      <c r="D205" s="26"/>
      <c r="E205" s="26"/>
    </row>
    <row r="206" spans="3:5" ht="12" customHeight="1" x14ac:dyDescent="0.2">
      <c r="C206" s="26"/>
      <c r="D206" s="26"/>
      <c r="E206" s="26"/>
    </row>
    <row r="207" spans="3:5" ht="12" customHeight="1" x14ac:dyDescent="0.2">
      <c r="C207" s="26"/>
      <c r="D207" s="26"/>
      <c r="E207" s="26"/>
    </row>
    <row r="208" spans="3:5" ht="12" customHeight="1" x14ac:dyDescent="0.2">
      <c r="C208" s="26"/>
      <c r="D208" s="26"/>
      <c r="E208" s="26"/>
    </row>
    <row r="209" spans="3:5" ht="12" customHeight="1" x14ac:dyDescent="0.2">
      <c r="C209" s="26"/>
      <c r="D209" s="26"/>
      <c r="E209" s="26"/>
    </row>
    <row r="210" spans="3:5" ht="12" customHeight="1" x14ac:dyDescent="0.2">
      <c r="C210" s="26"/>
      <c r="D210" s="26"/>
      <c r="E210" s="26"/>
    </row>
    <row r="211" spans="3:5" ht="12" customHeight="1" x14ac:dyDescent="0.2">
      <c r="C211" s="26"/>
      <c r="D211" s="26"/>
      <c r="E211" s="26"/>
    </row>
    <row r="212" spans="3:5" ht="12" customHeight="1" x14ac:dyDescent="0.2">
      <c r="C212" s="26"/>
      <c r="D212" s="26"/>
      <c r="E212" s="26"/>
    </row>
    <row r="213" spans="3:5" ht="12" customHeight="1" x14ac:dyDescent="0.2">
      <c r="C213" s="26"/>
      <c r="D213" s="26"/>
      <c r="E213" s="26"/>
    </row>
    <row r="214" spans="3:5" ht="12" customHeight="1" x14ac:dyDescent="0.2">
      <c r="C214" s="26"/>
      <c r="D214" s="26"/>
      <c r="E214" s="26"/>
    </row>
    <row r="215" spans="3:5" ht="12" customHeight="1" x14ac:dyDescent="0.2">
      <c r="C215" s="26"/>
      <c r="D215" s="26"/>
      <c r="E215" s="26"/>
    </row>
    <row r="216" spans="3:5" ht="12" customHeight="1" x14ac:dyDescent="0.2">
      <c r="C216" s="26"/>
      <c r="D216" s="26"/>
      <c r="E216" s="26"/>
    </row>
    <row r="217" spans="3:5" ht="12" customHeight="1" x14ac:dyDescent="0.2">
      <c r="C217" s="26"/>
      <c r="D217" s="26"/>
      <c r="E217" s="26"/>
    </row>
    <row r="218" spans="3:5" ht="12" customHeight="1" x14ac:dyDescent="0.2">
      <c r="C218" s="26"/>
      <c r="D218" s="26"/>
      <c r="E218" s="26"/>
    </row>
    <row r="219" spans="3:5" ht="12" customHeight="1" x14ac:dyDescent="0.2">
      <c r="C219" s="26"/>
      <c r="D219" s="26"/>
      <c r="E219" s="26"/>
    </row>
    <row r="220" spans="3:5" ht="12" customHeight="1" x14ac:dyDescent="0.2">
      <c r="C220" s="26"/>
      <c r="D220" s="26"/>
      <c r="E220" s="26"/>
    </row>
    <row r="221" spans="3:5" ht="12" customHeight="1" x14ac:dyDescent="0.2">
      <c r="C221" s="26"/>
      <c r="D221" s="26"/>
      <c r="E221" s="26"/>
    </row>
    <row r="222" spans="3:5" ht="12" customHeight="1" x14ac:dyDescent="0.2">
      <c r="C222" s="26"/>
      <c r="D222" s="26"/>
      <c r="E222" s="26"/>
    </row>
    <row r="223" spans="3:5" ht="12" customHeight="1" x14ac:dyDescent="0.2">
      <c r="C223" s="26"/>
      <c r="D223" s="26"/>
      <c r="E223" s="26"/>
    </row>
    <row r="224" spans="3:5" ht="12" customHeight="1" x14ac:dyDescent="0.2">
      <c r="C224" s="26"/>
      <c r="D224" s="26"/>
      <c r="E224" s="26"/>
    </row>
    <row r="225" spans="3:5" ht="12" customHeight="1" x14ac:dyDescent="0.2">
      <c r="C225" s="26"/>
      <c r="D225" s="26"/>
      <c r="E225" s="26"/>
    </row>
    <row r="226" spans="3:5" ht="12" customHeight="1" x14ac:dyDescent="0.2">
      <c r="C226" s="26"/>
      <c r="D226" s="26"/>
      <c r="E226" s="26"/>
    </row>
    <row r="227" spans="3:5" ht="12" customHeight="1" x14ac:dyDescent="0.2">
      <c r="C227" s="26"/>
      <c r="D227" s="26"/>
      <c r="E227" s="26"/>
    </row>
    <row r="228" spans="3:5" ht="12" customHeight="1" x14ac:dyDescent="0.2">
      <c r="C228" s="26"/>
      <c r="D228" s="26"/>
      <c r="E228" s="26"/>
    </row>
    <row r="229" spans="3:5" ht="12" customHeight="1" x14ac:dyDescent="0.2">
      <c r="C229" s="26"/>
      <c r="D229" s="26"/>
      <c r="E229" s="26"/>
    </row>
    <row r="230" spans="3:5" ht="12" customHeight="1" x14ac:dyDescent="0.2">
      <c r="C230" s="26"/>
      <c r="D230" s="26"/>
      <c r="E230" s="26"/>
    </row>
    <row r="231" spans="3:5" ht="12" customHeight="1" x14ac:dyDescent="0.2">
      <c r="C231" s="26"/>
      <c r="D231" s="26"/>
      <c r="E231" s="26"/>
    </row>
    <row r="232" spans="3:5" ht="12" customHeight="1" x14ac:dyDescent="0.2">
      <c r="C232" s="26"/>
      <c r="D232" s="26"/>
      <c r="E232" s="26"/>
    </row>
    <row r="233" spans="3:5" ht="12" customHeight="1" x14ac:dyDescent="0.2">
      <c r="C233" s="26"/>
      <c r="D233" s="26"/>
      <c r="E233" s="26"/>
    </row>
    <row r="234" spans="3:5" ht="12" customHeight="1" x14ac:dyDescent="0.2">
      <c r="C234" s="26"/>
      <c r="D234" s="26"/>
      <c r="E234" s="26"/>
    </row>
    <row r="235" spans="3:5" ht="12" customHeight="1" x14ac:dyDescent="0.2">
      <c r="C235" s="26"/>
      <c r="D235" s="26"/>
      <c r="E235" s="26"/>
    </row>
    <row r="236" spans="3:5" ht="12" customHeight="1" x14ac:dyDescent="0.2">
      <c r="C236" s="26"/>
      <c r="D236" s="26"/>
      <c r="E236" s="26"/>
    </row>
    <row r="237" spans="3:5" ht="12" customHeight="1" x14ac:dyDescent="0.2">
      <c r="C237" s="26"/>
      <c r="D237" s="26"/>
      <c r="E237" s="26"/>
    </row>
    <row r="238" spans="3:5" ht="12" customHeight="1" x14ac:dyDescent="0.2">
      <c r="C238" s="26"/>
      <c r="D238" s="26"/>
      <c r="E238" s="26"/>
    </row>
    <row r="239" spans="3:5" ht="12" customHeight="1" x14ac:dyDescent="0.2">
      <c r="C239" s="26"/>
      <c r="D239" s="26"/>
      <c r="E239" s="26"/>
    </row>
    <row r="240" spans="3:5" ht="12" customHeight="1" x14ac:dyDescent="0.2">
      <c r="C240" s="26"/>
      <c r="D240" s="26"/>
      <c r="E240" s="26"/>
    </row>
    <row r="241" spans="3:5" ht="12" customHeight="1" x14ac:dyDescent="0.2">
      <c r="C241" s="26"/>
      <c r="D241" s="26"/>
      <c r="E241" s="26"/>
    </row>
    <row r="242" spans="3:5" ht="12" customHeight="1" x14ac:dyDescent="0.2">
      <c r="C242" s="26"/>
      <c r="D242" s="26"/>
      <c r="E242" s="26"/>
    </row>
    <row r="243" spans="3:5" ht="12" customHeight="1" x14ac:dyDescent="0.2">
      <c r="C243" s="26"/>
      <c r="D243" s="26"/>
      <c r="E243" s="26"/>
    </row>
    <row r="244" spans="3:5" ht="12" customHeight="1" x14ac:dyDescent="0.2">
      <c r="C244" s="26"/>
      <c r="D244" s="26"/>
      <c r="E244" s="26"/>
    </row>
    <row r="245" spans="3:5" ht="12" customHeight="1" x14ac:dyDescent="0.2">
      <c r="C245" s="26"/>
      <c r="D245" s="26"/>
      <c r="E245" s="26"/>
    </row>
    <row r="246" spans="3:5" ht="12" customHeight="1" x14ac:dyDescent="0.2">
      <c r="C246" s="26"/>
      <c r="D246" s="26"/>
      <c r="E246" s="26"/>
    </row>
    <row r="247" spans="3:5" ht="12" customHeight="1" x14ac:dyDescent="0.2">
      <c r="C247" s="26"/>
      <c r="D247" s="26"/>
      <c r="E247" s="26"/>
    </row>
    <row r="248" spans="3:5" ht="12" customHeight="1" x14ac:dyDescent="0.2">
      <c r="C248" s="26"/>
      <c r="D248" s="26"/>
      <c r="E248" s="26"/>
    </row>
    <row r="249" spans="3:5" ht="12" customHeight="1" x14ac:dyDescent="0.2">
      <c r="C249" s="26"/>
      <c r="D249" s="26"/>
      <c r="E249" s="26"/>
    </row>
    <row r="250" spans="3:5" ht="12" customHeight="1" x14ac:dyDescent="0.2">
      <c r="C250" s="26"/>
      <c r="D250" s="26"/>
      <c r="E250" s="26"/>
    </row>
    <row r="251" spans="3:5" ht="12" customHeight="1" x14ac:dyDescent="0.2">
      <c r="C251" s="26"/>
      <c r="D251" s="26"/>
      <c r="E251" s="26"/>
    </row>
    <row r="252" spans="3:5" ht="12" customHeight="1" x14ac:dyDescent="0.2">
      <c r="C252" s="26"/>
      <c r="D252" s="26"/>
      <c r="E252" s="26"/>
    </row>
    <row r="253" spans="3:5" ht="12" customHeight="1" x14ac:dyDescent="0.2">
      <c r="C253" s="26"/>
      <c r="D253" s="26"/>
      <c r="E253" s="26"/>
    </row>
    <row r="254" spans="3:5" ht="12" customHeight="1" x14ac:dyDescent="0.2">
      <c r="C254" s="26"/>
      <c r="D254" s="26"/>
      <c r="E254" s="26"/>
    </row>
    <row r="255" spans="3:5" ht="12" customHeight="1" x14ac:dyDescent="0.2">
      <c r="C255" s="26"/>
      <c r="D255" s="26"/>
      <c r="E255" s="26"/>
    </row>
    <row r="256" spans="3:5" ht="12" customHeight="1" x14ac:dyDescent="0.2">
      <c r="C256" s="26"/>
      <c r="D256" s="26"/>
      <c r="E256" s="26"/>
    </row>
    <row r="257" spans="3:5" ht="12" customHeight="1" x14ac:dyDescent="0.2">
      <c r="C257" s="26"/>
      <c r="D257" s="26"/>
      <c r="E257" s="26"/>
    </row>
    <row r="258" spans="3:5" ht="12" customHeight="1" x14ac:dyDescent="0.2">
      <c r="C258" s="26"/>
      <c r="D258" s="26"/>
      <c r="E258" s="26"/>
    </row>
    <row r="259" spans="3:5" ht="12" customHeight="1" x14ac:dyDescent="0.2">
      <c r="C259" s="26"/>
      <c r="D259" s="26"/>
      <c r="E259" s="26"/>
    </row>
    <row r="260" spans="3:5" ht="12" customHeight="1" x14ac:dyDescent="0.2">
      <c r="C260" s="26"/>
      <c r="D260" s="26"/>
      <c r="E260" s="26"/>
    </row>
    <row r="261" spans="3:5" ht="12" customHeight="1" x14ac:dyDescent="0.2">
      <c r="C261" s="26"/>
      <c r="D261" s="26"/>
      <c r="E261" s="26"/>
    </row>
    <row r="262" spans="3:5" ht="12" customHeight="1" x14ac:dyDescent="0.2">
      <c r="C262" s="26"/>
      <c r="D262" s="26"/>
      <c r="E262" s="26"/>
    </row>
    <row r="263" spans="3:5" ht="12" customHeight="1" x14ac:dyDescent="0.2">
      <c r="C263" s="26"/>
      <c r="D263" s="26"/>
      <c r="E263" s="26"/>
    </row>
    <row r="264" spans="3:5" ht="12" customHeight="1" x14ac:dyDescent="0.2">
      <c r="C264" s="26"/>
      <c r="D264" s="26"/>
      <c r="E264" s="26"/>
    </row>
    <row r="265" spans="3:5" ht="12" customHeight="1" x14ac:dyDescent="0.2">
      <c r="C265" s="26"/>
      <c r="D265" s="26"/>
      <c r="E265" s="26"/>
    </row>
    <row r="266" spans="3:5" ht="12" customHeight="1" x14ac:dyDescent="0.2">
      <c r="C266" s="26"/>
      <c r="D266" s="26"/>
      <c r="E266" s="26"/>
    </row>
    <row r="267" spans="3:5" ht="12" customHeight="1" x14ac:dyDescent="0.2">
      <c r="C267" s="26"/>
      <c r="D267" s="26"/>
      <c r="E267" s="26"/>
    </row>
    <row r="268" spans="3:5" ht="12" customHeight="1" x14ac:dyDescent="0.2">
      <c r="C268" s="26"/>
      <c r="D268" s="26"/>
      <c r="E268" s="26"/>
    </row>
    <row r="269" spans="3:5" ht="12" customHeight="1" x14ac:dyDescent="0.2">
      <c r="C269" s="26"/>
      <c r="D269" s="26"/>
      <c r="E269" s="26"/>
    </row>
    <row r="270" spans="3:5" ht="12" customHeight="1" x14ac:dyDescent="0.2">
      <c r="C270" s="26"/>
      <c r="D270" s="26"/>
      <c r="E270" s="26"/>
    </row>
    <row r="271" spans="3:5" ht="12" customHeight="1" x14ac:dyDescent="0.2">
      <c r="C271" s="26"/>
      <c r="D271" s="26"/>
      <c r="E271" s="26"/>
    </row>
    <row r="272" spans="3:5" ht="12" customHeight="1" x14ac:dyDescent="0.2">
      <c r="C272" s="26"/>
      <c r="D272" s="26"/>
      <c r="E272" s="26"/>
    </row>
    <row r="273" spans="3:5" ht="12" customHeight="1" x14ac:dyDescent="0.2">
      <c r="C273" s="26"/>
      <c r="D273" s="26"/>
      <c r="E273" s="26"/>
    </row>
    <row r="274" spans="3:5" ht="12" customHeight="1" x14ac:dyDescent="0.2">
      <c r="C274" s="26"/>
      <c r="D274" s="26"/>
      <c r="E274" s="26"/>
    </row>
    <row r="275" spans="3:5" ht="12" customHeight="1" x14ac:dyDescent="0.2">
      <c r="C275" s="26"/>
      <c r="D275" s="26"/>
      <c r="E275" s="26"/>
    </row>
    <row r="276" spans="3:5" ht="12" customHeight="1" x14ac:dyDescent="0.2">
      <c r="C276" s="26"/>
      <c r="D276" s="26"/>
      <c r="E276" s="26"/>
    </row>
    <row r="277" spans="3:5" ht="12" customHeight="1" x14ac:dyDescent="0.2">
      <c r="C277" s="26"/>
      <c r="D277" s="26"/>
      <c r="E277" s="26"/>
    </row>
    <row r="278" spans="3:5" ht="12" customHeight="1" x14ac:dyDescent="0.2">
      <c r="C278" s="26"/>
      <c r="D278" s="26"/>
      <c r="E278" s="26"/>
    </row>
    <row r="279" spans="3:5" ht="12" customHeight="1" x14ac:dyDescent="0.2">
      <c r="C279" s="26"/>
      <c r="D279" s="26"/>
      <c r="E279" s="26"/>
    </row>
    <row r="280" spans="3:5" ht="12" customHeight="1" x14ac:dyDescent="0.2">
      <c r="C280" s="26"/>
      <c r="D280" s="26"/>
      <c r="E280" s="26"/>
    </row>
    <row r="281" spans="3:5" ht="12" customHeight="1" x14ac:dyDescent="0.2">
      <c r="C281" s="26"/>
      <c r="D281" s="26"/>
      <c r="E281" s="26"/>
    </row>
    <row r="282" spans="3:5" ht="12" customHeight="1" x14ac:dyDescent="0.2">
      <c r="C282" s="26"/>
      <c r="D282" s="26"/>
      <c r="E282" s="26"/>
    </row>
    <row r="283" spans="3:5" ht="12" customHeight="1" x14ac:dyDescent="0.2">
      <c r="C283" s="26"/>
      <c r="D283" s="26"/>
      <c r="E283" s="26"/>
    </row>
    <row r="284" spans="3:5" ht="12" customHeight="1" x14ac:dyDescent="0.2">
      <c r="C284" s="26"/>
      <c r="D284" s="26"/>
      <c r="E284" s="26"/>
    </row>
    <row r="285" spans="3:5" ht="12" customHeight="1" x14ac:dyDescent="0.2">
      <c r="C285" s="26"/>
      <c r="D285" s="26"/>
      <c r="E285" s="26"/>
    </row>
    <row r="286" spans="3:5" ht="12" customHeight="1" x14ac:dyDescent="0.2">
      <c r="C286" s="26"/>
      <c r="D286" s="26"/>
      <c r="E286" s="26"/>
    </row>
    <row r="287" spans="3:5" ht="12" customHeight="1" x14ac:dyDescent="0.2">
      <c r="C287" s="26"/>
      <c r="D287" s="26"/>
      <c r="E287" s="26"/>
    </row>
    <row r="288" spans="3:5" ht="12" customHeight="1" x14ac:dyDescent="0.2">
      <c r="C288" s="26"/>
      <c r="D288" s="26"/>
      <c r="E288" s="26"/>
    </row>
    <row r="289" spans="3:5" ht="12" customHeight="1" x14ac:dyDescent="0.2">
      <c r="C289" s="26"/>
      <c r="D289" s="26"/>
      <c r="E289" s="26"/>
    </row>
    <row r="290" spans="3:5" ht="12" customHeight="1" x14ac:dyDescent="0.2">
      <c r="C290" s="26"/>
      <c r="D290" s="26"/>
      <c r="E290" s="26"/>
    </row>
    <row r="291" spans="3:5" ht="12" customHeight="1" x14ac:dyDescent="0.2">
      <c r="C291" s="26"/>
      <c r="D291" s="26"/>
      <c r="E291" s="26"/>
    </row>
    <row r="292" spans="3:5" ht="12" customHeight="1" x14ac:dyDescent="0.2">
      <c r="C292" s="26"/>
      <c r="D292" s="26"/>
      <c r="E292" s="26"/>
    </row>
    <row r="293" spans="3:5" ht="12" customHeight="1" x14ac:dyDescent="0.2">
      <c r="C293" s="26"/>
      <c r="D293" s="26"/>
      <c r="E293" s="26"/>
    </row>
    <row r="294" spans="3:5" ht="12" customHeight="1" x14ac:dyDescent="0.2">
      <c r="C294" s="26"/>
      <c r="D294" s="26"/>
      <c r="E294" s="26"/>
    </row>
    <row r="295" spans="3:5" ht="12" customHeight="1" x14ac:dyDescent="0.2">
      <c r="C295" s="26"/>
      <c r="D295" s="26"/>
      <c r="E295" s="26"/>
    </row>
    <row r="296" spans="3:5" ht="12" customHeight="1" x14ac:dyDescent="0.2">
      <c r="C296" s="26"/>
      <c r="D296" s="26"/>
      <c r="E296" s="26"/>
    </row>
    <row r="297" spans="3:5" ht="12" customHeight="1" x14ac:dyDescent="0.2">
      <c r="C297" s="26"/>
      <c r="D297" s="26"/>
      <c r="E297" s="26"/>
    </row>
    <row r="298" spans="3:5" ht="12" customHeight="1" x14ac:dyDescent="0.2">
      <c r="C298" s="26"/>
      <c r="D298" s="26"/>
      <c r="E298" s="26"/>
    </row>
    <row r="299" spans="3:5" ht="12" customHeight="1" x14ac:dyDescent="0.2">
      <c r="C299" s="26"/>
      <c r="D299" s="26"/>
      <c r="E299" s="26"/>
    </row>
    <row r="300" spans="3:5" ht="12" customHeight="1" x14ac:dyDescent="0.2">
      <c r="C300" s="26"/>
      <c r="D300" s="26"/>
      <c r="E300" s="26"/>
    </row>
    <row r="301" spans="3:5" ht="12" customHeight="1" x14ac:dyDescent="0.2">
      <c r="C301" s="26"/>
      <c r="D301" s="26"/>
      <c r="E301" s="26"/>
    </row>
    <row r="302" spans="3:5" ht="12" customHeight="1" x14ac:dyDescent="0.2">
      <c r="C302" s="26"/>
      <c r="D302" s="26"/>
      <c r="E302" s="26"/>
    </row>
    <row r="303" spans="3:5" ht="12" customHeight="1" x14ac:dyDescent="0.2">
      <c r="C303" s="26"/>
      <c r="D303" s="26"/>
      <c r="E303" s="26"/>
    </row>
    <row r="304" spans="3:5" ht="12" customHeight="1" x14ac:dyDescent="0.2">
      <c r="C304" s="26"/>
      <c r="D304" s="26"/>
      <c r="E304" s="26"/>
    </row>
    <row r="305" spans="3:5" ht="12" customHeight="1" x14ac:dyDescent="0.2">
      <c r="C305" s="26"/>
      <c r="D305" s="26"/>
      <c r="E305" s="26"/>
    </row>
    <row r="306" spans="3:5" ht="12" customHeight="1" x14ac:dyDescent="0.2">
      <c r="C306" s="26"/>
      <c r="D306" s="26"/>
      <c r="E306" s="26"/>
    </row>
    <row r="307" spans="3:5" ht="12" customHeight="1" x14ac:dyDescent="0.2">
      <c r="C307" s="26"/>
      <c r="D307" s="26"/>
      <c r="E307" s="26"/>
    </row>
    <row r="308" spans="3:5" ht="12" customHeight="1" x14ac:dyDescent="0.2">
      <c r="C308" s="26"/>
      <c r="D308" s="26"/>
      <c r="E308" s="26"/>
    </row>
    <row r="309" spans="3:5" ht="12" customHeight="1" x14ac:dyDescent="0.2">
      <c r="C309" s="26"/>
      <c r="D309" s="26"/>
      <c r="E309" s="26"/>
    </row>
    <row r="310" spans="3:5" ht="12" customHeight="1" x14ac:dyDescent="0.2">
      <c r="C310" s="26"/>
      <c r="D310" s="26"/>
      <c r="E310" s="26"/>
    </row>
    <row r="311" spans="3:5" ht="12" customHeight="1" x14ac:dyDescent="0.2">
      <c r="C311" s="26"/>
      <c r="D311" s="26"/>
      <c r="E311" s="26"/>
    </row>
    <row r="312" spans="3:5" ht="12" customHeight="1" x14ac:dyDescent="0.2">
      <c r="C312" s="26"/>
      <c r="D312" s="26"/>
      <c r="E312" s="26"/>
    </row>
    <row r="313" spans="3:5" ht="12" customHeight="1" x14ac:dyDescent="0.2">
      <c r="C313" s="26"/>
      <c r="D313" s="26"/>
      <c r="E313" s="26"/>
    </row>
    <row r="314" spans="3:5" ht="12" customHeight="1" x14ac:dyDescent="0.2">
      <c r="C314" s="26"/>
      <c r="D314" s="26"/>
      <c r="E314" s="26"/>
    </row>
    <row r="315" spans="3:5" ht="12" customHeight="1" x14ac:dyDescent="0.2">
      <c r="C315" s="26"/>
      <c r="D315" s="26"/>
      <c r="E315" s="26"/>
    </row>
    <row r="316" spans="3:5" ht="12" customHeight="1" x14ac:dyDescent="0.2">
      <c r="C316" s="26"/>
      <c r="D316" s="26"/>
      <c r="E316" s="26"/>
    </row>
    <row r="317" spans="3:5" ht="12" customHeight="1" x14ac:dyDescent="0.2">
      <c r="C317" s="26"/>
      <c r="D317" s="26"/>
      <c r="E317" s="26"/>
    </row>
    <row r="318" spans="3:5" ht="12" customHeight="1" x14ac:dyDescent="0.2">
      <c r="C318" s="26"/>
      <c r="D318" s="26"/>
      <c r="E318" s="26"/>
    </row>
    <row r="319" spans="3:5" ht="12" customHeight="1" x14ac:dyDescent="0.2">
      <c r="C319" s="26"/>
      <c r="D319" s="26"/>
      <c r="E319" s="26"/>
    </row>
    <row r="320" spans="3:5" ht="12" customHeight="1" x14ac:dyDescent="0.2">
      <c r="C320" s="26"/>
      <c r="D320" s="26"/>
      <c r="E320" s="26"/>
    </row>
    <row r="321" spans="3:5" ht="12" customHeight="1" x14ac:dyDescent="0.2">
      <c r="C321" s="26"/>
      <c r="D321" s="26"/>
      <c r="E321" s="26"/>
    </row>
    <row r="322" spans="3:5" ht="12" customHeight="1" x14ac:dyDescent="0.2">
      <c r="C322" s="26"/>
      <c r="D322" s="26"/>
      <c r="E322" s="26"/>
    </row>
    <row r="323" spans="3:5" ht="12" customHeight="1" x14ac:dyDescent="0.2">
      <c r="C323" s="26"/>
      <c r="D323" s="26"/>
      <c r="E323" s="26"/>
    </row>
    <row r="324" spans="3:5" ht="12" customHeight="1" x14ac:dyDescent="0.2">
      <c r="C324" s="26"/>
      <c r="D324" s="26"/>
      <c r="E324" s="26"/>
    </row>
    <row r="325" spans="3:5" ht="12" customHeight="1" x14ac:dyDescent="0.2">
      <c r="C325" s="26"/>
      <c r="D325" s="26"/>
      <c r="E325" s="26"/>
    </row>
    <row r="326" spans="3:5" ht="12" customHeight="1" x14ac:dyDescent="0.2">
      <c r="C326" s="26"/>
      <c r="D326" s="26"/>
      <c r="E326" s="26"/>
    </row>
    <row r="327" spans="3:5" ht="12" customHeight="1" x14ac:dyDescent="0.2">
      <c r="C327" s="26"/>
      <c r="D327" s="26"/>
      <c r="E327" s="26"/>
    </row>
    <row r="328" spans="3:5" ht="12" customHeight="1" x14ac:dyDescent="0.2">
      <c r="C328" s="26"/>
      <c r="D328" s="26"/>
      <c r="E328" s="26"/>
    </row>
    <row r="329" spans="3:5" ht="12" customHeight="1" x14ac:dyDescent="0.2">
      <c r="C329" s="26"/>
      <c r="D329" s="26"/>
      <c r="E329" s="26"/>
    </row>
    <row r="330" spans="3:5" ht="12" customHeight="1" x14ac:dyDescent="0.2">
      <c r="C330" s="26"/>
      <c r="D330" s="26"/>
      <c r="E330" s="26"/>
    </row>
    <row r="331" spans="3:5" ht="12" customHeight="1" x14ac:dyDescent="0.2">
      <c r="C331" s="26"/>
      <c r="D331" s="26"/>
      <c r="E331" s="26"/>
    </row>
    <row r="332" spans="3:5" ht="12" customHeight="1" x14ac:dyDescent="0.2">
      <c r="C332" s="26"/>
      <c r="D332" s="26"/>
      <c r="E332" s="26"/>
    </row>
    <row r="333" spans="3:5" ht="12" customHeight="1" x14ac:dyDescent="0.2">
      <c r="C333" s="26"/>
      <c r="D333" s="26"/>
      <c r="E333" s="26"/>
    </row>
    <row r="334" spans="3:5" ht="12" customHeight="1" x14ac:dyDescent="0.2">
      <c r="C334" s="26"/>
      <c r="D334" s="26"/>
      <c r="E334" s="26"/>
    </row>
    <row r="335" spans="3:5" ht="12" customHeight="1" x14ac:dyDescent="0.2">
      <c r="C335" s="26"/>
      <c r="D335" s="26"/>
      <c r="E335" s="26"/>
    </row>
    <row r="336" spans="3:5" ht="12" customHeight="1" x14ac:dyDescent="0.2">
      <c r="C336" s="26"/>
      <c r="D336" s="26"/>
      <c r="E336" s="26"/>
    </row>
    <row r="337" spans="3:5" ht="12" customHeight="1" x14ac:dyDescent="0.2">
      <c r="C337" s="26"/>
      <c r="D337" s="26"/>
      <c r="E337" s="26"/>
    </row>
    <row r="338" spans="3:5" ht="12" customHeight="1" x14ac:dyDescent="0.2">
      <c r="C338" s="26"/>
      <c r="D338" s="26"/>
      <c r="E338" s="26"/>
    </row>
    <row r="339" spans="3:5" ht="12" customHeight="1" x14ac:dyDescent="0.2">
      <c r="C339" s="26"/>
      <c r="D339" s="26"/>
      <c r="E339" s="26"/>
    </row>
    <row r="340" spans="3:5" ht="12" customHeight="1" x14ac:dyDescent="0.2">
      <c r="C340" s="26"/>
      <c r="D340" s="26"/>
      <c r="E340" s="26"/>
    </row>
    <row r="341" spans="3:5" ht="12" customHeight="1" x14ac:dyDescent="0.2">
      <c r="C341" s="26"/>
      <c r="D341" s="26"/>
      <c r="E341" s="26"/>
    </row>
    <row r="342" spans="3:5" ht="12" customHeight="1" x14ac:dyDescent="0.2">
      <c r="C342" s="26"/>
      <c r="D342" s="26"/>
      <c r="E342" s="26"/>
    </row>
    <row r="343" spans="3:5" ht="12" customHeight="1" x14ac:dyDescent="0.2">
      <c r="C343" s="26"/>
      <c r="D343" s="26"/>
      <c r="E343" s="26"/>
    </row>
    <row r="344" spans="3:5" ht="12" customHeight="1" x14ac:dyDescent="0.2">
      <c r="C344" s="26"/>
      <c r="D344" s="26"/>
      <c r="E344" s="26"/>
    </row>
    <row r="345" spans="3:5" ht="12" customHeight="1" x14ac:dyDescent="0.2">
      <c r="C345" s="26"/>
      <c r="D345" s="26"/>
      <c r="E345" s="26"/>
    </row>
    <row r="346" spans="3:5" ht="12" customHeight="1" x14ac:dyDescent="0.2">
      <c r="C346" s="26"/>
      <c r="D346" s="26"/>
      <c r="E346" s="26"/>
    </row>
    <row r="347" spans="3:5" ht="12" customHeight="1" x14ac:dyDescent="0.2">
      <c r="C347" s="26"/>
      <c r="D347" s="26"/>
      <c r="E347" s="26"/>
    </row>
    <row r="348" spans="3:5" ht="12" customHeight="1" x14ac:dyDescent="0.2">
      <c r="C348" s="26"/>
      <c r="D348" s="26"/>
      <c r="E348" s="26"/>
    </row>
    <row r="349" spans="3:5" ht="12" customHeight="1" x14ac:dyDescent="0.2">
      <c r="C349" s="26"/>
      <c r="D349" s="26"/>
      <c r="E349" s="26"/>
    </row>
    <row r="350" spans="3:5" ht="12" customHeight="1" x14ac:dyDescent="0.2">
      <c r="C350" s="26"/>
      <c r="D350" s="26"/>
      <c r="E350" s="26"/>
    </row>
    <row r="351" spans="3:5" ht="12" customHeight="1" x14ac:dyDescent="0.2">
      <c r="C351" s="26"/>
      <c r="D351" s="26"/>
      <c r="E351" s="26"/>
    </row>
    <row r="352" spans="3:5" ht="12" customHeight="1" x14ac:dyDescent="0.2">
      <c r="C352" s="26"/>
      <c r="D352" s="26"/>
      <c r="E352" s="26"/>
    </row>
    <row r="353" spans="3:5" ht="12" customHeight="1" x14ac:dyDescent="0.2">
      <c r="C353" s="26"/>
      <c r="D353" s="26"/>
      <c r="E353" s="26"/>
    </row>
    <row r="354" spans="3:5" ht="12" customHeight="1" x14ac:dyDescent="0.2">
      <c r="C354" s="26"/>
      <c r="D354" s="26"/>
      <c r="E354" s="26"/>
    </row>
    <row r="355" spans="3:5" ht="12" customHeight="1" x14ac:dyDescent="0.2">
      <c r="C355" s="26"/>
      <c r="D355" s="26"/>
      <c r="E355" s="26"/>
    </row>
    <row r="356" spans="3:5" ht="12" customHeight="1" x14ac:dyDescent="0.2">
      <c r="C356" s="26"/>
      <c r="D356" s="26"/>
      <c r="E356" s="26"/>
    </row>
    <row r="357" spans="3:5" ht="12" customHeight="1" x14ac:dyDescent="0.2">
      <c r="C357" s="26"/>
      <c r="D357" s="26"/>
      <c r="E357" s="26"/>
    </row>
    <row r="358" spans="3:5" ht="12" customHeight="1" x14ac:dyDescent="0.2">
      <c r="C358" s="26"/>
      <c r="D358" s="26"/>
      <c r="E358" s="26"/>
    </row>
    <row r="359" spans="3:5" ht="12" customHeight="1" x14ac:dyDescent="0.2">
      <c r="C359" s="26"/>
      <c r="D359" s="26"/>
      <c r="E359" s="26"/>
    </row>
    <row r="360" spans="3:5" ht="12" customHeight="1" x14ac:dyDescent="0.2">
      <c r="C360" s="26"/>
      <c r="D360" s="26"/>
      <c r="E360" s="26"/>
    </row>
    <row r="361" spans="3:5" ht="12" customHeight="1" x14ac:dyDescent="0.2">
      <c r="C361" s="26"/>
      <c r="D361" s="26"/>
      <c r="E361" s="26"/>
    </row>
    <row r="362" spans="3:5" ht="12" customHeight="1" x14ac:dyDescent="0.2">
      <c r="C362" s="26"/>
      <c r="D362" s="26"/>
      <c r="E362" s="26"/>
    </row>
    <row r="363" spans="3:5" ht="12" customHeight="1" x14ac:dyDescent="0.2">
      <c r="C363" s="26"/>
      <c r="D363" s="26"/>
      <c r="E363" s="26"/>
    </row>
    <row r="364" spans="3:5" ht="12" customHeight="1" x14ac:dyDescent="0.2">
      <c r="C364" s="26"/>
      <c r="D364" s="26"/>
      <c r="E364" s="26"/>
    </row>
    <row r="365" spans="3:5" ht="12" customHeight="1" x14ac:dyDescent="0.2">
      <c r="C365" s="26"/>
      <c r="D365" s="26"/>
      <c r="E365" s="26"/>
    </row>
    <row r="366" spans="3:5" ht="12" customHeight="1" x14ac:dyDescent="0.2">
      <c r="C366" s="26"/>
      <c r="D366" s="26"/>
      <c r="E366" s="26"/>
    </row>
    <row r="367" spans="3:5" ht="12" customHeight="1" x14ac:dyDescent="0.2">
      <c r="C367" s="26"/>
      <c r="D367" s="26"/>
      <c r="E367" s="26"/>
    </row>
    <row r="368" spans="3:5" ht="12" customHeight="1" x14ac:dyDescent="0.2">
      <c r="C368" s="26"/>
      <c r="D368" s="26"/>
      <c r="E368" s="26"/>
    </row>
    <row r="369" spans="3:5" ht="12" customHeight="1" x14ac:dyDescent="0.2">
      <c r="C369" s="26"/>
      <c r="D369" s="26"/>
      <c r="E369" s="26"/>
    </row>
    <row r="370" spans="3:5" ht="12" customHeight="1" x14ac:dyDescent="0.2">
      <c r="C370" s="26"/>
      <c r="D370" s="26"/>
      <c r="E370" s="26"/>
    </row>
    <row r="371" spans="3:5" ht="12" customHeight="1" x14ac:dyDescent="0.2">
      <c r="C371" s="26"/>
      <c r="D371" s="26"/>
      <c r="E371" s="26"/>
    </row>
    <row r="372" spans="3:5" ht="12" customHeight="1" x14ac:dyDescent="0.2">
      <c r="C372" s="26"/>
      <c r="D372" s="26"/>
      <c r="E372" s="26"/>
    </row>
    <row r="373" spans="3:5" ht="12" customHeight="1" x14ac:dyDescent="0.2">
      <c r="C373" s="26"/>
      <c r="D373" s="26"/>
      <c r="E373" s="26"/>
    </row>
    <row r="374" spans="3:5" ht="12" customHeight="1" x14ac:dyDescent="0.2">
      <c r="C374" s="26"/>
      <c r="D374" s="26"/>
      <c r="E374" s="26"/>
    </row>
    <row r="375" spans="3:5" ht="12" customHeight="1" x14ac:dyDescent="0.2">
      <c r="C375" s="26"/>
      <c r="D375" s="26"/>
      <c r="E375" s="26"/>
    </row>
    <row r="376" spans="3:5" ht="12" customHeight="1" x14ac:dyDescent="0.2">
      <c r="C376" s="26"/>
      <c r="D376" s="26"/>
      <c r="E376" s="26"/>
    </row>
    <row r="377" spans="3:5" ht="12" customHeight="1" x14ac:dyDescent="0.2">
      <c r="C377" s="26"/>
      <c r="D377" s="26"/>
      <c r="E377" s="26"/>
    </row>
    <row r="378" spans="3:5" ht="12" customHeight="1" x14ac:dyDescent="0.2">
      <c r="C378" s="26"/>
      <c r="D378" s="26"/>
      <c r="E378" s="26"/>
    </row>
    <row r="379" spans="3:5" ht="12" customHeight="1" x14ac:dyDescent="0.2">
      <c r="C379" s="26"/>
      <c r="D379" s="26"/>
      <c r="E379" s="26"/>
    </row>
    <row r="380" spans="3:5" ht="12" customHeight="1" x14ac:dyDescent="0.2">
      <c r="C380" s="26"/>
      <c r="D380" s="26"/>
      <c r="E380" s="26"/>
    </row>
    <row r="381" spans="3:5" ht="12" customHeight="1" x14ac:dyDescent="0.2">
      <c r="C381" s="26"/>
      <c r="D381" s="26"/>
      <c r="E381" s="26"/>
    </row>
    <row r="382" spans="3:5" ht="12" customHeight="1" x14ac:dyDescent="0.2">
      <c r="C382" s="26"/>
      <c r="D382" s="26"/>
      <c r="E382" s="26"/>
    </row>
    <row r="383" spans="3:5" ht="12" customHeight="1" x14ac:dyDescent="0.2">
      <c r="C383" s="26"/>
      <c r="D383" s="26"/>
      <c r="E383" s="26"/>
    </row>
    <row r="384" spans="3:5" ht="12" customHeight="1" x14ac:dyDescent="0.2">
      <c r="C384" s="26"/>
      <c r="D384" s="26"/>
      <c r="E384" s="26"/>
    </row>
    <row r="385" spans="3:5" ht="12" customHeight="1" x14ac:dyDescent="0.2">
      <c r="C385" s="26"/>
      <c r="D385" s="26"/>
      <c r="E385" s="26"/>
    </row>
    <row r="386" spans="3:5" ht="12" customHeight="1" x14ac:dyDescent="0.2">
      <c r="C386" s="26"/>
      <c r="D386" s="26"/>
      <c r="E386" s="26"/>
    </row>
    <row r="387" spans="3:5" ht="12" customHeight="1" x14ac:dyDescent="0.2">
      <c r="C387" s="26"/>
      <c r="D387" s="26"/>
      <c r="E387" s="26"/>
    </row>
    <row r="388" spans="3:5" ht="12" customHeight="1" x14ac:dyDescent="0.2">
      <c r="C388" s="26"/>
      <c r="D388" s="26"/>
      <c r="E388" s="26"/>
    </row>
    <row r="389" spans="3:5" ht="12" customHeight="1" x14ac:dyDescent="0.2">
      <c r="C389" s="26"/>
      <c r="D389" s="26"/>
      <c r="E389" s="26"/>
    </row>
    <row r="390" spans="3:5" ht="12" customHeight="1" x14ac:dyDescent="0.2">
      <c r="C390" s="26"/>
      <c r="D390" s="26"/>
      <c r="E390" s="26"/>
    </row>
    <row r="391" spans="3:5" ht="12" customHeight="1" x14ac:dyDescent="0.2">
      <c r="C391" s="26"/>
      <c r="D391" s="26"/>
      <c r="E391" s="26"/>
    </row>
    <row r="392" spans="3:5" ht="12" customHeight="1" x14ac:dyDescent="0.2">
      <c r="C392" s="26"/>
      <c r="D392" s="26"/>
      <c r="E392" s="26"/>
    </row>
    <row r="393" spans="3:5" ht="12" customHeight="1" x14ac:dyDescent="0.2">
      <c r="C393" s="26"/>
      <c r="D393" s="26"/>
      <c r="E393" s="26"/>
    </row>
    <row r="394" spans="3:5" ht="12" customHeight="1" x14ac:dyDescent="0.2">
      <c r="C394" s="26"/>
      <c r="D394" s="26"/>
      <c r="E394" s="26"/>
    </row>
    <row r="395" spans="3:5" ht="12" customHeight="1" x14ac:dyDescent="0.2">
      <c r="C395" s="26"/>
      <c r="D395" s="26"/>
      <c r="E395" s="26"/>
    </row>
    <row r="396" spans="3:5" ht="12" customHeight="1" x14ac:dyDescent="0.2">
      <c r="C396" s="26"/>
      <c r="D396" s="26"/>
      <c r="E396" s="26"/>
    </row>
    <row r="397" spans="3:5" ht="12" customHeight="1" x14ac:dyDescent="0.2">
      <c r="C397" s="26"/>
      <c r="D397" s="26"/>
      <c r="E397" s="26"/>
    </row>
    <row r="398" spans="3:5" ht="12" customHeight="1" x14ac:dyDescent="0.2">
      <c r="C398" s="26"/>
      <c r="D398" s="26"/>
      <c r="E398" s="26"/>
    </row>
    <row r="399" spans="3:5" ht="12" customHeight="1" x14ac:dyDescent="0.2">
      <c r="C399" s="26"/>
      <c r="D399" s="26"/>
      <c r="E399" s="26"/>
    </row>
    <row r="400" spans="3:5" ht="12" customHeight="1" x14ac:dyDescent="0.2">
      <c r="C400" s="26"/>
      <c r="D400" s="26"/>
      <c r="E400" s="26"/>
    </row>
    <row r="401" spans="3:5" ht="12" customHeight="1" x14ac:dyDescent="0.2">
      <c r="C401" s="26"/>
      <c r="D401" s="26"/>
      <c r="E401" s="26"/>
    </row>
    <row r="402" spans="3:5" ht="12" customHeight="1" x14ac:dyDescent="0.2">
      <c r="C402" s="26"/>
      <c r="D402" s="26"/>
      <c r="E402" s="26"/>
    </row>
    <row r="403" spans="3:5" ht="12" customHeight="1" x14ac:dyDescent="0.2">
      <c r="C403" s="26"/>
      <c r="D403" s="26"/>
      <c r="E403" s="26"/>
    </row>
    <row r="404" spans="3:5" ht="12" customHeight="1" x14ac:dyDescent="0.2">
      <c r="C404" s="26"/>
      <c r="D404" s="26"/>
      <c r="E404" s="26"/>
    </row>
    <row r="405" spans="3:5" ht="12" customHeight="1" x14ac:dyDescent="0.2">
      <c r="C405" s="26"/>
      <c r="D405" s="26"/>
      <c r="E405" s="26"/>
    </row>
    <row r="406" spans="3:5" ht="12" customHeight="1" x14ac:dyDescent="0.2">
      <c r="C406" s="26"/>
      <c r="D406" s="26"/>
      <c r="E406" s="26"/>
    </row>
    <row r="407" spans="3:5" ht="12" customHeight="1" x14ac:dyDescent="0.2">
      <c r="C407" s="26"/>
      <c r="D407" s="26"/>
      <c r="E407" s="26"/>
    </row>
    <row r="408" spans="3:5" ht="12" customHeight="1" x14ac:dyDescent="0.2">
      <c r="C408" s="26"/>
      <c r="D408" s="26"/>
      <c r="E408" s="26"/>
    </row>
    <row r="409" spans="3:5" ht="12" customHeight="1" x14ac:dyDescent="0.2">
      <c r="C409" s="26"/>
      <c r="D409" s="26"/>
      <c r="E409" s="26"/>
    </row>
    <row r="410" spans="3:5" ht="12" customHeight="1" x14ac:dyDescent="0.2">
      <c r="C410" s="26"/>
      <c r="D410" s="26"/>
      <c r="E410" s="26"/>
    </row>
    <row r="411" spans="3:5" ht="12" customHeight="1" x14ac:dyDescent="0.2">
      <c r="C411" s="26"/>
      <c r="D411" s="26"/>
      <c r="E411" s="26"/>
    </row>
    <row r="412" spans="3:5" ht="12" customHeight="1" x14ac:dyDescent="0.2">
      <c r="C412" s="26"/>
      <c r="D412" s="26"/>
      <c r="E412" s="26"/>
    </row>
    <row r="413" spans="3:5" ht="12" customHeight="1" x14ac:dyDescent="0.2">
      <c r="C413" s="26"/>
      <c r="D413" s="26"/>
      <c r="E413" s="26"/>
    </row>
    <row r="414" spans="3:5" ht="12" customHeight="1" x14ac:dyDescent="0.2">
      <c r="C414" s="26"/>
      <c r="D414" s="26"/>
      <c r="E414" s="26"/>
    </row>
    <row r="415" spans="3:5" ht="12" customHeight="1" x14ac:dyDescent="0.2">
      <c r="C415" s="26"/>
      <c r="D415" s="26"/>
      <c r="E415" s="26"/>
    </row>
    <row r="416" spans="3:5" ht="12" customHeight="1" x14ac:dyDescent="0.2">
      <c r="C416" s="26"/>
      <c r="D416" s="26"/>
      <c r="E416" s="26"/>
    </row>
    <row r="417" spans="3:5" ht="12" customHeight="1" x14ac:dyDescent="0.2">
      <c r="C417" s="26"/>
      <c r="D417" s="26"/>
      <c r="E417" s="26"/>
    </row>
    <row r="418" spans="3:5" ht="12" customHeight="1" x14ac:dyDescent="0.2">
      <c r="C418" s="26"/>
      <c r="D418" s="26"/>
      <c r="E418" s="26"/>
    </row>
    <row r="419" spans="3:5" ht="12" customHeight="1" x14ac:dyDescent="0.2">
      <c r="C419" s="26"/>
      <c r="D419" s="26"/>
      <c r="E419" s="26"/>
    </row>
    <row r="420" spans="3:5" ht="12" customHeight="1" x14ac:dyDescent="0.2">
      <c r="C420" s="26"/>
      <c r="D420" s="26"/>
      <c r="E420" s="26"/>
    </row>
    <row r="421" spans="3:5" ht="12" customHeight="1" x14ac:dyDescent="0.2">
      <c r="C421" s="26"/>
      <c r="D421" s="26"/>
      <c r="E421" s="26"/>
    </row>
    <row r="422" spans="3:5" ht="12" customHeight="1" x14ac:dyDescent="0.2">
      <c r="C422" s="26"/>
      <c r="D422" s="26"/>
      <c r="E422" s="26"/>
    </row>
    <row r="423" spans="3:5" ht="12" customHeight="1" x14ac:dyDescent="0.2">
      <c r="C423" s="26"/>
      <c r="D423" s="26"/>
      <c r="E423" s="26"/>
    </row>
    <row r="424" spans="3:5" ht="12" customHeight="1" x14ac:dyDescent="0.2">
      <c r="C424" s="26"/>
      <c r="D424" s="26"/>
      <c r="E424" s="26"/>
    </row>
    <row r="425" spans="3:5" ht="12" customHeight="1" x14ac:dyDescent="0.2">
      <c r="C425" s="26"/>
      <c r="D425" s="26"/>
      <c r="E425" s="26"/>
    </row>
    <row r="426" spans="3:5" ht="12" customHeight="1" x14ac:dyDescent="0.2">
      <c r="C426" s="26"/>
      <c r="D426" s="26"/>
      <c r="E426" s="26"/>
    </row>
    <row r="427" spans="3:5" ht="12" customHeight="1" x14ac:dyDescent="0.2">
      <c r="C427" s="26"/>
      <c r="D427" s="26"/>
      <c r="E427" s="26"/>
    </row>
    <row r="428" spans="3:5" ht="12" customHeight="1" x14ac:dyDescent="0.2">
      <c r="C428" s="26"/>
      <c r="D428" s="26"/>
      <c r="E428" s="26"/>
    </row>
    <row r="429" spans="3:5" ht="12" customHeight="1" x14ac:dyDescent="0.2">
      <c r="C429" s="26"/>
      <c r="D429" s="26"/>
      <c r="E429" s="26"/>
    </row>
    <row r="430" spans="3:5" ht="12" customHeight="1" x14ac:dyDescent="0.2">
      <c r="C430" s="26"/>
      <c r="D430" s="26"/>
      <c r="E430" s="26"/>
    </row>
    <row r="431" spans="3:5" ht="12" customHeight="1" x14ac:dyDescent="0.2">
      <c r="C431" s="26"/>
      <c r="D431" s="26"/>
      <c r="E431" s="26"/>
    </row>
    <row r="432" spans="3:5" ht="12" customHeight="1" x14ac:dyDescent="0.2">
      <c r="C432" s="26"/>
      <c r="D432" s="26"/>
      <c r="E432" s="26"/>
    </row>
    <row r="433" spans="3:5" ht="12" customHeight="1" x14ac:dyDescent="0.2">
      <c r="C433" s="26"/>
      <c r="D433" s="26"/>
      <c r="E433" s="26"/>
    </row>
    <row r="434" spans="3:5" ht="12" customHeight="1" x14ac:dyDescent="0.2">
      <c r="C434" s="26"/>
      <c r="D434" s="26"/>
      <c r="E434" s="26"/>
    </row>
    <row r="435" spans="3:5" ht="12" customHeight="1" x14ac:dyDescent="0.2">
      <c r="C435" s="26"/>
      <c r="D435" s="26"/>
      <c r="E435" s="26"/>
    </row>
    <row r="436" spans="3:5" ht="12" customHeight="1" x14ac:dyDescent="0.2">
      <c r="C436" s="26"/>
      <c r="D436" s="26"/>
      <c r="E436" s="26"/>
    </row>
    <row r="437" spans="3:5" ht="12" customHeight="1" x14ac:dyDescent="0.2">
      <c r="C437" s="26"/>
      <c r="D437" s="26"/>
      <c r="E437" s="26"/>
    </row>
    <row r="438" spans="3:5" ht="12" customHeight="1" x14ac:dyDescent="0.2">
      <c r="C438" s="26"/>
      <c r="D438" s="26"/>
      <c r="E438" s="26"/>
    </row>
    <row r="439" spans="3:5" ht="12" customHeight="1" x14ac:dyDescent="0.2">
      <c r="C439" s="26"/>
      <c r="D439" s="26"/>
      <c r="E439" s="26"/>
    </row>
    <row r="440" spans="3:5" ht="12" customHeight="1" x14ac:dyDescent="0.2">
      <c r="C440" s="26"/>
      <c r="D440" s="26"/>
      <c r="E440" s="26"/>
    </row>
    <row r="441" spans="3:5" ht="12" customHeight="1" x14ac:dyDescent="0.2">
      <c r="C441" s="26"/>
      <c r="D441" s="26"/>
      <c r="E441" s="26"/>
    </row>
    <row r="442" spans="3:5" ht="12" customHeight="1" x14ac:dyDescent="0.2">
      <c r="C442" s="26"/>
      <c r="D442" s="26"/>
      <c r="E442" s="26"/>
    </row>
    <row r="443" spans="3:5" ht="12" customHeight="1" x14ac:dyDescent="0.2">
      <c r="C443" s="26"/>
      <c r="D443" s="26"/>
      <c r="E443" s="26"/>
    </row>
    <row r="444" spans="3:5" ht="12" customHeight="1" x14ac:dyDescent="0.2">
      <c r="C444" s="26"/>
      <c r="D444" s="26"/>
      <c r="E444" s="26"/>
    </row>
    <row r="445" spans="3:5" ht="12" customHeight="1" x14ac:dyDescent="0.2">
      <c r="C445" s="26"/>
      <c r="D445" s="26"/>
      <c r="E445" s="26"/>
    </row>
    <row r="446" spans="3:5" ht="12" customHeight="1" x14ac:dyDescent="0.2">
      <c r="C446" s="26"/>
      <c r="D446" s="26"/>
      <c r="E446" s="26"/>
    </row>
    <row r="447" spans="3:5" ht="12" customHeight="1" x14ac:dyDescent="0.2">
      <c r="C447" s="26"/>
      <c r="D447" s="26"/>
      <c r="E447" s="26"/>
    </row>
    <row r="448" spans="3:5" ht="12" customHeight="1" x14ac:dyDescent="0.2">
      <c r="C448" s="26"/>
      <c r="D448" s="26"/>
      <c r="E448" s="26"/>
    </row>
    <row r="449" spans="3:5" ht="12" customHeight="1" x14ac:dyDescent="0.2">
      <c r="C449" s="26"/>
      <c r="D449" s="26"/>
      <c r="E449" s="26"/>
    </row>
    <row r="450" spans="3:5" ht="12" customHeight="1" x14ac:dyDescent="0.2">
      <c r="C450" s="26"/>
      <c r="D450" s="26"/>
      <c r="E450" s="26"/>
    </row>
    <row r="451" spans="3:5" ht="12" customHeight="1" x14ac:dyDescent="0.2">
      <c r="C451" s="26"/>
      <c r="D451" s="26"/>
      <c r="E451" s="26"/>
    </row>
    <row r="452" spans="3:5" ht="12" customHeight="1" x14ac:dyDescent="0.2">
      <c r="C452" s="26"/>
      <c r="D452" s="26"/>
      <c r="E452" s="26"/>
    </row>
    <row r="453" spans="3:5" ht="12" customHeight="1" x14ac:dyDescent="0.2">
      <c r="C453" s="26"/>
      <c r="D453" s="26"/>
      <c r="E453" s="26"/>
    </row>
    <row r="454" spans="3:5" ht="12" customHeight="1" x14ac:dyDescent="0.2">
      <c r="C454" s="26"/>
      <c r="D454" s="26"/>
      <c r="E454" s="26"/>
    </row>
    <row r="455" spans="3:5" ht="12" customHeight="1" x14ac:dyDescent="0.2">
      <c r="C455" s="26"/>
      <c r="D455" s="26"/>
      <c r="E455" s="26"/>
    </row>
    <row r="456" spans="3:5" ht="12" customHeight="1" x14ac:dyDescent="0.2">
      <c r="C456" s="26"/>
      <c r="D456" s="26"/>
      <c r="E456" s="26"/>
    </row>
    <row r="457" spans="3:5" ht="12" customHeight="1" x14ac:dyDescent="0.2">
      <c r="C457" s="26"/>
      <c r="D457" s="26"/>
      <c r="E457" s="26"/>
    </row>
    <row r="458" spans="3:5" ht="12" customHeight="1" x14ac:dyDescent="0.2">
      <c r="C458" s="26"/>
      <c r="D458" s="26"/>
      <c r="E458" s="26"/>
    </row>
    <row r="459" spans="3:5" ht="12" customHeight="1" x14ac:dyDescent="0.2">
      <c r="C459" s="26"/>
      <c r="D459" s="26"/>
      <c r="E459" s="26"/>
    </row>
    <row r="460" spans="3:5" ht="12" customHeight="1" x14ac:dyDescent="0.2">
      <c r="C460" s="26"/>
      <c r="D460" s="26"/>
      <c r="E460" s="26"/>
    </row>
    <row r="461" spans="3:5" ht="12" customHeight="1" x14ac:dyDescent="0.2">
      <c r="C461" s="26"/>
      <c r="D461" s="26"/>
      <c r="E461" s="26"/>
    </row>
    <row r="462" spans="3:5" ht="12" customHeight="1" x14ac:dyDescent="0.2">
      <c r="C462" s="26"/>
      <c r="D462" s="26"/>
      <c r="E462" s="26"/>
    </row>
    <row r="463" spans="3:5" ht="12" customHeight="1" x14ac:dyDescent="0.2">
      <c r="C463" s="26"/>
      <c r="D463" s="26"/>
      <c r="E463" s="26"/>
    </row>
    <row r="464" spans="3:5" ht="12" customHeight="1" x14ac:dyDescent="0.2">
      <c r="C464" s="26"/>
      <c r="D464" s="26"/>
      <c r="E464" s="26"/>
    </row>
    <row r="465" spans="3:5" ht="12" customHeight="1" x14ac:dyDescent="0.2">
      <c r="C465" s="26"/>
      <c r="D465" s="26"/>
      <c r="E465" s="26"/>
    </row>
    <row r="466" spans="3:5" ht="12" customHeight="1" x14ac:dyDescent="0.2">
      <c r="C466" s="26"/>
      <c r="D466" s="26"/>
      <c r="E466" s="26"/>
    </row>
    <row r="467" spans="3:5" ht="12" customHeight="1" x14ac:dyDescent="0.2">
      <c r="C467" s="26"/>
      <c r="D467" s="26"/>
      <c r="E467" s="26"/>
    </row>
    <row r="468" spans="3:5" ht="12" customHeight="1" x14ac:dyDescent="0.2">
      <c r="C468" s="26"/>
      <c r="D468" s="26"/>
      <c r="E468" s="26"/>
    </row>
    <row r="469" spans="3:5" ht="12" customHeight="1" x14ac:dyDescent="0.2">
      <c r="C469" s="26"/>
      <c r="D469" s="26"/>
      <c r="E469" s="26"/>
    </row>
    <row r="470" spans="3:5" ht="12" customHeight="1" x14ac:dyDescent="0.2">
      <c r="C470" s="26"/>
      <c r="D470" s="26"/>
      <c r="E470" s="26"/>
    </row>
    <row r="471" spans="3:5" ht="12" customHeight="1" x14ac:dyDescent="0.2">
      <c r="C471" s="26"/>
      <c r="D471" s="26"/>
      <c r="E471" s="26"/>
    </row>
    <row r="472" spans="3:5" ht="12" customHeight="1" x14ac:dyDescent="0.2">
      <c r="C472" s="26"/>
      <c r="D472" s="26"/>
      <c r="E472" s="26"/>
    </row>
    <row r="473" spans="3:5" ht="12" customHeight="1" x14ac:dyDescent="0.2">
      <c r="C473" s="26"/>
      <c r="D473" s="26"/>
      <c r="E473" s="26"/>
    </row>
    <row r="474" spans="3:5" ht="12" customHeight="1" x14ac:dyDescent="0.2">
      <c r="C474" s="26"/>
      <c r="D474" s="26"/>
      <c r="E474" s="26"/>
    </row>
    <row r="475" spans="3:5" ht="12" customHeight="1" x14ac:dyDescent="0.2">
      <c r="C475" s="26"/>
      <c r="D475" s="26"/>
      <c r="E475" s="26"/>
    </row>
    <row r="476" spans="3:5" ht="12" customHeight="1" x14ac:dyDescent="0.2">
      <c r="C476" s="26"/>
      <c r="D476" s="26"/>
      <c r="E476" s="26"/>
    </row>
    <row r="477" spans="3:5" ht="12" customHeight="1" x14ac:dyDescent="0.2">
      <c r="C477" s="26"/>
      <c r="D477" s="26"/>
      <c r="E477" s="26"/>
    </row>
    <row r="478" spans="3:5" ht="12" customHeight="1" x14ac:dyDescent="0.2">
      <c r="C478" s="26"/>
      <c r="D478" s="26"/>
      <c r="E478" s="26"/>
    </row>
    <row r="479" spans="3:5" ht="12" customHeight="1" x14ac:dyDescent="0.2">
      <c r="C479" s="26"/>
      <c r="D479" s="26"/>
      <c r="E479" s="26"/>
    </row>
    <row r="480" spans="3:5" ht="12" customHeight="1" x14ac:dyDescent="0.2">
      <c r="C480" s="26"/>
      <c r="D480" s="26"/>
      <c r="E480" s="26"/>
    </row>
    <row r="481" spans="3:5" ht="12" customHeight="1" x14ac:dyDescent="0.2">
      <c r="C481" s="26"/>
      <c r="D481" s="26"/>
      <c r="E481" s="26"/>
    </row>
    <row r="482" spans="3:5" ht="12" customHeight="1" x14ac:dyDescent="0.2">
      <c r="C482" s="26"/>
      <c r="D482" s="26"/>
      <c r="E482" s="26"/>
    </row>
    <row r="483" spans="3:5" ht="12" customHeight="1" x14ac:dyDescent="0.2">
      <c r="C483" s="26"/>
      <c r="D483" s="26"/>
      <c r="E483" s="26"/>
    </row>
    <row r="484" spans="3:5" ht="12" customHeight="1" x14ac:dyDescent="0.2">
      <c r="C484" s="26"/>
      <c r="D484" s="26"/>
      <c r="E484" s="26"/>
    </row>
    <row r="485" spans="3:5" ht="12" customHeight="1" x14ac:dyDescent="0.2">
      <c r="C485" s="26"/>
      <c r="D485" s="26"/>
      <c r="E485" s="26"/>
    </row>
    <row r="486" spans="3:5" ht="12" customHeight="1" x14ac:dyDescent="0.2">
      <c r="C486" s="26"/>
      <c r="D486" s="26"/>
      <c r="E486" s="26"/>
    </row>
    <row r="487" spans="3:5" ht="12" customHeight="1" x14ac:dyDescent="0.2">
      <c r="C487" s="26"/>
      <c r="D487" s="26"/>
      <c r="E487" s="26"/>
    </row>
    <row r="488" spans="3:5" ht="12" customHeight="1" x14ac:dyDescent="0.2">
      <c r="C488" s="26"/>
      <c r="D488" s="26"/>
      <c r="E488" s="26"/>
    </row>
    <row r="489" spans="3:5" ht="12" customHeight="1" x14ac:dyDescent="0.2">
      <c r="C489" s="26"/>
      <c r="D489" s="26"/>
      <c r="E489" s="26"/>
    </row>
    <row r="490" spans="3:5" ht="12" customHeight="1" x14ac:dyDescent="0.2">
      <c r="C490" s="26"/>
      <c r="D490" s="26"/>
      <c r="E490" s="26"/>
    </row>
    <row r="491" spans="3:5" ht="12" customHeight="1" x14ac:dyDescent="0.2">
      <c r="C491" s="26"/>
      <c r="D491" s="26"/>
      <c r="E491" s="26"/>
    </row>
    <row r="492" spans="3:5" ht="12" customHeight="1" x14ac:dyDescent="0.2">
      <c r="C492" s="26"/>
      <c r="D492" s="26"/>
      <c r="E492" s="26"/>
    </row>
    <row r="493" spans="3:5" ht="12" customHeight="1" x14ac:dyDescent="0.2">
      <c r="C493" s="26"/>
      <c r="D493" s="26"/>
      <c r="E493" s="26"/>
    </row>
    <row r="494" spans="3:5" ht="12" customHeight="1" x14ac:dyDescent="0.2">
      <c r="C494" s="26"/>
      <c r="D494" s="26"/>
      <c r="E494" s="26"/>
    </row>
    <row r="495" spans="3:5" ht="12" customHeight="1" x14ac:dyDescent="0.2">
      <c r="C495" s="26"/>
      <c r="D495" s="26"/>
      <c r="E495" s="26"/>
    </row>
    <row r="496" spans="3:5" ht="12" customHeight="1" x14ac:dyDescent="0.2">
      <c r="C496" s="26"/>
      <c r="D496" s="26"/>
      <c r="E496" s="26"/>
    </row>
    <row r="497" spans="3:5" ht="12" customHeight="1" x14ac:dyDescent="0.2">
      <c r="C497" s="26"/>
      <c r="D497" s="26"/>
      <c r="E497" s="26"/>
    </row>
    <row r="498" spans="3:5" ht="12" customHeight="1" x14ac:dyDescent="0.2">
      <c r="C498" s="26"/>
      <c r="D498" s="26"/>
      <c r="E498" s="26"/>
    </row>
    <row r="499" spans="3:5" ht="12" customHeight="1" x14ac:dyDescent="0.2">
      <c r="C499" s="26"/>
      <c r="D499" s="26"/>
      <c r="E499" s="26"/>
    </row>
    <row r="500" spans="3:5" ht="12" customHeight="1" x14ac:dyDescent="0.2">
      <c r="C500" s="26"/>
      <c r="D500" s="26"/>
      <c r="E500" s="26"/>
    </row>
    <row r="501" spans="3:5" ht="12" customHeight="1" x14ac:dyDescent="0.2">
      <c r="C501" s="26"/>
      <c r="D501" s="26"/>
      <c r="E501" s="26"/>
    </row>
    <row r="502" spans="3:5" ht="12" customHeight="1" x14ac:dyDescent="0.2">
      <c r="C502" s="26"/>
      <c r="D502" s="26"/>
      <c r="E502" s="26"/>
    </row>
    <row r="503" spans="3:5" ht="12" customHeight="1" x14ac:dyDescent="0.2">
      <c r="C503" s="26"/>
      <c r="D503" s="26"/>
      <c r="E503" s="26"/>
    </row>
    <row r="504" spans="3:5" ht="12" customHeight="1" x14ac:dyDescent="0.2">
      <c r="C504" s="26"/>
      <c r="D504" s="26"/>
      <c r="E504" s="26"/>
    </row>
    <row r="505" spans="3:5" ht="12" customHeight="1" x14ac:dyDescent="0.2">
      <c r="C505" s="26"/>
      <c r="D505" s="26"/>
      <c r="E505" s="26"/>
    </row>
    <row r="506" spans="3:5" ht="12" customHeight="1" x14ac:dyDescent="0.2">
      <c r="C506" s="26"/>
      <c r="D506" s="26"/>
      <c r="E506" s="26"/>
    </row>
    <row r="507" spans="3:5" ht="12" customHeight="1" x14ac:dyDescent="0.2">
      <c r="C507" s="26"/>
      <c r="D507" s="26"/>
      <c r="E507" s="26"/>
    </row>
    <row r="508" spans="3:5" ht="12" customHeight="1" x14ac:dyDescent="0.2">
      <c r="C508" s="26"/>
      <c r="D508" s="26"/>
      <c r="E508" s="26"/>
    </row>
    <row r="509" spans="3:5" ht="12" customHeight="1" x14ac:dyDescent="0.2">
      <c r="C509" s="26"/>
      <c r="D509" s="26"/>
      <c r="E509" s="26"/>
    </row>
    <row r="510" spans="3:5" ht="12" customHeight="1" x14ac:dyDescent="0.2">
      <c r="C510" s="26"/>
      <c r="D510" s="26"/>
      <c r="E510" s="26"/>
    </row>
    <row r="511" spans="3:5" ht="12" customHeight="1" x14ac:dyDescent="0.2">
      <c r="C511" s="26"/>
      <c r="D511" s="26"/>
      <c r="E511" s="26"/>
    </row>
    <row r="512" spans="3:5" ht="12" customHeight="1" x14ac:dyDescent="0.2">
      <c r="C512" s="26"/>
      <c r="D512" s="26"/>
      <c r="E512" s="26"/>
    </row>
    <row r="513" spans="3:5" ht="12" customHeight="1" x14ac:dyDescent="0.2">
      <c r="C513" s="26"/>
      <c r="D513" s="26"/>
      <c r="E513" s="26"/>
    </row>
    <row r="514" spans="3:5" ht="12" customHeight="1" x14ac:dyDescent="0.2">
      <c r="C514" s="26"/>
      <c r="D514" s="26"/>
      <c r="E514" s="26"/>
    </row>
    <row r="515" spans="3:5" ht="12" customHeight="1" x14ac:dyDescent="0.2">
      <c r="C515" s="26"/>
      <c r="D515" s="26"/>
      <c r="E515" s="26"/>
    </row>
    <row r="516" spans="3:5" ht="12" customHeight="1" x14ac:dyDescent="0.2">
      <c r="C516" s="26"/>
      <c r="D516" s="26"/>
      <c r="E516" s="26"/>
    </row>
    <row r="517" spans="3:5" ht="12" customHeight="1" x14ac:dyDescent="0.2">
      <c r="C517" s="26"/>
      <c r="D517" s="26"/>
      <c r="E517" s="26"/>
    </row>
    <row r="518" spans="3:5" ht="12" customHeight="1" x14ac:dyDescent="0.2">
      <c r="C518" s="26"/>
      <c r="D518" s="26"/>
      <c r="E518" s="26"/>
    </row>
    <row r="519" spans="3:5" ht="12" customHeight="1" x14ac:dyDescent="0.2">
      <c r="C519" s="26"/>
      <c r="D519" s="26"/>
      <c r="E519" s="26"/>
    </row>
    <row r="520" spans="3:5" ht="12" customHeight="1" x14ac:dyDescent="0.2">
      <c r="C520" s="26"/>
      <c r="D520" s="26"/>
      <c r="E520" s="26"/>
    </row>
    <row r="521" spans="3:5" ht="12" customHeight="1" x14ac:dyDescent="0.2">
      <c r="C521" s="26"/>
      <c r="D521" s="26"/>
      <c r="E521" s="26"/>
    </row>
    <row r="522" spans="3:5" ht="12" customHeight="1" x14ac:dyDescent="0.2">
      <c r="C522" s="26"/>
      <c r="D522" s="26"/>
      <c r="E522" s="26"/>
    </row>
    <row r="523" spans="3:5" ht="12" customHeight="1" x14ac:dyDescent="0.2">
      <c r="C523" s="26"/>
      <c r="D523" s="26"/>
      <c r="E523" s="26"/>
    </row>
    <row r="524" spans="3:5" ht="12" customHeight="1" x14ac:dyDescent="0.2">
      <c r="C524" s="26"/>
      <c r="D524" s="26"/>
      <c r="E524" s="26"/>
    </row>
    <row r="525" spans="3:5" ht="12" customHeight="1" x14ac:dyDescent="0.2">
      <c r="C525" s="26"/>
      <c r="D525" s="26"/>
      <c r="E525" s="26"/>
    </row>
    <row r="526" spans="3:5" ht="12" customHeight="1" x14ac:dyDescent="0.2">
      <c r="C526" s="26"/>
      <c r="D526" s="26"/>
      <c r="E526" s="26"/>
    </row>
    <row r="527" spans="3:5" ht="12" customHeight="1" x14ac:dyDescent="0.2">
      <c r="C527" s="26"/>
      <c r="D527" s="26"/>
      <c r="E527" s="26"/>
    </row>
    <row r="528" spans="3:5" ht="12" customHeight="1" x14ac:dyDescent="0.2">
      <c r="C528" s="26"/>
      <c r="D528" s="26"/>
      <c r="E528" s="26"/>
    </row>
    <row r="529" spans="3:5" ht="12" customHeight="1" x14ac:dyDescent="0.2">
      <c r="C529" s="26"/>
      <c r="D529" s="26"/>
      <c r="E529" s="26"/>
    </row>
    <row r="530" spans="3:5" ht="12" customHeight="1" x14ac:dyDescent="0.2">
      <c r="C530" s="26"/>
      <c r="D530" s="26"/>
      <c r="E530" s="26"/>
    </row>
    <row r="531" spans="3:5" ht="12" customHeight="1" x14ac:dyDescent="0.2">
      <c r="C531" s="26"/>
      <c r="D531" s="26"/>
      <c r="E531" s="26"/>
    </row>
    <row r="532" spans="3:5" ht="12" customHeight="1" x14ac:dyDescent="0.2">
      <c r="C532" s="26"/>
      <c r="D532" s="26"/>
      <c r="E532" s="26"/>
    </row>
    <row r="533" spans="3:5" ht="12" customHeight="1" x14ac:dyDescent="0.2">
      <c r="C533" s="26"/>
      <c r="D533" s="26"/>
      <c r="E533" s="26"/>
    </row>
    <row r="534" spans="3:5" ht="12" customHeight="1" x14ac:dyDescent="0.2">
      <c r="C534" s="26"/>
      <c r="D534" s="26"/>
      <c r="E534" s="26"/>
    </row>
    <row r="535" spans="3:5" ht="12" customHeight="1" x14ac:dyDescent="0.2">
      <c r="C535" s="26"/>
      <c r="D535" s="26"/>
      <c r="E535" s="26"/>
    </row>
    <row r="536" spans="3:5" ht="12" customHeight="1" x14ac:dyDescent="0.2">
      <c r="C536" s="26"/>
      <c r="D536" s="26"/>
      <c r="E536" s="26"/>
    </row>
    <row r="537" spans="3:5" ht="12" customHeight="1" x14ac:dyDescent="0.2">
      <c r="C537" s="26"/>
      <c r="D537" s="26"/>
      <c r="E537" s="26"/>
    </row>
    <row r="538" spans="3:5" ht="12" customHeight="1" x14ac:dyDescent="0.2">
      <c r="C538" s="26"/>
      <c r="D538" s="26"/>
      <c r="E538" s="26"/>
    </row>
    <row r="539" spans="3:5" ht="12" customHeight="1" x14ac:dyDescent="0.2">
      <c r="C539" s="26"/>
      <c r="D539" s="26"/>
      <c r="E539" s="26"/>
    </row>
    <row r="540" spans="3:5" ht="12" customHeight="1" x14ac:dyDescent="0.2">
      <c r="C540" s="26"/>
      <c r="D540" s="26"/>
      <c r="E540" s="26"/>
    </row>
    <row r="541" spans="3:5" ht="12" customHeight="1" x14ac:dyDescent="0.2">
      <c r="C541" s="26"/>
      <c r="D541" s="26"/>
      <c r="E541" s="26"/>
    </row>
    <row r="542" spans="3:5" ht="12" customHeight="1" x14ac:dyDescent="0.2">
      <c r="C542" s="26"/>
      <c r="D542" s="26"/>
      <c r="E542" s="26"/>
    </row>
    <row r="543" spans="3:5" ht="12" customHeight="1" x14ac:dyDescent="0.2">
      <c r="C543" s="26"/>
      <c r="D543" s="26"/>
      <c r="E543" s="26"/>
    </row>
    <row r="544" spans="3:5" ht="12" customHeight="1" x14ac:dyDescent="0.2">
      <c r="C544" s="26"/>
      <c r="D544" s="26"/>
      <c r="E544" s="26"/>
    </row>
    <row r="545" spans="3:5" ht="12" customHeight="1" x14ac:dyDescent="0.2">
      <c r="C545" s="26"/>
      <c r="D545" s="26"/>
      <c r="E545" s="26"/>
    </row>
    <row r="546" spans="3:5" ht="12" customHeight="1" x14ac:dyDescent="0.2">
      <c r="C546" s="26"/>
      <c r="D546" s="26"/>
      <c r="E546" s="26"/>
    </row>
    <row r="547" spans="3:5" ht="12" customHeight="1" x14ac:dyDescent="0.2">
      <c r="C547" s="26"/>
      <c r="D547" s="26"/>
      <c r="E547" s="26"/>
    </row>
    <row r="548" spans="3:5" ht="12" customHeight="1" x14ac:dyDescent="0.2">
      <c r="C548" s="26"/>
      <c r="D548" s="26"/>
      <c r="E548" s="26"/>
    </row>
    <row r="549" spans="3:5" ht="12" customHeight="1" x14ac:dyDescent="0.2">
      <c r="C549" s="26"/>
      <c r="D549" s="26"/>
      <c r="E549" s="26"/>
    </row>
    <row r="550" spans="3:5" ht="12" customHeight="1" x14ac:dyDescent="0.2">
      <c r="C550" s="26"/>
      <c r="D550" s="26"/>
      <c r="E550" s="26"/>
    </row>
    <row r="551" spans="3:5" ht="12" customHeight="1" x14ac:dyDescent="0.2">
      <c r="C551" s="26"/>
      <c r="D551" s="26"/>
      <c r="E551" s="26"/>
    </row>
    <row r="552" spans="3:5" ht="12" customHeight="1" x14ac:dyDescent="0.2">
      <c r="C552" s="26"/>
      <c r="D552" s="26"/>
      <c r="E552" s="26"/>
    </row>
    <row r="553" spans="3:5" ht="12" customHeight="1" x14ac:dyDescent="0.2">
      <c r="C553" s="26"/>
      <c r="D553" s="26"/>
      <c r="E553" s="26"/>
    </row>
    <row r="554" spans="3:5" ht="12" customHeight="1" x14ac:dyDescent="0.2">
      <c r="C554" s="26"/>
      <c r="D554" s="26"/>
      <c r="E554" s="26"/>
    </row>
    <row r="555" spans="3:5" ht="12" customHeight="1" x14ac:dyDescent="0.2">
      <c r="C555" s="26"/>
      <c r="D555" s="26"/>
      <c r="E555" s="26"/>
    </row>
    <row r="556" spans="3:5" ht="12" customHeight="1" x14ac:dyDescent="0.2">
      <c r="C556" s="26"/>
      <c r="D556" s="26"/>
      <c r="E556" s="26"/>
    </row>
    <row r="557" spans="3:5" ht="12" customHeight="1" x14ac:dyDescent="0.2">
      <c r="C557" s="26"/>
      <c r="D557" s="26"/>
      <c r="E557" s="26"/>
    </row>
    <row r="558" spans="3:5" ht="12" customHeight="1" x14ac:dyDescent="0.2">
      <c r="C558" s="26"/>
      <c r="D558" s="26"/>
      <c r="E558" s="26"/>
    </row>
    <row r="559" spans="3:5" ht="12" customHeight="1" x14ac:dyDescent="0.2">
      <c r="C559" s="26"/>
      <c r="D559" s="26"/>
      <c r="E559" s="26"/>
    </row>
    <row r="560" spans="3:5" ht="12" customHeight="1" x14ac:dyDescent="0.2">
      <c r="C560" s="26"/>
      <c r="D560" s="26"/>
      <c r="E560" s="26"/>
    </row>
    <row r="561" spans="3:5" ht="12" customHeight="1" x14ac:dyDescent="0.2">
      <c r="C561" s="26"/>
      <c r="D561" s="26"/>
      <c r="E561" s="26"/>
    </row>
    <row r="562" spans="3:5" ht="12" customHeight="1" x14ac:dyDescent="0.2">
      <c r="C562" s="26"/>
      <c r="D562" s="26"/>
      <c r="E562" s="26"/>
    </row>
    <row r="563" spans="3:5" ht="12" customHeight="1" x14ac:dyDescent="0.2">
      <c r="C563" s="26"/>
      <c r="D563" s="26"/>
      <c r="E563" s="26"/>
    </row>
    <row r="564" spans="3:5" ht="12" customHeight="1" x14ac:dyDescent="0.2">
      <c r="C564" s="26"/>
      <c r="D564" s="26"/>
      <c r="E564" s="26"/>
    </row>
    <row r="565" spans="3:5" ht="12" customHeight="1" x14ac:dyDescent="0.2">
      <c r="C565" s="26"/>
      <c r="D565" s="26"/>
      <c r="E565" s="26"/>
    </row>
    <row r="566" spans="3:5" ht="12" customHeight="1" x14ac:dyDescent="0.2">
      <c r="C566" s="26"/>
      <c r="D566" s="26"/>
      <c r="E566" s="26"/>
    </row>
    <row r="567" spans="3:5" ht="12" customHeight="1" x14ac:dyDescent="0.2">
      <c r="C567" s="26"/>
      <c r="D567" s="26"/>
      <c r="E567" s="26"/>
    </row>
    <row r="568" spans="3:5" ht="12" customHeight="1" x14ac:dyDescent="0.2">
      <c r="C568" s="26"/>
      <c r="D568" s="26"/>
      <c r="E568" s="26"/>
    </row>
    <row r="569" spans="3:5" ht="12" customHeight="1" x14ac:dyDescent="0.2">
      <c r="C569" s="26"/>
      <c r="D569" s="26"/>
      <c r="E569" s="26"/>
    </row>
    <row r="570" spans="3:5" ht="12" customHeight="1" x14ac:dyDescent="0.2">
      <c r="C570" s="26"/>
      <c r="D570" s="26"/>
      <c r="E570" s="26"/>
    </row>
    <row r="571" spans="3:5" ht="12" customHeight="1" x14ac:dyDescent="0.2">
      <c r="C571" s="26"/>
      <c r="D571" s="26"/>
      <c r="E571" s="26"/>
    </row>
    <row r="572" spans="3:5" ht="12" customHeight="1" x14ac:dyDescent="0.2">
      <c r="C572" s="26"/>
      <c r="D572" s="26"/>
      <c r="E572" s="26"/>
    </row>
    <row r="573" spans="3:5" ht="12" customHeight="1" x14ac:dyDescent="0.2">
      <c r="C573" s="26"/>
      <c r="D573" s="26"/>
      <c r="E573" s="26"/>
    </row>
    <row r="574" spans="3:5" ht="12" customHeight="1" x14ac:dyDescent="0.2">
      <c r="C574" s="26"/>
      <c r="D574" s="26"/>
      <c r="E574" s="26"/>
    </row>
    <row r="575" spans="3:5" ht="12" customHeight="1" x14ac:dyDescent="0.2">
      <c r="C575" s="26"/>
      <c r="D575" s="26"/>
      <c r="E575" s="26"/>
    </row>
    <row r="576" spans="3:5" ht="12" customHeight="1" x14ac:dyDescent="0.2">
      <c r="C576" s="26"/>
      <c r="D576" s="26"/>
      <c r="E576" s="26"/>
    </row>
    <row r="577" spans="3:5" ht="12" customHeight="1" x14ac:dyDescent="0.2">
      <c r="C577" s="26"/>
      <c r="D577" s="26"/>
      <c r="E577" s="26"/>
    </row>
    <row r="578" spans="3:5" ht="12" customHeight="1" x14ac:dyDescent="0.2">
      <c r="C578" s="26"/>
      <c r="D578" s="26"/>
      <c r="E578" s="26"/>
    </row>
    <row r="579" spans="3:5" ht="12" customHeight="1" x14ac:dyDescent="0.2">
      <c r="C579" s="26"/>
      <c r="D579" s="26"/>
      <c r="E579" s="26"/>
    </row>
    <row r="580" spans="3:5" ht="12" customHeight="1" x14ac:dyDescent="0.2">
      <c r="C580" s="26"/>
      <c r="D580" s="26"/>
      <c r="E580" s="26"/>
    </row>
    <row r="581" spans="3:5" ht="12" customHeight="1" x14ac:dyDescent="0.2">
      <c r="C581" s="26"/>
      <c r="D581" s="26"/>
      <c r="E581" s="26"/>
    </row>
    <row r="582" spans="3:5" ht="12" customHeight="1" x14ac:dyDescent="0.2">
      <c r="C582" s="26"/>
      <c r="D582" s="26"/>
      <c r="E582" s="26"/>
    </row>
    <row r="583" spans="3:5" ht="12" customHeight="1" x14ac:dyDescent="0.2">
      <c r="C583" s="26"/>
      <c r="D583" s="26"/>
      <c r="E583" s="26"/>
    </row>
    <row r="584" spans="3:5" ht="12" customHeight="1" x14ac:dyDescent="0.2">
      <c r="C584" s="26"/>
      <c r="D584" s="26"/>
      <c r="E584" s="26"/>
    </row>
    <row r="585" spans="3:5" ht="12" customHeight="1" x14ac:dyDescent="0.2">
      <c r="C585" s="26"/>
      <c r="D585" s="26"/>
      <c r="E585" s="26"/>
    </row>
    <row r="586" spans="3:5" ht="12" customHeight="1" x14ac:dyDescent="0.2">
      <c r="C586" s="26"/>
      <c r="D586" s="26"/>
      <c r="E586" s="26"/>
    </row>
    <row r="587" spans="3:5" ht="12" customHeight="1" x14ac:dyDescent="0.2">
      <c r="C587" s="26"/>
      <c r="D587" s="26"/>
      <c r="E587" s="26"/>
    </row>
    <row r="588" spans="3:5" ht="12" customHeight="1" x14ac:dyDescent="0.2">
      <c r="C588" s="26"/>
      <c r="D588" s="26"/>
      <c r="E588" s="26"/>
    </row>
    <row r="589" spans="3:5" ht="12" customHeight="1" x14ac:dyDescent="0.2">
      <c r="C589" s="26"/>
      <c r="D589" s="26"/>
      <c r="E589" s="26"/>
    </row>
    <row r="590" spans="3:5" ht="12" customHeight="1" x14ac:dyDescent="0.2">
      <c r="C590" s="26"/>
      <c r="D590" s="26"/>
      <c r="E590" s="26"/>
    </row>
    <row r="591" spans="3:5" ht="12" customHeight="1" x14ac:dyDescent="0.2">
      <c r="C591" s="26"/>
      <c r="D591" s="26"/>
      <c r="E591" s="26"/>
    </row>
    <row r="592" spans="3:5" ht="12" customHeight="1" x14ac:dyDescent="0.2">
      <c r="C592" s="26"/>
      <c r="D592" s="26"/>
      <c r="E592" s="26"/>
    </row>
    <row r="593" spans="3:5" ht="12" customHeight="1" x14ac:dyDescent="0.2">
      <c r="C593" s="26"/>
      <c r="D593" s="26"/>
      <c r="E593" s="26"/>
    </row>
    <row r="594" spans="3:5" ht="12" customHeight="1" x14ac:dyDescent="0.2">
      <c r="C594" s="26"/>
      <c r="D594" s="26"/>
      <c r="E594" s="26"/>
    </row>
    <row r="595" spans="3:5" ht="12" customHeight="1" x14ac:dyDescent="0.2">
      <c r="C595" s="26"/>
      <c r="D595" s="26"/>
      <c r="E595" s="26"/>
    </row>
    <row r="596" spans="3:5" ht="12" customHeight="1" x14ac:dyDescent="0.2">
      <c r="C596" s="26"/>
      <c r="D596" s="26"/>
      <c r="E596" s="26"/>
    </row>
    <row r="597" spans="3:5" ht="12" customHeight="1" x14ac:dyDescent="0.2">
      <c r="C597" s="26"/>
      <c r="D597" s="26"/>
      <c r="E597" s="26"/>
    </row>
    <row r="598" spans="3:5" ht="12" customHeight="1" x14ac:dyDescent="0.2">
      <c r="C598" s="26"/>
      <c r="D598" s="26"/>
      <c r="E598" s="26"/>
    </row>
    <row r="599" spans="3:5" ht="12" customHeight="1" x14ac:dyDescent="0.2">
      <c r="C599" s="26"/>
      <c r="D599" s="26"/>
      <c r="E599" s="26"/>
    </row>
    <row r="600" spans="3:5" ht="12" customHeight="1" x14ac:dyDescent="0.2">
      <c r="C600" s="26"/>
      <c r="D600" s="26"/>
      <c r="E600" s="26"/>
    </row>
    <row r="601" spans="3:5" ht="12" customHeight="1" x14ac:dyDescent="0.2">
      <c r="C601" s="26"/>
      <c r="D601" s="26"/>
      <c r="E601" s="26"/>
    </row>
    <row r="602" spans="3:5" ht="12" customHeight="1" x14ac:dyDescent="0.2">
      <c r="C602" s="26"/>
      <c r="D602" s="26"/>
      <c r="E602" s="26"/>
    </row>
    <row r="603" spans="3:5" ht="12" customHeight="1" x14ac:dyDescent="0.2">
      <c r="C603" s="26"/>
      <c r="D603" s="26"/>
      <c r="E603" s="26"/>
    </row>
    <row r="604" spans="3:5" ht="12" customHeight="1" x14ac:dyDescent="0.2">
      <c r="C604" s="26"/>
      <c r="D604" s="26"/>
      <c r="E604" s="26"/>
    </row>
    <row r="605" spans="3:5" ht="12" customHeight="1" x14ac:dyDescent="0.2">
      <c r="C605" s="26"/>
      <c r="D605" s="26"/>
      <c r="E605" s="26"/>
    </row>
    <row r="606" spans="3:5" ht="12" customHeight="1" x14ac:dyDescent="0.2">
      <c r="C606" s="26"/>
      <c r="D606" s="26"/>
      <c r="E606" s="26"/>
    </row>
    <row r="607" spans="3:5" ht="12" customHeight="1" x14ac:dyDescent="0.2">
      <c r="C607" s="26"/>
      <c r="D607" s="26"/>
      <c r="E607" s="26"/>
    </row>
    <row r="608" spans="3:5" ht="12" customHeight="1" x14ac:dyDescent="0.2">
      <c r="C608" s="26"/>
      <c r="D608" s="26"/>
      <c r="E608" s="26"/>
    </row>
    <row r="609" spans="3:5" ht="12" customHeight="1" x14ac:dyDescent="0.2">
      <c r="C609" s="26"/>
      <c r="D609" s="26"/>
      <c r="E609" s="26"/>
    </row>
    <row r="610" spans="3:5" ht="12" customHeight="1" x14ac:dyDescent="0.2">
      <c r="C610" s="26"/>
      <c r="D610" s="26"/>
      <c r="E610" s="26"/>
    </row>
    <row r="611" spans="3:5" ht="12" customHeight="1" x14ac:dyDescent="0.2">
      <c r="C611" s="26"/>
      <c r="D611" s="26"/>
      <c r="E611" s="26"/>
    </row>
    <row r="612" spans="3:5" ht="12" customHeight="1" x14ac:dyDescent="0.2">
      <c r="C612" s="26"/>
      <c r="D612" s="26"/>
      <c r="E612" s="26"/>
    </row>
    <row r="613" spans="3:5" ht="12" customHeight="1" x14ac:dyDescent="0.2">
      <c r="C613" s="26"/>
      <c r="D613" s="26"/>
      <c r="E613" s="26"/>
    </row>
    <row r="614" spans="3:5" ht="12" customHeight="1" x14ac:dyDescent="0.2">
      <c r="C614" s="26"/>
      <c r="D614" s="26"/>
      <c r="E614" s="26"/>
    </row>
    <row r="615" spans="3:5" ht="12" customHeight="1" x14ac:dyDescent="0.2">
      <c r="C615" s="26"/>
      <c r="D615" s="26"/>
      <c r="E615" s="26"/>
    </row>
    <row r="616" spans="3:5" ht="12" customHeight="1" x14ac:dyDescent="0.2">
      <c r="C616" s="26"/>
      <c r="D616" s="26"/>
      <c r="E616" s="26"/>
    </row>
    <row r="617" spans="3:5" ht="12" customHeight="1" x14ac:dyDescent="0.2">
      <c r="C617" s="26"/>
      <c r="D617" s="26"/>
      <c r="E617" s="26"/>
    </row>
    <row r="618" spans="3:5" ht="12" customHeight="1" x14ac:dyDescent="0.2">
      <c r="C618" s="26"/>
      <c r="D618" s="26"/>
      <c r="E618" s="26"/>
    </row>
    <row r="619" spans="3:5" ht="12" customHeight="1" x14ac:dyDescent="0.2">
      <c r="C619" s="26"/>
      <c r="D619" s="26"/>
      <c r="E619" s="26"/>
    </row>
    <row r="620" spans="3:5" ht="12" customHeight="1" x14ac:dyDescent="0.2">
      <c r="C620" s="26"/>
      <c r="D620" s="26"/>
      <c r="E620" s="26"/>
    </row>
    <row r="621" spans="3:5" ht="12" customHeight="1" x14ac:dyDescent="0.2">
      <c r="C621" s="26"/>
      <c r="D621" s="26"/>
      <c r="E621" s="26"/>
    </row>
    <row r="622" spans="3:5" ht="12" customHeight="1" x14ac:dyDescent="0.2">
      <c r="C622" s="26"/>
      <c r="D622" s="26"/>
      <c r="E622" s="26"/>
    </row>
    <row r="623" spans="3:5" ht="12" customHeight="1" x14ac:dyDescent="0.2">
      <c r="C623" s="26"/>
      <c r="D623" s="26"/>
      <c r="E623" s="26"/>
    </row>
    <row r="624" spans="3:5" ht="12" customHeight="1" x14ac:dyDescent="0.2">
      <c r="C624" s="26"/>
      <c r="D624" s="26"/>
      <c r="E624" s="26"/>
    </row>
    <row r="625" spans="3:5" ht="12" customHeight="1" x14ac:dyDescent="0.2">
      <c r="C625" s="26"/>
      <c r="D625" s="26"/>
      <c r="E625" s="26"/>
    </row>
    <row r="626" spans="3:5" ht="12" customHeight="1" x14ac:dyDescent="0.2">
      <c r="C626" s="26"/>
      <c r="D626" s="26"/>
      <c r="E626" s="26"/>
    </row>
    <row r="627" spans="3:5" ht="12" customHeight="1" x14ac:dyDescent="0.2">
      <c r="C627" s="26"/>
      <c r="D627" s="26"/>
      <c r="E627" s="26"/>
    </row>
    <row r="628" spans="3:5" ht="12" customHeight="1" x14ac:dyDescent="0.2">
      <c r="C628" s="26"/>
      <c r="D628" s="26"/>
      <c r="E628" s="26"/>
    </row>
    <row r="629" spans="3:5" ht="12" customHeight="1" x14ac:dyDescent="0.2">
      <c r="C629" s="26"/>
      <c r="D629" s="26"/>
      <c r="E629" s="26"/>
    </row>
    <row r="630" spans="3:5" ht="12" customHeight="1" x14ac:dyDescent="0.2">
      <c r="C630" s="26"/>
      <c r="D630" s="26"/>
      <c r="E630" s="26"/>
    </row>
    <row r="631" spans="3:5" ht="12" customHeight="1" x14ac:dyDescent="0.2">
      <c r="C631" s="26"/>
      <c r="D631" s="26"/>
      <c r="E631" s="26"/>
    </row>
    <row r="632" spans="3:5" ht="12" customHeight="1" x14ac:dyDescent="0.2">
      <c r="C632" s="26"/>
      <c r="D632" s="26"/>
      <c r="E632" s="26"/>
    </row>
    <row r="633" spans="3:5" ht="12" customHeight="1" x14ac:dyDescent="0.2">
      <c r="C633" s="26"/>
      <c r="D633" s="26"/>
      <c r="E633" s="26"/>
    </row>
    <row r="634" spans="3:5" ht="12" customHeight="1" x14ac:dyDescent="0.2">
      <c r="C634" s="26"/>
      <c r="D634" s="26"/>
      <c r="E634" s="26"/>
    </row>
    <row r="635" spans="3:5" ht="12" customHeight="1" x14ac:dyDescent="0.2">
      <c r="C635" s="26"/>
      <c r="D635" s="26"/>
      <c r="E635" s="26"/>
    </row>
    <row r="636" spans="3:5" ht="12" customHeight="1" x14ac:dyDescent="0.2">
      <c r="C636" s="26"/>
      <c r="D636" s="26"/>
      <c r="E636" s="26"/>
    </row>
    <row r="637" spans="3:5" ht="12" customHeight="1" x14ac:dyDescent="0.2">
      <c r="C637" s="26"/>
      <c r="D637" s="26"/>
      <c r="E637" s="26"/>
    </row>
    <row r="638" spans="3:5" ht="12" customHeight="1" x14ac:dyDescent="0.2">
      <c r="C638" s="26"/>
      <c r="D638" s="26"/>
      <c r="E638" s="26"/>
    </row>
    <row r="639" spans="3:5" ht="12" customHeight="1" x14ac:dyDescent="0.2">
      <c r="C639" s="26"/>
      <c r="D639" s="26"/>
      <c r="E639" s="26"/>
    </row>
    <row r="640" spans="3:5" ht="12" customHeight="1" x14ac:dyDescent="0.2">
      <c r="C640" s="26"/>
      <c r="D640" s="26"/>
      <c r="E640" s="26"/>
    </row>
    <row r="641" spans="3:5" ht="12" customHeight="1" x14ac:dyDescent="0.2">
      <c r="C641" s="26"/>
      <c r="D641" s="26"/>
      <c r="E641" s="26"/>
    </row>
    <row r="642" spans="3:5" ht="12" customHeight="1" x14ac:dyDescent="0.2">
      <c r="C642" s="26"/>
      <c r="D642" s="26"/>
      <c r="E642" s="26"/>
    </row>
    <row r="643" spans="3:5" ht="12" customHeight="1" x14ac:dyDescent="0.2">
      <c r="C643" s="26"/>
      <c r="D643" s="26"/>
      <c r="E643" s="26"/>
    </row>
    <row r="644" spans="3:5" ht="12" customHeight="1" x14ac:dyDescent="0.2">
      <c r="C644" s="26"/>
      <c r="D644" s="26"/>
      <c r="E644" s="26"/>
    </row>
    <row r="645" spans="3:5" ht="12" customHeight="1" x14ac:dyDescent="0.2">
      <c r="C645" s="26"/>
      <c r="D645" s="26"/>
      <c r="E645" s="26"/>
    </row>
    <row r="646" spans="3:5" ht="12" customHeight="1" x14ac:dyDescent="0.2">
      <c r="C646" s="26"/>
      <c r="D646" s="26"/>
      <c r="E646" s="26"/>
    </row>
    <row r="647" spans="3:5" ht="12" customHeight="1" x14ac:dyDescent="0.2">
      <c r="C647" s="26"/>
      <c r="D647" s="26"/>
      <c r="E647" s="26"/>
    </row>
    <row r="648" spans="3:5" ht="12" customHeight="1" x14ac:dyDescent="0.2">
      <c r="C648" s="26"/>
      <c r="D648" s="26"/>
      <c r="E648" s="26"/>
    </row>
    <row r="649" spans="3:5" ht="12" customHeight="1" x14ac:dyDescent="0.2">
      <c r="C649" s="26"/>
      <c r="D649" s="26"/>
      <c r="E649" s="26"/>
    </row>
    <row r="650" spans="3:5" ht="12" customHeight="1" x14ac:dyDescent="0.2">
      <c r="C650" s="26"/>
      <c r="D650" s="26"/>
      <c r="E650" s="26"/>
    </row>
    <row r="651" spans="3:5" ht="12" customHeight="1" x14ac:dyDescent="0.2">
      <c r="C651" s="26"/>
      <c r="D651" s="26"/>
      <c r="E651" s="26"/>
    </row>
    <row r="652" spans="3:5" ht="12" customHeight="1" x14ac:dyDescent="0.2">
      <c r="C652" s="26"/>
      <c r="D652" s="26"/>
      <c r="E652" s="26"/>
    </row>
    <row r="653" spans="3:5" ht="12" customHeight="1" x14ac:dyDescent="0.2">
      <c r="C653" s="26"/>
      <c r="D653" s="26"/>
      <c r="E653" s="26"/>
    </row>
    <row r="654" spans="3:5" ht="12" customHeight="1" x14ac:dyDescent="0.2">
      <c r="C654" s="26"/>
      <c r="D654" s="26"/>
      <c r="E654" s="26"/>
    </row>
    <row r="655" spans="3:5" ht="12" customHeight="1" x14ac:dyDescent="0.2">
      <c r="C655" s="26"/>
      <c r="D655" s="26"/>
      <c r="E655" s="26"/>
    </row>
    <row r="656" spans="3:5" ht="12" customHeight="1" x14ac:dyDescent="0.2">
      <c r="C656" s="26"/>
      <c r="D656" s="26"/>
      <c r="E656" s="26"/>
    </row>
    <row r="657" spans="3:5" ht="12" customHeight="1" x14ac:dyDescent="0.2">
      <c r="C657" s="26"/>
      <c r="D657" s="26"/>
      <c r="E657" s="26"/>
    </row>
    <row r="658" spans="3:5" ht="12" customHeight="1" x14ac:dyDescent="0.2">
      <c r="C658" s="26"/>
      <c r="D658" s="26"/>
      <c r="E658" s="26"/>
    </row>
    <row r="659" spans="3:5" ht="12" customHeight="1" x14ac:dyDescent="0.2">
      <c r="C659" s="26"/>
      <c r="D659" s="26"/>
      <c r="E659" s="26"/>
    </row>
    <row r="660" spans="3:5" ht="12" customHeight="1" x14ac:dyDescent="0.2">
      <c r="C660" s="26"/>
      <c r="D660" s="26"/>
      <c r="E660" s="26"/>
    </row>
    <row r="661" spans="3:5" ht="12" customHeight="1" x14ac:dyDescent="0.2">
      <c r="C661" s="26"/>
      <c r="D661" s="26"/>
      <c r="E661" s="26"/>
    </row>
    <row r="662" spans="3:5" ht="12" customHeight="1" x14ac:dyDescent="0.2">
      <c r="C662" s="26"/>
      <c r="D662" s="26"/>
      <c r="E662" s="26"/>
    </row>
    <row r="663" spans="3:5" ht="12" customHeight="1" x14ac:dyDescent="0.2">
      <c r="C663" s="26"/>
      <c r="D663" s="26"/>
      <c r="E663" s="26"/>
    </row>
    <row r="664" spans="3:5" ht="12" customHeight="1" x14ac:dyDescent="0.2">
      <c r="C664" s="26"/>
      <c r="D664" s="26"/>
      <c r="E664" s="26"/>
    </row>
    <row r="665" spans="3:5" ht="12" customHeight="1" x14ac:dyDescent="0.2">
      <c r="C665" s="26"/>
      <c r="D665" s="26"/>
      <c r="E665" s="26"/>
    </row>
    <row r="666" spans="3:5" ht="12" customHeight="1" x14ac:dyDescent="0.2">
      <c r="C666" s="26"/>
      <c r="D666" s="26"/>
      <c r="E666" s="26"/>
    </row>
    <row r="667" spans="3:5" ht="12" customHeight="1" x14ac:dyDescent="0.2">
      <c r="C667" s="26"/>
      <c r="D667" s="26"/>
      <c r="E667" s="26"/>
    </row>
    <row r="668" spans="3:5" ht="12" customHeight="1" x14ac:dyDescent="0.2">
      <c r="C668" s="26"/>
      <c r="D668" s="26"/>
      <c r="E668" s="26"/>
    </row>
    <row r="669" spans="3:5" ht="12" customHeight="1" x14ac:dyDescent="0.2">
      <c r="C669" s="26"/>
      <c r="D669" s="26"/>
      <c r="E669" s="26"/>
    </row>
    <row r="670" spans="3:5" ht="12" customHeight="1" x14ac:dyDescent="0.2">
      <c r="C670" s="26"/>
      <c r="D670" s="26"/>
      <c r="E670" s="26"/>
    </row>
    <row r="671" spans="3:5" ht="12" customHeight="1" x14ac:dyDescent="0.2">
      <c r="C671" s="26"/>
      <c r="D671" s="26"/>
      <c r="E671" s="26"/>
    </row>
    <row r="672" spans="3:5" ht="12" customHeight="1" x14ac:dyDescent="0.2">
      <c r="C672" s="26"/>
      <c r="D672" s="26"/>
      <c r="E672" s="26"/>
    </row>
    <row r="673" spans="3:5" ht="12" customHeight="1" x14ac:dyDescent="0.2">
      <c r="C673" s="26"/>
      <c r="D673" s="26"/>
      <c r="E673" s="26"/>
    </row>
    <row r="674" spans="3:5" ht="12" customHeight="1" x14ac:dyDescent="0.2">
      <c r="C674" s="26"/>
      <c r="D674" s="26"/>
      <c r="E674" s="26"/>
    </row>
    <row r="675" spans="3:5" ht="12" customHeight="1" x14ac:dyDescent="0.2">
      <c r="C675" s="26"/>
      <c r="D675" s="26"/>
      <c r="E675" s="26"/>
    </row>
    <row r="676" spans="3:5" ht="12" customHeight="1" x14ac:dyDescent="0.2">
      <c r="C676" s="26"/>
      <c r="D676" s="26"/>
      <c r="E676" s="26"/>
    </row>
    <row r="677" spans="3:5" ht="12" customHeight="1" x14ac:dyDescent="0.2">
      <c r="C677" s="26"/>
      <c r="D677" s="26"/>
      <c r="E677" s="26"/>
    </row>
    <row r="678" spans="3:5" ht="12" customHeight="1" x14ac:dyDescent="0.2">
      <c r="C678" s="26"/>
      <c r="D678" s="26"/>
      <c r="E678" s="26"/>
    </row>
    <row r="679" spans="3:5" ht="12" customHeight="1" x14ac:dyDescent="0.2">
      <c r="C679" s="26"/>
      <c r="D679" s="26"/>
      <c r="E679" s="26"/>
    </row>
    <row r="680" spans="3:5" ht="12" customHeight="1" x14ac:dyDescent="0.2">
      <c r="C680" s="26"/>
      <c r="D680" s="26"/>
      <c r="E680" s="26"/>
    </row>
    <row r="681" spans="3:5" ht="12" customHeight="1" x14ac:dyDescent="0.2">
      <c r="C681" s="26"/>
      <c r="D681" s="26"/>
      <c r="E681" s="26"/>
    </row>
    <row r="682" spans="3:5" ht="12" customHeight="1" x14ac:dyDescent="0.2">
      <c r="C682" s="26"/>
      <c r="D682" s="26"/>
      <c r="E682" s="26"/>
    </row>
    <row r="683" spans="3:5" ht="12" customHeight="1" x14ac:dyDescent="0.2">
      <c r="C683" s="26"/>
      <c r="D683" s="26"/>
      <c r="E683" s="26"/>
    </row>
    <row r="684" spans="3:5" ht="12" customHeight="1" x14ac:dyDescent="0.2">
      <c r="C684" s="26"/>
      <c r="D684" s="26"/>
      <c r="E684" s="26"/>
    </row>
    <row r="685" spans="3:5" ht="12" customHeight="1" x14ac:dyDescent="0.2">
      <c r="C685" s="26"/>
      <c r="D685" s="26"/>
      <c r="E685" s="26"/>
    </row>
    <row r="686" spans="3:5" ht="12" customHeight="1" x14ac:dyDescent="0.2">
      <c r="C686" s="26"/>
      <c r="D686" s="26"/>
      <c r="E686" s="26"/>
    </row>
    <row r="687" spans="3:5" ht="12" customHeight="1" x14ac:dyDescent="0.2">
      <c r="C687" s="26"/>
      <c r="D687" s="26"/>
      <c r="E687" s="26"/>
    </row>
    <row r="688" spans="3:5" ht="12" customHeight="1" x14ac:dyDescent="0.2">
      <c r="C688" s="26"/>
      <c r="D688" s="26"/>
      <c r="E688" s="26"/>
    </row>
    <row r="689" spans="3:5" ht="12" customHeight="1" x14ac:dyDescent="0.2">
      <c r="C689" s="26"/>
      <c r="D689" s="26"/>
      <c r="E689" s="26"/>
    </row>
    <row r="690" spans="3:5" ht="12" customHeight="1" x14ac:dyDescent="0.2">
      <c r="C690" s="26"/>
      <c r="D690" s="26"/>
      <c r="E690" s="26"/>
    </row>
    <row r="691" spans="3:5" ht="12" customHeight="1" x14ac:dyDescent="0.2">
      <c r="C691" s="26"/>
      <c r="D691" s="26"/>
      <c r="E691" s="26"/>
    </row>
    <row r="692" spans="3:5" ht="12" customHeight="1" x14ac:dyDescent="0.2">
      <c r="C692" s="26"/>
      <c r="D692" s="26"/>
      <c r="E692" s="26"/>
    </row>
    <row r="693" spans="3:5" ht="12" customHeight="1" x14ac:dyDescent="0.2">
      <c r="C693" s="26"/>
      <c r="D693" s="26"/>
      <c r="E693" s="26"/>
    </row>
    <row r="694" spans="3:5" ht="12" customHeight="1" x14ac:dyDescent="0.2">
      <c r="C694" s="26"/>
      <c r="D694" s="26"/>
      <c r="E694" s="26"/>
    </row>
    <row r="695" spans="3:5" ht="12" customHeight="1" x14ac:dyDescent="0.2">
      <c r="C695" s="26"/>
      <c r="D695" s="26"/>
      <c r="E695" s="26"/>
    </row>
    <row r="696" spans="3:5" ht="12" customHeight="1" x14ac:dyDescent="0.2">
      <c r="C696" s="26"/>
      <c r="D696" s="26"/>
      <c r="E696" s="26"/>
    </row>
    <row r="697" spans="3:5" ht="12" customHeight="1" x14ac:dyDescent="0.2">
      <c r="C697" s="26"/>
      <c r="D697" s="26"/>
      <c r="E697" s="26"/>
    </row>
    <row r="698" spans="3:5" ht="12" customHeight="1" x14ac:dyDescent="0.2">
      <c r="C698" s="26"/>
      <c r="D698" s="26"/>
      <c r="E698" s="26"/>
    </row>
    <row r="699" spans="3:5" ht="12" customHeight="1" x14ac:dyDescent="0.2">
      <c r="C699" s="26"/>
      <c r="D699" s="26"/>
      <c r="E699" s="26"/>
    </row>
    <row r="700" spans="3:5" ht="12" customHeight="1" x14ac:dyDescent="0.2">
      <c r="C700" s="26"/>
      <c r="D700" s="26"/>
      <c r="E700" s="26"/>
    </row>
    <row r="701" spans="3:5" ht="12" customHeight="1" x14ac:dyDescent="0.2">
      <c r="C701" s="26"/>
      <c r="D701" s="26"/>
      <c r="E701" s="26"/>
    </row>
    <row r="702" spans="3:5" ht="12" customHeight="1" x14ac:dyDescent="0.2">
      <c r="C702" s="26"/>
      <c r="D702" s="26"/>
      <c r="E702" s="26"/>
    </row>
    <row r="703" spans="3:5" ht="12" customHeight="1" x14ac:dyDescent="0.2">
      <c r="C703" s="26"/>
      <c r="D703" s="26"/>
      <c r="E703" s="26"/>
    </row>
    <row r="704" spans="3:5" ht="12" customHeight="1" x14ac:dyDescent="0.2">
      <c r="C704" s="26"/>
      <c r="D704" s="26"/>
      <c r="E704" s="26"/>
    </row>
    <row r="705" spans="3:5" ht="12" customHeight="1" x14ac:dyDescent="0.2">
      <c r="C705" s="26"/>
      <c r="D705" s="26"/>
      <c r="E705" s="26"/>
    </row>
    <row r="706" spans="3:5" ht="12" customHeight="1" x14ac:dyDescent="0.2">
      <c r="C706" s="26"/>
      <c r="D706" s="26"/>
      <c r="E706" s="26"/>
    </row>
    <row r="707" spans="3:5" ht="12" customHeight="1" x14ac:dyDescent="0.2">
      <c r="C707" s="26"/>
      <c r="D707" s="26"/>
      <c r="E707" s="26"/>
    </row>
    <row r="708" spans="3:5" ht="12" customHeight="1" x14ac:dyDescent="0.2">
      <c r="C708" s="26"/>
      <c r="D708" s="26"/>
      <c r="E708" s="26"/>
    </row>
    <row r="709" spans="3:5" ht="12" customHeight="1" x14ac:dyDescent="0.2">
      <c r="C709" s="26"/>
      <c r="D709" s="26"/>
      <c r="E709" s="26"/>
    </row>
    <row r="710" spans="3:5" ht="12" customHeight="1" x14ac:dyDescent="0.2">
      <c r="C710" s="26"/>
      <c r="D710" s="26"/>
      <c r="E710" s="26"/>
    </row>
    <row r="711" spans="3:5" ht="12" customHeight="1" x14ac:dyDescent="0.2">
      <c r="C711" s="26"/>
      <c r="D711" s="26"/>
      <c r="E711" s="26"/>
    </row>
    <row r="712" spans="3:5" ht="12" customHeight="1" x14ac:dyDescent="0.2">
      <c r="C712" s="26"/>
      <c r="D712" s="26"/>
      <c r="E712" s="26"/>
    </row>
    <row r="713" spans="3:5" ht="12" customHeight="1" x14ac:dyDescent="0.2">
      <c r="C713" s="26"/>
      <c r="D713" s="26"/>
      <c r="E713" s="26"/>
    </row>
    <row r="714" spans="3:5" ht="12" customHeight="1" x14ac:dyDescent="0.2">
      <c r="C714" s="26"/>
      <c r="D714" s="26"/>
      <c r="E714" s="26"/>
    </row>
    <row r="715" spans="3:5" ht="12" customHeight="1" x14ac:dyDescent="0.2">
      <c r="C715" s="26"/>
      <c r="D715" s="26"/>
      <c r="E715" s="26"/>
    </row>
    <row r="716" spans="3:5" ht="12" customHeight="1" x14ac:dyDescent="0.2">
      <c r="C716" s="26"/>
      <c r="D716" s="26"/>
      <c r="E716" s="26"/>
    </row>
    <row r="717" spans="3:5" ht="12" customHeight="1" x14ac:dyDescent="0.2">
      <c r="C717" s="26"/>
      <c r="D717" s="26"/>
      <c r="E717" s="26"/>
    </row>
    <row r="718" spans="3:5" ht="12" customHeight="1" x14ac:dyDescent="0.2">
      <c r="C718" s="26"/>
      <c r="D718" s="26"/>
      <c r="E718" s="26"/>
    </row>
    <row r="719" spans="3:5" ht="12" customHeight="1" x14ac:dyDescent="0.2">
      <c r="C719" s="26"/>
      <c r="D719" s="26"/>
      <c r="E719" s="26"/>
    </row>
    <row r="720" spans="3:5" ht="12" customHeight="1" x14ac:dyDescent="0.2">
      <c r="C720" s="26"/>
      <c r="D720" s="26"/>
      <c r="E720" s="26"/>
    </row>
    <row r="721" spans="3:5" ht="12" customHeight="1" x14ac:dyDescent="0.2">
      <c r="C721" s="26"/>
      <c r="D721" s="26"/>
      <c r="E721" s="26"/>
    </row>
    <row r="722" spans="3:5" ht="12" customHeight="1" x14ac:dyDescent="0.2">
      <c r="C722" s="26"/>
      <c r="D722" s="26"/>
      <c r="E722" s="26"/>
    </row>
    <row r="723" spans="3:5" ht="12" customHeight="1" x14ac:dyDescent="0.2">
      <c r="C723" s="26"/>
      <c r="D723" s="26"/>
      <c r="E723" s="26"/>
    </row>
    <row r="724" spans="3:5" ht="12" customHeight="1" x14ac:dyDescent="0.2">
      <c r="C724" s="26"/>
      <c r="D724" s="26"/>
      <c r="E724" s="26"/>
    </row>
    <row r="725" spans="3:5" ht="12" customHeight="1" x14ac:dyDescent="0.2">
      <c r="C725" s="26"/>
      <c r="D725" s="26"/>
      <c r="E725" s="26"/>
    </row>
    <row r="726" spans="3:5" ht="12" customHeight="1" x14ac:dyDescent="0.2">
      <c r="C726" s="26"/>
      <c r="D726" s="26"/>
      <c r="E726" s="26"/>
    </row>
    <row r="727" spans="3:5" ht="12" customHeight="1" x14ac:dyDescent="0.2">
      <c r="C727" s="26"/>
      <c r="D727" s="26"/>
      <c r="E727" s="26"/>
    </row>
    <row r="728" spans="3:5" ht="12" customHeight="1" x14ac:dyDescent="0.2">
      <c r="C728" s="26"/>
      <c r="D728" s="26"/>
      <c r="E728" s="26"/>
    </row>
    <row r="729" spans="3:5" ht="12" customHeight="1" x14ac:dyDescent="0.2">
      <c r="C729" s="26"/>
      <c r="D729" s="26"/>
      <c r="E729" s="26"/>
    </row>
    <row r="730" spans="3:5" ht="12" customHeight="1" x14ac:dyDescent="0.2">
      <c r="C730" s="26"/>
      <c r="D730" s="26"/>
      <c r="E730" s="26"/>
    </row>
    <row r="731" spans="3:5" ht="12" customHeight="1" x14ac:dyDescent="0.2">
      <c r="C731" s="26"/>
      <c r="D731" s="26"/>
      <c r="E731" s="26"/>
    </row>
    <row r="732" spans="3:5" ht="12" customHeight="1" x14ac:dyDescent="0.2">
      <c r="C732" s="26"/>
      <c r="D732" s="26"/>
      <c r="E732" s="26"/>
    </row>
    <row r="733" spans="3:5" ht="12" customHeight="1" x14ac:dyDescent="0.2">
      <c r="C733" s="26"/>
      <c r="D733" s="26"/>
      <c r="E733" s="26"/>
    </row>
    <row r="734" spans="3:5" ht="12" customHeight="1" x14ac:dyDescent="0.2">
      <c r="C734" s="26"/>
      <c r="D734" s="26"/>
      <c r="E734" s="26"/>
    </row>
    <row r="735" spans="3:5" ht="12" customHeight="1" x14ac:dyDescent="0.2">
      <c r="C735" s="26"/>
      <c r="D735" s="26"/>
      <c r="E735" s="26"/>
    </row>
    <row r="736" spans="3:5" ht="12" customHeight="1" x14ac:dyDescent="0.2">
      <c r="C736" s="26"/>
      <c r="D736" s="26"/>
      <c r="E736" s="26"/>
    </row>
    <row r="737" spans="3:5" ht="12" customHeight="1" x14ac:dyDescent="0.2">
      <c r="C737" s="26"/>
      <c r="D737" s="26"/>
      <c r="E737" s="26"/>
    </row>
    <row r="738" spans="3:5" ht="12" customHeight="1" x14ac:dyDescent="0.2">
      <c r="C738" s="26"/>
      <c r="D738" s="26"/>
      <c r="E738" s="26"/>
    </row>
    <row r="739" spans="3:5" ht="12" customHeight="1" x14ac:dyDescent="0.2">
      <c r="C739" s="26"/>
      <c r="D739" s="26"/>
      <c r="E739" s="26"/>
    </row>
    <row r="740" spans="3:5" ht="12" customHeight="1" x14ac:dyDescent="0.2">
      <c r="C740" s="26"/>
      <c r="D740" s="26"/>
      <c r="E740" s="26"/>
    </row>
    <row r="741" spans="3:5" ht="12" customHeight="1" x14ac:dyDescent="0.2">
      <c r="C741" s="26"/>
      <c r="D741" s="26"/>
      <c r="E741" s="26"/>
    </row>
    <row r="742" spans="3:5" ht="12" customHeight="1" x14ac:dyDescent="0.2">
      <c r="C742" s="26"/>
      <c r="D742" s="26"/>
      <c r="E742" s="26"/>
    </row>
    <row r="743" spans="3:5" ht="12" customHeight="1" x14ac:dyDescent="0.2">
      <c r="C743" s="26"/>
      <c r="D743" s="26"/>
      <c r="E743" s="26"/>
    </row>
    <row r="744" spans="3:5" ht="12" customHeight="1" x14ac:dyDescent="0.2">
      <c r="C744" s="26"/>
      <c r="D744" s="26"/>
      <c r="E744" s="26"/>
    </row>
    <row r="745" spans="3:5" ht="12" customHeight="1" x14ac:dyDescent="0.2">
      <c r="C745" s="26"/>
      <c r="D745" s="26"/>
      <c r="E745" s="26"/>
    </row>
    <row r="746" spans="3:5" ht="12" customHeight="1" x14ac:dyDescent="0.2">
      <c r="C746" s="26"/>
      <c r="D746" s="26"/>
      <c r="E746" s="26"/>
    </row>
    <row r="747" spans="3:5" ht="12" customHeight="1" x14ac:dyDescent="0.2">
      <c r="C747" s="26"/>
      <c r="D747" s="26"/>
      <c r="E747" s="26"/>
    </row>
    <row r="748" spans="3:5" ht="12" customHeight="1" x14ac:dyDescent="0.2">
      <c r="C748" s="26"/>
      <c r="D748" s="26"/>
      <c r="E748" s="26"/>
    </row>
    <row r="749" spans="3:5" ht="12" customHeight="1" x14ac:dyDescent="0.2">
      <c r="C749" s="26"/>
      <c r="D749" s="26"/>
      <c r="E749" s="26"/>
    </row>
    <row r="750" spans="3:5" ht="12" customHeight="1" x14ac:dyDescent="0.2">
      <c r="C750" s="26"/>
      <c r="D750" s="26"/>
      <c r="E750" s="26"/>
    </row>
    <row r="751" spans="3:5" ht="12" customHeight="1" x14ac:dyDescent="0.2">
      <c r="C751" s="26"/>
      <c r="D751" s="26"/>
      <c r="E751" s="26"/>
    </row>
    <row r="752" spans="3:5" ht="12" customHeight="1" x14ac:dyDescent="0.2">
      <c r="C752" s="26"/>
      <c r="D752" s="26"/>
      <c r="E752" s="26"/>
    </row>
    <row r="753" spans="3:5" ht="12" customHeight="1" x14ac:dyDescent="0.2">
      <c r="C753" s="26"/>
      <c r="D753" s="26"/>
      <c r="E753" s="26"/>
    </row>
    <row r="754" spans="3:5" ht="12" customHeight="1" x14ac:dyDescent="0.2">
      <c r="C754" s="26"/>
      <c r="D754" s="26"/>
      <c r="E754" s="26"/>
    </row>
    <row r="755" spans="3:5" ht="12" customHeight="1" x14ac:dyDescent="0.2">
      <c r="C755" s="26"/>
      <c r="D755" s="26"/>
      <c r="E755" s="26"/>
    </row>
    <row r="756" spans="3:5" ht="12" customHeight="1" x14ac:dyDescent="0.2">
      <c r="C756" s="26"/>
      <c r="D756" s="26"/>
      <c r="E756" s="26"/>
    </row>
    <row r="757" spans="3:5" ht="12" customHeight="1" x14ac:dyDescent="0.2">
      <c r="C757" s="26"/>
      <c r="D757" s="26"/>
      <c r="E757" s="26"/>
    </row>
    <row r="758" spans="3:5" ht="12" customHeight="1" x14ac:dyDescent="0.2">
      <c r="C758" s="26"/>
      <c r="D758" s="26"/>
      <c r="E758" s="26"/>
    </row>
    <row r="759" spans="3:5" ht="12" customHeight="1" x14ac:dyDescent="0.2">
      <c r="C759" s="26"/>
      <c r="D759" s="26"/>
      <c r="E759" s="26"/>
    </row>
    <row r="760" spans="3:5" ht="12" customHeight="1" x14ac:dyDescent="0.2">
      <c r="C760" s="26"/>
      <c r="D760" s="26"/>
      <c r="E760" s="26"/>
    </row>
    <row r="761" spans="3:5" ht="12" customHeight="1" x14ac:dyDescent="0.2">
      <c r="C761" s="26"/>
      <c r="D761" s="26"/>
      <c r="E761" s="26"/>
    </row>
    <row r="762" spans="3:5" ht="12" customHeight="1" x14ac:dyDescent="0.2">
      <c r="C762" s="26"/>
      <c r="D762" s="26"/>
      <c r="E762" s="26"/>
    </row>
    <row r="763" spans="3:5" ht="12" customHeight="1" x14ac:dyDescent="0.2">
      <c r="C763" s="26"/>
      <c r="D763" s="26"/>
      <c r="E763" s="26"/>
    </row>
    <row r="764" spans="3:5" ht="12" customHeight="1" x14ac:dyDescent="0.2">
      <c r="C764" s="26"/>
      <c r="D764" s="26"/>
      <c r="E764" s="26"/>
    </row>
    <row r="765" spans="3:5" ht="12" customHeight="1" x14ac:dyDescent="0.2">
      <c r="C765" s="26"/>
      <c r="D765" s="26"/>
      <c r="E765" s="26"/>
    </row>
    <row r="766" spans="3:5" ht="12" customHeight="1" x14ac:dyDescent="0.2">
      <c r="C766" s="26"/>
      <c r="D766" s="26"/>
      <c r="E766" s="26"/>
    </row>
    <row r="767" spans="3:5" ht="12" customHeight="1" x14ac:dyDescent="0.2">
      <c r="C767" s="26"/>
      <c r="D767" s="26"/>
      <c r="E767" s="26"/>
    </row>
    <row r="768" spans="3:5" ht="12" customHeight="1" x14ac:dyDescent="0.2">
      <c r="C768" s="26"/>
      <c r="D768" s="26"/>
      <c r="E768" s="26"/>
    </row>
    <row r="769" spans="3:5" ht="12" customHeight="1" x14ac:dyDescent="0.2">
      <c r="C769" s="26"/>
      <c r="D769" s="26"/>
      <c r="E769" s="26"/>
    </row>
    <row r="770" spans="3:5" ht="12" customHeight="1" x14ac:dyDescent="0.2">
      <c r="C770" s="26"/>
      <c r="D770" s="26"/>
      <c r="E770" s="26"/>
    </row>
    <row r="771" spans="3:5" ht="12" customHeight="1" x14ac:dyDescent="0.2">
      <c r="C771" s="26"/>
      <c r="D771" s="26"/>
      <c r="E771" s="26"/>
    </row>
    <row r="772" spans="3:5" ht="12" customHeight="1" x14ac:dyDescent="0.2">
      <c r="C772" s="26"/>
      <c r="D772" s="26"/>
      <c r="E772" s="26"/>
    </row>
    <row r="773" spans="3:5" ht="12" customHeight="1" x14ac:dyDescent="0.2">
      <c r="C773" s="26"/>
      <c r="D773" s="26"/>
      <c r="E773" s="26"/>
    </row>
    <row r="774" spans="3:5" ht="12" customHeight="1" x14ac:dyDescent="0.2">
      <c r="C774" s="26"/>
      <c r="D774" s="26"/>
      <c r="E774" s="26"/>
    </row>
    <row r="775" spans="3:5" ht="12" customHeight="1" x14ac:dyDescent="0.2">
      <c r="C775" s="26"/>
      <c r="D775" s="26"/>
      <c r="E775" s="26"/>
    </row>
    <row r="776" spans="3:5" ht="12" customHeight="1" x14ac:dyDescent="0.2">
      <c r="C776" s="26"/>
      <c r="D776" s="26"/>
      <c r="E776" s="26"/>
    </row>
    <row r="777" spans="3:5" ht="12" customHeight="1" x14ac:dyDescent="0.2">
      <c r="C777" s="26"/>
      <c r="D777" s="26"/>
      <c r="E777" s="26"/>
    </row>
    <row r="778" spans="3:5" ht="12" customHeight="1" x14ac:dyDescent="0.2">
      <c r="C778" s="26"/>
      <c r="D778" s="26"/>
      <c r="E778" s="26"/>
    </row>
    <row r="779" spans="3:5" ht="12" customHeight="1" x14ac:dyDescent="0.2">
      <c r="C779" s="26"/>
      <c r="D779" s="26"/>
      <c r="E779" s="26"/>
    </row>
    <row r="780" spans="3:5" ht="12" customHeight="1" x14ac:dyDescent="0.2">
      <c r="C780" s="26"/>
      <c r="D780" s="26"/>
      <c r="E780" s="26"/>
    </row>
    <row r="781" spans="3:5" ht="12" customHeight="1" x14ac:dyDescent="0.2">
      <c r="C781" s="26"/>
      <c r="D781" s="26"/>
      <c r="E781" s="26"/>
    </row>
    <row r="782" spans="3:5" ht="12" customHeight="1" x14ac:dyDescent="0.2">
      <c r="C782" s="26"/>
      <c r="D782" s="26"/>
      <c r="E782" s="26"/>
    </row>
    <row r="783" spans="3:5" ht="12" customHeight="1" x14ac:dyDescent="0.2">
      <c r="C783" s="26"/>
      <c r="D783" s="26"/>
      <c r="E783" s="26"/>
    </row>
    <row r="784" spans="3:5" ht="12" customHeight="1" x14ac:dyDescent="0.2">
      <c r="C784" s="26"/>
      <c r="D784" s="26"/>
      <c r="E784" s="26"/>
    </row>
    <row r="785" spans="3:5" ht="12" customHeight="1" x14ac:dyDescent="0.2">
      <c r="C785" s="26"/>
      <c r="D785" s="26"/>
      <c r="E785" s="26"/>
    </row>
    <row r="786" spans="3:5" ht="12" customHeight="1" x14ac:dyDescent="0.2">
      <c r="C786" s="26"/>
      <c r="D786" s="26"/>
      <c r="E786" s="26"/>
    </row>
    <row r="787" spans="3:5" ht="12" customHeight="1" x14ac:dyDescent="0.2">
      <c r="C787" s="26"/>
      <c r="D787" s="26"/>
      <c r="E787" s="26"/>
    </row>
    <row r="788" spans="3:5" ht="12" customHeight="1" x14ac:dyDescent="0.2">
      <c r="C788" s="26"/>
      <c r="D788" s="26"/>
      <c r="E788" s="26"/>
    </row>
    <row r="789" spans="3:5" ht="12" customHeight="1" x14ac:dyDescent="0.2">
      <c r="C789" s="26"/>
      <c r="D789" s="26"/>
      <c r="E789" s="26"/>
    </row>
    <row r="790" spans="3:5" ht="12" customHeight="1" x14ac:dyDescent="0.2">
      <c r="C790" s="26"/>
      <c r="D790" s="26"/>
      <c r="E790" s="26"/>
    </row>
    <row r="791" spans="3:5" ht="12" customHeight="1" x14ac:dyDescent="0.2">
      <c r="C791" s="26"/>
      <c r="D791" s="26"/>
      <c r="E791" s="26"/>
    </row>
    <row r="792" spans="3:5" ht="12" customHeight="1" x14ac:dyDescent="0.2">
      <c r="C792" s="26"/>
      <c r="D792" s="26"/>
      <c r="E792" s="26"/>
    </row>
    <row r="793" spans="3:5" ht="12" customHeight="1" x14ac:dyDescent="0.2">
      <c r="C793" s="26"/>
      <c r="D793" s="26"/>
      <c r="E793" s="26"/>
    </row>
    <row r="794" spans="3:5" ht="12" customHeight="1" x14ac:dyDescent="0.2">
      <c r="C794" s="26"/>
      <c r="D794" s="26"/>
      <c r="E794" s="26"/>
    </row>
    <row r="795" spans="3:5" ht="12" customHeight="1" x14ac:dyDescent="0.2">
      <c r="C795" s="26"/>
      <c r="D795" s="26"/>
      <c r="E795" s="26"/>
    </row>
    <row r="796" spans="3:5" ht="12" customHeight="1" x14ac:dyDescent="0.2">
      <c r="C796" s="26"/>
      <c r="D796" s="26"/>
      <c r="E796" s="26"/>
    </row>
    <row r="797" spans="3:5" ht="12" customHeight="1" x14ac:dyDescent="0.2">
      <c r="C797" s="26"/>
      <c r="D797" s="26"/>
      <c r="E797" s="26"/>
    </row>
    <row r="798" spans="3:5" ht="12" customHeight="1" x14ac:dyDescent="0.2">
      <c r="C798" s="26"/>
      <c r="D798" s="26"/>
      <c r="E798" s="26"/>
    </row>
    <row r="799" spans="3:5" ht="12" customHeight="1" x14ac:dyDescent="0.2">
      <c r="C799" s="26"/>
      <c r="D799" s="26"/>
      <c r="E799" s="26"/>
    </row>
    <row r="800" spans="3:5" ht="12" customHeight="1" x14ac:dyDescent="0.2">
      <c r="C800" s="26"/>
      <c r="D800" s="26"/>
      <c r="E800" s="26"/>
    </row>
    <row r="801" spans="3:5" ht="12" customHeight="1" x14ac:dyDescent="0.2">
      <c r="C801" s="26"/>
      <c r="D801" s="26"/>
      <c r="E801" s="26"/>
    </row>
    <row r="802" spans="3:5" ht="12" customHeight="1" x14ac:dyDescent="0.2">
      <c r="C802" s="26"/>
      <c r="D802" s="26"/>
      <c r="E802" s="26"/>
    </row>
    <row r="803" spans="3:5" ht="12" customHeight="1" x14ac:dyDescent="0.2">
      <c r="C803" s="26"/>
      <c r="D803" s="26"/>
      <c r="E803" s="26"/>
    </row>
    <row r="804" spans="3:5" ht="12" customHeight="1" x14ac:dyDescent="0.2">
      <c r="C804" s="26"/>
      <c r="D804" s="26"/>
      <c r="E804" s="26"/>
    </row>
    <row r="805" spans="3:5" ht="12" customHeight="1" x14ac:dyDescent="0.2">
      <c r="C805" s="26"/>
      <c r="D805" s="26"/>
      <c r="E805" s="26"/>
    </row>
    <row r="806" spans="3:5" ht="12" customHeight="1" x14ac:dyDescent="0.2">
      <c r="C806" s="26"/>
      <c r="D806" s="26"/>
      <c r="E806" s="26"/>
    </row>
    <row r="807" spans="3:5" ht="12" customHeight="1" x14ac:dyDescent="0.2">
      <c r="C807" s="26"/>
      <c r="D807" s="26"/>
      <c r="E807" s="26"/>
    </row>
    <row r="808" spans="3:5" ht="12" customHeight="1" x14ac:dyDescent="0.2">
      <c r="C808" s="26"/>
      <c r="D808" s="26"/>
      <c r="E808" s="26"/>
    </row>
    <row r="809" spans="3:5" ht="12" customHeight="1" x14ac:dyDescent="0.2">
      <c r="C809" s="26"/>
      <c r="D809" s="26"/>
      <c r="E809" s="26"/>
    </row>
    <row r="810" spans="3:5" ht="12" customHeight="1" x14ac:dyDescent="0.2">
      <c r="C810" s="26"/>
      <c r="D810" s="26"/>
      <c r="E810" s="26"/>
    </row>
    <row r="811" spans="3:5" ht="12" customHeight="1" x14ac:dyDescent="0.2">
      <c r="C811" s="26"/>
      <c r="D811" s="26"/>
      <c r="E811" s="26"/>
    </row>
    <row r="812" spans="3:5" ht="12" customHeight="1" x14ac:dyDescent="0.2">
      <c r="C812" s="26"/>
      <c r="D812" s="26"/>
      <c r="E812" s="26"/>
    </row>
    <row r="813" spans="3:5" ht="12" customHeight="1" x14ac:dyDescent="0.2">
      <c r="C813" s="26"/>
      <c r="D813" s="26"/>
      <c r="E813" s="26"/>
    </row>
    <row r="814" spans="3:5" ht="12" customHeight="1" x14ac:dyDescent="0.2">
      <c r="C814" s="26"/>
      <c r="D814" s="26"/>
      <c r="E814" s="26"/>
    </row>
    <row r="815" spans="3:5" ht="12" customHeight="1" x14ac:dyDescent="0.2">
      <c r="C815" s="26"/>
      <c r="D815" s="26"/>
      <c r="E815" s="26"/>
    </row>
    <row r="816" spans="3:5" ht="12" customHeight="1" x14ac:dyDescent="0.2">
      <c r="C816" s="26"/>
      <c r="D816" s="26"/>
      <c r="E816" s="26"/>
    </row>
    <row r="817" spans="3:5" ht="12" customHeight="1" x14ac:dyDescent="0.2">
      <c r="C817" s="26"/>
      <c r="D817" s="26"/>
      <c r="E817" s="26"/>
    </row>
    <row r="818" spans="3:5" ht="12" customHeight="1" x14ac:dyDescent="0.2">
      <c r="C818" s="26"/>
      <c r="D818" s="26"/>
      <c r="E818" s="26"/>
    </row>
    <row r="819" spans="3:5" ht="12" customHeight="1" x14ac:dyDescent="0.2">
      <c r="C819" s="26"/>
      <c r="D819" s="26"/>
      <c r="E819" s="26"/>
    </row>
    <row r="820" spans="3:5" ht="12" customHeight="1" x14ac:dyDescent="0.2">
      <c r="C820" s="26"/>
      <c r="D820" s="26"/>
      <c r="E820" s="26"/>
    </row>
    <row r="821" spans="3:5" ht="12" customHeight="1" x14ac:dyDescent="0.2">
      <c r="C821" s="26"/>
      <c r="D821" s="26"/>
      <c r="E821" s="26"/>
    </row>
    <row r="822" spans="3:5" ht="12" customHeight="1" x14ac:dyDescent="0.2">
      <c r="C822" s="26"/>
      <c r="D822" s="26"/>
      <c r="E822" s="26"/>
    </row>
    <row r="823" spans="3:5" ht="12" customHeight="1" x14ac:dyDescent="0.2">
      <c r="C823" s="26"/>
      <c r="D823" s="26"/>
      <c r="E823" s="26"/>
    </row>
    <row r="824" spans="3:5" ht="12" customHeight="1" x14ac:dyDescent="0.2">
      <c r="C824" s="26"/>
      <c r="D824" s="26"/>
      <c r="E824" s="26"/>
    </row>
    <row r="825" spans="3:5" ht="12" customHeight="1" x14ac:dyDescent="0.2">
      <c r="C825" s="26"/>
      <c r="D825" s="26"/>
      <c r="E825" s="26"/>
    </row>
    <row r="826" spans="3:5" ht="12" customHeight="1" x14ac:dyDescent="0.2">
      <c r="C826" s="26"/>
      <c r="D826" s="26"/>
      <c r="E826" s="26"/>
    </row>
    <row r="827" spans="3:5" ht="12" customHeight="1" x14ac:dyDescent="0.2">
      <c r="C827" s="26"/>
      <c r="D827" s="26"/>
      <c r="E827" s="26"/>
    </row>
    <row r="828" spans="3:5" ht="12" customHeight="1" x14ac:dyDescent="0.2">
      <c r="C828" s="26"/>
      <c r="D828" s="26"/>
      <c r="E828" s="26"/>
    </row>
    <row r="829" spans="3:5" ht="12" customHeight="1" x14ac:dyDescent="0.2">
      <c r="C829" s="26"/>
      <c r="D829" s="26"/>
      <c r="E829" s="26"/>
    </row>
    <row r="830" spans="3:5" ht="12" customHeight="1" x14ac:dyDescent="0.2">
      <c r="C830" s="26"/>
      <c r="D830" s="26"/>
      <c r="E830" s="26"/>
    </row>
    <row r="831" spans="3:5" ht="12" customHeight="1" x14ac:dyDescent="0.2">
      <c r="C831" s="26"/>
      <c r="D831" s="26"/>
      <c r="E831" s="26"/>
    </row>
    <row r="832" spans="3:5" ht="12" customHeight="1" x14ac:dyDescent="0.2">
      <c r="C832" s="26"/>
      <c r="D832" s="26"/>
      <c r="E832" s="26"/>
    </row>
    <row r="833" spans="3:5" ht="12" customHeight="1" x14ac:dyDescent="0.2">
      <c r="C833" s="26"/>
      <c r="D833" s="26"/>
      <c r="E833" s="26"/>
    </row>
    <row r="834" spans="3:5" ht="12" customHeight="1" x14ac:dyDescent="0.2">
      <c r="C834" s="26"/>
      <c r="D834" s="26"/>
      <c r="E834" s="26"/>
    </row>
    <row r="835" spans="3:5" ht="12" customHeight="1" x14ac:dyDescent="0.2">
      <c r="C835" s="26"/>
      <c r="D835" s="26"/>
      <c r="E835" s="26"/>
    </row>
    <row r="836" spans="3:5" ht="12" customHeight="1" x14ac:dyDescent="0.2">
      <c r="C836" s="26"/>
      <c r="D836" s="26"/>
      <c r="E836" s="26"/>
    </row>
    <row r="837" spans="3:5" ht="12" customHeight="1" x14ac:dyDescent="0.2">
      <c r="C837" s="26"/>
      <c r="D837" s="26"/>
      <c r="E837" s="26"/>
    </row>
    <row r="838" spans="3:5" ht="12" customHeight="1" x14ac:dyDescent="0.2">
      <c r="C838" s="26"/>
      <c r="D838" s="26"/>
      <c r="E838" s="26"/>
    </row>
    <row r="839" spans="3:5" ht="12" customHeight="1" x14ac:dyDescent="0.2">
      <c r="C839" s="26"/>
      <c r="D839" s="26"/>
      <c r="E839" s="26"/>
    </row>
    <row r="840" spans="3:5" ht="12" customHeight="1" x14ac:dyDescent="0.2">
      <c r="C840" s="26"/>
      <c r="D840" s="26"/>
      <c r="E840" s="26"/>
    </row>
    <row r="841" spans="3:5" ht="12" customHeight="1" x14ac:dyDescent="0.2">
      <c r="C841" s="26"/>
      <c r="D841" s="26"/>
      <c r="E841" s="26"/>
    </row>
    <row r="842" spans="3:5" ht="12" customHeight="1" x14ac:dyDescent="0.2">
      <c r="C842" s="26"/>
      <c r="D842" s="26"/>
      <c r="E842" s="26"/>
    </row>
    <row r="843" spans="3:5" ht="12" customHeight="1" x14ac:dyDescent="0.2">
      <c r="C843" s="26"/>
      <c r="D843" s="26"/>
      <c r="E843" s="26"/>
    </row>
    <row r="844" spans="3:5" ht="12" customHeight="1" x14ac:dyDescent="0.2">
      <c r="C844" s="26"/>
      <c r="D844" s="26"/>
      <c r="E844" s="26"/>
    </row>
    <row r="845" spans="3:5" ht="12" customHeight="1" x14ac:dyDescent="0.2">
      <c r="C845" s="26"/>
      <c r="D845" s="26"/>
      <c r="E845" s="26"/>
    </row>
    <row r="846" spans="3:5" ht="12" customHeight="1" x14ac:dyDescent="0.2">
      <c r="C846" s="26"/>
      <c r="D846" s="26"/>
      <c r="E846" s="26"/>
    </row>
    <row r="847" spans="3:5" ht="12" customHeight="1" x14ac:dyDescent="0.2">
      <c r="C847" s="26"/>
      <c r="D847" s="26"/>
      <c r="E847" s="26"/>
    </row>
    <row r="848" spans="3:5" ht="12" customHeight="1" x14ac:dyDescent="0.2">
      <c r="C848" s="26"/>
      <c r="D848" s="26"/>
      <c r="E848" s="26"/>
    </row>
    <row r="849" spans="3:5" ht="12" customHeight="1" x14ac:dyDescent="0.2">
      <c r="C849" s="26"/>
      <c r="D849" s="26"/>
      <c r="E849" s="26"/>
    </row>
    <row r="850" spans="3:5" ht="12" customHeight="1" x14ac:dyDescent="0.2">
      <c r="C850" s="26"/>
      <c r="D850" s="26"/>
      <c r="E850" s="26"/>
    </row>
    <row r="851" spans="3:5" ht="12" customHeight="1" x14ac:dyDescent="0.2">
      <c r="C851" s="26"/>
      <c r="D851" s="26"/>
      <c r="E851" s="26"/>
    </row>
    <row r="852" spans="3:5" ht="12" customHeight="1" x14ac:dyDescent="0.2">
      <c r="C852" s="26"/>
      <c r="D852" s="26"/>
      <c r="E852" s="26"/>
    </row>
    <row r="853" spans="3:5" ht="12" customHeight="1" x14ac:dyDescent="0.2">
      <c r="C853" s="26"/>
      <c r="D853" s="26"/>
      <c r="E853" s="26"/>
    </row>
    <row r="854" spans="3:5" ht="12" customHeight="1" x14ac:dyDescent="0.2">
      <c r="C854" s="26"/>
      <c r="D854" s="26"/>
      <c r="E854" s="26"/>
    </row>
    <row r="855" spans="3:5" ht="12" customHeight="1" x14ac:dyDescent="0.2">
      <c r="C855" s="26"/>
      <c r="D855" s="26"/>
      <c r="E855" s="26"/>
    </row>
    <row r="856" spans="3:5" ht="12" customHeight="1" x14ac:dyDescent="0.2">
      <c r="C856" s="26"/>
      <c r="D856" s="26"/>
      <c r="E856" s="26"/>
    </row>
    <row r="857" spans="3:5" ht="12" customHeight="1" x14ac:dyDescent="0.2">
      <c r="C857" s="26"/>
      <c r="D857" s="26"/>
      <c r="E857" s="26"/>
    </row>
    <row r="858" spans="3:5" ht="12" customHeight="1" x14ac:dyDescent="0.2">
      <c r="C858" s="26"/>
      <c r="D858" s="26"/>
      <c r="E858" s="26"/>
    </row>
    <row r="859" spans="3:5" ht="12" customHeight="1" x14ac:dyDescent="0.2">
      <c r="C859" s="26"/>
      <c r="D859" s="26"/>
      <c r="E859" s="26"/>
    </row>
    <row r="860" spans="3:5" ht="12" customHeight="1" x14ac:dyDescent="0.2">
      <c r="C860" s="26"/>
      <c r="D860" s="26"/>
      <c r="E860" s="26"/>
    </row>
    <row r="861" spans="3:5" ht="12" customHeight="1" x14ac:dyDescent="0.2">
      <c r="C861" s="26"/>
      <c r="D861" s="26"/>
      <c r="E861" s="26"/>
    </row>
    <row r="862" spans="3:5" ht="12" customHeight="1" x14ac:dyDescent="0.2">
      <c r="C862" s="26"/>
      <c r="D862" s="26"/>
      <c r="E862" s="26"/>
    </row>
    <row r="863" spans="3:5" ht="12" customHeight="1" x14ac:dyDescent="0.2">
      <c r="C863" s="26"/>
      <c r="D863" s="26"/>
      <c r="E863" s="26"/>
    </row>
    <row r="864" spans="3:5" ht="12" customHeight="1" x14ac:dyDescent="0.2">
      <c r="C864" s="26"/>
      <c r="D864" s="26"/>
      <c r="E864" s="26"/>
    </row>
    <row r="865" spans="3:5" ht="12" customHeight="1" x14ac:dyDescent="0.2">
      <c r="C865" s="26"/>
      <c r="D865" s="26"/>
      <c r="E865" s="26"/>
    </row>
    <row r="866" spans="3:5" ht="12" customHeight="1" x14ac:dyDescent="0.2">
      <c r="C866" s="26"/>
      <c r="D866" s="26"/>
      <c r="E866" s="26"/>
    </row>
    <row r="867" spans="3:5" ht="12" customHeight="1" x14ac:dyDescent="0.2">
      <c r="C867" s="26"/>
      <c r="D867" s="26"/>
      <c r="E867" s="26"/>
    </row>
    <row r="868" spans="3:5" ht="12" customHeight="1" x14ac:dyDescent="0.2">
      <c r="C868" s="26"/>
      <c r="D868" s="26"/>
      <c r="E868" s="26"/>
    </row>
    <row r="869" spans="3:5" ht="12" customHeight="1" x14ac:dyDescent="0.2">
      <c r="C869" s="26"/>
      <c r="D869" s="26"/>
      <c r="E869" s="26"/>
    </row>
    <row r="870" spans="3:5" ht="12" customHeight="1" x14ac:dyDescent="0.2">
      <c r="C870" s="26"/>
      <c r="D870" s="26"/>
      <c r="E870" s="26"/>
    </row>
    <row r="871" spans="3:5" ht="12" customHeight="1" x14ac:dyDescent="0.2">
      <c r="C871" s="26"/>
      <c r="D871" s="26"/>
      <c r="E871" s="26"/>
    </row>
    <row r="872" spans="3:5" ht="12" customHeight="1" x14ac:dyDescent="0.2">
      <c r="C872" s="26"/>
      <c r="D872" s="26"/>
      <c r="E872" s="26"/>
    </row>
    <row r="873" spans="3:5" ht="12" customHeight="1" x14ac:dyDescent="0.2">
      <c r="C873" s="26"/>
      <c r="D873" s="26"/>
      <c r="E873" s="26"/>
    </row>
    <row r="874" spans="3:5" ht="12" customHeight="1" x14ac:dyDescent="0.2">
      <c r="C874" s="26"/>
      <c r="D874" s="26"/>
      <c r="E874" s="26"/>
    </row>
    <row r="875" spans="3:5" ht="12" customHeight="1" x14ac:dyDescent="0.2">
      <c r="C875" s="26"/>
      <c r="D875" s="26"/>
      <c r="E875" s="26"/>
    </row>
    <row r="876" spans="3:5" ht="12" customHeight="1" x14ac:dyDescent="0.2">
      <c r="C876" s="26"/>
      <c r="D876" s="26"/>
      <c r="E876" s="26"/>
    </row>
    <row r="877" spans="3:5" ht="12" customHeight="1" x14ac:dyDescent="0.2">
      <c r="C877" s="26"/>
      <c r="D877" s="26"/>
      <c r="E877" s="26"/>
    </row>
    <row r="878" spans="3:5" ht="12" customHeight="1" x14ac:dyDescent="0.2">
      <c r="C878" s="26"/>
      <c r="D878" s="26"/>
      <c r="E878" s="26"/>
    </row>
    <row r="879" spans="3:5" ht="12" customHeight="1" x14ac:dyDescent="0.2">
      <c r="C879" s="26"/>
      <c r="D879" s="26"/>
      <c r="E879" s="26"/>
    </row>
    <row r="880" spans="3:5" ht="12" customHeight="1" x14ac:dyDescent="0.2">
      <c r="C880" s="26"/>
      <c r="D880" s="26"/>
      <c r="E880" s="26"/>
    </row>
    <row r="881" spans="3:5" ht="12" customHeight="1" x14ac:dyDescent="0.2">
      <c r="C881" s="26"/>
      <c r="D881" s="26"/>
      <c r="E881" s="26"/>
    </row>
    <row r="882" spans="3:5" ht="12" customHeight="1" x14ac:dyDescent="0.2">
      <c r="C882" s="26"/>
      <c r="D882" s="26"/>
      <c r="E882" s="26"/>
    </row>
    <row r="883" spans="3:5" ht="12" customHeight="1" x14ac:dyDescent="0.2">
      <c r="C883" s="26"/>
      <c r="D883" s="26"/>
      <c r="E883" s="26"/>
    </row>
    <row r="884" spans="3:5" ht="12" customHeight="1" x14ac:dyDescent="0.2">
      <c r="C884" s="26"/>
      <c r="D884" s="26"/>
      <c r="E884" s="26"/>
    </row>
    <row r="885" spans="3:5" ht="12" customHeight="1" x14ac:dyDescent="0.2">
      <c r="C885" s="26"/>
      <c r="D885" s="26"/>
      <c r="E885" s="26"/>
    </row>
    <row r="886" spans="3:5" ht="12" customHeight="1" x14ac:dyDescent="0.2">
      <c r="C886" s="26"/>
      <c r="D886" s="26"/>
      <c r="E886" s="26"/>
    </row>
    <row r="887" spans="3:5" ht="12" customHeight="1" x14ac:dyDescent="0.2">
      <c r="C887" s="26"/>
      <c r="D887" s="26"/>
      <c r="E887" s="26"/>
    </row>
    <row r="888" spans="3:5" ht="12" customHeight="1" x14ac:dyDescent="0.2">
      <c r="C888" s="26"/>
      <c r="D888" s="26"/>
      <c r="E888" s="26"/>
    </row>
    <row r="889" spans="3:5" ht="12" customHeight="1" x14ac:dyDescent="0.2">
      <c r="C889" s="26"/>
      <c r="D889" s="26"/>
      <c r="E889" s="26"/>
    </row>
    <row r="890" spans="3:5" ht="12" customHeight="1" x14ac:dyDescent="0.2">
      <c r="C890" s="26"/>
      <c r="D890" s="26"/>
      <c r="E890" s="26"/>
    </row>
    <row r="891" spans="3:5" ht="12" customHeight="1" x14ac:dyDescent="0.2">
      <c r="C891" s="26"/>
      <c r="D891" s="26"/>
      <c r="E891" s="26"/>
    </row>
    <row r="892" spans="3:5" ht="12" customHeight="1" x14ac:dyDescent="0.2">
      <c r="C892" s="26"/>
      <c r="D892" s="26"/>
      <c r="E892" s="26"/>
    </row>
    <row r="893" spans="3:5" ht="12" customHeight="1" x14ac:dyDescent="0.2">
      <c r="C893" s="26"/>
      <c r="D893" s="26"/>
      <c r="E893" s="26"/>
    </row>
    <row r="894" spans="3:5" ht="12" customHeight="1" x14ac:dyDescent="0.2">
      <c r="C894" s="26"/>
      <c r="D894" s="26"/>
      <c r="E894" s="26"/>
    </row>
    <row r="895" spans="3:5" ht="12" customHeight="1" x14ac:dyDescent="0.2">
      <c r="C895" s="26"/>
      <c r="D895" s="26"/>
      <c r="E895" s="26"/>
    </row>
    <row r="896" spans="3:5" ht="12" customHeight="1" x14ac:dyDescent="0.2">
      <c r="C896" s="26"/>
      <c r="D896" s="26"/>
      <c r="E896" s="26"/>
    </row>
    <row r="897" spans="3:5" ht="12" customHeight="1" x14ac:dyDescent="0.2">
      <c r="C897" s="26"/>
      <c r="D897" s="26"/>
      <c r="E897" s="26"/>
    </row>
    <row r="898" spans="3:5" ht="12" customHeight="1" x14ac:dyDescent="0.2">
      <c r="C898" s="26"/>
      <c r="D898" s="26"/>
      <c r="E898" s="26"/>
    </row>
    <row r="899" spans="3:5" ht="12" customHeight="1" x14ac:dyDescent="0.2">
      <c r="C899" s="26"/>
      <c r="D899" s="26"/>
      <c r="E899" s="26"/>
    </row>
    <row r="900" spans="3:5" ht="12" customHeight="1" x14ac:dyDescent="0.2">
      <c r="C900" s="26"/>
      <c r="D900" s="26"/>
      <c r="E900" s="26"/>
    </row>
    <row r="901" spans="3:5" ht="12" customHeight="1" x14ac:dyDescent="0.2">
      <c r="C901" s="26"/>
      <c r="D901" s="26"/>
      <c r="E901" s="26"/>
    </row>
    <row r="902" spans="3:5" ht="12" customHeight="1" x14ac:dyDescent="0.2">
      <c r="C902" s="26"/>
      <c r="D902" s="26"/>
      <c r="E902" s="26"/>
    </row>
    <row r="903" spans="3:5" ht="12" customHeight="1" x14ac:dyDescent="0.2">
      <c r="C903" s="26"/>
      <c r="D903" s="26"/>
      <c r="E903" s="26"/>
    </row>
    <row r="904" spans="3:5" ht="12" customHeight="1" x14ac:dyDescent="0.2">
      <c r="C904" s="26"/>
      <c r="D904" s="26"/>
      <c r="E904" s="26"/>
    </row>
    <row r="905" spans="3:5" ht="12" customHeight="1" x14ac:dyDescent="0.2">
      <c r="C905" s="26"/>
      <c r="D905" s="26"/>
      <c r="E905" s="26"/>
    </row>
    <row r="906" spans="3:5" ht="12" customHeight="1" x14ac:dyDescent="0.2">
      <c r="C906" s="26"/>
      <c r="D906" s="26"/>
      <c r="E906" s="26"/>
    </row>
    <row r="907" spans="3:5" ht="12" customHeight="1" x14ac:dyDescent="0.2">
      <c r="C907" s="26"/>
      <c r="D907" s="26"/>
      <c r="E907" s="26"/>
    </row>
    <row r="908" spans="3:5" ht="12" customHeight="1" x14ac:dyDescent="0.2">
      <c r="C908" s="26"/>
      <c r="D908" s="26"/>
      <c r="E908" s="26"/>
    </row>
    <row r="909" spans="3:5" ht="12" customHeight="1" x14ac:dyDescent="0.2">
      <c r="C909" s="26"/>
      <c r="D909" s="26"/>
      <c r="E909" s="26"/>
    </row>
    <row r="910" spans="3:5" ht="12" customHeight="1" x14ac:dyDescent="0.2">
      <c r="C910" s="26"/>
      <c r="D910" s="26"/>
      <c r="E910" s="26"/>
    </row>
    <row r="911" spans="3:5" ht="12" customHeight="1" x14ac:dyDescent="0.2">
      <c r="C911" s="26"/>
      <c r="D911" s="26"/>
      <c r="E911" s="26"/>
    </row>
    <row r="912" spans="3:5" ht="12" customHeight="1" x14ac:dyDescent="0.2">
      <c r="C912" s="26"/>
      <c r="D912" s="26"/>
      <c r="E912" s="26"/>
    </row>
    <row r="913" spans="3:5" ht="12" customHeight="1" x14ac:dyDescent="0.2">
      <c r="C913" s="26"/>
      <c r="D913" s="26"/>
      <c r="E913" s="26"/>
    </row>
    <row r="914" spans="3:5" ht="12" customHeight="1" x14ac:dyDescent="0.2">
      <c r="C914" s="26"/>
      <c r="D914" s="26"/>
      <c r="E914" s="26"/>
    </row>
    <row r="915" spans="3:5" ht="12" customHeight="1" x14ac:dyDescent="0.2">
      <c r="C915" s="26"/>
      <c r="D915" s="26"/>
      <c r="E915" s="26"/>
    </row>
    <row r="916" spans="3:5" ht="12" customHeight="1" x14ac:dyDescent="0.2">
      <c r="C916" s="26"/>
      <c r="D916" s="26"/>
      <c r="E916" s="26"/>
    </row>
    <row r="917" spans="3:5" ht="12" customHeight="1" x14ac:dyDescent="0.2">
      <c r="C917" s="26"/>
      <c r="D917" s="26"/>
      <c r="E917" s="26"/>
    </row>
    <row r="918" spans="3:5" ht="12" customHeight="1" x14ac:dyDescent="0.2">
      <c r="C918" s="26"/>
      <c r="D918" s="26"/>
      <c r="E918" s="26"/>
    </row>
    <row r="919" spans="3:5" ht="12" customHeight="1" x14ac:dyDescent="0.2">
      <c r="C919" s="26"/>
      <c r="D919" s="26"/>
      <c r="E919" s="26"/>
    </row>
    <row r="920" spans="3:5" ht="12" customHeight="1" x14ac:dyDescent="0.2">
      <c r="C920" s="26"/>
      <c r="D920" s="26"/>
      <c r="E920" s="26"/>
    </row>
    <row r="921" spans="3:5" ht="12" customHeight="1" x14ac:dyDescent="0.2">
      <c r="C921" s="26"/>
      <c r="D921" s="26"/>
      <c r="E921" s="26"/>
    </row>
    <row r="922" spans="3:5" ht="12" customHeight="1" x14ac:dyDescent="0.2">
      <c r="C922" s="26"/>
      <c r="D922" s="26"/>
      <c r="E922" s="26"/>
    </row>
    <row r="923" spans="3:5" ht="12" customHeight="1" x14ac:dyDescent="0.2">
      <c r="C923" s="26"/>
      <c r="D923" s="26"/>
      <c r="E923" s="26"/>
    </row>
    <row r="924" spans="3:5" ht="12" customHeight="1" x14ac:dyDescent="0.2">
      <c r="C924" s="26"/>
      <c r="D924" s="26"/>
      <c r="E924" s="26"/>
    </row>
    <row r="925" spans="3:5" ht="12" customHeight="1" x14ac:dyDescent="0.2">
      <c r="C925" s="26"/>
      <c r="D925" s="26"/>
      <c r="E925" s="26"/>
    </row>
    <row r="926" spans="3:5" ht="12" customHeight="1" x14ac:dyDescent="0.2">
      <c r="C926" s="26"/>
      <c r="D926" s="26"/>
      <c r="E926" s="26"/>
    </row>
    <row r="927" spans="3:5" ht="12" customHeight="1" x14ac:dyDescent="0.2">
      <c r="C927" s="26"/>
      <c r="D927" s="26"/>
      <c r="E927" s="26"/>
    </row>
    <row r="928" spans="3:5" ht="12" customHeight="1" x14ac:dyDescent="0.2">
      <c r="C928" s="26"/>
      <c r="D928" s="26"/>
      <c r="E928" s="26"/>
    </row>
    <row r="929" spans="3:5" ht="12" customHeight="1" x14ac:dyDescent="0.2">
      <c r="C929" s="26"/>
      <c r="D929" s="26"/>
      <c r="E929" s="26"/>
    </row>
    <row r="930" spans="3:5" ht="12" customHeight="1" x14ac:dyDescent="0.2">
      <c r="C930" s="26"/>
      <c r="D930" s="26"/>
      <c r="E930" s="26"/>
    </row>
    <row r="931" spans="3:5" ht="12" customHeight="1" x14ac:dyDescent="0.2">
      <c r="C931" s="26"/>
      <c r="D931" s="26"/>
      <c r="E931" s="26"/>
    </row>
    <row r="932" spans="3:5" ht="12" customHeight="1" x14ac:dyDescent="0.2">
      <c r="C932" s="26"/>
      <c r="D932" s="26"/>
      <c r="E932" s="26"/>
    </row>
    <row r="933" spans="3:5" ht="12" customHeight="1" x14ac:dyDescent="0.2">
      <c r="C933" s="26"/>
      <c r="D933" s="26"/>
      <c r="E933" s="26"/>
    </row>
    <row r="934" spans="3:5" ht="12" customHeight="1" x14ac:dyDescent="0.2">
      <c r="C934" s="26"/>
      <c r="D934" s="26"/>
      <c r="E934" s="26"/>
    </row>
    <row r="935" spans="3:5" ht="12" customHeight="1" x14ac:dyDescent="0.2">
      <c r="C935" s="26"/>
      <c r="D935" s="26"/>
      <c r="E935" s="26"/>
    </row>
    <row r="936" spans="3:5" ht="12" customHeight="1" x14ac:dyDescent="0.2">
      <c r="C936" s="26"/>
      <c r="D936" s="26"/>
      <c r="E936" s="26"/>
    </row>
    <row r="937" spans="3:5" ht="12" customHeight="1" x14ac:dyDescent="0.2">
      <c r="C937" s="26"/>
      <c r="D937" s="26"/>
      <c r="E937" s="26"/>
    </row>
    <row r="938" spans="3:5" ht="12" customHeight="1" x14ac:dyDescent="0.2">
      <c r="C938" s="26"/>
      <c r="D938" s="26"/>
      <c r="E938" s="26"/>
    </row>
    <row r="939" spans="3:5" ht="12" customHeight="1" x14ac:dyDescent="0.2">
      <c r="C939" s="26"/>
      <c r="D939" s="26"/>
      <c r="E939" s="26"/>
    </row>
    <row r="940" spans="3:5" ht="12" customHeight="1" x14ac:dyDescent="0.2">
      <c r="C940" s="26"/>
      <c r="D940" s="26"/>
      <c r="E940" s="26"/>
    </row>
    <row r="941" spans="3:5" ht="12" customHeight="1" x14ac:dyDescent="0.2">
      <c r="C941" s="26"/>
      <c r="D941" s="26"/>
      <c r="E941" s="26"/>
    </row>
    <row r="942" spans="3:5" ht="12" customHeight="1" x14ac:dyDescent="0.2">
      <c r="C942" s="26"/>
      <c r="D942" s="26"/>
      <c r="E942" s="26"/>
    </row>
    <row r="943" spans="3:5" ht="12" customHeight="1" x14ac:dyDescent="0.2">
      <c r="C943" s="26"/>
      <c r="D943" s="26"/>
      <c r="E943" s="26"/>
    </row>
    <row r="944" spans="3:5" ht="12" customHeight="1" x14ac:dyDescent="0.2">
      <c r="C944" s="26"/>
      <c r="D944" s="26"/>
      <c r="E944" s="26"/>
    </row>
    <row r="945" spans="3:5" ht="12" customHeight="1" x14ac:dyDescent="0.2">
      <c r="C945" s="26"/>
      <c r="D945" s="26"/>
      <c r="E945" s="26"/>
    </row>
    <row r="946" spans="3:5" ht="12" customHeight="1" x14ac:dyDescent="0.2">
      <c r="C946" s="26"/>
      <c r="D946" s="26"/>
      <c r="E946" s="26"/>
    </row>
    <row r="947" spans="3:5" ht="12" customHeight="1" x14ac:dyDescent="0.2">
      <c r="C947" s="26"/>
      <c r="D947" s="26"/>
      <c r="E947" s="26"/>
    </row>
    <row r="948" spans="3:5" ht="12" customHeight="1" x14ac:dyDescent="0.2">
      <c r="C948" s="26"/>
      <c r="D948" s="26"/>
      <c r="E948" s="26"/>
    </row>
    <row r="949" spans="3:5" ht="12" customHeight="1" x14ac:dyDescent="0.2">
      <c r="C949" s="26"/>
      <c r="D949" s="26"/>
      <c r="E949" s="26"/>
    </row>
    <row r="950" spans="3:5" ht="12.75" x14ac:dyDescent="0.2">
      <c r="C950" s="26"/>
      <c r="D950" s="26"/>
      <c r="E950" s="26"/>
    </row>
    <row r="951" spans="3:5" ht="12.75" x14ac:dyDescent="0.2">
      <c r="C951" s="26"/>
      <c r="D951" s="26"/>
      <c r="E951" s="26"/>
    </row>
    <row r="952" spans="3:5" ht="12.75" x14ac:dyDescent="0.2">
      <c r="C952" s="26"/>
      <c r="D952" s="26"/>
      <c r="E952" s="26"/>
    </row>
    <row r="953" spans="3:5" ht="12.75" x14ac:dyDescent="0.2">
      <c r="C953" s="26"/>
      <c r="D953" s="26"/>
      <c r="E953" s="26"/>
    </row>
    <row r="954" spans="3:5" ht="12.75" x14ac:dyDescent="0.2">
      <c r="C954" s="26"/>
      <c r="D954" s="26"/>
      <c r="E954" s="26"/>
    </row>
    <row r="955" spans="3:5" ht="12.75" x14ac:dyDescent="0.2">
      <c r="C955" s="26"/>
      <c r="D955" s="26"/>
      <c r="E955" s="26"/>
    </row>
    <row r="956" spans="3:5" ht="12.75" x14ac:dyDescent="0.2">
      <c r="C956" s="26"/>
      <c r="D956" s="26"/>
      <c r="E956" s="26"/>
    </row>
    <row r="957" spans="3:5" ht="12.75" x14ac:dyDescent="0.2">
      <c r="C957" s="26"/>
      <c r="D957" s="26"/>
      <c r="E957" s="26"/>
    </row>
    <row r="958" spans="3:5" ht="12.75" x14ac:dyDescent="0.2">
      <c r="C958" s="26"/>
      <c r="D958" s="26"/>
      <c r="E958" s="26"/>
    </row>
    <row r="959" spans="3:5" ht="12.75" x14ac:dyDescent="0.2">
      <c r="C959" s="26"/>
      <c r="D959" s="26"/>
      <c r="E959" s="26"/>
    </row>
    <row r="960" spans="3:5" ht="12.75" x14ac:dyDescent="0.2">
      <c r="C960" s="26"/>
      <c r="D960" s="26"/>
      <c r="E960" s="26"/>
    </row>
    <row r="961" spans="3:5" ht="12.75" x14ac:dyDescent="0.2">
      <c r="C961" s="26"/>
      <c r="D961" s="26"/>
      <c r="E961" s="26"/>
    </row>
    <row r="962" spans="3:5" ht="12.75" x14ac:dyDescent="0.2">
      <c r="C962" s="26"/>
      <c r="D962" s="26"/>
      <c r="E962" s="26"/>
    </row>
    <row r="963" spans="3:5" ht="12.75" x14ac:dyDescent="0.2">
      <c r="C963" s="26"/>
      <c r="D963" s="26"/>
      <c r="E963" s="26"/>
    </row>
    <row r="964" spans="3:5" ht="12.75" x14ac:dyDescent="0.2">
      <c r="C964" s="26"/>
      <c r="D964" s="26"/>
      <c r="E964" s="26"/>
    </row>
    <row r="965" spans="3:5" ht="12.75" x14ac:dyDescent="0.2">
      <c r="C965" s="26"/>
      <c r="D965" s="26"/>
      <c r="E965" s="26"/>
    </row>
    <row r="966" spans="3:5" ht="12.75" x14ac:dyDescent="0.2">
      <c r="C966" s="26"/>
      <c r="D966" s="26"/>
      <c r="E966" s="26"/>
    </row>
    <row r="967" spans="3:5" ht="12.75" x14ac:dyDescent="0.2">
      <c r="C967" s="26"/>
      <c r="D967" s="26"/>
      <c r="E967" s="26"/>
    </row>
    <row r="968" spans="3:5" ht="12.75" x14ac:dyDescent="0.2">
      <c r="C968" s="26"/>
      <c r="D968" s="26"/>
      <c r="E968" s="26"/>
    </row>
    <row r="969" spans="3:5" ht="12.75" x14ac:dyDescent="0.2">
      <c r="C969" s="26"/>
      <c r="D969" s="26"/>
      <c r="E969" s="26"/>
    </row>
    <row r="970" spans="3:5" ht="12.75" x14ac:dyDescent="0.2">
      <c r="C970" s="26"/>
      <c r="D970" s="26"/>
      <c r="E970" s="26"/>
    </row>
    <row r="971" spans="3:5" ht="12.75" x14ac:dyDescent="0.2">
      <c r="C971" s="26"/>
      <c r="D971" s="26"/>
      <c r="E971" s="26"/>
    </row>
    <row r="972" spans="3:5" ht="12.75" x14ac:dyDescent="0.2">
      <c r="C972" s="26"/>
      <c r="D972" s="26"/>
      <c r="E972" s="26"/>
    </row>
    <row r="973" spans="3:5" ht="12.75" x14ac:dyDescent="0.2">
      <c r="C973" s="26"/>
      <c r="D973" s="26"/>
      <c r="E973" s="26"/>
    </row>
    <row r="974" spans="3:5" ht="12.75" x14ac:dyDescent="0.2">
      <c r="C974" s="26"/>
      <c r="D974" s="26"/>
      <c r="E974" s="26"/>
    </row>
  </sheetData>
  <mergeCells count="10">
    <mergeCell ref="A7:B7"/>
    <mergeCell ref="C7:F7"/>
    <mergeCell ref="B10:F10"/>
    <mergeCell ref="A6:B6"/>
    <mergeCell ref="C6:F6"/>
    <mergeCell ref="A3:F3"/>
    <mergeCell ref="A4:F4"/>
    <mergeCell ref="A5:B5"/>
    <mergeCell ref="C5:F5"/>
    <mergeCell ref="A1:F1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77E3E"/>
  </sheetPr>
  <dimension ref="A1:R977"/>
  <sheetViews>
    <sheetView workbookViewId="0">
      <selection activeCell="F29" sqref="F29"/>
    </sheetView>
  </sheetViews>
  <sheetFormatPr defaultColWidth="12.5703125" defaultRowHeight="15" customHeight="1" x14ac:dyDescent="0.2"/>
  <cols>
    <col min="1" max="1" width="6.42578125" style="74" customWidth="1"/>
    <col min="2" max="2" width="46.5703125" style="74" customWidth="1"/>
    <col min="3" max="3" width="7.5703125" style="74" bestFit="1" customWidth="1"/>
    <col min="4" max="4" width="13" style="74" customWidth="1"/>
    <col min="5" max="5" width="7.140625" style="74" customWidth="1"/>
    <col min="6" max="6" width="13.85546875" style="74" bestFit="1" customWidth="1"/>
    <col min="7" max="16" width="6.85546875" style="74" customWidth="1"/>
    <col min="17" max="18" width="11.140625" style="74" customWidth="1"/>
    <col min="19" max="16384" width="12.5703125" style="74"/>
  </cols>
  <sheetData>
    <row r="1" spans="1:18" ht="26.1" customHeight="1" x14ac:dyDescent="0.2">
      <c r="A1" s="316" t="s">
        <v>0</v>
      </c>
      <c r="B1" s="316"/>
      <c r="C1" s="316"/>
      <c r="D1" s="316"/>
      <c r="E1" s="316"/>
      <c r="F1" s="316"/>
    </row>
    <row r="2" spans="1:18" ht="15" customHeight="1" x14ac:dyDescent="0.25">
      <c r="A2" s="114"/>
      <c r="B2" s="73"/>
      <c r="C2" s="73"/>
      <c r="D2" s="73"/>
      <c r="E2" s="73"/>
      <c r="F2" s="73"/>
    </row>
    <row r="3" spans="1:18" ht="15" customHeight="1" x14ac:dyDescent="0.2">
      <c r="A3" s="338" t="s">
        <v>74</v>
      </c>
      <c r="B3" s="339"/>
      <c r="C3" s="339"/>
      <c r="D3" s="339"/>
      <c r="E3" s="339"/>
      <c r="F3" s="339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</row>
    <row r="4" spans="1:18" ht="12.75" customHeight="1" x14ac:dyDescent="0.25">
      <c r="A4" s="340" t="s">
        <v>75</v>
      </c>
      <c r="B4" s="319"/>
      <c r="C4" s="322" t="s">
        <v>76</v>
      </c>
      <c r="D4" s="318"/>
      <c r="E4" s="318"/>
      <c r="F4" s="319"/>
      <c r="G4" s="72"/>
      <c r="H4" s="72"/>
      <c r="I4" s="72"/>
      <c r="J4" s="72"/>
      <c r="K4" s="72"/>
      <c r="L4" s="72"/>
      <c r="M4" s="72"/>
      <c r="N4" s="72"/>
      <c r="O4" s="72"/>
      <c r="P4" s="72"/>
      <c r="Q4" s="115"/>
      <c r="R4" s="115"/>
    </row>
    <row r="5" spans="1:18" ht="12.75" customHeight="1" x14ac:dyDescent="0.25">
      <c r="A5" s="325" t="s">
        <v>3</v>
      </c>
      <c r="B5" s="319"/>
      <c r="C5" s="317" t="s">
        <v>10</v>
      </c>
      <c r="D5" s="318"/>
      <c r="E5" s="318"/>
      <c r="F5" s="319"/>
      <c r="G5" s="72"/>
      <c r="H5" s="72"/>
      <c r="I5" s="72"/>
      <c r="J5" s="72"/>
      <c r="K5" s="72"/>
      <c r="L5" s="72"/>
      <c r="M5" s="72"/>
      <c r="N5" s="72"/>
      <c r="O5" s="72"/>
      <c r="P5" s="72"/>
    </row>
    <row r="6" spans="1:18" ht="12.75" customHeight="1" x14ac:dyDescent="0.25">
      <c r="A6" s="325" t="s">
        <v>29</v>
      </c>
      <c r="B6" s="319"/>
      <c r="C6" s="317" t="s">
        <v>77</v>
      </c>
      <c r="D6" s="318"/>
      <c r="E6" s="318"/>
      <c r="F6" s="319"/>
      <c r="G6" s="72"/>
      <c r="H6" s="72"/>
      <c r="I6" s="72"/>
      <c r="J6" s="72"/>
      <c r="K6" s="72"/>
      <c r="L6" s="72"/>
      <c r="M6" s="72"/>
      <c r="N6" s="72"/>
      <c r="O6" s="72"/>
      <c r="P6" s="72"/>
    </row>
    <row r="7" spans="1:18" ht="12.75" customHeight="1" x14ac:dyDescent="0.25">
      <c r="A7" s="325" t="s">
        <v>31</v>
      </c>
      <c r="B7" s="319"/>
      <c r="C7" s="317">
        <v>450</v>
      </c>
      <c r="D7" s="318"/>
      <c r="E7" s="318"/>
      <c r="F7" s="319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18" ht="12.75" customHeight="1" x14ac:dyDescent="0.25">
      <c r="A8" s="114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15"/>
      <c r="R8" s="115"/>
    </row>
    <row r="9" spans="1:18" ht="28.5" x14ac:dyDescent="0.25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115"/>
      <c r="R9" s="115"/>
    </row>
    <row r="10" spans="1:18" ht="12.75" customHeight="1" x14ac:dyDescent="0.25">
      <c r="A10" s="119">
        <v>1</v>
      </c>
      <c r="B10" s="81" t="s">
        <v>38</v>
      </c>
      <c r="C10" s="82"/>
      <c r="D10" s="79"/>
      <c r="E10" s="83"/>
      <c r="F10" s="83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115"/>
      <c r="R10" s="115"/>
    </row>
    <row r="11" spans="1:18" ht="18.95" customHeight="1" x14ac:dyDescent="0.25">
      <c r="A11" s="120">
        <v>46023</v>
      </c>
      <c r="B11" s="121" t="s">
        <v>78</v>
      </c>
      <c r="C11" s="85" t="s">
        <v>40</v>
      </c>
      <c r="D11" s="122">
        <v>6452.35</v>
      </c>
      <c r="E11" s="85">
        <v>1</v>
      </c>
      <c r="F11" s="87">
        <f t="shared" ref="F11:F13" si="0">E11*D11</f>
        <v>6452.35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115"/>
      <c r="R11" s="115"/>
    </row>
    <row r="12" spans="1:18" x14ac:dyDescent="0.25">
      <c r="A12" s="123">
        <v>46054</v>
      </c>
      <c r="B12" s="88" t="s">
        <v>63</v>
      </c>
      <c r="C12" s="89" t="s">
        <v>40</v>
      </c>
      <c r="D12" s="86">
        <v>605</v>
      </c>
      <c r="E12" s="85">
        <v>1</v>
      </c>
      <c r="F12" s="87">
        <f t="shared" si="0"/>
        <v>605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115"/>
      <c r="R12" s="115"/>
    </row>
    <row r="13" spans="1:18" x14ac:dyDescent="0.25">
      <c r="A13" s="120">
        <v>46082</v>
      </c>
      <c r="B13" s="84" t="s">
        <v>79</v>
      </c>
      <c r="C13" s="89" t="s">
        <v>40</v>
      </c>
      <c r="D13" s="86">
        <v>242</v>
      </c>
      <c r="E13" s="85">
        <v>1</v>
      </c>
      <c r="F13" s="87">
        <f t="shared" si="0"/>
        <v>242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115"/>
      <c r="R13" s="115"/>
    </row>
    <row r="14" spans="1:18" ht="12.75" customHeight="1" x14ac:dyDescent="0.25">
      <c r="A14" s="121"/>
      <c r="B14" s="84"/>
      <c r="C14" s="84"/>
      <c r="D14" s="84"/>
      <c r="E14" s="84"/>
      <c r="F14" s="84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115"/>
      <c r="R14" s="115"/>
    </row>
    <row r="15" spans="1:18" ht="12.75" customHeight="1" x14ac:dyDescent="0.25">
      <c r="A15" s="124">
        <v>2</v>
      </c>
      <c r="B15" s="96" t="s">
        <v>46</v>
      </c>
      <c r="C15" s="97"/>
      <c r="D15" s="97"/>
      <c r="E15" s="97"/>
      <c r="F15" s="125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115"/>
      <c r="R15" s="115"/>
    </row>
    <row r="16" spans="1:18" ht="12.75" customHeight="1" x14ac:dyDescent="0.25">
      <c r="A16" s="123">
        <v>2</v>
      </c>
      <c r="B16" s="126" t="s">
        <v>80</v>
      </c>
      <c r="C16" s="85" t="s">
        <v>66</v>
      </c>
      <c r="D16" s="87">
        <v>2667</v>
      </c>
      <c r="E16" s="85">
        <v>1</v>
      </c>
      <c r="F16" s="87">
        <f t="shared" ref="F16:F25" si="1">E16*D16</f>
        <v>2667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115"/>
      <c r="R16" s="115"/>
    </row>
    <row r="17" spans="1:18" ht="12.75" customHeight="1" x14ac:dyDescent="0.25">
      <c r="A17" s="123">
        <v>33</v>
      </c>
      <c r="B17" s="126" t="s">
        <v>81</v>
      </c>
      <c r="C17" s="85" t="s">
        <v>66</v>
      </c>
      <c r="D17" s="87">
        <v>2000</v>
      </c>
      <c r="E17" s="85">
        <v>1</v>
      </c>
      <c r="F17" s="87">
        <f t="shared" si="1"/>
        <v>2000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115"/>
      <c r="R17" s="115"/>
    </row>
    <row r="18" spans="1:18" ht="12.75" customHeight="1" x14ac:dyDescent="0.25">
      <c r="A18" s="123">
        <v>62</v>
      </c>
      <c r="B18" s="126" t="s">
        <v>82</v>
      </c>
      <c r="C18" s="85" t="s">
        <v>66</v>
      </c>
      <c r="D18" s="87">
        <v>934</v>
      </c>
      <c r="E18" s="85">
        <v>1</v>
      </c>
      <c r="F18" s="87">
        <f t="shared" si="1"/>
        <v>934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115"/>
      <c r="R18" s="115"/>
    </row>
    <row r="19" spans="1:18" ht="12.75" customHeight="1" x14ac:dyDescent="0.25">
      <c r="A19" s="123">
        <v>93</v>
      </c>
      <c r="B19" s="126" t="s">
        <v>83</v>
      </c>
      <c r="C19" s="85" t="s">
        <v>66</v>
      </c>
      <c r="D19" s="87">
        <v>2000</v>
      </c>
      <c r="E19" s="85">
        <v>1</v>
      </c>
      <c r="F19" s="87">
        <f t="shared" si="1"/>
        <v>2000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115"/>
      <c r="R19" s="115"/>
    </row>
    <row r="20" spans="1:18" ht="12.75" customHeight="1" x14ac:dyDescent="0.25">
      <c r="A20" s="123">
        <v>123</v>
      </c>
      <c r="B20" s="126" t="s">
        <v>84</v>
      </c>
      <c r="C20" s="85" t="s">
        <v>66</v>
      </c>
      <c r="D20" s="87">
        <v>934</v>
      </c>
      <c r="E20" s="85">
        <v>1</v>
      </c>
      <c r="F20" s="87">
        <f t="shared" si="1"/>
        <v>934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115"/>
      <c r="R20" s="115"/>
    </row>
    <row r="21" spans="1:18" ht="12.75" customHeight="1" x14ac:dyDescent="0.25">
      <c r="A21" s="123">
        <v>154</v>
      </c>
      <c r="B21" s="126" t="s">
        <v>85</v>
      </c>
      <c r="C21" s="85" t="s">
        <v>66</v>
      </c>
      <c r="D21" s="87">
        <v>800</v>
      </c>
      <c r="E21" s="85">
        <v>1</v>
      </c>
      <c r="F21" s="87">
        <f t="shared" si="1"/>
        <v>800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115"/>
      <c r="R21" s="115"/>
    </row>
    <row r="22" spans="1:18" ht="12.75" customHeight="1" x14ac:dyDescent="0.25">
      <c r="A22" s="123">
        <v>184</v>
      </c>
      <c r="B22" s="126" t="s">
        <v>86</v>
      </c>
      <c r="C22" s="85" t="s">
        <v>66</v>
      </c>
      <c r="D22" s="87">
        <v>800</v>
      </c>
      <c r="E22" s="85">
        <v>1</v>
      </c>
      <c r="F22" s="87">
        <f t="shared" si="1"/>
        <v>800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115"/>
      <c r="R22" s="115"/>
    </row>
    <row r="23" spans="1:18" ht="12.75" customHeight="1" x14ac:dyDescent="0.25">
      <c r="A23" s="127">
        <v>215</v>
      </c>
      <c r="B23" s="128" t="s">
        <v>87</v>
      </c>
      <c r="C23" s="94" t="s">
        <v>66</v>
      </c>
      <c r="D23" s="95">
        <v>667</v>
      </c>
      <c r="E23" s="94">
        <v>1</v>
      </c>
      <c r="F23" s="95">
        <f t="shared" si="1"/>
        <v>667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115"/>
      <c r="R23" s="115"/>
    </row>
    <row r="24" spans="1:18" ht="12.75" customHeight="1" x14ac:dyDescent="0.25">
      <c r="A24" s="120">
        <v>246</v>
      </c>
      <c r="B24" s="84" t="s">
        <v>56</v>
      </c>
      <c r="C24" s="85" t="s">
        <v>66</v>
      </c>
      <c r="D24" s="87">
        <v>934</v>
      </c>
      <c r="E24" s="85">
        <v>2</v>
      </c>
      <c r="F24" s="87">
        <f t="shared" si="1"/>
        <v>1868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115"/>
      <c r="R24" s="115"/>
    </row>
    <row r="25" spans="1:18" ht="12.75" customHeight="1" x14ac:dyDescent="0.25">
      <c r="A25" s="120">
        <v>276</v>
      </c>
      <c r="B25" s="84" t="s">
        <v>88</v>
      </c>
      <c r="C25" s="85" t="s">
        <v>66</v>
      </c>
      <c r="D25" s="87">
        <v>1000</v>
      </c>
      <c r="E25" s="85">
        <v>1</v>
      </c>
      <c r="F25" s="87">
        <f t="shared" si="1"/>
        <v>1000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115"/>
      <c r="R25" s="115"/>
    </row>
    <row r="26" spans="1:18" ht="12.75" customHeight="1" x14ac:dyDescent="0.25">
      <c r="A26" s="114"/>
      <c r="B26" s="72"/>
      <c r="C26" s="77"/>
      <c r="D26" s="129"/>
      <c r="E26" s="77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115"/>
      <c r="R26" s="115"/>
    </row>
    <row r="27" spans="1:18" ht="12.75" customHeight="1" x14ac:dyDescent="0.25">
      <c r="A27" s="119">
        <v>3</v>
      </c>
      <c r="B27" s="79" t="s">
        <v>58</v>
      </c>
      <c r="C27" s="100"/>
      <c r="D27" s="130"/>
      <c r="E27" s="100"/>
      <c r="F27" s="100"/>
      <c r="G27" s="72"/>
      <c r="H27" s="72"/>
      <c r="I27" s="72"/>
      <c r="J27" s="72"/>
      <c r="K27" s="72"/>
      <c r="L27" s="72"/>
      <c r="M27" s="72"/>
    </row>
    <row r="28" spans="1:18" ht="12.75" customHeight="1" x14ac:dyDescent="0.25">
      <c r="A28" s="120">
        <v>46025</v>
      </c>
      <c r="B28" s="84" t="s">
        <v>62</v>
      </c>
      <c r="C28" s="85" t="s">
        <v>40</v>
      </c>
      <c r="D28" s="108">
        <f>255*1.21</f>
        <v>308.55</v>
      </c>
      <c r="E28" s="85">
        <v>1</v>
      </c>
      <c r="F28" s="87">
        <f t="shared" ref="F28" si="2">E28*D28</f>
        <v>308.55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115"/>
      <c r="R28" s="115"/>
    </row>
    <row r="29" spans="1:18" ht="12.75" customHeight="1" x14ac:dyDescent="0.25">
      <c r="A29" s="120">
        <v>46056</v>
      </c>
      <c r="B29" s="84" t="s">
        <v>89</v>
      </c>
      <c r="C29" s="85" t="s">
        <v>66</v>
      </c>
      <c r="D29" s="132">
        <v>363</v>
      </c>
      <c r="E29" s="85">
        <v>1</v>
      </c>
      <c r="F29" s="306">
        <f>E29*D29</f>
        <v>363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115"/>
      <c r="R29" s="115"/>
    </row>
    <row r="30" spans="1:18" ht="12.75" customHeight="1" x14ac:dyDescent="0.25">
      <c r="A30" s="131" t="s">
        <v>61</v>
      </c>
      <c r="B30" s="84" t="s">
        <v>67</v>
      </c>
      <c r="C30" s="85" t="s">
        <v>45</v>
      </c>
      <c r="D30" s="87">
        <v>2000</v>
      </c>
      <c r="E30" s="85">
        <v>1</v>
      </c>
      <c r="F30" s="87">
        <f>E30*D30</f>
        <v>2000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115"/>
      <c r="R30" s="115"/>
    </row>
    <row r="31" spans="1:18" ht="12.75" customHeight="1" x14ac:dyDescent="0.25">
      <c r="A31" s="109"/>
      <c r="B31" s="109"/>
      <c r="C31" s="110"/>
      <c r="D31" s="110"/>
      <c r="E31" s="111" t="s">
        <v>68</v>
      </c>
      <c r="F31" s="112">
        <f>SUM(F11:F30)</f>
        <v>23640.899999999998</v>
      </c>
    </row>
    <row r="32" spans="1:1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277E3E"/>
  </sheetPr>
  <dimension ref="A1:R985"/>
  <sheetViews>
    <sheetView workbookViewId="0">
      <selection activeCell="F26" sqref="F26"/>
    </sheetView>
  </sheetViews>
  <sheetFormatPr defaultColWidth="12.5703125" defaultRowHeight="15" customHeight="1" x14ac:dyDescent="0.2"/>
  <cols>
    <col min="1" max="1" width="6" style="74" customWidth="1"/>
    <col min="2" max="2" width="44.85546875" style="74" customWidth="1"/>
    <col min="3" max="3" width="19.140625" style="74" customWidth="1"/>
    <col min="4" max="4" width="11.42578125" style="74" bestFit="1" customWidth="1"/>
    <col min="5" max="5" width="7.5703125" style="74" customWidth="1"/>
    <col min="6" max="6" width="13.85546875" style="74" bestFit="1" customWidth="1"/>
    <col min="7" max="18" width="6.85546875" style="74" customWidth="1"/>
    <col min="19" max="16384" width="12.5703125" style="74"/>
  </cols>
  <sheetData>
    <row r="1" spans="1:18" ht="23.45" customHeight="1" x14ac:dyDescent="0.2">
      <c r="A1" s="316" t="s">
        <v>0</v>
      </c>
      <c r="B1" s="316"/>
      <c r="C1" s="316"/>
      <c r="D1" s="316"/>
      <c r="E1" s="316"/>
      <c r="F1" s="316"/>
    </row>
    <row r="2" spans="1:18" ht="15" customHeight="1" x14ac:dyDescent="0.25">
      <c r="A2" s="114"/>
      <c r="B2" s="73"/>
      <c r="C2" s="73"/>
      <c r="D2" s="73"/>
      <c r="E2" s="73"/>
      <c r="F2" s="73"/>
    </row>
    <row r="3" spans="1:18" ht="15" customHeight="1" x14ac:dyDescent="0.2">
      <c r="A3" s="338" t="s">
        <v>90</v>
      </c>
      <c r="B3" s="339"/>
      <c r="C3" s="339"/>
      <c r="D3" s="339"/>
      <c r="E3" s="339"/>
      <c r="F3" s="339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</row>
    <row r="4" spans="1:18" x14ac:dyDescent="0.25">
      <c r="A4" s="340" t="s">
        <v>75</v>
      </c>
      <c r="B4" s="318"/>
      <c r="C4" s="322" t="s">
        <v>11</v>
      </c>
      <c r="D4" s="318"/>
      <c r="E4" s="318"/>
      <c r="F4" s="319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8" ht="15" customHeight="1" x14ac:dyDescent="0.25">
      <c r="A5" s="325" t="s">
        <v>3</v>
      </c>
      <c r="B5" s="318"/>
      <c r="C5" s="317" t="s">
        <v>91</v>
      </c>
      <c r="D5" s="318"/>
      <c r="E5" s="318"/>
      <c r="F5" s="31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18" x14ac:dyDescent="0.25">
      <c r="A6" s="325" t="s">
        <v>29</v>
      </c>
      <c r="B6" s="318"/>
      <c r="C6" s="317" t="s">
        <v>92</v>
      </c>
      <c r="D6" s="318"/>
      <c r="E6" s="318"/>
      <c r="F6" s="31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spans="1:18" x14ac:dyDescent="0.25">
      <c r="A7" s="325" t="s">
        <v>31</v>
      </c>
      <c r="B7" s="318"/>
      <c r="C7" s="317">
        <v>300</v>
      </c>
      <c r="D7" s="318"/>
      <c r="E7" s="318"/>
      <c r="F7" s="31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8" x14ac:dyDescent="0.25">
      <c r="A8" s="133"/>
      <c r="B8" s="72"/>
      <c r="C8" s="73"/>
      <c r="D8" s="73"/>
      <c r="E8" s="73"/>
      <c r="F8" s="73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18" ht="28.5" x14ac:dyDescent="0.25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115"/>
      <c r="R9" s="115"/>
    </row>
    <row r="10" spans="1:18" ht="12.75" customHeight="1" x14ac:dyDescent="0.25">
      <c r="A10" s="134">
        <v>1</v>
      </c>
      <c r="B10" s="81" t="s">
        <v>38</v>
      </c>
      <c r="C10" s="82"/>
      <c r="D10" s="82"/>
      <c r="E10" s="83"/>
      <c r="F10" s="83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115"/>
      <c r="R10" s="115"/>
    </row>
    <row r="11" spans="1:18" x14ac:dyDescent="0.25">
      <c r="A11" s="120">
        <v>46023</v>
      </c>
      <c r="B11" s="84" t="s">
        <v>39</v>
      </c>
      <c r="C11" s="85" t="s">
        <v>40</v>
      </c>
      <c r="D11" s="135">
        <v>3025</v>
      </c>
      <c r="E11" s="85">
        <v>1</v>
      </c>
      <c r="F11" s="136">
        <f t="shared" ref="F11:F15" si="0">D11*E11</f>
        <v>3025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18" x14ac:dyDescent="0.25">
      <c r="A12" s="120">
        <v>46054</v>
      </c>
      <c r="B12" s="84" t="s">
        <v>93</v>
      </c>
      <c r="C12" s="85" t="s">
        <v>40</v>
      </c>
      <c r="D12" s="135">
        <v>60</v>
      </c>
      <c r="E12" s="85">
        <v>1</v>
      </c>
      <c r="F12" s="136">
        <f t="shared" si="0"/>
        <v>60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  <row r="13" spans="1:18" x14ac:dyDescent="0.25">
      <c r="A13" s="120">
        <v>46082</v>
      </c>
      <c r="B13" s="84" t="s">
        <v>94</v>
      </c>
      <c r="C13" s="85" t="s">
        <v>40</v>
      </c>
      <c r="D13" s="135">
        <v>250</v>
      </c>
      <c r="E13" s="85">
        <v>1</v>
      </c>
      <c r="F13" s="136">
        <f t="shared" si="0"/>
        <v>250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18" x14ac:dyDescent="0.25">
      <c r="A14" s="120">
        <v>46113</v>
      </c>
      <c r="B14" s="84" t="s">
        <v>95</v>
      </c>
      <c r="C14" s="85" t="s">
        <v>45</v>
      </c>
      <c r="D14" s="135">
        <v>242</v>
      </c>
      <c r="E14" s="85">
        <v>1</v>
      </c>
      <c r="F14" s="136">
        <f t="shared" si="0"/>
        <v>242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18" x14ac:dyDescent="0.25">
      <c r="A15" s="137">
        <v>46143</v>
      </c>
      <c r="B15" s="84" t="s">
        <v>44</v>
      </c>
      <c r="C15" s="85" t="s">
        <v>40</v>
      </c>
      <c r="D15" s="135">
        <v>250</v>
      </c>
      <c r="E15" s="85">
        <v>1</v>
      </c>
      <c r="F15" s="136">
        <f t="shared" si="0"/>
        <v>250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18" x14ac:dyDescent="0.25">
      <c r="A16" s="133"/>
      <c r="B16" s="72"/>
      <c r="C16" s="73"/>
      <c r="D16" s="73"/>
      <c r="E16" s="73"/>
      <c r="F16" s="77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18" ht="12.75" customHeight="1" x14ac:dyDescent="0.25">
      <c r="A17" s="119">
        <v>2</v>
      </c>
      <c r="B17" s="79" t="s">
        <v>46</v>
      </c>
      <c r="C17" s="97"/>
      <c r="D17" s="97"/>
      <c r="E17" s="97"/>
      <c r="F17" s="125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115"/>
      <c r="R17" s="115"/>
    </row>
    <row r="18" spans="1:18" ht="12.75" customHeight="1" x14ac:dyDescent="0.25">
      <c r="A18" s="123">
        <v>2</v>
      </c>
      <c r="B18" s="84" t="s">
        <v>96</v>
      </c>
      <c r="C18" s="85" t="s">
        <v>66</v>
      </c>
      <c r="D18" s="87">
        <v>667</v>
      </c>
      <c r="E18" s="85">
        <v>1</v>
      </c>
      <c r="F18" s="87">
        <f t="shared" ref="F18:F22" si="1">E18*D18</f>
        <v>667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115"/>
      <c r="R18" s="115"/>
    </row>
    <row r="19" spans="1:18" ht="12.75" customHeight="1" x14ac:dyDescent="0.25">
      <c r="A19" s="123">
        <v>33</v>
      </c>
      <c r="B19" s="126" t="s">
        <v>97</v>
      </c>
      <c r="C19" s="85" t="s">
        <v>66</v>
      </c>
      <c r="D19" s="87">
        <v>334</v>
      </c>
      <c r="E19" s="85">
        <v>3</v>
      </c>
      <c r="F19" s="87">
        <f t="shared" si="1"/>
        <v>1002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115"/>
      <c r="R19" s="115"/>
    </row>
    <row r="20" spans="1:18" ht="12.75" customHeight="1" x14ac:dyDescent="0.25">
      <c r="A20" s="123">
        <v>62</v>
      </c>
      <c r="B20" s="126" t="s">
        <v>98</v>
      </c>
      <c r="C20" s="85" t="s">
        <v>66</v>
      </c>
      <c r="D20" s="87">
        <v>667</v>
      </c>
      <c r="E20" s="85">
        <v>1</v>
      </c>
      <c r="F20" s="87">
        <f t="shared" si="1"/>
        <v>667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115"/>
      <c r="R20" s="115"/>
    </row>
    <row r="21" spans="1:18" x14ac:dyDescent="0.25">
      <c r="A21" s="123">
        <v>93</v>
      </c>
      <c r="B21" s="84" t="s">
        <v>99</v>
      </c>
      <c r="C21" s="85" t="s">
        <v>66</v>
      </c>
      <c r="D21" s="87">
        <v>134</v>
      </c>
      <c r="E21" s="85">
        <v>1</v>
      </c>
      <c r="F21" s="87">
        <f t="shared" si="1"/>
        <v>134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1:18" x14ac:dyDescent="0.25">
      <c r="A22" s="123">
        <v>123</v>
      </c>
      <c r="B22" s="126" t="s">
        <v>100</v>
      </c>
      <c r="C22" s="85" t="s">
        <v>66</v>
      </c>
      <c r="D22" s="87">
        <v>292.74</v>
      </c>
      <c r="E22" s="85">
        <v>9</v>
      </c>
      <c r="F22" s="87">
        <f t="shared" si="1"/>
        <v>2634.66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1:18" x14ac:dyDescent="0.25">
      <c r="A23" s="133"/>
      <c r="B23" s="72"/>
      <c r="C23" s="73"/>
      <c r="D23" s="87"/>
      <c r="E23" s="73"/>
      <c r="F23" s="77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1:18" ht="12.75" customHeight="1" x14ac:dyDescent="0.25">
      <c r="A24" s="134">
        <v>3</v>
      </c>
      <c r="B24" s="82" t="s">
        <v>58</v>
      </c>
      <c r="C24" s="83"/>
      <c r="D24" s="138"/>
      <c r="E24" s="83"/>
      <c r="F24" s="139"/>
      <c r="G24" s="72"/>
      <c r="H24" s="72"/>
      <c r="I24" s="72"/>
      <c r="J24" s="72"/>
      <c r="K24" s="72"/>
      <c r="L24" s="72"/>
      <c r="M24" s="72"/>
    </row>
    <row r="25" spans="1:18" x14ac:dyDescent="0.25">
      <c r="A25" s="120">
        <v>46025</v>
      </c>
      <c r="B25" s="84" t="s">
        <v>62</v>
      </c>
      <c r="C25" s="85" t="s">
        <v>40</v>
      </c>
      <c r="D25" s="86">
        <f>300*1.21</f>
        <v>363</v>
      </c>
      <c r="E25" s="85">
        <v>1</v>
      </c>
      <c r="F25" s="87">
        <f t="shared" ref="F25:F27" si="2">E25*D25</f>
        <v>363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x14ac:dyDescent="0.25">
      <c r="A26" s="167" t="s">
        <v>271</v>
      </c>
      <c r="B26" s="84" t="s">
        <v>89</v>
      </c>
      <c r="C26" s="85" t="s">
        <v>66</v>
      </c>
      <c r="D26" s="86">
        <v>214.78</v>
      </c>
      <c r="E26" s="85">
        <v>1</v>
      </c>
      <c r="F26" s="306">
        <f t="shared" si="2"/>
        <v>214.78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18" x14ac:dyDescent="0.25">
      <c r="A27" s="167" t="s">
        <v>61</v>
      </c>
      <c r="B27" s="84" t="s">
        <v>101</v>
      </c>
      <c r="C27" s="85" t="s">
        <v>40</v>
      </c>
      <c r="D27" s="86">
        <v>1361</v>
      </c>
      <c r="E27" s="85">
        <v>1</v>
      </c>
      <c r="F27" s="87">
        <f t="shared" si="2"/>
        <v>1361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</row>
    <row r="28" spans="1:18" x14ac:dyDescent="0.25">
      <c r="A28" s="109"/>
      <c r="B28" s="109"/>
      <c r="C28" s="110"/>
      <c r="D28" s="110"/>
      <c r="E28" s="111" t="s">
        <v>68</v>
      </c>
      <c r="F28" s="112">
        <f>SUM(F11:F27)</f>
        <v>10870.44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1:18" ht="12.75" x14ac:dyDescent="0.2"/>
    <row r="30" spans="1:18" ht="12.75" x14ac:dyDescent="0.2"/>
    <row r="31" spans="1:18" ht="12.75" x14ac:dyDescent="0.2"/>
    <row r="32" spans="1:18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277E3E"/>
    <pageSetUpPr fitToPage="1"/>
  </sheetPr>
  <dimension ref="A1:S976"/>
  <sheetViews>
    <sheetView workbookViewId="0">
      <selection activeCell="F28" sqref="F28"/>
    </sheetView>
  </sheetViews>
  <sheetFormatPr defaultColWidth="12.5703125" defaultRowHeight="15" customHeight="1" x14ac:dyDescent="0.2"/>
  <cols>
    <col min="1" max="1" width="6.85546875" style="74" customWidth="1"/>
    <col min="2" max="2" width="61.85546875" style="74" customWidth="1"/>
    <col min="3" max="3" width="13.140625" style="74" customWidth="1"/>
    <col min="4" max="4" width="10.42578125" style="74" customWidth="1"/>
    <col min="5" max="5" width="7.42578125" style="74" customWidth="1"/>
    <col min="6" max="6" width="13.85546875" style="74" bestFit="1" customWidth="1"/>
    <col min="7" max="18" width="6.85546875" style="74" customWidth="1"/>
    <col min="19" max="19" width="11.140625" style="74" customWidth="1"/>
    <col min="20" max="16384" width="12.5703125" style="74"/>
  </cols>
  <sheetData>
    <row r="1" spans="1:19" ht="21.6" customHeight="1" x14ac:dyDescent="0.2">
      <c r="A1" s="316" t="s">
        <v>0</v>
      </c>
      <c r="B1" s="316"/>
      <c r="C1" s="316"/>
      <c r="D1" s="316"/>
      <c r="E1" s="316"/>
      <c r="F1" s="316"/>
    </row>
    <row r="2" spans="1:19" ht="15" customHeight="1" x14ac:dyDescent="0.25">
      <c r="A2" s="114"/>
      <c r="B2" s="73"/>
      <c r="C2" s="73"/>
      <c r="D2" s="73"/>
      <c r="E2" s="73"/>
      <c r="F2" s="73"/>
    </row>
    <row r="3" spans="1:19" ht="15" customHeight="1" x14ac:dyDescent="0.2">
      <c r="A3" s="338" t="s">
        <v>102</v>
      </c>
      <c r="B3" s="339"/>
      <c r="C3" s="339"/>
      <c r="D3" s="339"/>
      <c r="E3" s="339"/>
      <c r="F3" s="339"/>
    </row>
    <row r="4" spans="1:19" ht="15" customHeight="1" x14ac:dyDescent="0.25">
      <c r="A4" s="340" t="s">
        <v>75</v>
      </c>
      <c r="B4" s="318"/>
      <c r="C4" s="322" t="s">
        <v>103</v>
      </c>
      <c r="D4" s="318"/>
      <c r="E4" s="318"/>
      <c r="F4" s="319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</row>
    <row r="5" spans="1:19" x14ac:dyDescent="0.25">
      <c r="A5" s="325" t="s">
        <v>3</v>
      </c>
      <c r="B5" s="318"/>
      <c r="C5" s="317" t="s">
        <v>14</v>
      </c>
      <c r="D5" s="318"/>
      <c r="E5" s="318"/>
      <c r="F5" s="31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</row>
    <row r="6" spans="1:19" x14ac:dyDescent="0.25">
      <c r="A6" s="325" t="s">
        <v>29</v>
      </c>
      <c r="B6" s="318"/>
      <c r="C6" s="317" t="s">
        <v>104</v>
      </c>
      <c r="D6" s="318"/>
      <c r="E6" s="318"/>
      <c r="F6" s="31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1:19" x14ac:dyDescent="0.25">
      <c r="A7" s="325" t="s">
        <v>31</v>
      </c>
      <c r="B7" s="318"/>
      <c r="C7" s="317">
        <v>350</v>
      </c>
      <c r="D7" s="318"/>
      <c r="E7" s="318"/>
      <c r="F7" s="31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19" x14ac:dyDescent="0.25">
      <c r="A8" s="114"/>
      <c r="B8" s="72"/>
      <c r="C8" s="72"/>
      <c r="D8" s="77"/>
      <c r="E8" s="77"/>
      <c r="F8" s="77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115"/>
    </row>
    <row r="9" spans="1:19" x14ac:dyDescent="0.25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</row>
    <row r="10" spans="1:19" ht="13.5" customHeight="1" x14ac:dyDescent="0.25">
      <c r="A10" s="119">
        <v>1</v>
      </c>
      <c r="B10" s="81" t="s">
        <v>38</v>
      </c>
      <c r="C10" s="82"/>
      <c r="D10" s="83"/>
      <c r="E10" s="83"/>
      <c r="F10" s="83"/>
      <c r="G10" s="72"/>
      <c r="H10" s="72"/>
      <c r="I10" s="72"/>
      <c r="J10" s="72"/>
      <c r="K10" s="72"/>
      <c r="L10" s="72"/>
      <c r="M10" s="72"/>
      <c r="N10" s="72"/>
      <c r="O10" s="72"/>
    </row>
    <row r="11" spans="1:19" x14ac:dyDescent="0.25">
      <c r="A11" s="123">
        <v>46023</v>
      </c>
      <c r="B11" s="84" t="s">
        <v>105</v>
      </c>
      <c r="C11" s="85" t="s">
        <v>40</v>
      </c>
      <c r="D11" s="136">
        <v>14800</v>
      </c>
      <c r="E11" s="85">
        <v>1</v>
      </c>
      <c r="F11" s="136">
        <f t="shared" ref="F11:F17" si="0">D11*E11</f>
        <v>14800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115"/>
    </row>
    <row r="12" spans="1:19" x14ac:dyDescent="0.25">
      <c r="A12" s="123">
        <v>46054</v>
      </c>
      <c r="B12" s="84" t="s">
        <v>39</v>
      </c>
      <c r="C12" s="85" t="s">
        <v>40</v>
      </c>
      <c r="D12" s="136">
        <v>3500</v>
      </c>
      <c r="E12" s="85">
        <v>1</v>
      </c>
      <c r="F12" s="136">
        <f t="shared" si="0"/>
        <v>3500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115"/>
    </row>
    <row r="13" spans="1:19" x14ac:dyDescent="0.25">
      <c r="A13" s="123">
        <v>46082</v>
      </c>
      <c r="B13" s="84" t="s">
        <v>106</v>
      </c>
      <c r="C13" s="85" t="s">
        <v>40</v>
      </c>
      <c r="D13" s="136">
        <v>338</v>
      </c>
      <c r="E13" s="85">
        <v>1</v>
      </c>
      <c r="F13" s="136">
        <f t="shared" si="0"/>
        <v>338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115"/>
    </row>
    <row r="14" spans="1:19" x14ac:dyDescent="0.25">
      <c r="A14" s="123">
        <v>46113</v>
      </c>
      <c r="B14" s="84" t="s">
        <v>107</v>
      </c>
      <c r="C14" s="85" t="s">
        <v>40</v>
      </c>
      <c r="D14" s="136">
        <f>310*1.21</f>
        <v>375.09999999999997</v>
      </c>
      <c r="E14" s="85">
        <v>1</v>
      </c>
      <c r="F14" s="136">
        <f t="shared" si="0"/>
        <v>375.09999999999997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115"/>
    </row>
    <row r="15" spans="1:19" x14ac:dyDescent="0.25">
      <c r="A15" s="123">
        <v>46143</v>
      </c>
      <c r="B15" s="84" t="s">
        <v>108</v>
      </c>
      <c r="C15" s="85" t="s">
        <v>40</v>
      </c>
      <c r="D15" s="136">
        <v>300</v>
      </c>
      <c r="E15" s="85">
        <v>1</v>
      </c>
      <c r="F15" s="136">
        <f t="shared" si="0"/>
        <v>300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115"/>
    </row>
    <row r="16" spans="1:19" x14ac:dyDescent="0.25">
      <c r="A16" s="123">
        <v>46174</v>
      </c>
      <c r="B16" s="84" t="s">
        <v>109</v>
      </c>
      <c r="C16" s="85" t="s">
        <v>40</v>
      </c>
      <c r="D16" s="136">
        <f>1500*1.21</f>
        <v>1815</v>
      </c>
      <c r="E16" s="85">
        <v>1</v>
      </c>
      <c r="F16" s="136">
        <f t="shared" si="0"/>
        <v>1815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115"/>
    </row>
    <row r="17" spans="1:19" x14ac:dyDescent="0.25">
      <c r="A17" s="123">
        <v>46204</v>
      </c>
      <c r="B17" s="84" t="s">
        <v>110</v>
      </c>
      <c r="C17" s="85" t="s">
        <v>40</v>
      </c>
      <c r="D17" s="136">
        <f>800*1.21</f>
        <v>968</v>
      </c>
      <c r="E17" s="85">
        <v>1</v>
      </c>
      <c r="F17" s="136">
        <f t="shared" si="0"/>
        <v>968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15"/>
    </row>
    <row r="18" spans="1:19" x14ac:dyDescent="0.25">
      <c r="A18" s="120"/>
      <c r="B18" s="72"/>
      <c r="C18" s="77"/>
      <c r="D18" s="140"/>
      <c r="E18" s="77"/>
      <c r="F18" s="140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115"/>
    </row>
    <row r="19" spans="1:19" ht="12.75" customHeight="1" x14ac:dyDescent="0.25">
      <c r="A19" s="119">
        <v>2</v>
      </c>
      <c r="B19" s="79" t="s">
        <v>46</v>
      </c>
      <c r="C19" s="97"/>
      <c r="D19" s="139"/>
      <c r="E19" s="139"/>
      <c r="F19" s="98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115"/>
      <c r="R19" s="115"/>
      <c r="S19" s="115"/>
    </row>
    <row r="20" spans="1:19" ht="12.75" customHeight="1" x14ac:dyDescent="0.25">
      <c r="A20" s="120">
        <v>2</v>
      </c>
      <c r="B20" s="72" t="s">
        <v>111</v>
      </c>
      <c r="C20" s="85" t="s">
        <v>66</v>
      </c>
      <c r="D20" s="136">
        <v>667</v>
      </c>
      <c r="E20" s="85">
        <v>1</v>
      </c>
      <c r="F20" s="136">
        <f t="shared" ref="F20:F21" si="1">D20*E20</f>
        <v>667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115"/>
      <c r="R20" s="115"/>
      <c r="S20" s="115"/>
    </row>
    <row r="21" spans="1:19" x14ac:dyDescent="0.25">
      <c r="A21" s="120">
        <v>33</v>
      </c>
      <c r="B21" s="84" t="s">
        <v>112</v>
      </c>
      <c r="C21" s="85" t="s">
        <v>66</v>
      </c>
      <c r="D21" s="136">
        <v>600</v>
      </c>
      <c r="E21" s="85">
        <v>1</v>
      </c>
      <c r="F21" s="136">
        <f t="shared" si="1"/>
        <v>600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115"/>
    </row>
    <row r="22" spans="1:19" x14ac:dyDescent="0.25">
      <c r="A22" s="114"/>
      <c r="B22" s="115"/>
      <c r="C22" s="72"/>
      <c r="D22" s="141"/>
      <c r="E22" s="77"/>
      <c r="F22" s="141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115"/>
    </row>
    <row r="23" spans="1:19" ht="12.75" customHeight="1" x14ac:dyDescent="0.25">
      <c r="A23" s="134">
        <v>3</v>
      </c>
      <c r="B23" s="82" t="s">
        <v>58</v>
      </c>
      <c r="C23" s="80"/>
      <c r="D23" s="142"/>
      <c r="E23" s="142"/>
      <c r="F23" s="142"/>
      <c r="G23" s="72"/>
      <c r="H23" s="72"/>
      <c r="I23" s="72"/>
      <c r="J23" s="72"/>
      <c r="K23" s="72"/>
      <c r="L23" s="72"/>
      <c r="M23" s="72"/>
    </row>
    <row r="24" spans="1:19" x14ac:dyDescent="0.25">
      <c r="A24" s="120">
        <v>46025</v>
      </c>
      <c r="B24" s="84" t="s">
        <v>113</v>
      </c>
      <c r="C24" s="85" t="s">
        <v>40</v>
      </c>
      <c r="D24" s="136">
        <v>1452</v>
      </c>
      <c r="E24" s="85">
        <v>1</v>
      </c>
      <c r="F24" s="136">
        <f t="shared" ref="F24:F29" si="2">D24*E24</f>
        <v>1452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115"/>
    </row>
    <row r="25" spans="1:19" x14ac:dyDescent="0.25">
      <c r="A25" s="120">
        <v>46056</v>
      </c>
      <c r="B25" s="84" t="s">
        <v>114</v>
      </c>
      <c r="C25" s="85" t="s">
        <v>40</v>
      </c>
      <c r="D25" s="136">
        <v>1815</v>
      </c>
      <c r="E25" s="85">
        <v>1</v>
      </c>
      <c r="F25" s="136">
        <f t="shared" si="2"/>
        <v>1815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115"/>
    </row>
    <row r="26" spans="1:19" x14ac:dyDescent="0.25">
      <c r="A26" s="120">
        <v>46084</v>
      </c>
      <c r="B26" s="84" t="s">
        <v>115</v>
      </c>
      <c r="C26" s="85" t="s">
        <v>40</v>
      </c>
      <c r="D26" s="136">
        <v>1200</v>
      </c>
      <c r="E26" s="85">
        <v>1</v>
      </c>
      <c r="F26" s="304">
        <f t="shared" si="2"/>
        <v>1200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115"/>
    </row>
    <row r="27" spans="1:19" x14ac:dyDescent="0.25">
      <c r="A27" s="120">
        <v>46115</v>
      </c>
      <c r="B27" s="84" t="s">
        <v>116</v>
      </c>
      <c r="C27" s="85" t="s">
        <v>40</v>
      </c>
      <c r="D27" s="136">
        <v>1000</v>
      </c>
      <c r="E27" s="85">
        <v>1</v>
      </c>
      <c r="F27" s="304">
        <f t="shared" si="2"/>
        <v>1000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115"/>
    </row>
    <row r="28" spans="1:19" x14ac:dyDescent="0.25">
      <c r="A28" s="120">
        <v>46176</v>
      </c>
      <c r="B28" s="84" t="s">
        <v>117</v>
      </c>
      <c r="C28" s="85" t="s">
        <v>40</v>
      </c>
      <c r="D28" s="136">
        <v>872</v>
      </c>
      <c r="E28" s="85">
        <v>1</v>
      </c>
      <c r="F28" s="304">
        <f t="shared" si="2"/>
        <v>872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115"/>
    </row>
    <row r="29" spans="1:19" x14ac:dyDescent="0.25">
      <c r="A29" s="120">
        <v>46206</v>
      </c>
      <c r="B29" s="84" t="s">
        <v>118</v>
      </c>
      <c r="C29" s="85" t="s">
        <v>40</v>
      </c>
      <c r="D29" s="136">
        <v>1673.68</v>
      </c>
      <c r="E29" s="85">
        <v>1</v>
      </c>
      <c r="F29" s="136">
        <f t="shared" si="2"/>
        <v>1673.68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115"/>
    </row>
    <row r="30" spans="1:19" ht="15" customHeight="1" x14ac:dyDescent="0.25">
      <c r="A30" s="109"/>
      <c r="B30" s="109"/>
      <c r="C30" s="110"/>
      <c r="D30" s="110"/>
      <c r="E30" s="111" t="s">
        <v>68</v>
      </c>
      <c r="F30" s="112">
        <f>SUM(F10:F29)</f>
        <v>31375.78</v>
      </c>
    </row>
    <row r="31" spans="1:19" ht="12.75" x14ac:dyDescent="0.2">
      <c r="D31" s="113"/>
      <c r="E31" s="113"/>
      <c r="F31" s="113"/>
    </row>
    <row r="32" spans="1:19" ht="12.75" x14ac:dyDescent="0.2">
      <c r="D32" s="113"/>
      <c r="E32" s="113"/>
      <c r="F32" s="113"/>
    </row>
    <row r="33" spans="4:6" ht="12.75" x14ac:dyDescent="0.2">
      <c r="D33" s="113"/>
      <c r="E33" s="113"/>
      <c r="F33" s="113"/>
    </row>
    <row r="34" spans="4:6" ht="12.75" x14ac:dyDescent="0.2">
      <c r="D34" s="113"/>
      <c r="E34" s="113"/>
      <c r="F34" s="113"/>
    </row>
    <row r="35" spans="4:6" ht="12.75" x14ac:dyDescent="0.2">
      <c r="D35" s="113"/>
      <c r="E35" s="113"/>
      <c r="F35" s="113"/>
    </row>
    <row r="36" spans="4:6" ht="12.75" x14ac:dyDescent="0.2">
      <c r="D36" s="113"/>
      <c r="E36" s="113"/>
      <c r="F36" s="113"/>
    </row>
    <row r="37" spans="4:6" ht="12.75" x14ac:dyDescent="0.2">
      <c r="D37" s="113"/>
      <c r="E37" s="113"/>
      <c r="F37" s="113"/>
    </row>
    <row r="38" spans="4:6" ht="12.75" x14ac:dyDescent="0.2">
      <c r="D38" s="113"/>
      <c r="E38" s="113"/>
      <c r="F38" s="113"/>
    </row>
    <row r="39" spans="4:6" ht="12.75" x14ac:dyDescent="0.2">
      <c r="D39" s="113"/>
      <c r="E39" s="113"/>
      <c r="F39" s="113"/>
    </row>
    <row r="40" spans="4:6" ht="12.75" x14ac:dyDescent="0.2">
      <c r="D40" s="113"/>
      <c r="E40" s="113"/>
      <c r="F40" s="113"/>
    </row>
    <row r="41" spans="4:6" ht="12.75" x14ac:dyDescent="0.2">
      <c r="D41" s="113"/>
      <c r="E41" s="113"/>
      <c r="F41" s="113"/>
    </row>
    <row r="42" spans="4:6" ht="12.75" x14ac:dyDescent="0.2">
      <c r="D42" s="113"/>
      <c r="E42" s="113"/>
      <c r="F42" s="113"/>
    </row>
    <row r="43" spans="4:6" ht="12.75" x14ac:dyDescent="0.2">
      <c r="D43" s="113"/>
      <c r="E43" s="113"/>
      <c r="F43" s="113"/>
    </row>
    <row r="44" spans="4:6" ht="12.75" x14ac:dyDescent="0.2">
      <c r="D44" s="113"/>
      <c r="E44" s="113"/>
      <c r="F44" s="113"/>
    </row>
    <row r="45" spans="4:6" ht="12.75" x14ac:dyDescent="0.2">
      <c r="D45" s="113"/>
      <c r="E45" s="113"/>
      <c r="F45" s="113"/>
    </row>
    <row r="46" spans="4:6" ht="12.75" x14ac:dyDescent="0.2">
      <c r="D46" s="113"/>
      <c r="E46" s="113"/>
      <c r="F46" s="113"/>
    </row>
    <row r="47" spans="4:6" ht="12.75" x14ac:dyDescent="0.2">
      <c r="D47" s="113"/>
      <c r="E47" s="113"/>
      <c r="F47" s="113"/>
    </row>
    <row r="48" spans="4:6" ht="12.75" x14ac:dyDescent="0.2">
      <c r="D48" s="113"/>
      <c r="E48" s="113"/>
      <c r="F48" s="113"/>
    </row>
    <row r="49" spans="4:6" ht="12.75" x14ac:dyDescent="0.2">
      <c r="D49" s="113"/>
      <c r="E49" s="113"/>
      <c r="F49" s="113"/>
    </row>
    <row r="50" spans="4:6" ht="12.75" x14ac:dyDescent="0.2">
      <c r="D50" s="113"/>
      <c r="E50" s="113"/>
      <c r="F50" s="113"/>
    </row>
    <row r="51" spans="4:6" ht="12.75" x14ac:dyDescent="0.2">
      <c r="D51" s="113"/>
      <c r="E51" s="113"/>
      <c r="F51" s="113"/>
    </row>
    <row r="52" spans="4:6" ht="12.75" x14ac:dyDescent="0.2">
      <c r="D52" s="113"/>
      <c r="E52" s="113"/>
      <c r="F52" s="113"/>
    </row>
    <row r="53" spans="4:6" ht="12.75" x14ac:dyDescent="0.2">
      <c r="D53" s="113"/>
      <c r="E53" s="113"/>
      <c r="F53" s="113"/>
    </row>
    <row r="54" spans="4:6" ht="12.75" x14ac:dyDescent="0.2">
      <c r="D54" s="113"/>
      <c r="E54" s="113"/>
      <c r="F54" s="113"/>
    </row>
    <row r="55" spans="4:6" ht="12.75" x14ac:dyDescent="0.2">
      <c r="D55" s="113"/>
      <c r="E55" s="113"/>
      <c r="F55" s="113"/>
    </row>
    <row r="56" spans="4:6" ht="12.75" x14ac:dyDescent="0.2">
      <c r="D56" s="113"/>
      <c r="E56" s="113"/>
      <c r="F56" s="113"/>
    </row>
    <row r="57" spans="4:6" ht="12.75" x14ac:dyDescent="0.2">
      <c r="D57" s="113"/>
      <c r="E57" s="113"/>
      <c r="F57" s="113"/>
    </row>
    <row r="58" spans="4:6" ht="12.75" x14ac:dyDescent="0.2">
      <c r="D58" s="113"/>
      <c r="E58" s="113"/>
      <c r="F58" s="113"/>
    </row>
    <row r="59" spans="4:6" ht="12.75" x14ac:dyDescent="0.2">
      <c r="D59" s="113"/>
      <c r="E59" s="113"/>
      <c r="F59" s="113"/>
    </row>
    <row r="60" spans="4:6" ht="12.75" x14ac:dyDescent="0.2">
      <c r="D60" s="113"/>
      <c r="E60" s="113"/>
      <c r="F60" s="113"/>
    </row>
    <row r="61" spans="4:6" ht="12.75" x14ac:dyDescent="0.2">
      <c r="D61" s="113"/>
      <c r="E61" s="113"/>
      <c r="F61" s="113"/>
    </row>
    <row r="62" spans="4:6" ht="12.75" x14ac:dyDescent="0.2">
      <c r="D62" s="113"/>
      <c r="E62" s="113"/>
      <c r="F62" s="113"/>
    </row>
    <row r="63" spans="4:6" ht="12.75" x14ac:dyDescent="0.2">
      <c r="D63" s="113"/>
      <c r="E63" s="113"/>
      <c r="F63" s="113"/>
    </row>
    <row r="64" spans="4:6" ht="12.75" x14ac:dyDescent="0.2">
      <c r="D64" s="113"/>
      <c r="E64" s="113"/>
      <c r="F64" s="113"/>
    </row>
    <row r="65" spans="4:6" ht="12.75" x14ac:dyDescent="0.2">
      <c r="D65" s="113"/>
      <c r="E65" s="113"/>
      <c r="F65" s="113"/>
    </row>
    <row r="66" spans="4:6" ht="12.75" x14ac:dyDescent="0.2">
      <c r="D66" s="113"/>
      <c r="E66" s="113"/>
      <c r="F66" s="113"/>
    </row>
    <row r="67" spans="4:6" ht="12.75" x14ac:dyDescent="0.2">
      <c r="D67" s="113"/>
      <c r="E67" s="113"/>
      <c r="F67" s="113"/>
    </row>
    <row r="68" spans="4:6" ht="12.75" x14ac:dyDescent="0.2">
      <c r="D68" s="113"/>
      <c r="E68" s="113"/>
      <c r="F68" s="113"/>
    </row>
    <row r="69" spans="4:6" ht="12.75" x14ac:dyDescent="0.2">
      <c r="D69" s="113"/>
      <c r="E69" s="113"/>
      <c r="F69" s="113"/>
    </row>
    <row r="70" spans="4:6" ht="12.75" x14ac:dyDescent="0.2">
      <c r="D70" s="113"/>
      <c r="E70" s="113"/>
      <c r="F70" s="113"/>
    </row>
    <row r="71" spans="4:6" ht="12.75" x14ac:dyDescent="0.2">
      <c r="D71" s="113"/>
      <c r="E71" s="113"/>
      <c r="F71" s="113"/>
    </row>
    <row r="72" spans="4:6" ht="12.75" x14ac:dyDescent="0.2">
      <c r="D72" s="113"/>
      <c r="E72" s="113"/>
      <c r="F72" s="113"/>
    </row>
    <row r="73" spans="4:6" ht="12.75" x14ac:dyDescent="0.2">
      <c r="D73" s="113"/>
      <c r="E73" s="113"/>
      <c r="F73" s="113"/>
    </row>
    <row r="74" spans="4:6" ht="12.75" x14ac:dyDescent="0.2">
      <c r="D74" s="113"/>
      <c r="E74" s="113"/>
      <c r="F74" s="113"/>
    </row>
    <row r="75" spans="4:6" ht="12.75" x14ac:dyDescent="0.2">
      <c r="D75" s="113"/>
      <c r="E75" s="113"/>
      <c r="F75" s="113"/>
    </row>
    <row r="76" spans="4:6" ht="12.75" x14ac:dyDescent="0.2">
      <c r="D76" s="113"/>
      <c r="E76" s="113"/>
      <c r="F76" s="113"/>
    </row>
    <row r="77" spans="4:6" ht="12.75" x14ac:dyDescent="0.2">
      <c r="D77" s="113"/>
      <c r="E77" s="113"/>
      <c r="F77" s="113"/>
    </row>
    <row r="78" spans="4:6" ht="12.75" x14ac:dyDescent="0.2">
      <c r="D78" s="113"/>
      <c r="E78" s="113"/>
      <c r="F78" s="113"/>
    </row>
    <row r="79" spans="4:6" ht="12.75" x14ac:dyDescent="0.2">
      <c r="D79" s="113"/>
      <c r="E79" s="113"/>
      <c r="F79" s="113"/>
    </row>
    <row r="80" spans="4:6" ht="12.75" x14ac:dyDescent="0.2">
      <c r="D80" s="113"/>
      <c r="E80" s="113"/>
      <c r="F80" s="113"/>
    </row>
    <row r="81" spans="4:6" ht="12.75" x14ac:dyDescent="0.2">
      <c r="D81" s="113"/>
      <c r="E81" s="113"/>
      <c r="F81" s="113"/>
    </row>
    <row r="82" spans="4:6" ht="12.75" x14ac:dyDescent="0.2">
      <c r="D82" s="113"/>
      <c r="E82" s="113"/>
      <c r="F82" s="113"/>
    </row>
    <row r="83" spans="4:6" ht="12.75" x14ac:dyDescent="0.2">
      <c r="D83" s="113"/>
      <c r="E83" s="113"/>
      <c r="F83" s="113"/>
    </row>
    <row r="84" spans="4:6" ht="12.75" x14ac:dyDescent="0.2">
      <c r="D84" s="113"/>
      <c r="E84" s="113"/>
      <c r="F84" s="113"/>
    </row>
    <row r="85" spans="4:6" ht="12.75" x14ac:dyDescent="0.2">
      <c r="D85" s="113"/>
      <c r="E85" s="113"/>
      <c r="F85" s="113"/>
    </row>
    <row r="86" spans="4:6" ht="12.75" x14ac:dyDescent="0.2">
      <c r="D86" s="113"/>
      <c r="E86" s="113"/>
      <c r="F86" s="113"/>
    </row>
    <row r="87" spans="4:6" ht="12.75" x14ac:dyDescent="0.2">
      <c r="D87" s="113"/>
      <c r="E87" s="113"/>
      <c r="F87" s="113"/>
    </row>
    <row r="88" spans="4:6" ht="12.75" x14ac:dyDescent="0.2">
      <c r="D88" s="113"/>
      <c r="E88" s="113"/>
      <c r="F88" s="113"/>
    </row>
    <row r="89" spans="4:6" ht="12.75" x14ac:dyDescent="0.2">
      <c r="D89" s="113"/>
      <c r="E89" s="113"/>
      <c r="F89" s="113"/>
    </row>
    <row r="90" spans="4:6" ht="12.75" x14ac:dyDescent="0.2">
      <c r="D90" s="113"/>
      <c r="E90" s="113"/>
      <c r="F90" s="113"/>
    </row>
    <row r="91" spans="4:6" ht="12.75" x14ac:dyDescent="0.2">
      <c r="D91" s="113"/>
      <c r="E91" s="113"/>
      <c r="F91" s="113"/>
    </row>
    <row r="92" spans="4:6" ht="12.75" x14ac:dyDescent="0.2">
      <c r="D92" s="113"/>
      <c r="E92" s="113"/>
      <c r="F92" s="113"/>
    </row>
    <row r="93" spans="4:6" ht="12.75" x14ac:dyDescent="0.2">
      <c r="D93" s="113"/>
      <c r="E93" s="113"/>
      <c r="F93" s="113"/>
    </row>
    <row r="94" spans="4:6" ht="12.75" x14ac:dyDescent="0.2">
      <c r="D94" s="113"/>
      <c r="E94" s="113"/>
      <c r="F94" s="113"/>
    </row>
    <row r="95" spans="4:6" ht="12.75" x14ac:dyDescent="0.2">
      <c r="D95" s="113"/>
      <c r="E95" s="113"/>
      <c r="F95" s="113"/>
    </row>
    <row r="96" spans="4:6" ht="12.75" x14ac:dyDescent="0.2">
      <c r="D96" s="113"/>
      <c r="E96" s="113"/>
      <c r="F96" s="113"/>
    </row>
    <row r="97" spans="4:6" ht="12.75" x14ac:dyDescent="0.2">
      <c r="D97" s="113"/>
      <c r="E97" s="113"/>
      <c r="F97" s="113"/>
    </row>
    <row r="98" spans="4:6" ht="12.75" x14ac:dyDescent="0.2">
      <c r="D98" s="113"/>
      <c r="E98" s="113"/>
      <c r="F98" s="113"/>
    </row>
    <row r="99" spans="4:6" ht="12.75" x14ac:dyDescent="0.2">
      <c r="D99" s="113"/>
      <c r="E99" s="113"/>
      <c r="F99" s="113"/>
    </row>
    <row r="100" spans="4:6" ht="12.75" x14ac:dyDescent="0.2">
      <c r="D100" s="113"/>
      <c r="E100" s="113"/>
      <c r="F100" s="113"/>
    </row>
    <row r="101" spans="4:6" ht="12.75" x14ac:dyDescent="0.2">
      <c r="D101" s="113"/>
      <c r="E101" s="113"/>
      <c r="F101" s="113"/>
    </row>
    <row r="102" spans="4:6" ht="12.75" x14ac:dyDescent="0.2">
      <c r="D102" s="113"/>
      <c r="E102" s="113"/>
      <c r="F102" s="113"/>
    </row>
    <row r="103" spans="4:6" ht="12.75" x14ac:dyDescent="0.2">
      <c r="D103" s="113"/>
      <c r="E103" s="113"/>
      <c r="F103" s="113"/>
    </row>
    <row r="104" spans="4:6" ht="12.75" x14ac:dyDescent="0.2">
      <c r="D104" s="113"/>
      <c r="E104" s="113"/>
      <c r="F104" s="113"/>
    </row>
    <row r="105" spans="4:6" ht="12.75" x14ac:dyDescent="0.2">
      <c r="D105" s="113"/>
      <c r="E105" s="113"/>
      <c r="F105" s="113"/>
    </row>
    <row r="106" spans="4:6" ht="12.75" x14ac:dyDescent="0.2">
      <c r="D106" s="113"/>
      <c r="E106" s="113"/>
      <c r="F106" s="113"/>
    </row>
    <row r="107" spans="4:6" ht="12.75" x14ac:dyDescent="0.2">
      <c r="D107" s="113"/>
      <c r="E107" s="113"/>
      <c r="F107" s="113"/>
    </row>
    <row r="108" spans="4:6" ht="12.75" x14ac:dyDescent="0.2">
      <c r="D108" s="113"/>
      <c r="E108" s="113"/>
      <c r="F108" s="113"/>
    </row>
    <row r="109" spans="4:6" ht="12.75" x14ac:dyDescent="0.2">
      <c r="D109" s="113"/>
      <c r="E109" s="113"/>
      <c r="F109" s="113"/>
    </row>
    <row r="110" spans="4:6" ht="12.75" x14ac:dyDescent="0.2">
      <c r="D110" s="113"/>
      <c r="E110" s="113"/>
      <c r="F110" s="113"/>
    </row>
    <row r="111" spans="4:6" ht="12.75" x14ac:dyDescent="0.2">
      <c r="D111" s="113"/>
      <c r="E111" s="113"/>
      <c r="F111" s="113"/>
    </row>
    <row r="112" spans="4:6" ht="12.75" x14ac:dyDescent="0.2">
      <c r="D112" s="113"/>
      <c r="E112" s="113"/>
      <c r="F112" s="113"/>
    </row>
    <row r="113" spans="4:6" ht="12.75" x14ac:dyDescent="0.2">
      <c r="D113" s="113"/>
      <c r="E113" s="113"/>
      <c r="F113" s="113"/>
    </row>
    <row r="114" spans="4:6" ht="12.75" x14ac:dyDescent="0.2">
      <c r="D114" s="113"/>
      <c r="E114" s="113"/>
      <c r="F114" s="113"/>
    </row>
    <row r="115" spans="4:6" ht="12.75" x14ac:dyDescent="0.2">
      <c r="D115" s="113"/>
      <c r="E115" s="113"/>
      <c r="F115" s="113"/>
    </row>
    <row r="116" spans="4:6" ht="12.75" x14ac:dyDescent="0.2">
      <c r="D116" s="113"/>
      <c r="E116" s="113"/>
      <c r="F116" s="113"/>
    </row>
    <row r="117" spans="4:6" ht="12.75" x14ac:dyDescent="0.2">
      <c r="D117" s="113"/>
      <c r="E117" s="113"/>
      <c r="F117" s="113"/>
    </row>
    <row r="118" spans="4:6" ht="12.75" x14ac:dyDescent="0.2">
      <c r="D118" s="113"/>
      <c r="E118" s="113"/>
      <c r="F118" s="113"/>
    </row>
    <row r="119" spans="4:6" ht="12.75" x14ac:dyDescent="0.2">
      <c r="D119" s="113"/>
      <c r="E119" s="113"/>
      <c r="F119" s="113"/>
    </row>
    <row r="120" spans="4:6" ht="12.75" x14ac:dyDescent="0.2">
      <c r="D120" s="113"/>
      <c r="E120" s="113"/>
      <c r="F120" s="113"/>
    </row>
    <row r="121" spans="4:6" ht="12.75" x14ac:dyDescent="0.2">
      <c r="D121" s="113"/>
      <c r="E121" s="113"/>
      <c r="F121" s="113"/>
    </row>
    <row r="122" spans="4:6" ht="12.75" x14ac:dyDescent="0.2">
      <c r="D122" s="113"/>
      <c r="E122" s="113"/>
      <c r="F122" s="113"/>
    </row>
    <row r="123" spans="4:6" ht="12.75" x14ac:dyDescent="0.2">
      <c r="D123" s="113"/>
      <c r="E123" s="113"/>
      <c r="F123" s="113"/>
    </row>
    <row r="124" spans="4:6" ht="12.75" x14ac:dyDescent="0.2">
      <c r="D124" s="113"/>
      <c r="E124" s="113"/>
      <c r="F124" s="113"/>
    </row>
    <row r="125" spans="4:6" ht="12.75" x14ac:dyDescent="0.2">
      <c r="D125" s="113"/>
      <c r="E125" s="113"/>
      <c r="F125" s="113"/>
    </row>
    <row r="126" spans="4:6" ht="12.75" x14ac:dyDescent="0.2">
      <c r="D126" s="113"/>
      <c r="E126" s="113"/>
      <c r="F126" s="113"/>
    </row>
    <row r="127" spans="4:6" ht="12.75" x14ac:dyDescent="0.2">
      <c r="D127" s="113"/>
      <c r="E127" s="113"/>
      <c r="F127" s="113"/>
    </row>
    <row r="128" spans="4:6" ht="12.75" x14ac:dyDescent="0.2">
      <c r="D128" s="113"/>
      <c r="E128" s="113"/>
      <c r="F128" s="113"/>
    </row>
    <row r="129" spans="4:6" ht="12.75" x14ac:dyDescent="0.2">
      <c r="D129" s="113"/>
      <c r="E129" s="113"/>
      <c r="F129" s="113"/>
    </row>
    <row r="130" spans="4:6" ht="12.75" x14ac:dyDescent="0.2">
      <c r="D130" s="113"/>
      <c r="E130" s="113"/>
      <c r="F130" s="113"/>
    </row>
    <row r="131" spans="4:6" ht="12.75" x14ac:dyDescent="0.2">
      <c r="D131" s="113"/>
      <c r="E131" s="113"/>
      <c r="F131" s="113"/>
    </row>
    <row r="132" spans="4:6" ht="12.75" x14ac:dyDescent="0.2">
      <c r="D132" s="113"/>
      <c r="E132" s="113"/>
      <c r="F132" s="113"/>
    </row>
    <row r="133" spans="4:6" ht="12.75" x14ac:dyDescent="0.2">
      <c r="D133" s="113"/>
      <c r="E133" s="113"/>
      <c r="F133" s="113"/>
    </row>
    <row r="134" spans="4:6" ht="12.75" x14ac:dyDescent="0.2">
      <c r="D134" s="113"/>
      <c r="E134" s="113"/>
      <c r="F134" s="113"/>
    </row>
    <row r="135" spans="4:6" ht="12.75" x14ac:dyDescent="0.2">
      <c r="D135" s="113"/>
      <c r="E135" s="113"/>
      <c r="F135" s="113"/>
    </row>
    <row r="136" spans="4:6" ht="12.75" x14ac:dyDescent="0.2">
      <c r="D136" s="113"/>
      <c r="E136" s="113"/>
      <c r="F136" s="113"/>
    </row>
    <row r="137" spans="4:6" ht="12.75" x14ac:dyDescent="0.2">
      <c r="D137" s="113"/>
      <c r="E137" s="113"/>
      <c r="F137" s="113"/>
    </row>
    <row r="138" spans="4:6" ht="12.75" x14ac:dyDescent="0.2">
      <c r="D138" s="113"/>
      <c r="E138" s="113"/>
      <c r="F138" s="113"/>
    </row>
    <row r="139" spans="4:6" ht="12.75" x14ac:dyDescent="0.2">
      <c r="D139" s="113"/>
      <c r="E139" s="113"/>
      <c r="F139" s="113"/>
    </row>
    <row r="140" spans="4:6" ht="12.75" x14ac:dyDescent="0.2">
      <c r="D140" s="113"/>
      <c r="E140" s="113"/>
      <c r="F140" s="113"/>
    </row>
    <row r="141" spans="4:6" ht="12.75" x14ac:dyDescent="0.2">
      <c r="D141" s="113"/>
      <c r="E141" s="113"/>
      <c r="F141" s="113"/>
    </row>
    <row r="142" spans="4:6" ht="12.75" x14ac:dyDescent="0.2">
      <c r="D142" s="113"/>
      <c r="E142" s="113"/>
      <c r="F142" s="113"/>
    </row>
    <row r="143" spans="4:6" ht="12.75" x14ac:dyDescent="0.2">
      <c r="D143" s="113"/>
      <c r="E143" s="113"/>
      <c r="F143" s="113"/>
    </row>
    <row r="144" spans="4:6" ht="12.75" x14ac:dyDescent="0.2">
      <c r="D144" s="113"/>
      <c r="E144" s="113"/>
      <c r="F144" s="113"/>
    </row>
    <row r="145" spans="4:6" ht="12.75" x14ac:dyDescent="0.2">
      <c r="D145" s="113"/>
      <c r="E145" s="113"/>
      <c r="F145" s="113"/>
    </row>
    <row r="146" spans="4:6" ht="12.75" x14ac:dyDescent="0.2">
      <c r="D146" s="113"/>
      <c r="E146" s="113"/>
      <c r="F146" s="113"/>
    </row>
    <row r="147" spans="4:6" ht="12.75" x14ac:dyDescent="0.2">
      <c r="D147" s="113"/>
      <c r="E147" s="113"/>
      <c r="F147" s="113"/>
    </row>
    <row r="148" spans="4:6" ht="12.75" x14ac:dyDescent="0.2">
      <c r="D148" s="113"/>
      <c r="E148" s="113"/>
      <c r="F148" s="113"/>
    </row>
    <row r="149" spans="4:6" ht="12.75" x14ac:dyDescent="0.2">
      <c r="D149" s="113"/>
      <c r="E149" s="113"/>
      <c r="F149" s="113"/>
    </row>
    <row r="150" spans="4:6" ht="12.75" x14ac:dyDescent="0.2">
      <c r="D150" s="113"/>
      <c r="E150" s="113"/>
      <c r="F150" s="113"/>
    </row>
    <row r="151" spans="4:6" ht="12.75" x14ac:dyDescent="0.2">
      <c r="D151" s="113"/>
      <c r="E151" s="113"/>
      <c r="F151" s="113"/>
    </row>
    <row r="152" spans="4:6" ht="12.75" x14ac:dyDescent="0.2">
      <c r="D152" s="113"/>
      <c r="E152" s="113"/>
      <c r="F152" s="113"/>
    </row>
    <row r="153" spans="4:6" ht="12.75" x14ac:dyDescent="0.2">
      <c r="D153" s="113"/>
      <c r="E153" s="113"/>
      <c r="F153" s="113"/>
    </row>
    <row r="154" spans="4:6" ht="12.75" x14ac:dyDescent="0.2">
      <c r="D154" s="113"/>
      <c r="E154" s="113"/>
      <c r="F154" s="113"/>
    </row>
    <row r="155" spans="4:6" ht="12.75" x14ac:dyDescent="0.2">
      <c r="D155" s="113"/>
      <c r="E155" s="113"/>
      <c r="F155" s="113"/>
    </row>
    <row r="156" spans="4:6" ht="12.75" x14ac:dyDescent="0.2">
      <c r="D156" s="113"/>
      <c r="E156" s="113"/>
      <c r="F156" s="113"/>
    </row>
    <row r="157" spans="4:6" ht="12.75" x14ac:dyDescent="0.2">
      <c r="D157" s="113"/>
      <c r="E157" s="113"/>
      <c r="F157" s="113"/>
    </row>
    <row r="158" spans="4:6" ht="12.75" x14ac:dyDescent="0.2">
      <c r="D158" s="113"/>
      <c r="E158" s="113"/>
      <c r="F158" s="113"/>
    </row>
    <row r="159" spans="4:6" ht="12.75" x14ac:dyDescent="0.2">
      <c r="D159" s="113"/>
      <c r="E159" s="113"/>
      <c r="F159" s="113"/>
    </row>
    <row r="160" spans="4:6" ht="12.75" x14ac:dyDescent="0.2">
      <c r="D160" s="113"/>
      <c r="E160" s="113"/>
      <c r="F160" s="113"/>
    </row>
    <row r="161" spans="4:6" ht="12.75" x14ac:dyDescent="0.2">
      <c r="D161" s="113"/>
      <c r="E161" s="113"/>
      <c r="F161" s="113"/>
    </row>
    <row r="162" spans="4:6" ht="12.75" x14ac:dyDescent="0.2">
      <c r="D162" s="113"/>
      <c r="E162" s="113"/>
      <c r="F162" s="113"/>
    </row>
    <row r="163" spans="4:6" ht="12.75" x14ac:dyDescent="0.2">
      <c r="D163" s="113"/>
      <c r="E163" s="113"/>
      <c r="F163" s="113"/>
    </row>
    <row r="164" spans="4:6" ht="12.75" x14ac:dyDescent="0.2">
      <c r="D164" s="113"/>
      <c r="E164" s="113"/>
      <c r="F164" s="113"/>
    </row>
    <row r="165" spans="4:6" ht="12.75" x14ac:dyDescent="0.2">
      <c r="D165" s="113"/>
      <c r="E165" s="113"/>
      <c r="F165" s="113"/>
    </row>
    <row r="166" spans="4:6" ht="12.75" x14ac:dyDescent="0.2">
      <c r="D166" s="113"/>
      <c r="E166" s="113"/>
      <c r="F166" s="113"/>
    </row>
    <row r="167" spans="4:6" ht="12.75" x14ac:dyDescent="0.2">
      <c r="D167" s="113"/>
      <c r="E167" s="113"/>
      <c r="F167" s="113"/>
    </row>
    <row r="168" spans="4:6" ht="12.75" x14ac:dyDescent="0.2">
      <c r="D168" s="113"/>
      <c r="E168" s="113"/>
      <c r="F168" s="113"/>
    </row>
    <row r="169" spans="4:6" ht="12.75" x14ac:dyDescent="0.2">
      <c r="D169" s="113"/>
      <c r="E169" s="113"/>
      <c r="F169" s="113"/>
    </row>
    <row r="170" spans="4:6" ht="12.75" x14ac:dyDescent="0.2">
      <c r="D170" s="113"/>
      <c r="E170" s="113"/>
      <c r="F170" s="113"/>
    </row>
    <row r="171" spans="4:6" ht="12.75" x14ac:dyDescent="0.2">
      <c r="D171" s="113"/>
      <c r="E171" s="113"/>
      <c r="F171" s="113"/>
    </row>
    <row r="172" spans="4:6" ht="12.75" x14ac:dyDescent="0.2">
      <c r="D172" s="113"/>
      <c r="E172" s="113"/>
      <c r="F172" s="113"/>
    </row>
    <row r="173" spans="4:6" ht="12.75" x14ac:dyDescent="0.2">
      <c r="D173" s="113"/>
      <c r="E173" s="113"/>
      <c r="F173" s="113"/>
    </row>
    <row r="174" spans="4:6" ht="12.75" x14ac:dyDescent="0.2">
      <c r="D174" s="113"/>
      <c r="E174" s="113"/>
      <c r="F174" s="113"/>
    </row>
    <row r="175" spans="4:6" ht="12.75" x14ac:dyDescent="0.2">
      <c r="D175" s="113"/>
      <c r="E175" s="113"/>
      <c r="F175" s="113"/>
    </row>
    <row r="176" spans="4:6" ht="12.75" x14ac:dyDescent="0.2">
      <c r="D176" s="113"/>
      <c r="E176" s="113"/>
      <c r="F176" s="113"/>
    </row>
    <row r="177" spans="4:6" ht="12.75" x14ac:dyDescent="0.2">
      <c r="D177" s="113"/>
      <c r="E177" s="113"/>
      <c r="F177" s="113"/>
    </row>
    <row r="178" spans="4:6" ht="12.75" x14ac:dyDescent="0.2">
      <c r="D178" s="113"/>
      <c r="E178" s="113"/>
      <c r="F178" s="113"/>
    </row>
    <row r="179" spans="4:6" ht="12.75" x14ac:dyDescent="0.2">
      <c r="D179" s="113"/>
      <c r="E179" s="113"/>
      <c r="F179" s="113"/>
    </row>
    <row r="180" spans="4:6" ht="12.75" x14ac:dyDescent="0.2">
      <c r="D180" s="113"/>
      <c r="E180" s="113"/>
      <c r="F180" s="113"/>
    </row>
    <row r="181" spans="4:6" ht="12.75" x14ac:dyDescent="0.2">
      <c r="D181" s="113"/>
      <c r="E181" s="113"/>
      <c r="F181" s="113"/>
    </row>
    <row r="182" spans="4:6" ht="12.75" x14ac:dyDescent="0.2">
      <c r="D182" s="113"/>
      <c r="E182" s="113"/>
      <c r="F182" s="113"/>
    </row>
    <row r="183" spans="4:6" ht="12.75" x14ac:dyDescent="0.2">
      <c r="D183" s="113"/>
      <c r="E183" s="113"/>
      <c r="F183" s="113"/>
    </row>
    <row r="184" spans="4:6" ht="12.75" x14ac:dyDescent="0.2">
      <c r="D184" s="113"/>
      <c r="E184" s="113"/>
      <c r="F184" s="113"/>
    </row>
    <row r="185" spans="4:6" ht="12.75" x14ac:dyDescent="0.2">
      <c r="D185" s="113"/>
      <c r="E185" s="113"/>
      <c r="F185" s="113"/>
    </row>
    <row r="186" spans="4:6" ht="12.75" x14ac:dyDescent="0.2">
      <c r="D186" s="113"/>
      <c r="E186" s="113"/>
      <c r="F186" s="113"/>
    </row>
    <row r="187" spans="4:6" ht="12.75" x14ac:dyDescent="0.2">
      <c r="D187" s="113"/>
      <c r="E187" s="113"/>
      <c r="F187" s="113"/>
    </row>
    <row r="188" spans="4:6" ht="12.75" x14ac:dyDescent="0.2">
      <c r="D188" s="113"/>
      <c r="E188" s="113"/>
      <c r="F188" s="113"/>
    </row>
    <row r="189" spans="4:6" ht="12.75" x14ac:dyDescent="0.2">
      <c r="D189" s="113"/>
      <c r="E189" s="113"/>
      <c r="F189" s="113"/>
    </row>
    <row r="190" spans="4:6" ht="12.75" x14ac:dyDescent="0.2">
      <c r="D190" s="113"/>
      <c r="E190" s="113"/>
      <c r="F190" s="113"/>
    </row>
    <row r="191" spans="4:6" ht="12.75" x14ac:dyDescent="0.2">
      <c r="D191" s="113"/>
      <c r="E191" s="113"/>
      <c r="F191" s="113"/>
    </row>
    <row r="192" spans="4:6" ht="12.75" x14ac:dyDescent="0.2">
      <c r="D192" s="113"/>
      <c r="E192" s="113"/>
      <c r="F192" s="113"/>
    </row>
    <row r="193" spans="4:6" ht="12.75" x14ac:dyDescent="0.2">
      <c r="D193" s="113"/>
      <c r="E193" s="113"/>
      <c r="F193" s="113"/>
    </row>
    <row r="194" spans="4:6" ht="12.75" x14ac:dyDescent="0.2">
      <c r="D194" s="113"/>
      <c r="E194" s="113"/>
      <c r="F194" s="113"/>
    </row>
    <row r="195" spans="4:6" ht="12.75" x14ac:dyDescent="0.2">
      <c r="D195" s="113"/>
      <c r="E195" s="113"/>
      <c r="F195" s="113"/>
    </row>
    <row r="196" spans="4:6" ht="12.75" x14ac:dyDescent="0.2">
      <c r="D196" s="113"/>
      <c r="E196" s="113"/>
      <c r="F196" s="113"/>
    </row>
    <row r="197" spans="4:6" ht="12.75" x14ac:dyDescent="0.2">
      <c r="D197" s="113"/>
      <c r="E197" s="113"/>
      <c r="F197" s="113"/>
    </row>
    <row r="198" spans="4:6" ht="12.75" x14ac:dyDescent="0.2">
      <c r="D198" s="113"/>
      <c r="E198" s="113"/>
      <c r="F198" s="113"/>
    </row>
    <row r="199" spans="4:6" ht="12.75" x14ac:dyDescent="0.2">
      <c r="D199" s="113"/>
      <c r="E199" s="113"/>
      <c r="F199" s="113"/>
    </row>
    <row r="200" spans="4:6" ht="12.75" x14ac:dyDescent="0.2">
      <c r="D200" s="113"/>
      <c r="E200" s="113"/>
      <c r="F200" s="113"/>
    </row>
    <row r="201" spans="4:6" ht="12.75" x14ac:dyDescent="0.2">
      <c r="D201" s="113"/>
      <c r="E201" s="113"/>
      <c r="F201" s="113"/>
    </row>
    <row r="202" spans="4:6" ht="12.75" x14ac:dyDescent="0.2">
      <c r="D202" s="113"/>
      <c r="E202" s="113"/>
      <c r="F202" s="113"/>
    </row>
    <row r="203" spans="4:6" ht="12.75" x14ac:dyDescent="0.2">
      <c r="D203" s="113"/>
      <c r="E203" s="113"/>
      <c r="F203" s="113"/>
    </row>
    <row r="204" spans="4:6" ht="12.75" x14ac:dyDescent="0.2">
      <c r="D204" s="113"/>
      <c r="E204" s="113"/>
      <c r="F204" s="113"/>
    </row>
    <row r="205" spans="4:6" ht="12.75" x14ac:dyDescent="0.2">
      <c r="D205" s="113"/>
      <c r="E205" s="113"/>
      <c r="F205" s="113"/>
    </row>
    <row r="206" spans="4:6" ht="12.75" x14ac:dyDescent="0.2">
      <c r="D206" s="113"/>
      <c r="E206" s="113"/>
      <c r="F206" s="113"/>
    </row>
    <row r="207" spans="4:6" ht="12.75" x14ac:dyDescent="0.2">
      <c r="D207" s="113"/>
      <c r="E207" s="113"/>
      <c r="F207" s="113"/>
    </row>
    <row r="208" spans="4:6" ht="12.75" x14ac:dyDescent="0.2">
      <c r="D208" s="113"/>
      <c r="E208" s="113"/>
      <c r="F208" s="113"/>
    </row>
    <row r="209" spans="4:6" ht="12.75" x14ac:dyDescent="0.2">
      <c r="D209" s="113"/>
      <c r="E209" s="113"/>
      <c r="F209" s="113"/>
    </row>
    <row r="210" spans="4:6" ht="12.75" x14ac:dyDescent="0.2">
      <c r="D210" s="113"/>
      <c r="E210" s="113"/>
      <c r="F210" s="113"/>
    </row>
    <row r="211" spans="4:6" ht="12.75" x14ac:dyDescent="0.2">
      <c r="D211" s="113"/>
      <c r="E211" s="113"/>
      <c r="F211" s="113"/>
    </row>
    <row r="212" spans="4:6" ht="12.75" x14ac:dyDescent="0.2">
      <c r="D212" s="113"/>
      <c r="E212" s="113"/>
      <c r="F212" s="113"/>
    </row>
    <row r="213" spans="4:6" ht="12.75" x14ac:dyDescent="0.2">
      <c r="D213" s="113"/>
      <c r="E213" s="113"/>
      <c r="F213" s="113"/>
    </row>
    <row r="214" spans="4:6" ht="12.75" x14ac:dyDescent="0.2">
      <c r="D214" s="113"/>
      <c r="E214" s="113"/>
      <c r="F214" s="113"/>
    </row>
    <row r="215" spans="4:6" ht="12.75" x14ac:dyDescent="0.2">
      <c r="D215" s="113"/>
      <c r="E215" s="113"/>
      <c r="F215" s="113"/>
    </row>
    <row r="216" spans="4:6" ht="12.75" x14ac:dyDescent="0.2">
      <c r="D216" s="113"/>
      <c r="E216" s="113"/>
      <c r="F216" s="113"/>
    </row>
    <row r="217" spans="4:6" ht="12.75" x14ac:dyDescent="0.2">
      <c r="D217" s="113"/>
      <c r="E217" s="113"/>
      <c r="F217" s="113"/>
    </row>
    <row r="218" spans="4:6" ht="12.75" x14ac:dyDescent="0.2">
      <c r="D218" s="113"/>
      <c r="E218" s="113"/>
      <c r="F218" s="113"/>
    </row>
    <row r="219" spans="4:6" ht="12.75" x14ac:dyDescent="0.2">
      <c r="D219" s="113"/>
      <c r="E219" s="113"/>
      <c r="F219" s="113"/>
    </row>
    <row r="220" spans="4:6" ht="12.75" x14ac:dyDescent="0.2">
      <c r="D220" s="113"/>
      <c r="E220" s="113"/>
      <c r="F220" s="113"/>
    </row>
    <row r="221" spans="4:6" ht="12.75" x14ac:dyDescent="0.2">
      <c r="D221" s="113"/>
      <c r="E221" s="113"/>
      <c r="F221" s="113"/>
    </row>
    <row r="222" spans="4:6" ht="12.75" x14ac:dyDescent="0.2">
      <c r="D222" s="113"/>
      <c r="E222" s="113"/>
      <c r="F222" s="113"/>
    </row>
    <row r="223" spans="4:6" ht="12.75" x14ac:dyDescent="0.2">
      <c r="D223" s="113"/>
      <c r="E223" s="113"/>
      <c r="F223" s="113"/>
    </row>
    <row r="224" spans="4:6" ht="12.75" x14ac:dyDescent="0.2">
      <c r="D224" s="113"/>
      <c r="E224" s="113"/>
      <c r="F224" s="113"/>
    </row>
    <row r="225" spans="4:6" ht="12.75" x14ac:dyDescent="0.2">
      <c r="D225" s="113"/>
      <c r="E225" s="113"/>
      <c r="F225" s="113"/>
    </row>
    <row r="226" spans="4:6" ht="12.75" x14ac:dyDescent="0.2">
      <c r="D226" s="113"/>
      <c r="E226" s="113"/>
      <c r="F226" s="113"/>
    </row>
    <row r="227" spans="4:6" ht="12.75" x14ac:dyDescent="0.2">
      <c r="D227" s="113"/>
      <c r="E227" s="113"/>
      <c r="F227" s="113"/>
    </row>
    <row r="228" spans="4:6" ht="12.75" x14ac:dyDescent="0.2">
      <c r="D228" s="113"/>
      <c r="E228" s="113"/>
      <c r="F228" s="113"/>
    </row>
    <row r="229" spans="4:6" ht="12.75" x14ac:dyDescent="0.2">
      <c r="D229" s="113"/>
      <c r="E229" s="113"/>
      <c r="F229" s="113"/>
    </row>
    <row r="230" spans="4:6" ht="12.75" x14ac:dyDescent="0.2">
      <c r="D230" s="113"/>
      <c r="E230" s="113"/>
      <c r="F230" s="113"/>
    </row>
    <row r="231" spans="4:6" ht="12.75" x14ac:dyDescent="0.2">
      <c r="D231" s="113"/>
      <c r="E231" s="113"/>
      <c r="F231" s="113"/>
    </row>
    <row r="232" spans="4:6" ht="12.75" x14ac:dyDescent="0.2">
      <c r="D232" s="113"/>
      <c r="E232" s="113"/>
      <c r="F232" s="113"/>
    </row>
    <row r="233" spans="4:6" ht="12.75" x14ac:dyDescent="0.2">
      <c r="D233" s="113"/>
      <c r="E233" s="113"/>
      <c r="F233" s="113"/>
    </row>
    <row r="234" spans="4:6" ht="12.75" x14ac:dyDescent="0.2">
      <c r="D234" s="113"/>
      <c r="E234" s="113"/>
      <c r="F234" s="113"/>
    </row>
    <row r="235" spans="4:6" ht="12.75" x14ac:dyDescent="0.2">
      <c r="D235" s="113"/>
      <c r="E235" s="113"/>
      <c r="F235" s="113"/>
    </row>
    <row r="236" spans="4:6" ht="12.75" x14ac:dyDescent="0.2">
      <c r="D236" s="113"/>
      <c r="E236" s="113"/>
      <c r="F236" s="113"/>
    </row>
    <row r="237" spans="4:6" ht="12.75" x14ac:dyDescent="0.2">
      <c r="D237" s="113"/>
      <c r="E237" s="113"/>
      <c r="F237" s="113"/>
    </row>
    <row r="238" spans="4:6" ht="12.75" x14ac:dyDescent="0.2">
      <c r="D238" s="113"/>
      <c r="E238" s="113"/>
      <c r="F238" s="113"/>
    </row>
    <row r="239" spans="4:6" ht="12.75" x14ac:dyDescent="0.2">
      <c r="D239" s="113"/>
      <c r="E239" s="113"/>
      <c r="F239" s="113"/>
    </row>
    <row r="240" spans="4:6" ht="12.75" x14ac:dyDescent="0.2">
      <c r="D240" s="113"/>
      <c r="E240" s="113"/>
      <c r="F240" s="113"/>
    </row>
    <row r="241" spans="4:6" ht="12.75" x14ac:dyDescent="0.2">
      <c r="D241" s="113"/>
      <c r="E241" s="113"/>
      <c r="F241" s="113"/>
    </row>
    <row r="242" spans="4:6" ht="12.75" x14ac:dyDescent="0.2">
      <c r="D242" s="113"/>
      <c r="E242" s="113"/>
      <c r="F242" s="113"/>
    </row>
    <row r="243" spans="4:6" ht="12.75" x14ac:dyDescent="0.2">
      <c r="D243" s="113"/>
      <c r="E243" s="113"/>
      <c r="F243" s="113"/>
    </row>
    <row r="244" spans="4:6" ht="12.75" x14ac:dyDescent="0.2">
      <c r="D244" s="113"/>
      <c r="E244" s="113"/>
      <c r="F244" s="113"/>
    </row>
    <row r="245" spans="4:6" ht="12.75" x14ac:dyDescent="0.2">
      <c r="D245" s="113"/>
      <c r="E245" s="113"/>
      <c r="F245" s="113"/>
    </row>
    <row r="246" spans="4:6" ht="12.75" x14ac:dyDescent="0.2">
      <c r="D246" s="113"/>
      <c r="E246" s="113"/>
      <c r="F246" s="113"/>
    </row>
    <row r="247" spans="4:6" ht="12.75" x14ac:dyDescent="0.2">
      <c r="D247" s="113"/>
      <c r="E247" s="113"/>
      <c r="F247" s="113"/>
    </row>
    <row r="248" spans="4:6" ht="12.75" x14ac:dyDescent="0.2">
      <c r="D248" s="113"/>
      <c r="E248" s="113"/>
      <c r="F248" s="113"/>
    </row>
    <row r="249" spans="4:6" ht="12.75" x14ac:dyDescent="0.2">
      <c r="D249" s="113"/>
      <c r="E249" s="113"/>
      <c r="F249" s="113"/>
    </row>
    <row r="250" spans="4:6" ht="12.75" x14ac:dyDescent="0.2">
      <c r="D250" s="113"/>
      <c r="E250" s="113"/>
      <c r="F250" s="113"/>
    </row>
    <row r="251" spans="4:6" ht="12.75" x14ac:dyDescent="0.2">
      <c r="D251" s="113"/>
      <c r="E251" s="113"/>
      <c r="F251" s="113"/>
    </row>
    <row r="252" spans="4:6" ht="12.75" x14ac:dyDescent="0.2">
      <c r="D252" s="113"/>
      <c r="E252" s="113"/>
      <c r="F252" s="113"/>
    </row>
    <row r="253" spans="4:6" ht="12.75" x14ac:dyDescent="0.2">
      <c r="D253" s="113"/>
      <c r="E253" s="113"/>
      <c r="F253" s="113"/>
    </row>
    <row r="254" spans="4:6" ht="12.75" x14ac:dyDescent="0.2">
      <c r="D254" s="113"/>
      <c r="E254" s="113"/>
      <c r="F254" s="113"/>
    </row>
    <row r="255" spans="4:6" ht="12.75" x14ac:dyDescent="0.2">
      <c r="D255" s="113"/>
      <c r="E255" s="113"/>
      <c r="F255" s="113"/>
    </row>
    <row r="256" spans="4:6" ht="12.75" x14ac:dyDescent="0.2">
      <c r="D256" s="113"/>
      <c r="E256" s="113"/>
      <c r="F256" s="113"/>
    </row>
    <row r="257" spans="4:6" ht="12.75" x14ac:dyDescent="0.2">
      <c r="D257" s="113"/>
      <c r="E257" s="113"/>
      <c r="F257" s="113"/>
    </row>
    <row r="258" spans="4:6" ht="12.75" x14ac:dyDescent="0.2">
      <c r="D258" s="113"/>
      <c r="E258" s="113"/>
      <c r="F258" s="113"/>
    </row>
    <row r="259" spans="4:6" ht="12.75" x14ac:dyDescent="0.2">
      <c r="D259" s="113"/>
      <c r="E259" s="113"/>
      <c r="F259" s="113"/>
    </row>
    <row r="260" spans="4:6" ht="12.75" x14ac:dyDescent="0.2">
      <c r="D260" s="113"/>
      <c r="E260" s="113"/>
      <c r="F260" s="113"/>
    </row>
    <row r="261" spans="4:6" ht="12.75" x14ac:dyDescent="0.2">
      <c r="D261" s="113"/>
      <c r="E261" s="113"/>
      <c r="F261" s="113"/>
    </row>
    <row r="262" spans="4:6" ht="12.75" x14ac:dyDescent="0.2">
      <c r="D262" s="113"/>
      <c r="E262" s="113"/>
      <c r="F262" s="113"/>
    </row>
    <row r="263" spans="4:6" ht="12.75" x14ac:dyDescent="0.2">
      <c r="D263" s="113"/>
      <c r="E263" s="113"/>
      <c r="F263" s="113"/>
    </row>
    <row r="264" spans="4:6" ht="12.75" x14ac:dyDescent="0.2">
      <c r="D264" s="113"/>
      <c r="E264" s="113"/>
      <c r="F264" s="113"/>
    </row>
    <row r="265" spans="4:6" ht="12.75" x14ac:dyDescent="0.2">
      <c r="D265" s="113"/>
      <c r="E265" s="113"/>
      <c r="F265" s="113"/>
    </row>
    <row r="266" spans="4:6" ht="12.75" x14ac:dyDescent="0.2">
      <c r="D266" s="113"/>
      <c r="E266" s="113"/>
      <c r="F266" s="113"/>
    </row>
    <row r="267" spans="4:6" ht="12.75" x14ac:dyDescent="0.2">
      <c r="D267" s="113"/>
      <c r="E267" s="113"/>
      <c r="F267" s="113"/>
    </row>
    <row r="268" spans="4:6" ht="12.75" x14ac:dyDescent="0.2">
      <c r="D268" s="113"/>
      <c r="E268" s="113"/>
      <c r="F268" s="113"/>
    </row>
    <row r="269" spans="4:6" ht="12.75" x14ac:dyDescent="0.2">
      <c r="D269" s="113"/>
      <c r="E269" s="113"/>
      <c r="F269" s="113"/>
    </row>
    <row r="270" spans="4:6" ht="12.75" x14ac:dyDescent="0.2">
      <c r="D270" s="113"/>
      <c r="E270" s="113"/>
      <c r="F270" s="113"/>
    </row>
    <row r="271" spans="4:6" ht="12.75" x14ac:dyDescent="0.2">
      <c r="D271" s="113"/>
      <c r="E271" s="113"/>
      <c r="F271" s="113"/>
    </row>
    <row r="272" spans="4:6" ht="12.75" x14ac:dyDescent="0.2">
      <c r="D272" s="113"/>
      <c r="E272" s="113"/>
      <c r="F272" s="113"/>
    </row>
    <row r="273" spans="4:6" ht="12.75" x14ac:dyDescent="0.2">
      <c r="D273" s="113"/>
      <c r="E273" s="113"/>
      <c r="F273" s="113"/>
    </row>
    <row r="274" spans="4:6" ht="12.75" x14ac:dyDescent="0.2">
      <c r="D274" s="113"/>
      <c r="E274" s="113"/>
      <c r="F274" s="113"/>
    </row>
    <row r="275" spans="4:6" ht="12.75" x14ac:dyDescent="0.2">
      <c r="D275" s="113"/>
      <c r="E275" s="113"/>
      <c r="F275" s="113"/>
    </row>
    <row r="276" spans="4:6" ht="12.75" x14ac:dyDescent="0.2">
      <c r="D276" s="113"/>
      <c r="E276" s="113"/>
      <c r="F276" s="113"/>
    </row>
    <row r="277" spans="4:6" ht="12.75" x14ac:dyDescent="0.2">
      <c r="D277" s="113"/>
      <c r="E277" s="113"/>
      <c r="F277" s="113"/>
    </row>
    <row r="278" spans="4:6" ht="12.75" x14ac:dyDescent="0.2">
      <c r="D278" s="113"/>
      <c r="E278" s="113"/>
      <c r="F278" s="113"/>
    </row>
    <row r="279" spans="4:6" ht="12.75" x14ac:dyDescent="0.2">
      <c r="D279" s="113"/>
      <c r="E279" s="113"/>
      <c r="F279" s="113"/>
    </row>
    <row r="280" spans="4:6" ht="12.75" x14ac:dyDescent="0.2">
      <c r="D280" s="113"/>
      <c r="E280" s="113"/>
      <c r="F280" s="113"/>
    </row>
    <row r="281" spans="4:6" ht="12.75" x14ac:dyDescent="0.2">
      <c r="D281" s="113"/>
      <c r="E281" s="113"/>
      <c r="F281" s="113"/>
    </row>
    <row r="282" spans="4:6" ht="12.75" x14ac:dyDescent="0.2">
      <c r="D282" s="113"/>
      <c r="E282" s="113"/>
      <c r="F282" s="113"/>
    </row>
    <row r="283" spans="4:6" ht="12.75" x14ac:dyDescent="0.2">
      <c r="D283" s="113"/>
      <c r="E283" s="113"/>
      <c r="F283" s="113"/>
    </row>
    <row r="284" spans="4:6" ht="12.75" x14ac:dyDescent="0.2">
      <c r="D284" s="113"/>
      <c r="E284" s="113"/>
      <c r="F284" s="113"/>
    </row>
    <row r="285" spans="4:6" ht="12.75" x14ac:dyDescent="0.2">
      <c r="D285" s="113"/>
      <c r="E285" s="113"/>
      <c r="F285" s="113"/>
    </row>
    <row r="286" spans="4:6" ht="12.75" x14ac:dyDescent="0.2">
      <c r="D286" s="113"/>
      <c r="E286" s="113"/>
      <c r="F286" s="113"/>
    </row>
    <row r="287" spans="4:6" ht="12.75" x14ac:dyDescent="0.2">
      <c r="D287" s="113"/>
      <c r="E287" s="113"/>
      <c r="F287" s="113"/>
    </row>
    <row r="288" spans="4:6" ht="12.75" x14ac:dyDescent="0.2">
      <c r="D288" s="113"/>
      <c r="E288" s="113"/>
      <c r="F288" s="113"/>
    </row>
    <row r="289" spans="4:6" ht="12.75" x14ac:dyDescent="0.2">
      <c r="D289" s="113"/>
      <c r="E289" s="113"/>
      <c r="F289" s="113"/>
    </row>
    <row r="290" spans="4:6" ht="12.75" x14ac:dyDescent="0.2">
      <c r="D290" s="113"/>
      <c r="E290" s="113"/>
      <c r="F290" s="113"/>
    </row>
    <row r="291" spans="4:6" ht="12.75" x14ac:dyDescent="0.2">
      <c r="D291" s="113"/>
      <c r="E291" s="113"/>
      <c r="F291" s="113"/>
    </row>
    <row r="292" spans="4:6" ht="12.75" x14ac:dyDescent="0.2">
      <c r="D292" s="113"/>
      <c r="E292" s="113"/>
      <c r="F292" s="113"/>
    </row>
    <row r="293" spans="4:6" ht="12.75" x14ac:dyDescent="0.2">
      <c r="D293" s="113"/>
      <c r="E293" s="113"/>
      <c r="F293" s="113"/>
    </row>
    <row r="294" spans="4:6" ht="12.75" x14ac:dyDescent="0.2">
      <c r="D294" s="113"/>
      <c r="E294" s="113"/>
      <c r="F294" s="113"/>
    </row>
    <row r="295" spans="4:6" ht="12.75" x14ac:dyDescent="0.2">
      <c r="D295" s="113"/>
      <c r="E295" s="113"/>
      <c r="F295" s="113"/>
    </row>
    <row r="296" spans="4:6" ht="12.75" x14ac:dyDescent="0.2">
      <c r="D296" s="113"/>
      <c r="E296" s="113"/>
      <c r="F296" s="113"/>
    </row>
    <row r="297" spans="4:6" ht="12.75" x14ac:dyDescent="0.2">
      <c r="D297" s="113"/>
      <c r="E297" s="113"/>
      <c r="F297" s="113"/>
    </row>
    <row r="298" spans="4:6" ht="12.75" x14ac:dyDescent="0.2">
      <c r="D298" s="113"/>
      <c r="E298" s="113"/>
      <c r="F298" s="113"/>
    </row>
    <row r="299" spans="4:6" ht="12.75" x14ac:dyDescent="0.2">
      <c r="D299" s="113"/>
      <c r="E299" s="113"/>
      <c r="F299" s="113"/>
    </row>
    <row r="300" spans="4:6" ht="12.75" x14ac:dyDescent="0.2">
      <c r="D300" s="113"/>
      <c r="E300" s="113"/>
      <c r="F300" s="113"/>
    </row>
    <row r="301" spans="4:6" ht="12.75" x14ac:dyDescent="0.2">
      <c r="D301" s="113"/>
      <c r="E301" s="113"/>
      <c r="F301" s="113"/>
    </row>
    <row r="302" spans="4:6" ht="12.75" x14ac:dyDescent="0.2">
      <c r="D302" s="113"/>
      <c r="E302" s="113"/>
      <c r="F302" s="113"/>
    </row>
    <row r="303" spans="4:6" ht="12.75" x14ac:dyDescent="0.2">
      <c r="D303" s="113"/>
      <c r="E303" s="113"/>
      <c r="F303" s="113"/>
    </row>
    <row r="304" spans="4:6" ht="12.75" x14ac:dyDescent="0.2">
      <c r="D304" s="113"/>
      <c r="E304" s="113"/>
      <c r="F304" s="113"/>
    </row>
    <row r="305" spans="4:6" ht="12.75" x14ac:dyDescent="0.2">
      <c r="D305" s="113"/>
      <c r="E305" s="113"/>
      <c r="F305" s="113"/>
    </row>
    <row r="306" spans="4:6" ht="12.75" x14ac:dyDescent="0.2">
      <c r="D306" s="113"/>
      <c r="E306" s="113"/>
      <c r="F306" s="113"/>
    </row>
    <row r="307" spans="4:6" ht="12.75" x14ac:dyDescent="0.2">
      <c r="D307" s="113"/>
      <c r="E307" s="113"/>
      <c r="F307" s="113"/>
    </row>
    <row r="308" spans="4:6" ht="12.75" x14ac:dyDescent="0.2">
      <c r="D308" s="113"/>
      <c r="E308" s="113"/>
      <c r="F308" s="113"/>
    </row>
    <row r="309" spans="4:6" ht="12.75" x14ac:dyDescent="0.2">
      <c r="D309" s="113"/>
      <c r="E309" s="113"/>
      <c r="F309" s="113"/>
    </row>
    <row r="310" spans="4:6" ht="12.75" x14ac:dyDescent="0.2">
      <c r="D310" s="113"/>
      <c r="E310" s="113"/>
      <c r="F310" s="113"/>
    </row>
    <row r="311" spans="4:6" ht="12.75" x14ac:dyDescent="0.2">
      <c r="D311" s="113"/>
      <c r="E311" s="113"/>
      <c r="F311" s="113"/>
    </row>
    <row r="312" spans="4:6" ht="12.75" x14ac:dyDescent="0.2">
      <c r="D312" s="113"/>
      <c r="E312" s="113"/>
      <c r="F312" s="113"/>
    </row>
    <row r="313" spans="4:6" ht="12.75" x14ac:dyDescent="0.2">
      <c r="D313" s="113"/>
      <c r="E313" s="113"/>
      <c r="F313" s="113"/>
    </row>
    <row r="314" spans="4:6" ht="12.75" x14ac:dyDescent="0.2">
      <c r="D314" s="113"/>
      <c r="E314" s="113"/>
      <c r="F314" s="113"/>
    </row>
    <row r="315" spans="4:6" ht="12.75" x14ac:dyDescent="0.2">
      <c r="D315" s="113"/>
      <c r="E315" s="113"/>
      <c r="F315" s="113"/>
    </row>
    <row r="316" spans="4:6" ht="12.75" x14ac:dyDescent="0.2">
      <c r="D316" s="113"/>
      <c r="E316" s="113"/>
      <c r="F316" s="113"/>
    </row>
    <row r="317" spans="4:6" ht="12.75" x14ac:dyDescent="0.2">
      <c r="D317" s="113"/>
      <c r="E317" s="113"/>
      <c r="F317" s="113"/>
    </row>
    <row r="318" spans="4:6" ht="12.75" x14ac:dyDescent="0.2">
      <c r="D318" s="113"/>
      <c r="E318" s="113"/>
      <c r="F318" s="113"/>
    </row>
    <row r="319" spans="4:6" ht="12.75" x14ac:dyDescent="0.2">
      <c r="D319" s="113"/>
      <c r="E319" s="113"/>
      <c r="F319" s="113"/>
    </row>
    <row r="320" spans="4:6" ht="12.75" x14ac:dyDescent="0.2">
      <c r="D320" s="113"/>
      <c r="E320" s="113"/>
      <c r="F320" s="113"/>
    </row>
    <row r="321" spans="4:6" ht="12.75" x14ac:dyDescent="0.2">
      <c r="D321" s="113"/>
      <c r="E321" s="113"/>
      <c r="F321" s="113"/>
    </row>
    <row r="322" spans="4:6" ht="12.75" x14ac:dyDescent="0.2">
      <c r="D322" s="113"/>
      <c r="E322" s="113"/>
      <c r="F322" s="113"/>
    </row>
    <row r="323" spans="4:6" ht="12.75" x14ac:dyDescent="0.2">
      <c r="D323" s="113"/>
      <c r="E323" s="113"/>
      <c r="F323" s="113"/>
    </row>
    <row r="324" spans="4:6" ht="12.75" x14ac:dyDescent="0.2">
      <c r="D324" s="113"/>
      <c r="E324" s="113"/>
      <c r="F324" s="113"/>
    </row>
    <row r="325" spans="4:6" ht="12.75" x14ac:dyDescent="0.2">
      <c r="D325" s="113"/>
      <c r="E325" s="113"/>
      <c r="F325" s="113"/>
    </row>
    <row r="326" spans="4:6" ht="12.75" x14ac:dyDescent="0.2">
      <c r="D326" s="113"/>
      <c r="E326" s="113"/>
      <c r="F326" s="113"/>
    </row>
    <row r="327" spans="4:6" ht="12.75" x14ac:dyDescent="0.2">
      <c r="D327" s="113"/>
      <c r="E327" s="113"/>
      <c r="F327" s="113"/>
    </row>
    <row r="328" spans="4:6" ht="12.75" x14ac:dyDescent="0.2">
      <c r="D328" s="113"/>
      <c r="E328" s="113"/>
      <c r="F328" s="113"/>
    </row>
    <row r="329" spans="4:6" ht="12.75" x14ac:dyDescent="0.2">
      <c r="D329" s="113"/>
      <c r="E329" s="113"/>
      <c r="F329" s="113"/>
    </row>
    <row r="330" spans="4:6" ht="12.75" x14ac:dyDescent="0.2">
      <c r="D330" s="113"/>
      <c r="E330" s="113"/>
      <c r="F330" s="113"/>
    </row>
    <row r="331" spans="4:6" ht="12.75" x14ac:dyDescent="0.2">
      <c r="D331" s="113"/>
      <c r="E331" s="113"/>
      <c r="F331" s="113"/>
    </row>
    <row r="332" spans="4:6" ht="12.75" x14ac:dyDescent="0.2">
      <c r="D332" s="113"/>
      <c r="E332" s="113"/>
      <c r="F332" s="113"/>
    </row>
    <row r="333" spans="4:6" ht="12.75" x14ac:dyDescent="0.2">
      <c r="D333" s="113"/>
      <c r="E333" s="113"/>
      <c r="F333" s="113"/>
    </row>
    <row r="334" spans="4:6" ht="12.75" x14ac:dyDescent="0.2">
      <c r="D334" s="113"/>
      <c r="E334" s="113"/>
      <c r="F334" s="113"/>
    </row>
    <row r="335" spans="4:6" ht="12.75" x14ac:dyDescent="0.2">
      <c r="D335" s="113"/>
      <c r="E335" s="113"/>
      <c r="F335" s="113"/>
    </row>
    <row r="336" spans="4:6" ht="12.75" x14ac:dyDescent="0.2">
      <c r="D336" s="113"/>
      <c r="E336" s="113"/>
      <c r="F336" s="113"/>
    </row>
    <row r="337" spans="4:6" ht="12.75" x14ac:dyDescent="0.2">
      <c r="D337" s="113"/>
      <c r="E337" s="113"/>
      <c r="F337" s="113"/>
    </row>
    <row r="338" spans="4:6" ht="12.75" x14ac:dyDescent="0.2">
      <c r="D338" s="113"/>
      <c r="E338" s="113"/>
      <c r="F338" s="113"/>
    </row>
    <row r="339" spans="4:6" ht="12.75" x14ac:dyDescent="0.2">
      <c r="D339" s="113"/>
      <c r="E339" s="113"/>
      <c r="F339" s="113"/>
    </row>
    <row r="340" spans="4:6" ht="12.75" x14ac:dyDescent="0.2">
      <c r="D340" s="113"/>
      <c r="E340" s="113"/>
      <c r="F340" s="113"/>
    </row>
    <row r="341" spans="4:6" ht="12.75" x14ac:dyDescent="0.2">
      <c r="D341" s="113"/>
      <c r="E341" s="113"/>
      <c r="F341" s="113"/>
    </row>
    <row r="342" spans="4:6" ht="12.75" x14ac:dyDescent="0.2">
      <c r="D342" s="113"/>
      <c r="E342" s="113"/>
      <c r="F342" s="113"/>
    </row>
    <row r="343" spans="4:6" ht="12.75" x14ac:dyDescent="0.2">
      <c r="D343" s="113"/>
      <c r="E343" s="113"/>
      <c r="F343" s="113"/>
    </row>
    <row r="344" spans="4:6" ht="12.75" x14ac:dyDescent="0.2">
      <c r="D344" s="113"/>
      <c r="E344" s="113"/>
      <c r="F344" s="113"/>
    </row>
    <row r="345" spans="4:6" ht="12.75" x14ac:dyDescent="0.2">
      <c r="D345" s="113"/>
      <c r="E345" s="113"/>
      <c r="F345" s="113"/>
    </row>
    <row r="346" spans="4:6" ht="12.75" x14ac:dyDescent="0.2">
      <c r="D346" s="113"/>
      <c r="E346" s="113"/>
      <c r="F346" s="113"/>
    </row>
    <row r="347" spans="4:6" ht="12.75" x14ac:dyDescent="0.2">
      <c r="D347" s="113"/>
      <c r="E347" s="113"/>
      <c r="F347" s="113"/>
    </row>
    <row r="348" spans="4:6" ht="12.75" x14ac:dyDescent="0.2">
      <c r="D348" s="113"/>
      <c r="E348" s="113"/>
      <c r="F348" s="113"/>
    </row>
    <row r="349" spans="4:6" ht="12.75" x14ac:dyDescent="0.2">
      <c r="D349" s="113"/>
      <c r="E349" s="113"/>
      <c r="F349" s="113"/>
    </row>
    <row r="350" spans="4:6" ht="12.75" x14ac:dyDescent="0.2">
      <c r="D350" s="113"/>
      <c r="E350" s="113"/>
      <c r="F350" s="113"/>
    </row>
    <row r="351" spans="4:6" ht="12.75" x14ac:dyDescent="0.2">
      <c r="D351" s="113"/>
      <c r="E351" s="113"/>
      <c r="F351" s="113"/>
    </row>
    <row r="352" spans="4:6" ht="12.75" x14ac:dyDescent="0.2">
      <c r="D352" s="113"/>
      <c r="E352" s="113"/>
      <c r="F352" s="113"/>
    </row>
    <row r="353" spans="4:6" ht="12.75" x14ac:dyDescent="0.2">
      <c r="D353" s="113"/>
      <c r="E353" s="113"/>
      <c r="F353" s="113"/>
    </row>
    <row r="354" spans="4:6" ht="12.75" x14ac:dyDescent="0.2">
      <c r="D354" s="113"/>
      <c r="E354" s="113"/>
      <c r="F354" s="113"/>
    </row>
    <row r="355" spans="4:6" ht="12.75" x14ac:dyDescent="0.2">
      <c r="D355" s="113"/>
      <c r="E355" s="113"/>
      <c r="F355" s="113"/>
    </row>
    <row r="356" spans="4:6" ht="12.75" x14ac:dyDescent="0.2">
      <c r="D356" s="113"/>
      <c r="E356" s="113"/>
      <c r="F356" s="113"/>
    </row>
    <row r="357" spans="4:6" ht="12.75" x14ac:dyDescent="0.2">
      <c r="D357" s="113"/>
      <c r="E357" s="113"/>
      <c r="F357" s="113"/>
    </row>
    <row r="358" spans="4:6" ht="12.75" x14ac:dyDescent="0.2">
      <c r="D358" s="113"/>
      <c r="E358" s="113"/>
      <c r="F358" s="113"/>
    </row>
    <row r="359" spans="4:6" ht="12.75" x14ac:dyDescent="0.2">
      <c r="D359" s="113"/>
      <c r="E359" s="113"/>
      <c r="F359" s="113"/>
    </row>
    <row r="360" spans="4:6" ht="12.75" x14ac:dyDescent="0.2">
      <c r="D360" s="113"/>
      <c r="E360" s="113"/>
      <c r="F360" s="113"/>
    </row>
    <row r="361" spans="4:6" ht="12.75" x14ac:dyDescent="0.2">
      <c r="D361" s="113"/>
      <c r="E361" s="113"/>
      <c r="F361" s="113"/>
    </row>
    <row r="362" spans="4:6" ht="12.75" x14ac:dyDescent="0.2">
      <c r="D362" s="113"/>
      <c r="E362" s="113"/>
      <c r="F362" s="113"/>
    </row>
    <row r="363" spans="4:6" ht="12.75" x14ac:dyDescent="0.2">
      <c r="D363" s="113"/>
      <c r="E363" s="113"/>
      <c r="F363" s="113"/>
    </row>
    <row r="364" spans="4:6" ht="12.75" x14ac:dyDescent="0.2">
      <c r="D364" s="113"/>
      <c r="E364" s="113"/>
      <c r="F364" s="113"/>
    </row>
    <row r="365" spans="4:6" ht="12.75" x14ac:dyDescent="0.2">
      <c r="D365" s="113"/>
      <c r="E365" s="113"/>
      <c r="F365" s="113"/>
    </row>
    <row r="366" spans="4:6" ht="12.75" x14ac:dyDescent="0.2">
      <c r="D366" s="113"/>
      <c r="E366" s="113"/>
      <c r="F366" s="113"/>
    </row>
    <row r="367" spans="4:6" ht="12.75" x14ac:dyDescent="0.2">
      <c r="D367" s="113"/>
      <c r="E367" s="113"/>
      <c r="F367" s="113"/>
    </row>
    <row r="368" spans="4:6" ht="12.75" x14ac:dyDescent="0.2">
      <c r="D368" s="113"/>
      <c r="E368" s="113"/>
      <c r="F368" s="113"/>
    </row>
    <row r="369" spans="4:6" ht="12.75" x14ac:dyDescent="0.2">
      <c r="D369" s="113"/>
      <c r="E369" s="113"/>
      <c r="F369" s="113"/>
    </row>
    <row r="370" spans="4:6" ht="12.75" x14ac:dyDescent="0.2">
      <c r="D370" s="113"/>
      <c r="E370" s="113"/>
      <c r="F370" s="113"/>
    </row>
    <row r="371" spans="4:6" ht="12.75" x14ac:dyDescent="0.2">
      <c r="D371" s="113"/>
      <c r="E371" s="113"/>
      <c r="F371" s="113"/>
    </row>
    <row r="372" spans="4:6" ht="12.75" x14ac:dyDescent="0.2">
      <c r="D372" s="113"/>
      <c r="E372" s="113"/>
      <c r="F372" s="113"/>
    </row>
    <row r="373" spans="4:6" ht="12.75" x14ac:dyDescent="0.2">
      <c r="D373" s="113"/>
      <c r="E373" s="113"/>
      <c r="F373" s="113"/>
    </row>
    <row r="374" spans="4:6" ht="12.75" x14ac:dyDescent="0.2">
      <c r="D374" s="113"/>
      <c r="E374" s="113"/>
      <c r="F374" s="113"/>
    </row>
    <row r="375" spans="4:6" ht="12.75" x14ac:dyDescent="0.2">
      <c r="D375" s="113"/>
      <c r="E375" s="113"/>
      <c r="F375" s="113"/>
    </row>
    <row r="376" spans="4:6" ht="12.75" x14ac:dyDescent="0.2">
      <c r="D376" s="113"/>
      <c r="E376" s="113"/>
      <c r="F376" s="113"/>
    </row>
    <row r="377" spans="4:6" ht="12.75" x14ac:dyDescent="0.2">
      <c r="D377" s="113"/>
      <c r="E377" s="113"/>
      <c r="F377" s="113"/>
    </row>
    <row r="378" spans="4:6" ht="12.75" x14ac:dyDescent="0.2">
      <c r="D378" s="113"/>
      <c r="E378" s="113"/>
      <c r="F378" s="113"/>
    </row>
    <row r="379" spans="4:6" ht="12.75" x14ac:dyDescent="0.2">
      <c r="D379" s="113"/>
      <c r="E379" s="113"/>
      <c r="F379" s="113"/>
    </row>
    <row r="380" spans="4:6" ht="12.75" x14ac:dyDescent="0.2">
      <c r="D380" s="113"/>
      <c r="E380" s="113"/>
      <c r="F380" s="113"/>
    </row>
    <row r="381" spans="4:6" ht="12.75" x14ac:dyDescent="0.2">
      <c r="D381" s="113"/>
      <c r="E381" s="113"/>
      <c r="F381" s="113"/>
    </row>
    <row r="382" spans="4:6" ht="12.75" x14ac:dyDescent="0.2">
      <c r="D382" s="113"/>
      <c r="E382" s="113"/>
      <c r="F382" s="113"/>
    </row>
    <row r="383" spans="4:6" ht="12.75" x14ac:dyDescent="0.2">
      <c r="D383" s="113"/>
      <c r="E383" s="113"/>
      <c r="F383" s="113"/>
    </row>
    <row r="384" spans="4:6" ht="12.75" x14ac:dyDescent="0.2">
      <c r="D384" s="113"/>
      <c r="E384" s="113"/>
      <c r="F384" s="113"/>
    </row>
    <row r="385" spans="4:6" ht="12.75" x14ac:dyDescent="0.2">
      <c r="D385" s="113"/>
      <c r="E385" s="113"/>
      <c r="F385" s="113"/>
    </row>
    <row r="386" spans="4:6" ht="12.75" x14ac:dyDescent="0.2">
      <c r="D386" s="113"/>
      <c r="E386" s="113"/>
      <c r="F386" s="113"/>
    </row>
    <row r="387" spans="4:6" ht="12.75" x14ac:dyDescent="0.2">
      <c r="D387" s="113"/>
      <c r="E387" s="113"/>
      <c r="F387" s="113"/>
    </row>
    <row r="388" spans="4:6" ht="12.75" x14ac:dyDescent="0.2">
      <c r="D388" s="113"/>
      <c r="E388" s="113"/>
      <c r="F388" s="113"/>
    </row>
    <row r="389" spans="4:6" ht="12.75" x14ac:dyDescent="0.2">
      <c r="D389" s="113"/>
      <c r="E389" s="113"/>
      <c r="F389" s="113"/>
    </row>
    <row r="390" spans="4:6" ht="12.75" x14ac:dyDescent="0.2">
      <c r="D390" s="113"/>
      <c r="E390" s="113"/>
      <c r="F390" s="113"/>
    </row>
    <row r="391" spans="4:6" ht="12.75" x14ac:dyDescent="0.2">
      <c r="D391" s="113"/>
      <c r="E391" s="113"/>
      <c r="F391" s="113"/>
    </row>
    <row r="392" spans="4:6" ht="12.75" x14ac:dyDescent="0.2">
      <c r="D392" s="113"/>
      <c r="E392" s="113"/>
      <c r="F392" s="113"/>
    </row>
    <row r="393" spans="4:6" ht="12.75" x14ac:dyDescent="0.2">
      <c r="D393" s="113"/>
      <c r="E393" s="113"/>
      <c r="F393" s="113"/>
    </row>
    <row r="394" spans="4:6" ht="12.75" x14ac:dyDescent="0.2">
      <c r="D394" s="113"/>
      <c r="E394" s="113"/>
      <c r="F394" s="113"/>
    </row>
    <row r="395" spans="4:6" ht="12.75" x14ac:dyDescent="0.2">
      <c r="D395" s="113"/>
      <c r="E395" s="113"/>
      <c r="F395" s="113"/>
    </row>
    <row r="396" spans="4:6" ht="12.75" x14ac:dyDescent="0.2">
      <c r="D396" s="113"/>
      <c r="E396" s="113"/>
      <c r="F396" s="113"/>
    </row>
    <row r="397" spans="4:6" ht="12.75" x14ac:dyDescent="0.2">
      <c r="D397" s="113"/>
      <c r="E397" s="113"/>
      <c r="F397" s="113"/>
    </row>
    <row r="398" spans="4:6" ht="12.75" x14ac:dyDescent="0.2">
      <c r="D398" s="113"/>
      <c r="E398" s="113"/>
      <c r="F398" s="113"/>
    </row>
    <row r="399" spans="4:6" ht="12.75" x14ac:dyDescent="0.2">
      <c r="D399" s="113"/>
      <c r="E399" s="113"/>
      <c r="F399" s="113"/>
    </row>
    <row r="400" spans="4:6" ht="12.75" x14ac:dyDescent="0.2">
      <c r="D400" s="113"/>
      <c r="E400" s="113"/>
      <c r="F400" s="113"/>
    </row>
    <row r="401" spans="4:6" ht="12.75" x14ac:dyDescent="0.2">
      <c r="D401" s="113"/>
      <c r="E401" s="113"/>
      <c r="F401" s="113"/>
    </row>
    <row r="402" spans="4:6" ht="12.75" x14ac:dyDescent="0.2">
      <c r="D402" s="113"/>
      <c r="E402" s="113"/>
      <c r="F402" s="113"/>
    </row>
    <row r="403" spans="4:6" ht="12.75" x14ac:dyDescent="0.2">
      <c r="D403" s="113"/>
      <c r="E403" s="113"/>
      <c r="F403" s="113"/>
    </row>
    <row r="404" spans="4:6" ht="12.75" x14ac:dyDescent="0.2">
      <c r="D404" s="113"/>
      <c r="E404" s="113"/>
      <c r="F404" s="113"/>
    </row>
    <row r="405" spans="4:6" ht="12.75" x14ac:dyDescent="0.2">
      <c r="D405" s="113"/>
      <c r="E405" s="113"/>
      <c r="F405" s="113"/>
    </row>
    <row r="406" spans="4:6" ht="12.75" x14ac:dyDescent="0.2">
      <c r="D406" s="113"/>
      <c r="E406" s="113"/>
      <c r="F406" s="113"/>
    </row>
    <row r="407" spans="4:6" ht="12.75" x14ac:dyDescent="0.2">
      <c r="D407" s="113"/>
      <c r="E407" s="113"/>
      <c r="F407" s="113"/>
    </row>
    <row r="408" spans="4:6" ht="12.75" x14ac:dyDescent="0.2">
      <c r="D408" s="113"/>
      <c r="E408" s="113"/>
      <c r="F408" s="113"/>
    </row>
    <row r="409" spans="4:6" ht="12.75" x14ac:dyDescent="0.2">
      <c r="D409" s="113"/>
      <c r="E409" s="113"/>
      <c r="F409" s="113"/>
    </row>
    <row r="410" spans="4:6" ht="12.75" x14ac:dyDescent="0.2">
      <c r="D410" s="113"/>
      <c r="E410" s="113"/>
      <c r="F410" s="113"/>
    </row>
    <row r="411" spans="4:6" ht="12.75" x14ac:dyDescent="0.2">
      <c r="D411" s="113"/>
      <c r="E411" s="113"/>
      <c r="F411" s="113"/>
    </row>
    <row r="412" spans="4:6" ht="12.75" x14ac:dyDescent="0.2">
      <c r="D412" s="113"/>
      <c r="E412" s="113"/>
      <c r="F412" s="113"/>
    </row>
    <row r="413" spans="4:6" ht="12.75" x14ac:dyDescent="0.2">
      <c r="D413" s="113"/>
      <c r="E413" s="113"/>
      <c r="F413" s="113"/>
    </row>
    <row r="414" spans="4:6" ht="12.75" x14ac:dyDescent="0.2">
      <c r="D414" s="113"/>
      <c r="E414" s="113"/>
      <c r="F414" s="113"/>
    </row>
    <row r="415" spans="4:6" ht="12.75" x14ac:dyDescent="0.2">
      <c r="D415" s="113"/>
      <c r="E415" s="113"/>
      <c r="F415" s="113"/>
    </row>
    <row r="416" spans="4:6" ht="12.75" x14ac:dyDescent="0.2">
      <c r="D416" s="113"/>
      <c r="E416" s="113"/>
      <c r="F416" s="113"/>
    </row>
    <row r="417" spans="4:6" ht="12.75" x14ac:dyDescent="0.2">
      <c r="D417" s="113"/>
      <c r="E417" s="113"/>
      <c r="F417" s="113"/>
    </row>
    <row r="418" spans="4:6" ht="12.75" x14ac:dyDescent="0.2">
      <c r="D418" s="113"/>
      <c r="E418" s="113"/>
      <c r="F418" s="113"/>
    </row>
    <row r="419" spans="4:6" ht="12.75" x14ac:dyDescent="0.2">
      <c r="D419" s="113"/>
      <c r="E419" s="113"/>
      <c r="F419" s="113"/>
    </row>
    <row r="420" spans="4:6" ht="12.75" x14ac:dyDescent="0.2">
      <c r="D420" s="113"/>
      <c r="E420" s="113"/>
      <c r="F420" s="113"/>
    </row>
    <row r="421" spans="4:6" ht="12.75" x14ac:dyDescent="0.2">
      <c r="D421" s="113"/>
      <c r="E421" s="113"/>
      <c r="F421" s="113"/>
    </row>
    <row r="422" spans="4:6" ht="12.75" x14ac:dyDescent="0.2">
      <c r="D422" s="113"/>
      <c r="E422" s="113"/>
      <c r="F422" s="113"/>
    </row>
    <row r="423" spans="4:6" ht="12.75" x14ac:dyDescent="0.2">
      <c r="D423" s="113"/>
      <c r="E423" s="113"/>
      <c r="F423" s="113"/>
    </row>
    <row r="424" spans="4:6" ht="12.75" x14ac:dyDescent="0.2">
      <c r="D424" s="113"/>
      <c r="E424" s="113"/>
      <c r="F424" s="113"/>
    </row>
    <row r="425" spans="4:6" ht="12.75" x14ac:dyDescent="0.2">
      <c r="D425" s="113"/>
      <c r="E425" s="113"/>
      <c r="F425" s="113"/>
    </row>
    <row r="426" spans="4:6" ht="12.75" x14ac:dyDescent="0.2">
      <c r="D426" s="113"/>
      <c r="E426" s="113"/>
      <c r="F426" s="113"/>
    </row>
    <row r="427" spans="4:6" ht="12.75" x14ac:dyDescent="0.2">
      <c r="D427" s="113"/>
      <c r="E427" s="113"/>
      <c r="F427" s="113"/>
    </row>
    <row r="428" spans="4:6" ht="12.75" x14ac:dyDescent="0.2">
      <c r="D428" s="113"/>
      <c r="E428" s="113"/>
      <c r="F428" s="113"/>
    </row>
    <row r="429" spans="4:6" ht="12.75" x14ac:dyDescent="0.2">
      <c r="D429" s="113"/>
      <c r="E429" s="113"/>
      <c r="F429" s="113"/>
    </row>
    <row r="430" spans="4:6" ht="12.75" x14ac:dyDescent="0.2">
      <c r="D430" s="113"/>
      <c r="E430" s="113"/>
      <c r="F430" s="113"/>
    </row>
    <row r="431" spans="4:6" ht="12.75" x14ac:dyDescent="0.2">
      <c r="D431" s="113"/>
      <c r="E431" s="113"/>
      <c r="F431" s="113"/>
    </row>
    <row r="432" spans="4:6" ht="12.75" x14ac:dyDescent="0.2">
      <c r="D432" s="113"/>
      <c r="E432" s="113"/>
      <c r="F432" s="113"/>
    </row>
    <row r="433" spans="4:6" ht="12.75" x14ac:dyDescent="0.2">
      <c r="D433" s="113"/>
      <c r="E433" s="113"/>
      <c r="F433" s="113"/>
    </row>
    <row r="434" spans="4:6" ht="12.75" x14ac:dyDescent="0.2">
      <c r="D434" s="113"/>
      <c r="E434" s="113"/>
      <c r="F434" s="113"/>
    </row>
    <row r="435" spans="4:6" ht="12.75" x14ac:dyDescent="0.2">
      <c r="D435" s="113"/>
      <c r="E435" s="113"/>
      <c r="F435" s="113"/>
    </row>
    <row r="436" spans="4:6" ht="12.75" x14ac:dyDescent="0.2">
      <c r="D436" s="113"/>
      <c r="E436" s="113"/>
      <c r="F436" s="113"/>
    </row>
    <row r="437" spans="4:6" ht="12.75" x14ac:dyDescent="0.2">
      <c r="D437" s="113"/>
      <c r="E437" s="113"/>
      <c r="F437" s="113"/>
    </row>
    <row r="438" spans="4:6" ht="12.75" x14ac:dyDescent="0.2">
      <c r="D438" s="113"/>
      <c r="E438" s="113"/>
      <c r="F438" s="113"/>
    </row>
    <row r="439" spans="4:6" ht="12.75" x14ac:dyDescent="0.2">
      <c r="D439" s="113"/>
      <c r="E439" s="113"/>
      <c r="F439" s="113"/>
    </row>
    <row r="440" spans="4:6" ht="12.75" x14ac:dyDescent="0.2">
      <c r="D440" s="113"/>
      <c r="E440" s="113"/>
      <c r="F440" s="113"/>
    </row>
    <row r="441" spans="4:6" ht="12.75" x14ac:dyDescent="0.2">
      <c r="D441" s="113"/>
      <c r="E441" s="113"/>
      <c r="F441" s="113"/>
    </row>
    <row r="442" spans="4:6" ht="12.75" x14ac:dyDescent="0.2">
      <c r="D442" s="113"/>
      <c r="E442" s="113"/>
      <c r="F442" s="113"/>
    </row>
    <row r="443" spans="4:6" ht="12.75" x14ac:dyDescent="0.2">
      <c r="D443" s="113"/>
      <c r="E443" s="113"/>
      <c r="F443" s="113"/>
    </row>
    <row r="444" spans="4:6" ht="12.75" x14ac:dyDescent="0.2">
      <c r="D444" s="113"/>
      <c r="E444" s="113"/>
      <c r="F444" s="113"/>
    </row>
    <row r="445" spans="4:6" ht="12.75" x14ac:dyDescent="0.2">
      <c r="D445" s="113"/>
      <c r="E445" s="113"/>
      <c r="F445" s="113"/>
    </row>
    <row r="446" spans="4:6" ht="12.75" x14ac:dyDescent="0.2">
      <c r="D446" s="113"/>
      <c r="E446" s="113"/>
      <c r="F446" s="113"/>
    </row>
    <row r="447" spans="4:6" ht="12.75" x14ac:dyDescent="0.2">
      <c r="D447" s="113"/>
      <c r="E447" s="113"/>
      <c r="F447" s="113"/>
    </row>
    <row r="448" spans="4:6" ht="12.75" x14ac:dyDescent="0.2">
      <c r="D448" s="113"/>
      <c r="E448" s="113"/>
      <c r="F448" s="113"/>
    </row>
    <row r="449" spans="4:6" ht="12.75" x14ac:dyDescent="0.2">
      <c r="D449" s="113"/>
      <c r="E449" s="113"/>
      <c r="F449" s="113"/>
    </row>
    <row r="450" spans="4:6" ht="12.75" x14ac:dyDescent="0.2">
      <c r="D450" s="113"/>
      <c r="E450" s="113"/>
      <c r="F450" s="113"/>
    </row>
    <row r="451" spans="4:6" ht="12.75" x14ac:dyDescent="0.2">
      <c r="D451" s="113"/>
      <c r="E451" s="113"/>
      <c r="F451" s="113"/>
    </row>
    <row r="452" spans="4:6" ht="12.75" x14ac:dyDescent="0.2">
      <c r="D452" s="113"/>
      <c r="E452" s="113"/>
      <c r="F452" s="113"/>
    </row>
    <row r="453" spans="4:6" ht="12.75" x14ac:dyDescent="0.2">
      <c r="D453" s="113"/>
      <c r="E453" s="113"/>
      <c r="F453" s="113"/>
    </row>
    <row r="454" spans="4:6" ht="12.75" x14ac:dyDescent="0.2">
      <c r="D454" s="113"/>
      <c r="E454" s="113"/>
      <c r="F454" s="113"/>
    </row>
    <row r="455" spans="4:6" ht="12.75" x14ac:dyDescent="0.2">
      <c r="D455" s="113"/>
      <c r="E455" s="113"/>
      <c r="F455" s="113"/>
    </row>
    <row r="456" spans="4:6" ht="12.75" x14ac:dyDescent="0.2">
      <c r="D456" s="113"/>
      <c r="E456" s="113"/>
      <c r="F456" s="113"/>
    </row>
    <row r="457" spans="4:6" ht="12.75" x14ac:dyDescent="0.2">
      <c r="D457" s="113"/>
      <c r="E457" s="113"/>
      <c r="F457" s="113"/>
    </row>
    <row r="458" spans="4:6" ht="12.75" x14ac:dyDescent="0.2">
      <c r="D458" s="113"/>
      <c r="E458" s="113"/>
      <c r="F458" s="113"/>
    </row>
    <row r="459" spans="4:6" ht="12.75" x14ac:dyDescent="0.2">
      <c r="D459" s="113"/>
      <c r="E459" s="113"/>
      <c r="F459" s="113"/>
    </row>
    <row r="460" spans="4:6" ht="12.75" x14ac:dyDescent="0.2">
      <c r="D460" s="113"/>
      <c r="E460" s="113"/>
      <c r="F460" s="113"/>
    </row>
    <row r="461" spans="4:6" ht="12.75" x14ac:dyDescent="0.2">
      <c r="D461" s="113"/>
      <c r="E461" s="113"/>
      <c r="F461" s="113"/>
    </row>
    <row r="462" spans="4:6" ht="12.75" x14ac:dyDescent="0.2">
      <c r="D462" s="113"/>
      <c r="E462" s="113"/>
      <c r="F462" s="113"/>
    </row>
    <row r="463" spans="4:6" ht="12.75" x14ac:dyDescent="0.2">
      <c r="D463" s="113"/>
      <c r="E463" s="113"/>
      <c r="F463" s="113"/>
    </row>
    <row r="464" spans="4:6" ht="12.75" x14ac:dyDescent="0.2">
      <c r="D464" s="113"/>
      <c r="E464" s="113"/>
      <c r="F464" s="113"/>
    </row>
    <row r="465" spans="4:6" ht="12.75" x14ac:dyDescent="0.2">
      <c r="D465" s="113"/>
      <c r="E465" s="113"/>
      <c r="F465" s="113"/>
    </row>
    <row r="466" spans="4:6" ht="12.75" x14ac:dyDescent="0.2">
      <c r="D466" s="113"/>
      <c r="E466" s="113"/>
      <c r="F466" s="113"/>
    </row>
    <row r="467" spans="4:6" ht="12.75" x14ac:dyDescent="0.2">
      <c r="D467" s="113"/>
      <c r="E467" s="113"/>
      <c r="F467" s="113"/>
    </row>
    <row r="468" spans="4:6" ht="12.75" x14ac:dyDescent="0.2">
      <c r="D468" s="113"/>
      <c r="E468" s="113"/>
      <c r="F468" s="113"/>
    </row>
    <row r="469" spans="4:6" ht="12.75" x14ac:dyDescent="0.2">
      <c r="D469" s="113"/>
      <c r="E469" s="113"/>
      <c r="F469" s="113"/>
    </row>
    <row r="470" spans="4:6" ht="12.75" x14ac:dyDescent="0.2">
      <c r="D470" s="113"/>
      <c r="E470" s="113"/>
      <c r="F470" s="113"/>
    </row>
    <row r="471" spans="4:6" ht="12.75" x14ac:dyDescent="0.2">
      <c r="D471" s="113"/>
      <c r="E471" s="113"/>
      <c r="F471" s="113"/>
    </row>
    <row r="472" spans="4:6" ht="12.75" x14ac:dyDescent="0.2">
      <c r="D472" s="113"/>
      <c r="E472" s="113"/>
      <c r="F472" s="113"/>
    </row>
    <row r="473" spans="4:6" ht="12.75" x14ac:dyDescent="0.2">
      <c r="D473" s="113"/>
      <c r="E473" s="113"/>
      <c r="F473" s="113"/>
    </row>
    <row r="474" spans="4:6" ht="12.75" x14ac:dyDescent="0.2">
      <c r="D474" s="113"/>
      <c r="E474" s="113"/>
      <c r="F474" s="113"/>
    </row>
    <row r="475" spans="4:6" ht="12.75" x14ac:dyDescent="0.2">
      <c r="D475" s="113"/>
      <c r="E475" s="113"/>
      <c r="F475" s="113"/>
    </row>
    <row r="476" spans="4:6" ht="12.75" x14ac:dyDescent="0.2">
      <c r="D476" s="113"/>
      <c r="E476" s="113"/>
      <c r="F476" s="113"/>
    </row>
    <row r="477" spans="4:6" ht="12.75" x14ac:dyDescent="0.2">
      <c r="D477" s="113"/>
      <c r="E477" s="113"/>
      <c r="F477" s="113"/>
    </row>
    <row r="478" spans="4:6" ht="12.75" x14ac:dyDescent="0.2">
      <c r="D478" s="113"/>
      <c r="E478" s="113"/>
      <c r="F478" s="113"/>
    </row>
    <row r="479" spans="4:6" ht="12.75" x14ac:dyDescent="0.2">
      <c r="D479" s="113"/>
      <c r="E479" s="113"/>
      <c r="F479" s="113"/>
    </row>
    <row r="480" spans="4:6" ht="12.75" x14ac:dyDescent="0.2">
      <c r="D480" s="113"/>
      <c r="E480" s="113"/>
      <c r="F480" s="113"/>
    </row>
    <row r="481" spans="4:6" ht="12.75" x14ac:dyDescent="0.2">
      <c r="D481" s="113"/>
      <c r="E481" s="113"/>
      <c r="F481" s="113"/>
    </row>
    <row r="482" spans="4:6" ht="12.75" x14ac:dyDescent="0.2">
      <c r="D482" s="113"/>
      <c r="E482" s="113"/>
      <c r="F482" s="113"/>
    </row>
    <row r="483" spans="4:6" ht="12.75" x14ac:dyDescent="0.2">
      <c r="D483" s="113"/>
      <c r="E483" s="113"/>
      <c r="F483" s="113"/>
    </row>
    <row r="484" spans="4:6" ht="12.75" x14ac:dyDescent="0.2">
      <c r="D484" s="113"/>
      <c r="E484" s="113"/>
      <c r="F484" s="113"/>
    </row>
    <row r="485" spans="4:6" ht="12.75" x14ac:dyDescent="0.2">
      <c r="D485" s="113"/>
      <c r="E485" s="113"/>
      <c r="F485" s="113"/>
    </row>
    <row r="486" spans="4:6" ht="12.75" x14ac:dyDescent="0.2">
      <c r="D486" s="113"/>
      <c r="E486" s="113"/>
      <c r="F486" s="113"/>
    </row>
    <row r="487" spans="4:6" ht="12.75" x14ac:dyDescent="0.2">
      <c r="D487" s="113"/>
      <c r="E487" s="113"/>
      <c r="F487" s="113"/>
    </row>
    <row r="488" spans="4:6" ht="12.75" x14ac:dyDescent="0.2">
      <c r="D488" s="113"/>
      <c r="E488" s="113"/>
      <c r="F488" s="113"/>
    </row>
    <row r="489" spans="4:6" ht="12.75" x14ac:dyDescent="0.2">
      <c r="D489" s="113"/>
      <c r="E489" s="113"/>
      <c r="F489" s="113"/>
    </row>
    <row r="490" spans="4:6" ht="12.75" x14ac:dyDescent="0.2">
      <c r="D490" s="113"/>
      <c r="E490" s="113"/>
      <c r="F490" s="113"/>
    </row>
    <row r="491" spans="4:6" ht="12.75" x14ac:dyDescent="0.2">
      <c r="D491" s="113"/>
      <c r="E491" s="113"/>
      <c r="F491" s="113"/>
    </row>
    <row r="492" spans="4:6" ht="12.75" x14ac:dyDescent="0.2">
      <c r="D492" s="113"/>
      <c r="E492" s="113"/>
      <c r="F492" s="113"/>
    </row>
    <row r="493" spans="4:6" ht="12.75" x14ac:dyDescent="0.2">
      <c r="D493" s="113"/>
      <c r="E493" s="113"/>
      <c r="F493" s="113"/>
    </row>
    <row r="494" spans="4:6" ht="12.75" x14ac:dyDescent="0.2">
      <c r="D494" s="113"/>
      <c r="E494" s="113"/>
      <c r="F494" s="113"/>
    </row>
    <row r="495" spans="4:6" ht="12.75" x14ac:dyDescent="0.2">
      <c r="D495" s="113"/>
      <c r="E495" s="113"/>
      <c r="F495" s="113"/>
    </row>
    <row r="496" spans="4:6" ht="12.75" x14ac:dyDescent="0.2">
      <c r="D496" s="113"/>
      <c r="E496" s="113"/>
      <c r="F496" s="113"/>
    </row>
    <row r="497" spans="4:6" ht="12.75" x14ac:dyDescent="0.2">
      <c r="D497" s="113"/>
      <c r="E497" s="113"/>
      <c r="F497" s="113"/>
    </row>
    <row r="498" spans="4:6" ht="12.75" x14ac:dyDescent="0.2">
      <c r="D498" s="113"/>
      <c r="E498" s="113"/>
      <c r="F498" s="113"/>
    </row>
    <row r="499" spans="4:6" ht="12.75" x14ac:dyDescent="0.2">
      <c r="D499" s="113"/>
      <c r="E499" s="113"/>
      <c r="F499" s="113"/>
    </row>
    <row r="500" spans="4:6" ht="12.75" x14ac:dyDescent="0.2">
      <c r="D500" s="113"/>
      <c r="E500" s="113"/>
      <c r="F500" s="113"/>
    </row>
    <row r="501" spans="4:6" ht="12.75" x14ac:dyDescent="0.2">
      <c r="D501" s="113"/>
      <c r="E501" s="113"/>
      <c r="F501" s="113"/>
    </row>
    <row r="502" spans="4:6" ht="12.75" x14ac:dyDescent="0.2">
      <c r="D502" s="113"/>
      <c r="E502" s="113"/>
      <c r="F502" s="113"/>
    </row>
    <row r="503" spans="4:6" ht="12.75" x14ac:dyDescent="0.2">
      <c r="D503" s="113"/>
      <c r="E503" s="113"/>
      <c r="F503" s="113"/>
    </row>
    <row r="504" spans="4:6" ht="12.75" x14ac:dyDescent="0.2">
      <c r="D504" s="113"/>
      <c r="E504" s="113"/>
      <c r="F504" s="113"/>
    </row>
    <row r="505" spans="4:6" ht="12.75" x14ac:dyDescent="0.2">
      <c r="D505" s="113"/>
      <c r="E505" s="113"/>
      <c r="F505" s="113"/>
    </row>
    <row r="506" spans="4:6" ht="12.75" x14ac:dyDescent="0.2">
      <c r="D506" s="113"/>
      <c r="E506" s="113"/>
      <c r="F506" s="113"/>
    </row>
    <row r="507" spans="4:6" ht="12.75" x14ac:dyDescent="0.2">
      <c r="D507" s="113"/>
      <c r="E507" s="113"/>
      <c r="F507" s="113"/>
    </row>
    <row r="508" spans="4:6" ht="12.75" x14ac:dyDescent="0.2">
      <c r="D508" s="113"/>
      <c r="E508" s="113"/>
      <c r="F508" s="113"/>
    </row>
    <row r="509" spans="4:6" ht="12.75" x14ac:dyDescent="0.2">
      <c r="D509" s="113"/>
      <c r="E509" s="113"/>
      <c r="F509" s="113"/>
    </row>
    <row r="510" spans="4:6" ht="12.75" x14ac:dyDescent="0.2">
      <c r="D510" s="113"/>
      <c r="E510" s="113"/>
      <c r="F510" s="113"/>
    </row>
    <row r="511" spans="4:6" ht="12.75" x14ac:dyDescent="0.2">
      <c r="D511" s="113"/>
      <c r="E511" s="113"/>
      <c r="F511" s="113"/>
    </row>
    <row r="512" spans="4:6" ht="12.75" x14ac:dyDescent="0.2">
      <c r="D512" s="113"/>
      <c r="E512" s="113"/>
      <c r="F512" s="113"/>
    </row>
    <row r="513" spans="4:6" ht="12.75" x14ac:dyDescent="0.2">
      <c r="D513" s="113"/>
      <c r="E513" s="113"/>
      <c r="F513" s="113"/>
    </row>
    <row r="514" spans="4:6" ht="12.75" x14ac:dyDescent="0.2">
      <c r="D514" s="113"/>
      <c r="E514" s="113"/>
      <c r="F514" s="113"/>
    </row>
    <row r="515" spans="4:6" ht="12.75" x14ac:dyDescent="0.2">
      <c r="D515" s="113"/>
      <c r="E515" s="113"/>
      <c r="F515" s="113"/>
    </row>
    <row r="516" spans="4:6" ht="12.75" x14ac:dyDescent="0.2">
      <c r="D516" s="113"/>
      <c r="E516" s="113"/>
      <c r="F516" s="113"/>
    </row>
    <row r="517" spans="4:6" ht="12.75" x14ac:dyDescent="0.2">
      <c r="D517" s="113"/>
      <c r="E517" s="113"/>
      <c r="F517" s="113"/>
    </row>
    <row r="518" spans="4:6" ht="12.75" x14ac:dyDescent="0.2">
      <c r="D518" s="113"/>
      <c r="E518" s="113"/>
      <c r="F518" s="113"/>
    </row>
    <row r="519" spans="4:6" ht="12.75" x14ac:dyDescent="0.2">
      <c r="D519" s="113"/>
      <c r="E519" s="113"/>
      <c r="F519" s="113"/>
    </row>
    <row r="520" spans="4:6" ht="12.75" x14ac:dyDescent="0.2">
      <c r="D520" s="113"/>
      <c r="E520" s="113"/>
      <c r="F520" s="113"/>
    </row>
    <row r="521" spans="4:6" ht="12.75" x14ac:dyDescent="0.2">
      <c r="D521" s="113"/>
      <c r="E521" s="113"/>
      <c r="F521" s="113"/>
    </row>
    <row r="522" spans="4:6" ht="12.75" x14ac:dyDescent="0.2">
      <c r="D522" s="113"/>
      <c r="E522" s="113"/>
      <c r="F522" s="113"/>
    </row>
    <row r="523" spans="4:6" ht="12.75" x14ac:dyDescent="0.2">
      <c r="D523" s="113"/>
      <c r="E523" s="113"/>
      <c r="F523" s="113"/>
    </row>
    <row r="524" spans="4:6" ht="12.75" x14ac:dyDescent="0.2">
      <c r="D524" s="113"/>
      <c r="E524" s="113"/>
      <c r="F524" s="113"/>
    </row>
    <row r="525" spans="4:6" ht="12.75" x14ac:dyDescent="0.2">
      <c r="D525" s="113"/>
      <c r="E525" s="113"/>
      <c r="F525" s="113"/>
    </row>
    <row r="526" spans="4:6" ht="12.75" x14ac:dyDescent="0.2">
      <c r="D526" s="113"/>
      <c r="E526" s="113"/>
      <c r="F526" s="113"/>
    </row>
    <row r="527" spans="4:6" ht="12.75" x14ac:dyDescent="0.2">
      <c r="D527" s="113"/>
      <c r="E527" s="113"/>
      <c r="F527" s="113"/>
    </row>
    <row r="528" spans="4:6" ht="12.75" x14ac:dyDescent="0.2">
      <c r="D528" s="113"/>
      <c r="E528" s="113"/>
      <c r="F528" s="113"/>
    </row>
    <row r="529" spans="4:6" ht="12.75" x14ac:dyDescent="0.2">
      <c r="D529" s="113"/>
      <c r="E529" s="113"/>
      <c r="F529" s="113"/>
    </row>
    <row r="530" spans="4:6" ht="12.75" x14ac:dyDescent="0.2">
      <c r="D530" s="113"/>
      <c r="E530" s="113"/>
      <c r="F530" s="113"/>
    </row>
    <row r="531" spans="4:6" ht="12.75" x14ac:dyDescent="0.2">
      <c r="D531" s="113"/>
      <c r="E531" s="113"/>
      <c r="F531" s="113"/>
    </row>
    <row r="532" spans="4:6" ht="12.75" x14ac:dyDescent="0.2">
      <c r="D532" s="113"/>
      <c r="E532" s="113"/>
      <c r="F532" s="113"/>
    </row>
    <row r="533" spans="4:6" ht="12.75" x14ac:dyDescent="0.2">
      <c r="D533" s="113"/>
      <c r="E533" s="113"/>
      <c r="F533" s="113"/>
    </row>
    <row r="534" spans="4:6" ht="12.75" x14ac:dyDescent="0.2">
      <c r="D534" s="113"/>
      <c r="E534" s="113"/>
      <c r="F534" s="113"/>
    </row>
    <row r="535" spans="4:6" ht="12.75" x14ac:dyDescent="0.2">
      <c r="D535" s="113"/>
      <c r="E535" s="113"/>
      <c r="F535" s="113"/>
    </row>
    <row r="536" spans="4:6" ht="12.75" x14ac:dyDescent="0.2">
      <c r="D536" s="113"/>
      <c r="E536" s="113"/>
      <c r="F536" s="113"/>
    </row>
    <row r="537" spans="4:6" ht="12.75" x14ac:dyDescent="0.2">
      <c r="D537" s="113"/>
      <c r="E537" s="113"/>
      <c r="F537" s="113"/>
    </row>
    <row r="538" spans="4:6" ht="12.75" x14ac:dyDescent="0.2">
      <c r="D538" s="113"/>
      <c r="E538" s="113"/>
      <c r="F538" s="113"/>
    </row>
    <row r="539" spans="4:6" ht="12.75" x14ac:dyDescent="0.2">
      <c r="D539" s="113"/>
      <c r="E539" s="113"/>
      <c r="F539" s="113"/>
    </row>
    <row r="540" spans="4:6" ht="12.75" x14ac:dyDescent="0.2">
      <c r="D540" s="113"/>
      <c r="E540" s="113"/>
      <c r="F540" s="113"/>
    </row>
    <row r="541" spans="4:6" ht="12.75" x14ac:dyDescent="0.2">
      <c r="D541" s="113"/>
      <c r="E541" s="113"/>
      <c r="F541" s="113"/>
    </row>
    <row r="542" spans="4:6" ht="12.75" x14ac:dyDescent="0.2">
      <c r="D542" s="113"/>
      <c r="E542" s="113"/>
      <c r="F542" s="113"/>
    </row>
    <row r="543" spans="4:6" ht="12.75" x14ac:dyDescent="0.2">
      <c r="D543" s="113"/>
      <c r="E543" s="113"/>
      <c r="F543" s="113"/>
    </row>
    <row r="544" spans="4:6" ht="12.75" x14ac:dyDescent="0.2">
      <c r="D544" s="113"/>
      <c r="E544" s="113"/>
      <c r="F544" s="113"/>
    </row>
    <row r="545" spans="4:6" ht="12.75" x14ac:dyDescent="0.2">
      <c r="D545" s="113"/>
      <c r="E545" s="113"/>
      <c r="F545" s="113"/>
    </row>
    <row r="546" spans="4:6" ht="12.75" x14ac:dyDescent="0.2">
      <c r="D546" s="113"/>
      <c r="E546" s="113"/>
      <c r="F546" s="113"/>
    </row>
    <row r="547" spans="4:6" ht="12.75" x14ac:dyDescent="0.2">
      <c r="D547" s="113"/>
      <c r="E547" s="113"/>
      <c r="F547" s="113"/>
    </row>
    <row r="548" spans="4:6" ht="12.75" x14ac:dyDescent="0.2">
      <c r="D548" s="113"/>
      <c r="E548" s="113"/>
      <c r="F548" s="113"/>
    </row>
    <row r="549" spans="4:6" ht="12.75" x14ac:dyDescent="0.2">
      <c r="D549" s="113"/>
      <c r="E549" s="113"/>
      <c r="F549" s="113"/>
    </row>
    <row r="550" spans="4:6" ht="12.75" x14ac:dyDescent="0.2">
      <c r="D550" s="113"/>
      <c r="E550" s="113"/>
      <c r="F550" s="113"/>
    </row>
    <row r="551" spans="4:6" ht="12.75" x14ac:dyDescent="0.2">
      <c r="D551" s="113"/>
      <c r="E551" s="113"/>
      <c r="F551" s="113"/>
    </row>
    <row r="552" spans="4:6" ht="12.75" x14ac:dyDescent="0.2">
      <c r="D552" s="113"/>
      <c r="E552" s="113"/>
      <c r="F552" s="113"/>
    </row>
    <row r="553" spans="4:6" ht="12.75" x14ac:dyDescent="0.2">
      <c r="D553" s="113"/>
      <c r="E553" s="113"/>
      <c r="F553" s="113"/>
    </row>
    <row r="554" spans="4:6" ht="12.75" x14ac:dyDescent="0.2">
      <c r="D554" s="113"/>
      <c r="E554" s="113"/>
      <c r="F554" s="113"/>
    </row>
    <row r="555" spans="4:6" ht="12.75" x14ac:dyDescent="0.2">
      <c r="D555" s="113"/>
      <c r="E555" s="113"/>
      <c r="F555" s="113"/>
    </row>
    <row r="556" spans="4:6" ht="12.75" x14ac:dyDescent="0.2">
      <c r="D556" s="113"/>
      <c r="E556" s="113"/>
      <c r="F556" s="113"/>
    </row>
    <row r="557" spans="4:6" ht="12.75" x14ac:dyDescent="0.2">
      <c r="D557" s="113"/>
      <c r="E557" s="113"/>
      <c r="F557" s="113"/>
    </row>
    <row r="558" spans="4:6" ht="12.75" x14ac:dyDescent="0.2">
      <c r="D558" s="113"/>
      <c r="E558" s="113"/>
      <c r="F558" s="113"/>
    </row>
    <row r="559" spans="4:6" ht="12.75" x14ac:dyDescent="0.2">
      <c r="D559" s="113"/>
      <c r="E559" s="113"/>
      <c r="F559" s="113"/>
    </row>
    <row r="560" spans="4:6" ht="12.75" x14ac:dyDescent="0.2">
      <c r="D560" s="113"/>
      <c r="E560" s="113"/>
      <c r="F560" s="113"/>
    </row>
    <row r="561" spans="4:6" ht="12.75" x14ac:dyDescent="0.2">
      <c r="D561" s="113"/>
      <c r="E561" s="113"/>
      <c r="F561" s="113"/>
    </row>
    <row r="562" spans="4:6" ht="12.75" x14ac:dyDescent="0.2">
      <c r="D562" s="113"/>
      <c r="E562" s="113"/>
      <c r="F562" s="113"/>
    </row>
    <row r="563" spans="4:6" ht="12.75" x14ac:dyDescent="0.2">
      <c r="D563" s="113"/>
      <c r="E563" s="113"/>
      <c r="F563" s="113"/>
    </row>
    <row r="564" spans="4:6" ht="12.75" x14ac:dyDescent="0.2">
      <c r="D564" s="113"/>
      <c r="E564" s="113"/>
      <c r="F564" s="113"/>
    </row>
    <row r="565" spans="4:6" ht="12.75" x14ac:dyDescent="0.2">
      <c r="D565" s="113"/>
      <c r="E565" s="113"/>
      <c r="F565" s="113"/>
    </row>
    <row r="566" spans="4:6" ht="12.75" x14ac:dyDescent="0.2">
      <c r="D566" s="113"/>
      <c r="E566" s="113"/>
      <c r="F566" s="113"/>
    </row>
    <row r="567" spans="4:6" ht="12.75" x14ac:dyDescent="0.2">
      <c r="D567" s="113"/>
      <c r="E567" s="113"/>
      <c r="F567" s="113"/>
    </row>
    <row r="568" spans="4:6" ht="12.75" x14ac:dyDescent="0.2">
      <c r="D568" s="113"/>
      <c r="E568" s="113"/>
      <c r="F568" s="113"/>
    </row>
    <row r="569" spans="4:6" ht="12.75" x14ac:dyDescent="0.2">
      <c r="D569" s="113"/>
      <c r="E569" s="113"/>
      <c r="F569" s="113"/>
    </row>
    <row r="570" spans="4:6" ht="12.75" x14ac:dyDescent="0.2">
      <c r="D570" s="113"/>
      <c r="E570" s="113"/>
      <c r="F570" s="113"/>
    </row>
    <row r="571" spans="4:6" ht="12.75" x14ac:dyDescent="0.2">
      <c r="D571" s="113"/>
      <c r="E571" s="113"/>
      <c r="F571" s="113"/>
    </row>
    <row r="572" spans="4:6" ht="12.75" x14ac:dyDescent="0.2">
      <c r="D572" s="113"/>
      <c r="E572" s="113"/>
      <c r="F572" s="113"/>
    </row>
    <row r="573" spans="4:6" ht="12.75" x14ac:dyDescent="0.2">
      <c r="D573" s="113"/>
      <c r="E573" s="113"/>
      <c r="F573" s="113"/>
    </row>
    <row r="574" spans="4:6" ht="12.75" x14ac:dyDescent="0.2">
      <c r="D574" s="113"/>
      <c r="E574" s="113"/>
      <c r="F574" s="113"/>
    </row>
    <row r="575" spans="4:6" ht="12.75" x14ac:dyDescent="0.2">
      <c r="D575" s="113"/>
      <c r="E575" s="113"/>
      <c r="F575" s="113"/>
    </row>
    <row r="576" spans="4:6" ht="12.75" x14ac:dyDescent="0.2">
      <c r="D576" s="113"/>
      <c r="E576" s="113"/>
      <c r="F576" s="113"/>
    </row>
    <row r="577" spans="4:6" ht="12.75" x14ac:dyDescent="0.2">
      <c r="D577" s="113"/>
      <c r="E577" s="113"/>
      <c r="F577" s="113"/>
    </row>
    <row r="578" spans="4:6" ht="12.75" x14ac:dyDescent="0.2">
      <c r="D578" s="113"/>
      <c r="E578" s="113"/>
      <c r="F578" s="113"/>
    </row>
    <row r="579" spans="4:6" ht="12.75" x14ac:dyDescent="0.2">
      <c r="D579" s="113"/>
      <c r="E579" s="113"/>
      <c r="F579" s="113"/>
    </row>
    <row r="580" spans="4:6" ht="12.75" x14ac:dyDescent="0.2">
      <c r="D580" s="113"/>
      <c r="E580" s="113"/>
      <c r="F580" s="113"/>
    </row>
    <row r="581" spans="4:6" ht="12.75" x14ac:dyDescent="0.2">
      <c r="D581" s="113"/>
      <c r="E581" s="113"/>
      <c r="F581" s="113"/>
    </row>
    <row r="582" spans="4:6" ht="12.75" x14ac:dyDescent="0.2">
      <c r="D582" s="113"/>
      <c r="E582" s="113"/>
      <c r="F582" s="113"/>
    </row>
    <row r="583" spans="4:6" ht="12.75" x14ac:dyDescent="0.2">
      <c r="D583" s="113"/>
      <c r="E583" s="113"/>
      <c r="F583" s="113"/>
    </row>
    <row r="584" spans="4:6" ht="12.75" x14ac:dyDescent="0.2">
      <c r="D584" s="113"/>
      <c r="E584" s="113"/>
      <c r="F584" s="113"/>
    </row>
    <row r="585" spans="4:6" ht="12.75" x14ac:dyDescent="0.2">
      <c r="D585" s="113"/>
      <c r="E585" s="113"/>
      <c r="F585" s="113"/>
    </row>
    <row r="586" spans="4:6" ht="12.75" x14ac:dyDescent="0.2">
      <c r="D586" s="113"/>
      <c r="E586" s="113"/>
      <c r="F586" s="113"/>
    </row>
    <row r="587" spans="4:6" ht="12.75" x14ac:dyDescent="0.2">
      <c r="D587" s="113"/>
      <c r="E587" s="113"/>
      <c r="F587" s="113"/>
    </row>
    <row r="588" spans="4:6" ht="12.75" x14ac:dyDescent="0.2">
      <c r="D588" s="113"/>
      <c r="E588" s="113"/>
      <c r="F588" s="113"/>
    </row>
    <row r="589" spans="4:6" ht="12.75" x14ac:dyDescent="0.2">
      <c r="D589" s="113"/>
      <c r="E589" s="113"/>
      <c r="F589" s="113"/>
    </row>
    <row r="590" spans="4:6" ht="12.75" x14ac:dyDescent="0.2">
      <c r="D590" s="113"/>
      <c r="E590" s="113"/>
      <c r="F590" s="113"/>
    </row>
    <row r="591" spans="4:6" ht="12.75" x14ac:dyDescent="0.2">
      <c r="D591" s="113"/>
      <c r="E591" s="113"/>
      <c r="F591" s="113"/>
    </row>
    <row r="592" spans="4:6" ht="12.75" x14ac:dyDescent="0.2">
      <c r="D592" s="113"/>
      <c r="E592" s="113"/>
      <c r="F592" s="113"/>
    </row>
    <row r="593" spans="4:6" ht="12.75" x14ac:dyDescent="0.2">
      <c r="D593" s="113"/>
      <c r="E593" s="113"/>
      <c r="F593" s="113"/>
    </row>
    <row r="594" spans="4:6" ht="12.75" x14ac:dyDescent="0.2">
      <c r="D594" s="113"/>
      <c r="E594" s="113"/>
      <c r="F594" s="113"/>
    </row>
    <row r="595" spans="4:6" ht="12.75" x14ac:dyDescent="0.2">
      <c r="D595" s="113"/>
      <c r="E595" s="113"/>
      <c r="F595" s="113"/>
    </row>
    <row r="596" spans="4:6" ht="12.75" x14ac:dyDescent="0.2">
      <c r="D596" s="113"/>
      <c r="E596" s="113"/>
      <c r="F596" s="113"/>
    </row>
    <row r="597" spans="4:6" ht="12.75" x14ac:dyDescent="0.2">
      <c r="D597" s="113"/>
      <c r="E597" s="113"/>
      <c r="F597" s="113"/>
    </row>
    <row r="598" spans="4:6" ht="12.75" x14ac:dyDescent="0.2">
      <c r="D598" s="113"/>
      <c r="E598" s="113"/>
      <c r="F598" s="113"/>
    </row>
    <row r="599" spans="4:6" ht="12.75" x14ac:dyDescent="0.2">
      <c r="D599" s="113"/>
      <c r="E599" s="113"/>
      <c r="F599" s="113"/>
    </row>
    <row r="600" spans="4:6" ht="12.75" x14ac:dyDescent="0.2">
      <c r="D600" s="113"/>
      <c r="E600" s="113"/>
      <c r="F600" s="113"/>
    </row>
    <row r="601" spans="4:6" ht="12.75" x14ac:dyDescent="0.2">
      <c r="D601" s="113"/>
      <c r="E601" s="113"/>
      <c r="F601" s="113"/>
    </row>
    <row r="602" spans="4:6" ht="12.75" x14ac:dyDescent="0.2">
      <c r="D602" s="113"/>
      <c r="E602" s="113"/>
      <c r="F602" s="113"/>
    </row>
    <row r="603" spans="4:6" ht="12.75" x14ac:dyDescent="0.2">
      <c r="D603" s="113"/>
      <c r="E603" s="113"/>
      <c r="F603" s="113"/>
    </row>
    <row r="604" spans="4:6" ht="12.75" x14ac:dyDescent="0.2">
      <c r="D604" s="113"/>
      <c r="E604" s="113"/>
      <c r="F604" s="113"/>
    </row>
    <row r="605" spans="4:6" ht="12.75" x14ac:dyDescent="0.2">
      <c r="D605" s="113"/>
      <c r="E605" s="113"/>
      <c r="F605" s="113"/>
    </row>
    <row r="606" spans="4:6" ht="12.75" x14ac:dyDescent="0.2">
      <c r="D606" s="113"/>
      <c r="E606" s="113"/>
      <c r="F606" s="113"/>
    </row>
    <row r="607" spans="4:6" ht="12.75" x14ac:dyDescent="0.2">
      <c r="D607" s="113"/>
      <c r="E607" s="113"/>
      <c r="F607" s="113"/>
    </row>
    <row r="608" spans="4:6" ht="12.75" x14ac:dyDescent="0.2">
      <c r="D608" s="113"/>
      <c r="E608" s="113"/>
      <c r="F608" s="113"/>
    </row>
    <row r="609" spans="4:6" ht="12.75" x14ac:dyDescent="0.2">
      <c r="D609" s="113"/>
      <c r="E609" s="113"/>
      <c r="F609" s="113"/>
    </row>
    <row r="610" spans="4:6" ht="12.75" x14ac:dyDescent="0.2">
      <c r="D610" s="113"/>
      <c r="E610" s="113"/>
      <c r="F610" s="113"/>
    </row>
    <row r="611" spans="4:6" ht="12.75" x14ac:dyDescent="0.2">
      <c r="D611" s="113"/>
      <c r="E611" s="113"/>
      <c r="F611" s="113"/>
    </row>
    <row r="612" spans="4:6" ht="12.75" x14ac:dyDescent="0.2">
      <c r="D612" s="113"/>
      <c r="E612" s="113"/>
      <c r="F612" s="113"/>
    </row>
    <row r="613" spans="4:6" ht="12.75" x14ac:dyDescent="0.2">
      <c r="D613" s="113"/>
      <c r="E613" s="113"/>
      <c r="F613" s="113"/>
    </row>
    <row r="614" spans="4:6" ht="12.75" x14ac:dyDescent="0.2">
      <c r="D614" s="113"/>
      <c r="E614" s="113"/>
      <c r="F614" s="113"/>
    </row>
    <row r="615" spans="4:6" ht="12.75" x14ac:dyDescent="0.2">
      <c r="D615" s="113"/>
      <c r="E615" s="113"/>
      <c r="F615" s="113"/>
    </row>
    <row r="616" spans="4:6" ht="12.75" x14ac:dyDescent="0.2">
      <c r="D616" s="113"/>
      <c r="E616" s="113"/>
      <c r="F616" s="113"/>
    </row>
    <row r="617" spans="4:6" ht="12.75" x14ac:dyDescent="0.2">
      <c r="D617" s="113"/>
      <c r="E617" s="113"/>
      <c r="F617" s="113"/>
    </row>
    <row r="618" spans="4:6" ht="12.75" x14ac:dyDescent="0.2">
      <c r="D618" s="113"/>
      <c r="E618" s="113"/>
      <c r="F618" s="113"/>
    </row>
    <row r="619" spans="4:6" ht="12.75" x14ac:dyDescent="0.2">
      <c r="D619" s="113"/>
      <c r="E619" s="113"/>
      <c r="F619" s="113"/>
    </row>
    <row r="620" spans="4:6" ht="12.75" x14ac:dyDescent="0.2">
      <c r="D620" s="113"/>
      <c r="E620" s="113"/>
      <c r="F620" s="113"/>
    </row>
    <row r="621" spans="4:6" ht="12.75" x14ac:dyDescent="0.2">
      <c r="D621" s="113"/>
      <c r="E621" s="113"/>
      <c r="F621" s="113"/>
    </row>
    <row r="622" spans="4:6" ht="12.75" x14ac:dyDescent="0.2">
      <c r="D622" s="113"/>
      <c r="E622" s="113"/>
      <c r="F622" s="113"/>
    </row>
    <row r="623" spans="4:6" ht="12.75" x14ac:dyDescent="0.2">
      <c r="D623" s="113"/>
      <c r="E623" s="113"/>
      <c r="F623" s="113"/>
    </row>
    <row r="624" spans="4:6" ht="12.75" x14ac:dyDescent="0.2">
      <c r="D624" s="113"/>
      <c r="E624" s="113"/>
      <c r="F624" s="113"/>
    </row>
    <row r="625" spans="4:6" ht="12.75" x14ac:dyDescent="0.2">
      <c r="D625" s="113"/>
      <c r="E625" s="113"/>
      <c r="F625" s="113"/>
    </row>
    <row r="626" spans="4:6" ht="12.75" x14ac:dyDescent="0.2">
      <c r="D626" s="113"/>
      <c r="E626" s="113"/>
      <c r="F626" s="113"/>
    </row>
    <row r="627" spans="4:6" ht="12.75" x14ac:dyDescent="0.2">
      <c r="D627" s="113"/>
      <c r="E627" s="113"/>
      <c r="F627" s="113"/>
    </row>
    <row r="628" spans="4:6" ht="12.75" x14ac:dyDescent="0.2">
      <c r="D628" s="113"/>
      <c r="E628" s="113"/>
      <c r="F628" s="113"/>
    </row>
    <row r="629" spans="4:6" ht="12.75" x14ac:dyDescent="0.2">
      <c r="D629" s="113"/>
      <c r="E629" s="113"/>
      <c r="F629" s="113"/>
    </row>
    <row r="630" spans="4:6" ht="12.75" x14ac:dyDescent="0.2">
      <c r="D630" s="113"/>
      <c r="E630" s="113"/>
      <c r="F630" s="113"/>
    </row>
    <row r="631" spans="4:6" ht="12.75" x14ac:dyDescent="0.2">
      <c r="D631" s="113"/>
      <c r="E631" s="113"/>
      <c r="F631" s="113"/>
    </row>
    <row r="632" spans="4:6" ht="12.75" x14ac:dyDescent="0.2">
      <c r="D632" s="113"/>
      <c r="E632" s="113"/>
      <c r="F632" s="113"/>
    </row>
    <row r="633" spans="4:6" ht="12.75" x14ac:dyDescent="0.2">
      <c r="D633" s="113"/>
      <c r="E633" s="113"/>
      <c r="F633" s="113"/>
    </row>
    <row r="634" spans="4:6" ht="12.75" x14ac:dyDescent="0.2">
      <c r="D634" s="113"/>
      <c r="E634" s="113"/>
      <c r="F634" s="113"/>
    </row>
    <row r="635" spans="4:6" ht="12.75" x14ac:dyDescent="0.2">
      <c r="D635" s="113"/>
      <c r="E635" s="113"/>
      <c r="F635" s="113"/>
    </row>
    <row r="636" spans="4:6" ht="12.75" x14ac:dyDescent="0.2">
      <c r="D636" s="113"/>
      <c r="E636" s="113"/>
      <c r="F636" s="113"/>
    </row>
    <row r="637" spans="4:6" ht="12.75" x14ac:dyDescent="0.2">
      <c r="D637" s="113"/>
      <c r="E637" s="113"/>
      <c r="F637" s="113"/>
    </row>
    <row r="638" spans="4:6" ht="12.75" x14ac:dyDescent="0.2">
      <c r="D638" s="113"/>
      <c r="E638" s="113"/>
      <c r="F638" s="113"/>
    </row>
    <row r="639" spans="4:6" ht="12.75" x14ac:dyDescent="0.2">
      <c r="D639" s="113"/>
      <c r="E639" s="113"/>
      <c r="F639" s="113"/>
    </row>
    <row r="640" spans="4:6" ht="12.75" x14ac:dyDescent="0.2">
      <c r="D640" s="113"/>
      <c r="E640" s="113"/>
      <c r="F640" s="113"/>
    </row>
    <row r="641" spans="4:6" ht="12.75" x14ac:dyDescent="0.2">
      <c r="D641" s="113"/>
      <c r="E641" s="113"/>
      <c r="F641" s="113"/>
    </row>
    <row r="642" spans="4:6" ht="12.75" x14ac:dyDescent="0.2">
      <c r="D642" s="113"/>
      <c r="E642" s="113"/>
      <c r="F642" s="113"/>
    </row>
    <row r="643" spans="4:6" ht="12.75" x14ac:dyDescent="0.2">
      <c r="D643" s="113"/>
      <c r="E643" s="113"/>
      <c r="F643" s="113"/>
    </row>
    <row r="644" spans="4:6" ht="12.75" x14ac:dyDescent="0.2">
      <c r="D644" s="113"/>
      <c r="E644" s="113"/>
      <c r="F644" s="113"/>
    </row>
    <row r="645" spans="4:6" ht="12.75" x14ac:dyDescent="0.2">
      <c r="D645" s="113"/>
      <c r="E645" s="113"/>
      <c r="F645" s="113"/>
    </row>
    <row r="646" spans="4:6" ht="12.75" x14ac:dyDescent="0.2">
      <c r="D646" s="113"/>
      <c r="E646" s="113"/>
      <c r="F646" s="113"/>
    </row>
    <row r="647" spans="4:6" ht="12.75" x14ac:dyDescent="0.2">
      <c r="D647" s="113"/>
      <c r="E647" s="113"/>
      <c r="F647" s="113"/>
    </row>
    <row r="648" spans="4:6" ht="12.75" x14ac:dyDescent="0.2">
      <c r="D648" s="113"/>
      <c r="E648" s="113"/>
      <c r="F648" s="113"/>
    </row>
    <row r="649" spans="4:6" ht="12.75" x14ac:dyDescent="0.2">
      <c r="D649" s="113"/>
      <c r="E649" s="113"/>
      <c r="F649" s="113"/>
    </row>
    <row r="650" spans="4:6" ht="12.75" x14ac:dyDescent="0.2">
      <c r="D650" s="113"/>
      <c r="E650" s="113"/>
      <c r="F650" s="113"/>
    </row>
    <row r="651" spans="4:6" ht="12.75" x14ac:dyDescent="0.2">
      <c r="D651" s="113"/>
      <c r="E651" s="113"/>
      <c r="F651" s="113"/>
    </row>
    <row r="652" spans="4:6" ht="12.75" x14ac:dyDescent="0.2">
      <c r="D652" s="113"/>
      <c r="E652" s="113"/>
      <c r="F652" s="113"/>
    </row>
    <row r="653" spans="4:6" ht="12.75" x14ac:dyDescent="0.2">
      <c r="D653" s="113"/>
      <c r="E653" s="113"/>
      <c r="F653" s="113"/>
    </row>
    <row r="654" spans="4:6" ht="12.75" x14ac:dyDescent="0.2">
      <c r="D654" s="113"/>
      <c r="E654" s="113"/>
      <c r="F654" s="113"/>
    </row>
    <row r="655" spans="4:6" ht="12.75" x14ac:dyDescent="0.2">
      <c r="D655" s="113"/>
      <c r="E655" s="113"/>
      <c r="F655" s="113"/>
    </row>
    <row r="656" spans="4:6" ht="12.75" x14ac:dyDescent="0.2">
      <c r="D656" s="113"/>
      <c r="E656" s="113"/>
      <c r="F656" s="113"/>
    </row>
    <row r="657" spans="4:6" ht="12.75" x14ac:dyDescent="0.2">
      <c r="D657" s="113"/>
      <c r="E657" s="113"/>
      <c r="F657" s="113"/>
    </row>
    <row r="658" spans="4:6" ht="12.75" x14ac:dyDescent="0.2">
      <c r="D658" s="113"/>
      <c r="E658" s="113"/>
      <c r="F658" s="113"/>
    </row>
    <row r="659" spans="4:6" ht="12.75" x14ac:dyDescent="0.2">
      <c r="D659" s="113"/>
      <c r="E659" s="113"/>
      <c r="F659" s="113"/>
    </row>
    <row r="660" spans="4:6" ht="12.75" x14ac:dyDescent="0.2">
      <c r="D660" s="113"/>
      <c r="E660" s="113"/>
      <c r="F660" s="113"/>
    </row>
    <row r="661" spans="4:6" ht="12.75" x14ac:dyDescent="0.2">
      <c r="D661" s="113"/>
      <c r="E661" s="113"/>
      <c r="F661" s="113"/>
    </row>
    <row r="662" spans="4:6" ht="12.75" x14ac:dyDescent="0.2">
      <c r="D662" s="113"/>
      <c r="E662" s="113"/>
      <c r="F662" s="113"/>
    </row>
    <row r="663" spans="4:6" ht="12.75" x14ac:dyDescent="0.2">
      <c r="D663" s="113"/>
      <c r="E663" s="113"/>
      <c r="F663" s="113"/>
    </row>
    <row r="664" spans="4:6" ht="12.75" x14ac:dyDescent="0.2">
      <c r="D664" s="113"/>
      <c r="E664" s="113"/>
      <c r="F664" s="113"/>
    </row>
    <row r="665" spans="4:6" ht="12.75" x14ac:dyDescent="0.2">
      <c r="D665" s="113"/>
      <c r="E665" s="113"/>
      <c r="F665" s="113"/>
    </row>
    <row r="666" spans="4:6" ht="12.75" x14ac:dyDescent="0.2">
      <c r="D666" s="113"/>
      <c r="E666" s="113"/>
      <c r="F666" s="113"/>
    </row>
    <row r="667" spans="4:6" ht="12.75" x14ac:dyDescent="0.2">
      <c r="D667" s="113"/>
      <c r="E667" s="113"/>
      <c r="F667" s="113"/>
    </row>
    <row r="668" spans="4:6" ht="12.75" x14ac:dyDescent="0.2">
      <c r="D668" s="113"/>
      <c r="E668" s="113"/>
      <c r="F668" s="113"/>
    </row>
    <row r="669" spans="4:6" ht="12.75" x14ac:dyDescent="0.2">
      <c r="D669" s="113"/>
      <c r="E669" s="113"/>
      <c r="F669" s="113"/>
    </row>
    <row r="670" spans="4:6" ht="12.75" x14ac:dyDescent="0.2">
      <c r="D670" s="113"/>
      <c r="E670" s="113"/>
      <c r="F670" s="113"/>
    </row>
    <row r="671" spans="4:6" ht="12.75" x14ac:dyDescent="0.2">
      <c r="D671" s="113"/>
      <c r="E671" s="113"/>
      <c r="F671" s="113"/>
    </row>
    <row r="672" spans="4:6" ht="12.75" x14ac:dyDescent="0.2">
      <c r="D672" s="113"/>
      <c r="E672" s="113"/>
      <c r="F672" s="113"/>
    </row>
    <row r="673" spans="4:6" ht="12.75" x14ac:dyDescent="0.2">
      <c r="D673" s="113"/>
      <c r="E673" s="113"/>
      <c r="F673" s="113"/>
    </row>
    <row r="674" spans="4:6" ht="12.75" x14ac:dyDescent="0.2">
      <c r="D674" s="113"/>
      <c r="E674" s="113"/>
      <c r="F674" s="113"/>
    </row>
    <row r="675" spans="4:6" ht="12.75" x14ac:dyDescent="0.2">
      <c r="D675" s="113"/>
      <c r="E675" s="113"/>
      <c r="F675" s="113"/>
    </row>
    <row r="676" spans="4:6" ht="12.75" x14ac:dyDescent="0.2">
      <c r="D676" s="113"/>
      <c r="E676" s="113"/>
      <c r="F676" s="113"/>
    </row>
    <row r="677" spans="4:6" ht="12.75" x14ac:dyDescent="0.2">
      <c r="D677" s="113"/>
      <c r="E677" s="113"/>
      <c r="F677" s="113"/>
    </row>
    <row r="678" spans="4:6" ht="12.75" x14ac:dyDescent="0.2">
      <c r="D678" s="113"/>
      <c r="E678" s="113"/>
      <c r="F678" s="113"/>
    </row>
    <row r="679" spans="4:6" ht="12.75" x14ac:dyDescent="0.2">
      <c r="D679" s="113"/>
      <c r="E679" s="113"/>
      <c r="F679" s="113"/>
    </row>
    <row r="680" spans="4:6" ht="12.75" x14ac:dyDescent="0.2">
      <c r="D680" s="113"/>
      <c r="E680" s="113"/>
      <c r="F680" s="113"/>
    </row>
    <row r="681" spans="4:6" ht="12.75" x14ac:dyDescent="0.2">
      <c r="D681" s="113"/>
      <c r="E681" s="113"/>
      <c r="F681" s="113"/>
    </row>
    <row r="682" spans="4:6" ht="12.75" x14ac:dyDescent="0.2">
      <c r="D682" s="113"/>
      <c r="E682" s="113"/>
      <c r="F682" s="113"/>
    </row>
    <row r="683" spans="4:6" ht="12.75" x14ac:dyDescent="0.2">
      <c r="D683" s="113"/>
      <c r="E683" s="113"/>
      <c r="F683" s="113"/>
    </row>
    <row r="684" spans="4:6" ht="12.75" x14ac:dyDescent="0.2">
      <c r="D684" s="113"/>
      <c r="E684" s="113"/>
      <c r="F684" s="113"/>
    </row>
    <row r="685" spans="4:6" ht="12.75" x14ac:dyDescent="0.2">
      <c r="D685" s="113"/>
      <c r="E685" s="113"/>
      <c r="F685" s="113"/>
    </row>
    <row r="686" spans="4:6" ht="12.75" x14ac:dyDescent="0.2">
      <c r="D686" s="113"/>
      <c r="E686" s="113"/>
      <c r="F686" s="113"/>
    </row>
    <row r="687" spans="4:6" ht="12.75" x14ac:dyDescent="0.2">
      <c r="D687" s="113"/>
      <c r="E687" s="113"/>
      <c r="F687" s="113"/>
    </row>
    <row r="688" spans="4:6" ht="12.75" x14ac:dyDescent="0.2">
      <c r="D688" s="113"/>
      <c r="E688" s="113"/>
      <c r="F688" s="113"/>
    </row>
    <row r="689" spans="4:6" ht="12.75" x14ac:dyDescent="0.2">
      <c r="D689" s="113"/>
      <c r="E689" s="113"/>
      <c r="F689" s="113"/>
    </row>
    <row r="690" spans="4:6" ht="12.75" x14ac:dyDescent="0.2">
      <c r="D690" s="113"/>
      <c r="E690" s="113"/>
      <c r="F690" s="113"/>
    </row>
    <row r="691" spans="4:6" ht="12.75" x14ac:dyDescent="0.2">
      <c r="D691" s="113"/>
      <c r="E691" s="113"/>
      <c r="F691" s="113"/>
    </row>
    <row r="692" spans="4:6" ht="12.75" x14ac:dyDescent="0.2">
      <c r="D692" s="113"/>
      <c r="E692" s="113"/>
      <c r="F692" s="113"/>
    </row>
    <row r="693" spans="4:6" ht="12.75" x14ac:dyDescent="0.2">
      <c r="D693" s="113"/>
      <c r="E693" s="113"/>
      <c r="F693" s="113"/>
    </row>
    <row r="694" spans="4:6" ht="12.75" x14ac:dyDescent="0.2">
      <c r="D694" s="113"/>
      <c r="E694" s="113"/>
      <c r="F694" s="113"/>
    </row>
    <row r="695" spans="4:6" ht="12.75" x14ac:dyDescent="0.2">
      <c r="D695" s="113"/>
      <c r="E695" s="113"/>
      <c r="F695" s="113"/>
    </row>
    <row r="696" spans="4:6" ht="12.75" x14ac:dyDescent="0.2">
      <c r="D696" s="113"/>
      <c r="E696" s="113"/>
      <c r="F696" s="113"/>
    </row>
    <row r="697" spans="4:6" ht="12.75" x14ac:dyDescent="0.2">
      <c r="D697" s="113"/>
      <c r="E697" s="113"/>
      <c r="F697" s="113"/>
    </row>
    <row r="698" spans="4:6" ht="12.75" x14ac:dyDescent="0.2">
      <c r="D698" s="113"/>
      <c r="E698" s="113"/>
      <c r="F698" s="113"/>
    </row>
    <row r="699" spans="4:6" ht="12.75" x14ac:dyDescent="0.2">
      <c r="D699" s="113"/>
      <c r="E699" s="113"/>
      <c r="F699" s="113"/>
    </row>
    <row r="700" spans="4:6" ht="12.75" x14ac:dyDescent="0.2">
      <c r="D700" s="113"/>
      <c r="E700" s="113"/>
      <c r="F700" s="113"/>
    </row>
    <row r="701" spans="4:6" ht="12.75" x14ac:dyDescent="0.2">
      <c r="D701" s="113"/>
      <c r="E701" s="113"/>
      <c r="F701" s="113"/>
    </row>
    <row r="702" spans="4:6" ht="12.75" x14ac:dyDescent="0.2">
      <c r="D702" s="113"/>
      <c r="E702" s="113"/>
      <c r="F702" s="113"/>
    </row>
    <row r="703" spans="4:6" ht="12.75" x14ac:dyDescent="0.2">
      <c r="D703" s="113"/>
      <c r="E703" s="113"/>
      <c r="F703" s="113"/>
    </row>
    <row r="704" spans="4:6" ht="12.75" x14ac:dyDescent="0.2">
      <c r="D704" s="113"/>
      <c r="E704" s="113"/>
      <c r="F704" s="113"/>
    </row>
    <row r="705" spans="4:6" ht="12.75" x14ac:dyDescent="0.2">
      <c r="D705" s="113"/>
      <c r="E705" s="113"/>
      <c r="F705" s="113"/>
    </row>
    <row r="706" spans="4:6" ht="12.75" x14ac:dyDescent="0.2">
      <c r="D706" s="113"/>
      <c r="E706" s="113"/>
      <c r="F706" s="113"/>
    </row>
    <row r="707" spans="4:6" ht="12.75" x14ac:dyDescent="0.2">
      <c r="D707" s="113"/>
      <c r="E707" s="113"/>
      <c r="F707" s="113"/>
    </row>
    <row r="708" spans="4:6" ht="12.75" x14ac:dyDescent="0.2">
      <c r="D708" s="113"/>
      <c r="E708" s="113"/>
      <c r="F708" s="113"/>
    </row>
    <row r="709" spans="4:6" ht="12.75" x14ac:dyDescent="0.2">
      <c r="D709" s="113"/>
      <c r="E709" s="113"/>
      <c r="F709" s="113"/>
    </row>
    <row r="710" spans="4:6" ht="12.75" x14ac:dyDescent="0.2">
      <c r="D710" s="113"/>
      <c r="E710" s="113"/>
      <c r="F710" s="113"/>
    </row>
    <row r="711" spans="4:6" ht="12.75" x14ac:dyDescent="0.2">
      <c r="D711" s="113"/>
      <c r="E711" s="113"/>
      <c r="F711" s="113"/>
    </row>
    <row r="712" spans="4:6" ht="12.75" x14ac:dyDescent="0.2">
      <c r="D712" s="113"/>
      <c r="E712" s="113"/>
      <c r="F712" s="113"/>
    </row>
    <row r="713" spans="4:6" ht="12.75" x14ac:dyDescent="0.2">
      <c r="D713" s="113"/>
      <c r="E713" s="113"/>
      <c r="F713" s="113"/>
    </row>
    <row r="714" spans="4:6" ht="12.75" x14ac:dyDescent="0.2">
      <c r="D714" s="113"/>
      <c r="E714" s="113"/>
      <c r="F714" s="113"/>
    </row>
    <row r="715" spans="4:6" ht="12.75" x14ac:dyDescent="0.2">
      <c r="D715" s="113"/>
      <c r="E715" s="113"/>
      <c r="F715" s="113"/>
    </row>
    <row r="716" spans="4:6" ht="12.75" x14ac:dyDescent="0.2">
      <c r="D716" s="113"/>
      <c r="E716" s="113"/>
      <c r="F716" s="113"/>
    </row>
    <row r="717" spans="4:6" ht="12.75" x14ac:dyDescent="0.2">
      <c r="D717" s="113"/>
      <c r="E717" s="113"/>
      <c r="F717" s="113"/>
    </row>
    <row r="718" spans="4:6" ht="12.75" x14ac:dyDescent="0.2">
      <c r="D718" s="113"/>
      <c r="E718" s="113"/>
      <c r="F718" s="113"/>
    </row>
    <row r="719" spans="4:6" ht="12.75" x14ac:dyDescent="0.2">
      <c r="D719" s="113"/>
      <c r="E719" s="113"/>
      <c r="F719" s="113"/>
    </row>
    <row r="720" spans="4:6" ht="12.75" x14ac:dyDescent="0.2">
      <c r="D720" s="113"/>
      <c r="E720" s="113"/>
      <c r="F720" s="113"/>
    </row>
    <row r="721" spans="4:6" ht="12.75" x14ac:dyDescent="0.2">
      <c r="D721" s="113"/>
      <c r="E721" s="113"/>
      <c r="F721" s="113"/>
    </row>
    <row r="722" spans="4:6" ht="12.75" x14ac:dyDescent="0.2">
      <c r="D722" s="113"/>
      <c r="E722" s="113"/>
      <c r="F722" s="113"/>
    </row>
    <row r="723" spans="4:6" ht="12.75" x14ac:dyDescent="0.2">
      <c r="D723" s="113"/>
      <c r="E723" s="113"/>
      <c r="F723" s="113"/>
    </row>
    <row r="724" spans="4:6" ht="12.75" x14ac:dyDescent="0.2">
      <c r="D724" s="113"/>
      <c r="E724" s="113"/>
      <c r="F724" s="113"/>
    </row>
    <row r="725" spans="4:6" ht="12.75" x14ac:dyDescent="0.2">
      <c r="D725" s="113"/>
      <c r="E725" s="113"/>
      <c r="F725" s="113"/>
    </row>
    <row r="726" spans="4:6" ht="12.75" x14ac:dyDescent="0.2">
      <c r="D726" s="113"/>
      <c r="E726" s="113"/>
      <c r="F726" s="113"/>
    </row>
    <row r="727" spans="4:6" ht="12.75" x14ac:dyDescent="0.2">
      <c r="D727" s="113"/>
      <c r="E727" s="113"/>
      <c r="F727" s="113"/>
    </row>
    <row r="728" spans="4:6" ht="12.75" x14ac:dyDescent="0.2">
      <c r="D728" s="113"/>
      <c r="E728" s="113"/>
      <c r="F728" s="113"/>
    </row>
    <row r="729" spans="4:6" ht="12.75" x14ac:dyDescent="0.2">
      <c r="D729" s="113"/>
      <c r="E729" s="113"/>
      <c r="F729" s="113"/>
    </row>
    <row r="730" spans="4:6" ht="12.75" x14ac:dyDescent="0.2">
      <c r="D730" s="113"/>
      <c r="E730" s="113"/>
      <c r="F730" s="113"/>
    </row>
    <row r="731" spans="4:6" ht="12.75" x14ac:dyDescent="0.2">
      <c r="D731" s="113"/>
      <c r="E731" s="113"/>
      <c r="F731" s="113"/>
    </row>
    <row r="732" spans="4:6" ht="12.75" x14ac:dyDescent="0.2">
      <c r="D732" s="113"/>
      <c r="E732" s="113"/>
      <c r="F732" s="113"/>
    </row>
    <row r="733" spans="4:6" ht="12.75" x14ac:dyDescent="0.2">
      <c r="D733" s="113"/>
      <c r="E733" s="113"/>
      <c r="F733" s="113"/>
    </row>
    <row r="734" spans="4:6" ht="12.75" x14ac:dyDescent="0.2">
      <c r="D734" s="113"/>
      <c r="E734" s="113"/>
      <c r="F734" s="113"/>
    </row>
    <row r="735" spans="4:6" ht="12.75" x14ac:dyDescent="0.2">
      <c r="D735" s="113"/>
      <c r="E735" s="113"/>
      <c r="F735" s="113"/>
    </row>
    <row r="736" spans="4:6" ht="12.75" x14ac:dyDescent="0.2">
      <c r="D736" s="113"/>
      <c r="E736" s="113"/>
      <c r="F736" s="113"/>
    </row>
    <row r="737" spans="4:6" ht="12.75" x14ac:dyDescent="0.2">
      <c r="D737" s="113"/>
      <c r="E737" s="113"/>
      <c r="F737" s="113"/>
    </row>
    <row r="738" spans="4:6" ht="12.75" x14ac:dyDescent="0.2">
      <c r="D738" s="113"/>
      <c r="E738" s="113"/>
      <c r="F738" s="113"/>
    </row>
    <row r="739" spans="4:6" ht="12.75" x14ac:dyDescent="0.2">
      <c r="D739" s="113"/>
      <c r="E739" s="113"/>
      <c r="F739" s="113"/>
    </row>
    <row r="740" spans="4:6" ht="12.75" x14ac:dyDescent="0.2">
      <c r="D740" s="113"/>
      <c r="E740" s="113"/>
      <c r="F740" s="113"/>
    </row>
    <row r="741" spans="4:6" ht="12.75" x14ac:dyDescent="0.2">
      <c r="D741" s="113"/>
      <c r="E741" s="113"/>
      <c r="F741" s="113"/>
    </row>
    <row r="742" spans="4:6" ht="12.75" x14ac:dyDescent="0.2">
      <c r="D742" s="113"/>
      <c r="E742" s="113"/>
      <c r="F742" s="113"/>
    </row>
    <row r="743" spans="4:6" ht="12.75" x14ac:dyDescent="0.2">
      <c r="D743" s="113"/>
      <c r="E743" s="113"/>
      <c r="F743" s="113"/>
    </row>
    <row r="744" spans="4:6" ht="12.75" x14ac:dyDescent="0.2">
      <c r="D744" s="113"/>
      <c r="E744" s="113"/>
      <c r="F744" s="113"/>
    </row>
    <row r="745" spans="4:6" ht="12.75" x14ac:dyDescent="0.2">
      <c r="D745" s="113"/>
      <c r="E745" s="113"/>
      <c r="F745" s="113"/>
    </row>
    <row r="746" spans="4:6" ht="12.75" x14ac:dyDescent="0.2">
      <c r="D746" s="113"/>
      <c r="E746" s="113"/>
      <c r="F746" s="113"/>
    </row>
    <row r="747" spans="4:6" ht="12.75" x14ac:dyDescent="0.2">
      <c r="D747" s="113"/>
      <c r="E747" s="113"/>
      <c r="F747" s="113"/>
    </row>
    <row r="748" spans="4:6" ht="12.75" x14ac:dyDescent="0.2">
      <c r="D748" s="113"/>
      <c r="E748" s="113"/>
      <c r="F748" s="113"/>
    </row>
    <row r="749" spans="4:6" ht="12.75" x14ac:dyDescent="0.2">
      <c r="D749" s="113"/>
      <c r="E749" s="113"/>
      <c r="F749" s="113"/>
    </row>
    <row r="750" spans="4:6" ht="12.75" x14ac:dyDescent="0.2">
      <c r="D750" s="113"/>
      <c r="E750" s="113"/>
      <c r="F750" s="113"/>
    </row>
    <row r="751" spans="4:6" ht="12.75" x14ac:dyDescent="0.2">
      <c r="D751" s="113"/>
      <c r="E751" s="113"/>
      <c r="F751" s="113"/>
    </row>
    <row r="752" spans="4:6" ht="12.75" x14ac:dyDescent="0.2">
      <c r="D752" s="113"/>
      <c r="E752" s="113"/>
      <c r="F752" s="113"/>
    </row>
    <row r="753" spans="4:6" ht="12.75" x14ac:dyDescent="0.2">
      <c r="D753" s="113"/>
      <c r="E753" s="113"/>
      <c r="F753" s="113"/>
    </row>
    <row r="754" spans="4:6" ht="12.75" x14ac:dyDescent="0.2">
      <c r="D754" s="113"/>
      <c r="E754" s="113"/>
      <c r="F754" s="113"/>
    </row>
    <row r="755" spans="4:6" ht="12.75" x14ac:dyDescent="0.2">
      <c r="D755" s="113"/>
      <c r="E755" s="113"/>
      <c r="F755" s="113"/>
    </row>
    <row r="756" spans="4:6" ht="12.75" x14ac:dyDescent="0.2">
      <c r="D756" s="113"/>
      <c r="E756" s="113"/>
      <c r="F756" s="113"/>
    </row>
    <row r="757" spans="4:6" ht="12.75" x14ac:dyDescent="0.2">
      <c r="D757" s="113"/>
      <c r="E757" s="113"/>
      <c r="F757" s="113"/>
    </row>
    <row r="758" spans="4:6" ht="12.75" x14ac:dyDescent="0.2">
      <c r="D758" s="113"/>
      <c r="E758" s="113"/>
      <c r="F758" s="113"/>
    </row>
    <row r="759" spans="4:6" ht="12.75" x14ac:dyDescent="0.2">
      <c r="D759" s="113"/>
      <c r="E759" s="113"/>
      <c r="F759" s="113"/>
    </row>
    <row r="760" spans="4:6" ht="12.75" x14ac:dyDescent="0.2">
      <c r="D760" s="113"/>
      <c r="E760" s="113"/>
      <c r="F760" s="113"/>
    </row>
    <row r="761" spans="4:6" ht="12.75" x14ac:dyDescent="0.2">
      <c r="D761" s="113"/>
      <c r="E761" s="113"/>
      <c r="F761" s="113"/>
    </row>
    <row r="762" spans="4:6" ht="12.75" x14ac:dyDescent="0.2">
      <c r="D762" s="113"/>
      <c r="E762" s="113"/>
      <c r="F762" s="113"/>
    </row>
    <row r="763" spans="4:6" ht="12.75" x14ac:dyDescent="0.2">
      <c r="D763" s="113"/>
      <c r="E763" s="113"/>
      <c r="F763" s="113"/>
    </row>
    <row r="764" spans="4:6" ht="12.75" x14ac:dyDescent="0.2">
      <c r="D764" s="113"/>
      <c r="E764" s="113"/>
      <c r="F764" s="113"/>
    </row>
    <row r="765" spans="4:6" ht="12.75" x14ac:dyDescent="0.2">
      <c r="D765" s="113"/>
      <c r="E765" s="113"/>
      <c r="F765" s="113"/>
    </row>
    <row r="766" spans="4:6" ht="12.75" x14ac:dyDescent="0.2">
      <c r="D766" s="113"/>
      <c r="E766" s="113"/>
      <c r="F766" s="113"/>
    </row>
    <row r="767" spans="4:6" ht="12.75" x14ac:dyDescent="0.2">
      <c r="D767" s="113"/>
      <c r="E767" s="113"/>
      <c r="F767" s="113"/>
    </row>
    <row r="768" spans="4:6" ht="12.75" x14ac:dyDescent="0.2">
      <c r="D768" s="113"/>
      <c r="E768" s="113"/>
      <c r="F768" s="113"/>
    </row>
    <row r="769" spans="4:6" ht="12.75" x14ac:dyDescent="0.2">
      <c r="D769" s="113"/>
      <c r="E769" s="113"/>
      <c r="F769" s="113"/>
    </row>
    <row r="770" spans="4:6" ht="12.75" x14ac:dyDescent="0.2">
      <c r="D770" s="113"/>
      <c r="E770" s="113"/>
      <c r="F770" s="113"/>
    </row>
    <row r="771" spans="4:6" ht="12.75" x14ac:dyDescent="0.2">
      <c r="D771" s="113"/>
      <c r="E771" s="113"/>
      <c r="F771" s="113"/>
    </row>
    <row r="772" spans="4:6" ht="12.75" x14ac:dyDescent="0.2">
      <c r="D772" s="113"/>
      <c r="E772" s="113"/>
      <c r="F772" s="113"/>
    </row>
    <row r="773" spans="4:6" ht="12.75" x14ac:dyDescent="0.2">
      <c r="D773" s="113"/>
      <c r="E773" s="113"/>
      <c r="F773" s="113"/>
    </row>
    <row r="774" spans="4:6" ht="12.75" x14ac:dyDescent="0.2">
      <c r="D774" s="113"/>
      <c r="E774" s="113"/>
      <c r="F774" s="113"/>
    </row>
    <row r="775" spans="4:6" ht="12.75" x14ac:dyDescent="0.2">
      <c r="D775" s="113"/>
      <c r="E775" s="113"/>
      <c r="F775" s="113"/>
    </row>
    <row r="776" spans="4:6" ht="12.75" x14ac:dyDescent="0.2">
      <c r="D776" s="113"/>
      <c r="E776" s="113"/>
      <c r="F776" s="113"/>
    </row>
    <row r="777" spans="4:6" ht="12.75" x14ac:dyDescent="0.2">
      <c r="D777" s="113"/>
      <c r="E777" s="113"/>
      <c r="F777" s="113"/>
    </row>
    <row r="778" spans="4:6" ht="12.75" x14ac:dyDescent="0.2">
      <c r="D778" s="113"/>
      <c r="E778" s="113"/>
      <c r="F778" s="113"/>
    </row>
    <row r="779" spans="4:6" ht="12.75" x14ac:dyDescent="0.2">
      <c r="D779" s="113"/>
      <c r="E779" s="113"/>
      <c r="F779" s="113"/>
    </row>
    <row r="780" spans="4:6" ht="12.75" x14ac:dyDescent="0.2">
      <c r="D780" s="113"/>
      <c r="E780" s="113"/>
      <c r="F780" s="113"/>
    </row>
    <row r="781" spans="4:6" ht="12.75" x14ac:dyDescent="0.2">
      <c r="D781" s="113"/>
      <c r="E781" s="113"/>
      <c r="F781" s="113"/>
    </row>
    <row r="782" spans="4:6" ht="12.75" x14ac:dyDescent="0.2">
      <c r="D782" s="113"/>
      <c r="E782" s="113"/>
      <c r="F782" s="113"/>
    </row>
    <row r="783" spans="4:6" ht="12.75" x14ac:dyDescent="0.2">
      <c r="D783" s="113"/>
      <c r="E783" s="113"/>
      <c r="F783" s="113"/>
    </row>
    <row r="784" spans="4:6" ht="12.75" x14ac:dyDescent="0.2">
      <c r="D784" s="113"/>
      <c r="E784" s="113"/>
      <c r="F784" s="113"/>
    </row>
    <row r="785" spans="4:6" ht="12.75" x14ac:dyDescent="0.2">
      <c r="D785" s="113"/>
      <c r="E785" s="113"/>
      <c r="F785" s="113"/>
    </row>
    <row r="786" spans="4:6" ht="12.75" x14ac:dyDescent="0.2">
      <c r="D786" s="113"/>
      <c r="E786" s="113"/>
      <c r="F786" s="113"/>
    </row>
    <row r="787" spans="4:6" ht="12.75" x14ac:dyDescent="0.2">
      <c r="D787" s="113"/>
      <c r="E787" s="113"/>
      <c r="F787" s="113"/>
    </row>
    <row r="788" spans="4:6" ht="12.75" x14ac:dyDescent="0.2">
      <c r="D788" s="113"/>
      <c r="E788" s="113"/>
      <c r="F788" s="113"/>
    </row>
    <row r="789" spans="4:6" ht="12.75" x14ac:dyDescent="0.2">
      <c r="D789" s="113"/>
      <c r="E789" s="113"/>
      <c r="F789" s="113"/>
    </row>
    <row r="790" spans="4:6" ht="12.75" x14ac:dyDescent="0.2">
      <c r="D790" s="113"/>
      <c r="E790" s="113"/>
      <c r="F790" s="113"/>
    </row>
    <row r="791" spans="4:6" ht="12.75" x14ac:dyDescent="0.2">
      <c r="D791" s="113"/>
      <c r="E791" s="113"/>
      <c r="F791" s="113"/>
    </row>
    <row r="792" spans="4:6" ht="12.75" x14ac:dyDescent="0.2">
      <c r="D792" s="113"/>
      <c r="E792" s="113"/>
      <c r="F792" s="113"/>
    </row>
    <row r="793" spans="4:6" ht="12.75" x14ac:dyDescent="0.2">
      <c r="D793" s="113"/>
      <c r="E793" s="113"/>
      <c r="F793" s="113"/>
    </row>
    <row r="794" spans="4:6" ht="12.75" x14ac:dyDescent="0.2">
      <c r="D794" s="113"/>
      <c r="E794" s="113"/>
      <c r="F794" s="113"/>
    </row>
    <row r="795" spans="4:6" ht="12.75" x14ac:dyDescent="0.2">
      <c r="D795" s="113"/>
      <c r="E795" s="113"/>
      <c r="F795" s="113"/>
    </row>
    <row r="796" spans="4:6" ht="12.75" x14ac:dyDescent="0.2">
      <c r="D796" s="113"/>
      <c r="E796" s="113"/>
      <c r="F796" s="113"/>
    </row>
    <row r="797" spans="4:6" ht="12.75" x14ac:dyDescent="0.2">
      <c r="D797" s="113"/>
      <c r="E797" s="113"/>
      <c r="F797" s="113"/>
    </row>
    <row r="798" spans="4:6" ht="12.75" x14ac:dyDescent="0.2">
      <c r="D798" s="113"/>
      <c r="E798" s="113"/>
      <c r="F798" s="113"/>
    </row>
    <row r="799" spans="4:6" ht="12.75" x14ac:dyDescent="0.2">
      <c r="D799" s="113"/>
      <c r="E799" s="113"/>
      <c r="F799" s="113"/>
    </row>
    <row r="800" spans="4:6" ht="12.75" x14ac:dyDescent="0.2">
      <c r="D800" s="113"/>
      <c r="E800" s="113"/>
      <c r="F800" s="113"/>
    </row>
    <row r="801" spans="4:6" ht="12.75" x14ac:dyDescent="0.2">
      <c r="D801" s="113"/>
      <c r="E801" s="113"/>
      <c r="F801" s="113"/>
    </row>
    <row r="802" spans="4:6" ht="12.75" x14ac:dyDescent="0.2">
      <c r="D802" s="113"/>
      <c r="E802" s="113"/>
      <c r="F802" s="113"/>
    </row>
    <row r="803" spans="4:6" ht="12.75" x14ac:dyDescent="0.2">
      <c r="D803" s="113"/>
      <c r="E803" s="113"/>
      <c r="F803" s="113"/>
    </row>
    <row r="804" spans="4:6" ht="12.75" x14ac:dyDescent="0.2">
      <c r="D804" s="113"/>
      <c r="E804" s="113"/>
      <c r="F804" s="113"/>
    </row>
    <row r="805" spans="4:6" ht="12.75" x14ac:dyDescent="0.2">
      <c r="D805" s="113"/>
      <c r="E805" s="113"/>
      <c r="F805" s="113"/>
    </row>
    <row r="806" spans="4:6" ht="12.75" x14ac:dyDescent="0.2">
      <c r="D806" s="113"/>
      <c r="E806" s="113"/>
      <c r="F806" s="113"/>
    </row>
    <row r="807" spans="4:6" ht="12.75" x14ac:dyDescent="0.2">
      <c r="D807" s="113"/>
      <c r="E807" s="113"/>
      <c r="F807" s="113"/>
    </row>
    <row r="808" spans="4:6" ht="12.75" x14ac:dyDescent="0.2">
      <c r="D808" s="113"/>
      <c r="E808" s="113"/>
      <c r="F808" s="113"/>
    </row>
    <row r="809" spans="4:6" ht="12.75" x14ac:dyDescent="0.2">
      <c r="D809" s="113"/>
      <c r="E809" s="113"/>
      <c r="F809" s="113"/>
    </row>
    <row r="810" spans="4:6" ht="12.75" x14ac:dyDescent="0.2">
      <c r="D810" s="113"/>
      <c r="E810" s="113"/>
      <c r="F810" s="113"/>
    </row>
    <row r="811" spans="4:6" ht="12.75" x14ac:dyDescent="0.2">
      <c r="D811" s="113"/>
      <c r="E811" s="113"/>
      <c r="F811" s="113"/>
    </row>
    <row r="812" spans="4:6" ht="12.75" x14ac:dyDescent="0.2">
      <c r="D812" s="113"/>
      <c r="E812" s="113"/>
      <c r="F812" s="113"/>
    </row>
    <row r="813" spans="4:6" ht="12.75" x14ac:dyDescent="0.2">
      <c r="D813" s="113"/>
      <c r="E813" s="113"/>
      <c r="F813" s="113"/>
    </row>
    <row r="814" spans="4:6" ht="12.75" x14ac:dyDescent="0.2">
      <c r="D814" s="113"/>
      <c r="E814" s="113"/>
      <c r="F814" s="113"/>
    </row>
    <row r="815" spans="4:6" ht="12.75" x14ac:dyDescent="0.2">
      <c r="D815" s="113"/>
      <c r="E815" s="113"/>
      <c r="F815" s="113"/>
    </row>
    <row r="816" spans="4:6" ht="12.75" x14ac:dyDescent="0.2">
      <c r="D816" s="113"/>
      <c r="E816" s="113"/>
      <c r="F816" s="113"/>
    </row>
    <row r="817" spans="4:6" ht="12.75" x14ac:dyDescent="0.2">
      <c r="D817" s="113"/>
      <c r="E817" s="113"/>
      <c r="F817" s="113"/>
    </row>
    <row r="818" spans="4:6" ht="12.75" x14ac:dyDescent="0.2">
      <c r="D818" s="113"/>
      <c r="E818" s="113"/>
      <c r="F818" s="113"/>
    </row>
    <row r="819" spans="4:6" ht="12.75" x14ac:dyDescent="0.2">
      <c r="D819" s="113"/>
      <c r="E819" s="113"/>
      <c r="F819" s="113"/>
    </row>
    <row r="820" spans="4:6" ht="12.75" x14ac:dyDescent="0.2">
      <c r="D820" s="113"/>
      <c r="E820" s="113"/>
      <c r="F820" s="113"/>
    </row>
    <row r="821" spans="4:6" ht="12.75" x14ac:dyDescent="0.2">
      <c r="D821" s="113"/>
      <c r="E821" s="113"/>
      <c r="F821" s="113"/>
    </row>
    <row r="822" spans="4:6" ht="12.75" x14ac:dyDescent="0.2">
      <c r="D822" s="113"/>
      <c r="E822" s="113"/>
      <c r="F822" s="113"/>
    </row>
    <row r="823" spans="4:6" ht="12.75" x14ac:dyDescent="0.2">
      <c r="D823" s="113"/>
      <c r="E823" s="113"/>
      <c r="F823" s="113"/>
    </row>
    <row r="824" spans="4:6" ht="12.75" x14ac:dyDescent="0.2">
      <c r="D824" s="113"/>
      <c r="E824" s="113"/>
      <c r="F824" s="113"/>
    </row>
    <row r="825" spans="4:6" ht="12.75" x14ac:dyDescent="0.2">
      <c r="D825" s="113"/>
      <c r="E825" s="113"/>
      <c r="F825" s="113"/>
    </row>
    <row r="826" spans="4:6" ht="12.75" x14ac:dyDescent="0.2">
      <c r="D826" s="113"/>
      <c r="E826" s="113"/>
      <c r="F826" s="113"/>
    </row>
    <row r="827" spans="4:6" ht="12.75" x14ac:dyDescent="0.2">
      <c r="D827" s="113"/>
      <c r="E827" s="113"/>
      <c r="F827" s="113"/>
    </row>
    <row r="828" spans="4:6" ht="12.75" x14ac:dyDescent="0.2">
      <c r="D828" s="113"/>
      <c r="E828" s="113"/>
      <c r="F828" s="113"/>
    </row>
    <row r="829" spans="4:6" ht="12.75" x14ac:dyDescent="0.2">
      <c r="D829" s="113"/>
      <c r="E829" s="113"/>
      <c r="F829" s="113"/>
    </row>
    <row r="830" spans="4:6" ht="12.75" x14ac:dyDescent="0.2">
      <c r="D830" s="113"/>
      <c r="E830" s="113"/>
      <c r="F830" s="113"/>
    </row>
    <row r="831" spans="4:6" ht="12.75" x14ac:dyDescent="0.2">
      <c r="D831" s="113"/>
      <c r="E831" s="113"/>
      <c r="F831" s="113"/>
    </row>
    <row r="832" spans="4:6" ht="12.75" x14ac:dyDescent="0.2">
      <c r="D832" s="113"/>
      <c r="E832" s="113"/>
      <c r="F832" s="113"/>
    </row>
    <row r="833" spans="4:6" ht="12.75" x14ac:dyDescent="0.2">
      <c r="D833" s="113"/>
      <c r="E833" s="113"/>
      <c r="F833" s="113"/>
    </row>
    <row r="834" spans="4:6" ht="12.75" x14ac:dyDescent="0.2">
      <c r="D834" s="113"/>
      <c r="E834" s="113"/>
      <c r="F834" s="113"/>
    </row>
    <row r="835" spans="4:6" ht="12.75" x14ac:dyDescent="0.2">
      <c r="D835" s="113"/>
      <c r="E835" s="113"/>
      <c r="F835" s="113"/>
    </row>
    <row r="836" spans="4:6" ht="12.75" x14ac:dyDescent="0.2">
      <c r="D836" s="113"/>
      <c r="E836" s="113"/>
      <c r="F836" s="113"/>
    </row>
    <row r="837" spans="4:6" ht="12.75" x14ac:dyDescent="0.2">
      <c r="D837" s="113"/>
      <c r="E837" s="113"/>
      <c r="F837" s="113"/>
    </row>
    <row r="838" spans="4:6" ht="12.75" x14ac:dyDescent="0.2">
      <c r="D838" s="113"/>
      <c r="E838" s="113"/>
      <c r="F838" s="113"/>
    </row>
    <row r="839" spans="4:6" ht="12.75" x14ac:dyDescent="0.2">
      <c r="D839" s="113"/>
      <c r="E839" s="113"/>
      <c r="F839" s="113"/>
    </row>
    <row r="840" spans="4:6" ht="12.75" x14ac:dyDescent="0.2">
      <c r="D840" s="113"/>
      <c r="E840" s="113"/>
      <c r="F840" s="113"/>
    </row>
    <row r="841" spans="4:6" ht="12.75" x14ac:dyDescent="0.2">
      <c r="D841" s="113"/>
      <c r="E841" s="113"/>
      <c r="F841" s="113"/>
    </row>
    <row r="842" spans="4:6" ht="12.75" x14ac:dyDescent="0.2">
      <c r="D842" s="113"/>
      <c r="E842" s="113"/>
      <c r="F842" s="113"/>
    </row>
    <row r="843" spans="4:6" ht="12.75" x14ac:dyDescent="0.2">
      <c r="D843" s="113"/>
      <c r="E843" s="113"/>
      <c r="F843" s="113"/>
    </row>
    <row r="844" spans="4:6" ht="12.75" x14ac:dyDescent="0.2">
      <c r="D844" s="113"/>
      <c r="E844" s="113"/>
      <c r="F844" s="113"/>
    </row>
    <row r="845" spans="4:6" ht="12.75" x14ac:dyDescent="0.2">
      <c r="D845" s="113"/>
      <c r="E845" s="113"/>
      <c r="F845" s="113"/>
    </row>
    <row r="846" spans="4:6" ht="12.75" x14ac:dyDescent="0.2">
      <c r="D846" s="113"/>
      <c r="E846" s="113"/>
      <c r="F846" s="113"/>
    </row>
    <row r="847" spans="4:6" ht="12.75" x14ac:dyDescent="0.2">
      <c r="D847" s="113"/>
      <c r="E847" s="113"/>
      <c r="F847" s="113"/>
    </row>
    <row r="848" spans="4:6" ht="12.75" x14ac:dyDescent="0.2">
      <c r="D848" s="113"/>
      <c r="E848" s="113"/>
      <c r="F848" s="113"/>
    </row>
    <row r="849" spans="4:6" ht="12.75" x14ac:dyDescent="0.2">
      <c r="D849" s="113"/>
      <c r="E849" s="113"/>
      <c r="F849" s="113"/>
    </row>
    <row r="850" spans="4:6" ht="12.75" x14ac:dyDescent="0.2">
      <c r="D850" s="113"/>
      <c r="E850" s="113"/>
      <c r="F850" s="113"/>
    </row>
    <row r="851" spans="4:6" ht="12.75" x14ac:dyDescent="0.2">
      <c r="D851" s="113"/>
      <c r="E851" s="113"/>
      <c r="F851" s="113"/>
    </row>
    <row r="852" spans="4:6" ht="12.75" x14ac:dyDescent="0.2">
      <c r="D852" s="113"/>
      <c r="E852" s="113"/>
      <c r="F852" s="113"/>
    </row>
    <row r="853" spans="4:6" ht="12.75" x14ac:dyDescent="0.2">
      <c r="D853" s="113"/>
      <c r="E853" s="113"/>
      <c r="F853" s="113"/>
    </row>
    <row r="854" spans="4:6" ht="12.75" x14ac:dyDescent="0.2">
      <c r="D854" s="113"/>
      <c r="E854" s="113"/>
      <c r="F854" s="113"/>
    </row>
    <row r="855" spans="4:6" ht="12.75" x14ac:dyDescent="0.2">
      <c r="D855" s="113"/>
      <c r="E855" s="113"/>
      <c r="F855" s="113"/>
    </row>
    <row r="856" spans="4:6" ht="12.75" x14ac:dyDescent="0.2">
      <c r="D856" s="113"/>
      <c r="E856" s="113"/>
      <c r="F856" s="113"/>
    </row>
    <row r="857" spans="4:6" ht="12.75" x14ac:dyDescent="0.2">
      <c r="D857" s="113"/>
      <c r="E857" s="113"/>
      <c r="F857" s="113"/>
    </row>
    <row r="858" spans="4:6" ht="12.75" x14ac:dyDescent="0.2">
      <c r="D858" s="113"/>
      <c r="E858" s="113"/>
      <c r="F858" s="113"/>
    </row>
    <row r="859" spans="4:6" ht="12.75" x14ac:dyDescent="0.2">
      <c r="D859" s="113"/>
      <c r="E859" s="113"/>
      <c r="F859" s="113"/>
    </row>
    <row r="860" spans="4:6" ht="12.75" x14ac:dyDescent="0.2">
      <c r="D860" s="113"/>
      <c r="E860" s="113"/>
      <c r="F860" s="113"/>
    </row>
    <row r="861" spans="4:6" ht="12.75" x14ac:dyDescent="0.2">
      <c r="D861" s="113"/>
      <c r="E861" s="113"/>
      <c r="F861" s="113"/>
    </row>
    <row r="862" spans="4:6" ht="12.75" x14ac:dyDescent="0.2">
      <c r="D862" s="113"/>
      <c r="E862" s="113"/>
      <c r="F862" s="113"/>
    </row>
    <row r="863" spans="4:6" ht="12.75" x14ac:dyDescent="0.2">
      <c r="D863" s="113"/>
      <c r="E863" s="113"/>
      <c r="F863" s="113"/>
    </row>
    <row r="864" spans="4:6" ht="12.75" x14ac:dyDescent="0.2">
      <c r="D864" s="113"/>
      <c r="E864" s="113"/>
      <c r="F864" s="113"/>
    </row>
    <row r="865" spans="4:6" ht="12.75" x14ac:dyDescent="0.2">
      <c r="D865" s="113"/>
      <c r="E865" s="113"/>
      <c r="F865" s="113"/>
    </row>
    <row r="866" spans="4:6" ht="12.75" x14ac:dyDescent="0.2">
      <c r="D866" s="113"/>
      <c r="E866" s="113"/>
      <c r="F866" s="113"/>
    </row>
    <row r="867" spans="4:6" ht="12.75" x14ac:dyDescent="0.2">
      <c r="D867" s="113"/>
      <c r="E867" s="113"/>
      <c r="F867" s="113"/>
    </row>
    <row r="868" spans="4:6" ht="12.75" x14ac:dyDescent="0.2">
      <c r="D868" s="113"/>
      <c r="E868" s="113"/>
      <c r="F868" s="113"/>
    </row>
    <row r="869" spans="4:6" ht="12.75" x14ac:dyDescent="0.2">
      <c r="D869" s="113"/>
      <c r="E869" s="113"/>
      <c r="F869" s="113"/>
    </row>
    <row r="870" spans="4:6" ht="12.75" x14ac:dyDescent="0.2">
      <c r="D870" s="113"/>
      <c r="E870" s="113"/>
      <c r="F870" s="113"/>
    </row>
    <row r="871" spans="4:6" ht="12.75" x14ac:dyDescent="0.2">
      <c r="D871" s="113"/>
      <c r="E871" s="113"/>
      <c r="F871" s="113"/>
    </row>
    <row r="872" spans="4:6" ht="12.75" x14ac:dyDescent="0.2">
      <c r="D872" s="113"/>
      <c r="E872" s="113"/>
      <c r="F872" s="113"/>
    </row>
    <row r="873" spans="4:6" ht="12.75" x14ac:dyDescent="0.2">
      <c r="D873" s="113"/>
      <c r="E873" s="113"/>
      <c r="F873" s="113"/>
    </row>
    <row r="874" spans="4:6" ht="12.75" x14ac:dyDescent="0.2">
      <c r="D874" s="113"/>
      <c r="E874" s="113"/>
      <c r="F874" s="113"/>
    </row>
    <row r="875" spans="4:6" ht="12.75" x14ac:dyDescent="0.2">
      <c r="D875" s="113"/>
      <c r="E875" s="113"/>
      <c r="F875" s="113"/>
    </row>
    <row r="876" spans="4:6" ht="12.75" x14ac:dyDescent="0.2">
      <c r="D876" s="113"/>
      <c r="E876" s="113"/>
      <c r="F876" s="113"/>
    </row>
    <row r="877" spans="4:6" ht="12.75" x14ac:dyDescent="0.2">
      <c r="D877" s="113"/>
      <c r="E877" s="113"/>
      <c r="F877" s="113"/>
    </row>
    <row r="878" spans="4:6" ht="12.75" x14ac:dyDescent="0.2">
      <c r="D878" s="113"/>
      <c r="E878" s="113"/>
      <c r="F878" s="113"/>
    </row>
    <row r="879" spans="4:6" ht="12.75" x14ac:dyDescent="0.2">
      <c r="D879" s="113"/>
      <c r="E879" s="113"/>
      <c r="F879" s="113"/>
    </row>
    <row r="880" spans="4:6" ht="12.75" x14ac:dyDescent="0.2">
      <c r="D880" s="113"/>
      <c r="E880" s="113"/>
      <c r="F880" s="113"/>
    </row>
    <row r="881" spans="4:6" ht="12.75" x14ac:dyDescent="0.2">
      <c r="D881" s="113"/>
      <c r="E881" s="113"/>
      <c r="F881" s="113"/>
    </row>
    <row r="882" spans="4:6" ht="12.75" x14ac:dyDescent="0.2">
      <c r="D882" s="113"/>
      <c r="E882" s="113"/>
      <c r="F882" s="113"/>
    </row>
    <row r="883" spans="4:6" ht="12.75" x14ac:dyDescent="0.2">
      <c r="D883" s="113"/>
      <c r="E883" s="113"/>
      <c r="F883" s="113"/>
    </row>
    <row r="884" spans="4:6" ht="12.75" x14ac:dyDescent="0.2">
      <c r="D884" s="113"/>
      <c r="E884" s="113"/>
      <c r="F884" s="113"/>
    </row>
    <row r="885" spans="4:6" ht="12.75" x14ac:dyDescent="0.2">
      <c r="D885" s="113"/>
      <c r="E885" s="113"/>
      <c r="F885" s="113"/>
    </row>
    <row r="886" spans="4:6" ht="12.75" x14ac:dyDescent="0.2">
      <c r="D886" s="113"/>
      <c r="E886" s="113"/>
      <c r="F886" s="113"/>
    </row>
    <row r="887" spans="4:6" ht="12.75" x14ac:dyDescent="0.2">
      <c r="D887" s="113"/>
      <c r="E887" s="113"/>
      <c r="F887" s="113"/>
    </row>
    <row r="888" spans="4:6" ht="12.75" x14ac:dyDescent="0.2">
      <c r="D888" s="113"/>
      <c r="E888" s="113"/>
      <c r="F888" s="113"/>
    </row>
    <row r="889" spans="4:6" ht="12.75" x14ac:dyDescent="0.2">
      <c r="D889" s="113"/>
      <c r="E889" s="113"/>
      <c r="F889" s="113"/>
    </row>
    <row r="890" spans="4:6" ht="12.75" x14ac:dyDescent="0.2">
      <c r="D890" s="113"/>
      <c r="E890" s="113"/>
      <c r="F890" s="113"/>
    </row>
    <row r="891" spans="4:6" ht="12.75" x14ac:dyDescent="0.2">
      <c r="D891" s="113"/>
      <c r="E891" s="113"/>
      <c r="F891" s="113"/>
    </row>
    <row r="892" spans="4:6" ht="12.75" x14ac:dyDescent="0.2">
      <c r="D892" s="113"/>
      <c r="E892" s="113"/>
      <c r="F892" s="113"/>
    </row>
    <row r="893" spans="4:6" ht="12.75" x14ac:dyDescent="0.2">
      <c r="D893" s="113"/>
      <c r="E893" s="113"/>
      <c r="F893" s="113"/>
    </row>
    <row r="894" spans="4:6" ht="12.75" x14ac:dyDescent="0.2">
      <c r="D894" s="113"/>
      <c r="E894" s="113"/>
      <c r="F894" s="113"/>
    </row>
    <row r="895" spans="4:6" ht="12.75" x14ac:dyDescent="0.2">
      <c r="D895" s="113"/>
      <c r="E895" s="113"/>
      <c r="F895" s="113"/>
    </row>
    <row r="896" spans="4:6" ht="12.75" x14ac:dyDescent="0.2">
      <c r="D896" s="113"/>
      <c r="E896" s="113"/>
      <c r="F896" s="113"/>
    </row>
    <row r="897" spans="4:6" ht="12.75" x14ac:dyDescent="0.2">
      <c r="D897" s="113"/>
      <c r="E897" s="113"/>
      <c r="F897" s="113"/>
    </row>
    <row r="898" spans="4:6" ht="12.75" x14ac:dyDescent="0.2">
      <c r="D898" s="113"/>
      <c r="E898" s="113"/>
      <c r="F898" s="113"/>
    </row>
    <row r="899" spans="4:6" ht="12.75" x14ac:dyDescent="0.2">
      <c r="D899" s="113"/>
      <c r="E899" s="113"/>
      <c r="F899" s="113"/>
    </row>
    <row r="900" spans="4:6" ht="12.75" x14ac:dyDescent="0.2">
      <c r="D900" s="113"/>
      <c r="E900" s="113"/>
      <c r="F900" s="113"/>
    </row>
    <row r="901" spans="4:6" ht="12.75" x14ac:dyDescent="0.2">
      <c r="D901" s="113"/>
      <c r="E901" s="113"/>
      <c r="F901" s="113"/>
    </row>
    <row r="902" spans="4:6" ht="12.75" x14ac:dyDescent="0.2">
      <c r="D902" s="113"/>
      <c r="E902" s="113"/>
      <c r="F902" s="113"/>
    </row>
    <row r="903" spans="4:6" ht="12.75" x14ac:dyDescent="0.2">
      <c r="D903" s="113"/>
      <c r="E903" s="113"/>
      <c r="F903" s="113"/>
    </row>
    <row r="904" spans="4:6" ht="12.75" x14ac:dyDescent="0.2">
      <c r="D904" s="113"/>
      <c r="E904" s="113"/>
      <c r="F904" s="113"/>
    </row>
    <row r="905" spans="4:6" ht="12.75" x14ac:dyDescent="0.2">
      <c r="D905" s="113"/>
      <c r="E905" s="113"/>
      <c r="F905" s="113"/>
    </row>
    <row r="906" spans="4:6" ht="12.75" x14ac:dyDescent="0.2">
      <c r="D906" s="113"/>
      <c r="E906" s="113"/>
      <c r="F906" s="113"/>
    </row>
    <row r="907" spans="4:6" ht="12.75" x14ac:dyDescent="0.2">
      <c r="D907" s="113"/>
      <c r="E907" s="113"/>
      <c r="F907" s="113"/>
    </row>
    <row r="908" spans="4:6" ht="12.75" x14ac:dyDescent="0.2">
      <c r="D908" s="113"/>
      <c r="E908" s="113"/>
      <c r="F908" s="113"/>
    </row>
    <row r="909" spans="4:6" ht="12.75" x14ac:dyDescent="0.2">
      <c r="D909" s="113"/>
      <c r="E909" s="113"/>
      <c r="F909" s="113"/>
    </row>
    <row r="910" spans="4:6" ht="12.75" x14ac:dyDescent="0.2">
      <c r="D910" s="113"/>
      <c r="E910" s="113"/>
      <c r="F910" s="113"/>
    </row>
    <row r="911" spans="4:6" ht="12.75" x14ac:dyDescent="0.2">
      <c r="D911" s="113"/>
      <c r="E911" s="113"/>
      <c r="F911" s="113"/>
    </row>
    <row r="912" spans="4:6" ht="12.75" x14ac:dyDescent="0.2">
      <c r="D912" s="113"/>
      <c r="E912" s="113"/>
      <c r="F912" s="113"/>
    </row>
    <row r="913" spans="4:6" ht="12.75" x14ac:dyDescent="0.2">
      <c r="D913" s="113"/>
      <c r="E913" s="113"/>
      <c r="F913" s="113"/>
    </row>
    <row r="914" spans="4:6" ht="12.75" x14ac:dyDescent="0.2">
      <c r="D914" s="113"/>
      <c r="E914" s="113"/>
      <c r="F914" s="113"/>
    </row>
    <row r="915" spans="4:6" ht="12.75" x14ac:dyDescent="0.2">
      <c r="D915" s="113"/>
      <c r="E915" s="113"/>
      <c r="F915" s="113"/>
    </row>
    <row r="916" spans="4:6" ht="12.75" x14ac:dyDescent="0.2">
      <c r="D916" s="113"/>
      <c r="E916" s="113"/>
      <c r="F916" s="113"/>
    </row>
    <row r="917" spans="4:6" ht="12.75" x14ac:dyDescent="0.2">
      <c r="D917" s="113"/>
      <c r="E917" s="113"/>
      <c r="F917" s="113"/>
    </row>
    <row r="918" spans="4:6" ht="12.75" x14ac:dyDescent="0.2">
      <c r="D918" s="113"/>
      <c r="E918" s="113"/>
      <c r="F918" s="113"/>
    </row>
    <row r="919" spans="4:6" ht="12.75" x14ac:dyDescent="0.2">
      <c r="D919" s="113"/>
      <c r="E919" s="113"/>
      <c r="F919" s="113"/>
    </row>
    <row r="920" spans="4:6" ht="12.75" x14ac:dyDescent="0.2">
      <c r="D920" s="113"/>
      <c r="E920" s="113"/>
      <c r="F920" s="113"/>
    </row>
    <row r="921" spans="4:6" ht="12.75" x14ac:dyDescent="0.2">
      <c r="D921" s="113"/>
      <c r="E921" s="113"/>
      <c r="F921" s="113"/>
    </row>
    <row r="922" spans="4:6" ht="12.75" x14ac:dyDescent="0.2">
      <c r="D922" s="113"/>
      <c r="E922" s="113"/>
      <c r="F922" s="113"/>
    </row>
    <row r="923" spans="4:6" ht="12.75" x14ac:dyDescent="0.2">
      <c r="D923" s="113"/>
      <c r="E923" s="113"/>
      <c r="F923" s="113"/>
    </row>
    <row r="924" spans="4:6" ht="12.75" x14ac:dyDescent="0.2">
      <c r="D924" s="113"/>
      <c r="E924" s="113"/>
      <c r="F924" s="113"/>
    </row>
    <row r="925" spans="4:6" ht="12.75" x14ac:dyDescent="0.2">
      <c r="D925" s="113"/>
      <c r="E925" s="113"/>
      <c r="F925" s="113"/>
    </row>
    <row r="926" spans="4:6" ht="12.75" x14ac:dyDescent="0.2">
      <c r="D926" s="113"/>
      <c r="E926" s="113"/>
      <c r="F926" s="113"/>
    </row>
    <row r="927" spans="4:6" ht="12.75" x14ac:dyDescent="0.2">
      <c r="D927" s="113"/>
      <c r="E927" s="113"/>
      <c r="F927" s="113"/>
    </row>
    <row r="928" spans="4:6" ht="12.75" x14ac:dyDescent="0.2">
      <c r="D928" s="113"/>
      <c r="E928" s="113"/>
      <c r="F928" s="113"/>
    </row>
    <row r="929" spans="4:6" ht="12.75" x14ac:dyDescent="0.2">
      <c r="D929" s="113"/>
      <c r="E929" s="113"/>
      <c r="F929" s="113"/>
    </row>
    <row r="930" spans="4:6" ht="12.75" x14ac:dyDescent="0.2">
      <c r="D930" s="113"/>
      <c r="E930" s="113"/>
      <c r="F930" s="113"/>
    </row>
    <row r="931" spans="4:6" ht="12.75" x14ac:dyDescent="0.2">
      <c r="D931" s="113"/>
      <c r="E931" s="113"/>
      <c r="F931" s="113"/>
    </row>
    <row r="932" spans="4:6" ht="12.75" x14ac:dyDescent="0.2">
      <c r="D932" s="113"/>
      <c r="E932" s="113"/>
      <c r="F932" s="113"/>
    </row>
    <row r="933" spans="4:6" ht="12.75" x14ac:dyDescent="0.2">
      <c r="D933" s="113"/>
      <c r="E933" s="113"/>
      <c r="F933" s="113"/>
    </row>
    <row r="934" spans="4:6" ht="12.75" x14ac:dyDescent="0.2">
      <c r="D934" s="113"/>
      <c r="E934" s="113"/>
      <c r="F934" s="113"/>
    </row>
    <row r="935" spans="4:6" ht="12.75" x14ac:dyDescent="0.2">
      <c r="D935" s="113"/>
      <c r="E935" s="113"/>
      <c r="F935" s="113"/>
    </row>
    <row r="936" spans="4:6" ht="12.75" x14ac:dyDescent="0.2">
      <c r="D936" s="113"/>
      <c r="E936" s="113"/>
      <c r="F936" s="113"/>
    </row>
    <row r="937" spans="4:6" ht="12.75" x14ac:dyDescent="0.2">
      <c r="D937" s="113"/>
      <c r="E937" s="113"/>
      <c r="F937" s="113"/>
    </row>
    <row r="938" spans="4:6" ht="12.75" x14ac:dyDescent="0.2">
      <c r="D938" s="113"/>
      <c r="E938" s="113"/>
      <c r="F938" s="113"/>
    </row>
    <row r="939" spans="4:6" ht="12.75" x14ac:dyDescent="0.2">
      <c r="D939" s="113"/>
      <c r="E939" s="113"/>
      <c r="F939" s="113"/>
    </row>
    <row r="940" spans="4:6" ht="12.75" x14ac:dyDescent="0.2">
      <c r="D940" s="113"/>
      <c r="E940" s="113"/>
      <c r="F940" s="113"/>
    </row>
    <row r="941" spans="4:6" ht="12.75" x14ac:dyDescent="0.2">
      <c r="D941" s="113"/>
      <c r="E941" s="113"/>
      <c r="F941" s="113"/>
    </row>
    <row r="942" spans="4:6" ht="12.75" x14ac:dyDescent="0.2">
      <c r="D942" s="113"/>
      <c r="E942" s="113"/>
      <c r="F942" s="113"/>
    </row>
    <row r="943" spans="4:6" ht="12.75" x14ac:dyDescent="0.2">
      <c r="D943" s="113"/>
      <c r="E943" s="113"/>
      <c r="F943" s="113"/>
    </row>
    <row r="944" spans="4:6" ht="12.75" x14ac:dyDescent="0.2">
      <c r="D944" s="113"/>
      <c r="E944" s="113"/>
      <c r="F944" s="113"/>
    </row>
    <row r="945" spans="4:6" ht="12.75" x14ac:dyDescent="0.2">
      <c r="D945" s="113"/>
      <c r="E945" s="113"/>
      <c r="F945" s="113"/>
    </row>
    <row r="946" spans="4:6" ht="12.75" x14ac:dyDescent="0.2">
      <c r="D946" s="113"/>
      <c r="E946" s="113"/>
      <c r="F946" s="113"/>
    </row>
    <row r="947" spans="4:6" ht="12.75" x14ac:dyDescent="0.2">
      <c r="D947" s="113"/>
      <c r="E947" s="113"/>
      <c r="F947" s="113"/>
    </row>
    <row r="948" spans="4:6" ht="12.75" x14ac:dyDescent="0.2">
      <c r="D948" s="113"/>
      <c r="E948" s="113"/>
      <c r="F948" s="113"/>
    </row>
    <row r="949" spans="4:6" ht="12.75" x14ac:dyDescent="0.2">
      <c r="D949" s="113"/>
      <c r="E949" s="113"/>
      <c r="F949" s="113"/>
    </row>
    <row r="950" spans="4:6" ht="12.75" x14ac:dyDescent="0.2">
      <c r="D950" s="113"/>
      <c r="E950" s="113"/>
      <c r="F950" s="113"/>
    </row>
    <row r="951" spans="4:6" ht="12.75" x14ac:dyDescent="0.2">
      <c r="D951" s="113"/>
      <c r="E951" s="113"/>
      <c r="F951" s="113"/>
    </row>
    <row r="952" spans="4:6" ht="12.75" x14ac:dyDescent="0.2">
      <c r="D952" s="113"/>
      <c r="E952" s="113"/>
      <c r="F952" s="113"/>
    </row>
    <row r="953" spans="4:6" ht="12.75" x14ac:dyDescent="0.2">
      <c r="D953" s="113"/>
      <c r="E953" s="113"/>
      <c r="F953" s="113"/>
    </row>
    <row r="954" spans="4:6" ht="12.75" x14ac:dyDescent="0.2">
      <c r="D954" s="113"/>
      <c r="E954" s="113"/>
      <c r="F954" s="113"/>
    </row>
    <row r="955" spans="4:6" ht="12.75" x14ac:dyDescent="0.2">
      <c r="D955" s="113"/>
      <c r="E955" s="113"/>
      <c r="F955" s="113"/>
    </row>
    <row r="956" spans="4:6" ht="12.75" x14ac:dyDescent="0.2">
      <c r="D956" s="113"/>
      <c r="E956" s="113"/>
      <c r="F956" s="113"/>
    </row>
    <row r="957" spans="4:6" ht="12.75" x14ac:dyDescent="0.2">
      <c r="D957" s="113"/>
      <c r="E957" s="113"/>
      <c r="F957" s="113"/>
    </row>
    <row r="958" spans="4:6" ht="12.75" x14ac:dyDescent="0.2">
      <c r="D958" s="113"/>
      <c r="E958" s="113"/>
      <c r="F958" s="113"/>
    </row>
    <row r="959" spans="4:6" ht="12.75" x14ac:dyDescent="0.2">
      <c r="D959" s="113"/>
      <c r="E959" s="113"/>
      <c r="F959" s="113"/>
    </row>
    <row r="960" spans="4:6" ht="12.75" x14ac:dyDescent="0.2">
      <c r="D960" s="113"/>
      <c r="E960" s="113"/>
      <c r="F960" s="113"/>
    </row>
    <row r="961" spans="4:6" ht="12.75" x14ac:dyDescent="0.2">
      <c r="D961" s="113"/>
      <c r="E961" s="113"/>
      <c r="F961" s="113"/>
    </row>
    <row r="962" spans="4:6" ht="12.75" x14ac:dyDescent="0.2">
      <c r="D962" s="113"/>
      <c r="E962" s="113"/>
      <c r="F962" s="113"/>
    </row>
    <row r="963" spans="4:6" ht="12.75" x14ac:dyDescent="0.2">
      <c r="D963" s="113"/>
      <c r="E963" s="113"/>
      <c r="F963" s="113"/>
    </row>
    <row r="964" spans="4:6" ht="12.75" x14ac:dyDescent="0.2">
      <c r="D964" s="113"/>
      <c r="E964" s="113"/>
      <c r="F964" s="113"/>
    </row>
    <row r="965" spans="4:6" ht="12.75" x14ac:dyDescent="0.2">
      <c r="D965" s="113"/>
      <c r="E965" s="113"/>
      <c r="F965" s="113"/>
    </row>
    <row r="966" spans="4:6" ht="12.75" x14ac:dyDescent="0.2">
      <c r="D966" s="113"/>
      <c r="E966" s="113"/>
      <c r="F966" s="113"/>
    </row>
    <row r="967" spans="4:6" ht="12.75" x14ac:dyDescent="0.2">
      <c r="D967" s="113"/>
      <c r="E967" s="113"/>
      <c r="F967" s="113"/>
    </row>
    <row r="968" spans="4:6" ht="12.75" x14ac:dyDescent="0.2">
      <c r="D968" s="113"/>
      <c r="E968" s="113"/>
      <c r="F968" s="113"/>
    </row>
    <row r="969" spans="4:6" ht="12.75" x14ac:dyDescent="0.2">
      <c r="D969" s="113"/>
      <c r="E969" s="113"/>
      <c r="F969" s="113"/>
    </row>
    <row r="970" spans="4:6" ht="12.75" x14ac:dyDescent="0.2">
      <c r="D970" s="113"/>
      <c r="E970" s="113"/>
      <c r="F970" s="113"/>
    </row>
    <row r="971" spans="4:6" ht="12.75" x14ac:dyDescent="0.2">
      <c r="D971" s="113"/>
      <c r="E971" s="113"/>
      <c r="F971" s="113"/>
    </row>
    <row r="972" spans="4:6" ht="12.75" x14ac:dyDescent="0.2">
      <c r="D972" s="113"/>
      <c r="E972" s="113"/>
      <c r="F972" s="113"/>
    </row>
    <row r="973" spans="4:6" ht="12.75" x14ac:dyDescent="0.2">
      <c r="D973" s="113"/>
      <c r="E973" s="113"/>
      <c r="F973" s="113"/>
    </row>
    <row r="974" spans="4:6" ht="12.75" x14ac:dyDescent="0.2">
      <c r="D974" s="113"/>
      <c r="E974" s="113"/>
      <c r="F974" s="113"/>
    </row>
    <row r="975" spans="4:6" ht="12.75" x14ac:dyDescent="0.2">
      <c r="D975" s="113"/>
      <c r="E975" s="113"/>
      <c r="F975" s="113"/>
    </row>
    <row r="976" spans="4:6" ht="12.75" x14ac:dyDescent="0.2">
      <c r="D976" s="113"/>
      <c r="E976" s="113"/>
      <c r="F976" s="113"/>
    </row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25" right="0.25" top="0.75" bottom="0.75" header="0" footer="0"/>
  <pageSetup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277E3E"/>
  </sheetPr>
  <dimension ref="A1:P990"/>
  <sheetViews>
    <sheetView workbookViewId="0">
      <selection activeCell="F22" sqref="F22:F24"/>
    </sheetView>
  </sheetViews>
  <sheetFormatPr defaultColWidth="12.5703125" defaultRowHeight="15" customHeight="1" x14ac:dyDescent="0.2"/>
  <cols>
    <col min="1" max="1" width="7.140625" style="74" customWidth="1"/>
    <col min="2" max="2" width="52.85546875" style="74" customWidth="1"/>
    <col min="3" max="3" width="9.85546875" style="74" customWidth="1"/>
    <col min="4" max="4" width="12.5703125" style="74" customWidth="1"/>
    <col min="5" max="5" width="8" style="74" customWidth="1"/>
    <col min="6" max="6" width="13.85546875" style="74" bestFit="1" customWidth="1"/>
    <col min="7" max="16" width="7.140625" style="74" customWidth="1"/>
    <col min="17" max="16384" width="12.5703125" style="74"/>
  </cols>
  <sheetData>
    <row r="1" spans="1:16" ht="21.95" customHeight="1" x14ac:dyDescent="0.25">
      <c r="A1" s="114"/>
      <c r="B1" s="338" t="s">
        <v>0</v>
      </c>
      <c r="C1" s="339"/>
      <c r="D1" s="339"/>
      <c r="E1" s="339"/>
      <c r="F1" s="339"/>
    </row>
    <row r="2" spans="1:16" ht="15" customHeight="1" x14ac:dyDescent="0.25">
      <c r="A2" s="114"/>
      <c r="B2" s="73"/>
      <c r="C2" s="73"/>
      <c r="D2" s="73"/>
      <c r="E2" s="73"/>
      <c r="F2" s="73"/>
    </row>
    <row r="3" spans="1:16" ht="15" customHeight="1" x14ac:dyDescent="0.2">
      <c r="A3" s="338" t="s">
        <v>119</v>
      </c>
      <c r="B3" s="339"/>
      <c r="C3" s="339"/>
      <c r="D3" s="339"/>
      <c r="E3" s="339"/>
      <c r="F3" s="339"/>
    </row>
    <row r="4" spans="1:16" ht="13.5" customHeight="1" x14ac:dyDescent="0.25">
      <c r="A4" s="340" t="s">
        <v>75</v>
      </c>
      <c r="B4" s="318"/>
      <c r="C4" s="322" t="s">
        <v>15</v>
      </c>
      <c r="D4" s="318"/>
      <c r="E4" s="318"/>
      <c r="F4" s="319"/>
      <c r="G4" s="72"/>
      <c r="H4" s="72"/>
      <c r="I4" s="72"/>
      <c r="J4" s="72"/>
      <c r="K4" s="72"/>
      <c r="L4" s="72"/>
    </row>
    <row r="5" spans="1:16" ht="13.5" customHeight="1" x14ac:dyDescent="0.25">
      <c r="A5" s="143" t="s">
        <v>3</v>
      </c>
      <c r="B5" s="126"/>
      <c r="C5" s="317" t="s">
        <v>291</v>
      </c>
      <c r="D5" s="318"/>
      <c r="E5" s="318"/>
      <c r="F5" s="319"/>
      <c r="G5" s="72"/>
      <c r="H5" s="72"/>
      <c r="I5" s="72"/>
      <c r="J5" s="72"/>
      <c r="K5" s="72"/>
      <c r="L5" s="72"/>
    </row>
    <row r="6" spans="1:16" ht="13.5" customHeight="1" x14ac:dyDescent="0.25">
      <c r="A6" s="143" t="s">
        <v>29</v>
      </c>
      <c r="B6" s="126"/>
      <c r="C6" s="317" t="s">
        <v>120</v>
      </c>
      <c r="D6" s="318"/>
      <c r="E6" s="318"/>
      <c r="F6" s="319"/>
      <c r="G6" s="72"/>
      <c r="H6" s="72"/>
      <c r="I6" s="72"/>
      <c r="J6" s="72"/>
      <c r="K6" s="72"/>
      <c r="L6" s="72"/>
    </row>
    <row r="7" spans="1:16" ht="13.5" customHeight="1" x14ac:dyDescent="0.25">
      <c r="A7" s="143" t="s">
        <v>31</v>
      </c>
      <c r="B7" s="126"/>
      <c r="C7" s="317">
        <v>4700</v>
      </c>
      <c r="D7" s="318"/>
      <c r="E7" s="318"/>
      <c r="F7" s="319"/>
      <c r="G7" s="72"/>
      <c r="H7" s="72"/>
      <c r="I7" s="72"/>
      <c r="J7" s="72"/>
      <c r="K7" s="72"/>
      <c r="L7" s="72"/>
    </row>
    <row r="8" spans="1:16" ht="13.5" customHeight="1" x14ac:dyDescent="0.25">
      <c r="A8" s="133"/>
      <c r="B8" s="72"/>
      <c r="C8" s="73"/>
      <c r="D8" s="73"/>
      <c r="E8" s="115"/>
      <c r="F8" s="115"/>
      <c r="G8" s="72"/>
      <c r="H8" s="72"/>
      <c r="I8" s="72"/>
      <c r="J8" s="72"/>
      <c r="K8" s="72"/>
      <c r="L8" s="72"/>
      <c r="M8" s="72"/>
      <c r="N8" s="72"/>
      <c r="O8" s="72"/>
      <c r="P8" s="72"/>
    </row>
    <row r="9" spans="1:16" x14ac:dyDescent="0.25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</row>
    <row r="10" spans="1:16" ht="13.5" customHeight="1" x14ac:dyDescent="0.25">
      <c r="A10" s="119">
        <v>1</v>
      </c>
      <c r="B10" s="81" t="s">
        <v>38</v>
      </c>
      <c r="C10" s="82"/>
      <c r="D10" s="83"/>
      <c r="E10" s="83"/>
      <c r="F10" s="83"/>
      <c r="G10" s="72"/>
      <c r="H10" s="72"/>
      <c r="I10" s="72"/>
      <c r="J10" s="72"/>
      <c r="K10" s="72"/>
      <c r="L10" s="72"/>
    </row>
    <row r="11" spans="1:16" ht="13.5" customHeight="1" x14ac:dyDescent="0.25">
      <c r="A11" s="120">
        <v>46023</v>
      </c>
      <c r="B11" s="84" t="s">
        <v>121</v>
      </c>
      <c r="C11" s="136" t="s">
        <v>40</v>
      </c>
      <c r="D11" s="136">
        <v>1452</v>
      </c>
      <c r="E11" s="144" t="s">
        <v>122</v>
      </c>
      <c r="F11" s="136">
        <f t="shared" ref="F11:F13" si="0">D11*E11</f>
        <v>1452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</row>
    <row r="12" spans="1:16" ht="13.5" customHeight="1" x14ac:dyDescent="0.25">
      <c r="A12" s="120">
        <v>46054</v>
      </c>
      <c r="B12" s="84" t="s">
        <v>124</v>
      </c>
      <c r="C12" s="136" t="s">
        <v>40</v>
      </c>
      <c r="D12" s="136">
        <v>985</v>
      </c>
      <c r="E12" s="144" t="s">
        <v>123</v>
      </c>
      <c r="F12" s="136">
        <f t="shared" si="0"/>
        <v>985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</row>
    <row r="13" spans="1:16" ht="13.5" customHeight="1" x14ac:dyDescent="0.25">
      <c r="A13" s="120">
        <v>46082</v>
      </c>
      <c r="B13" s="145" t="s">
        <v>125</v>
      </c>
      <c r="C13" s="136" t="s">
        <v>40</v>
      </c>
      <c r="D13" s="136">
        <v>400</v>
      </c>
      <c r="E13" s="144" t="s">
        <v>123</v>
      </c>
      <c r="F13" s="136">
        <f t="shared" si="0"/>
        <v>400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</row>
    <row r="14" spans="1:16" ht="13.5" customHeight="1" x14ac:dyDescent="0.25">
      <c r="A14" s="120"/>
      <c r="B14" s="84"/>
      <c r="C14" s="147"/>
      <c r="D14" s="147"/>
      <c r="E14" s="147"/>
      <c r="F14" s="147"/>
      <c r="G14" s="72"/>
      <c r="H14" s="72"/>
      <c r="I14" s="72"/>
      <c r="J14" s="72"/>
      <c r="K14" s="72"/>
      <c r="L14" s="72"/>
      <c r="M14" s="72"/>
      <c r="N14" s="72"/>
      <c r="O14" s="72"/>
      <c r="P14" s="72"/>
    </row>
    <row r="15" spans="1:16" ht="12.75" customHeight="1" x14ac:dyDescent="0.25">
      <c r="A15" s="148">
        <v>2</v>
      </c>
      <c r="B15" s="96" t="s">
        <v>46</v>
      </c>
      <c r="C15" s="149"/>
      <c r="D15" s="149"/>
      <c r="E15" s="149"/>
      <c r="F15" s="150"/>
      <c r="G15" s="72"/>
      <c r="H15" s="72"/>
      <c r="I15" s="72"/>
      <c r="J15" s="72"/>
      <c r="K15" s="72"/>
      <c r="L15" s="72"/>
      <c r="M15" s="72"/>
      <c r="N15" s="115"/>
      <c r="O15" s="115"/>
      <c r="P15" s="115"/>
    </row>
    <row r="16" spans="1:16" x14ac:dyDescent="0.25">
      <c r="A16" s="230" t="s">
        <v>293</v>
      </c>
      <c r="B16" s="84" t="s">
        <v>126</v>
      </c>
      <c r="C16" s="85" t="s">
        <v>66</v>
      </c>
      <c r="D16" s="136">
        <v>2334</v>
      </c>
      <c r="E16" s="85">
        <v>1</v>
      </c>
      <c r="F16" s="136">
        <f>D16*E16</f>
        <v>2334</v>
      </c>
      <c r="G16" s="72"/>
      <c r="H16" s="72"/>
      <c r="I16" s="72"/>
      <c r="J16" s="72"/>
      <c r="K16" s="72"/>
      <c r="L16" s="72"/>
      <c r="M16" s="72"/>
      <c r="N16" s="72"/>
      <c r="O16" s="72"/>
      <c r="P16" s="115"/>
    </row>
    <row r="17" spans="1:16" x14ac:dyDescent="0.25">
      <c r="A17" s="230" t="s">
        <v>294</v>
      </c>
      <c r="B17" s="84" t="s">
        <v>127</v>
      </c>
      <c r="C17" s="85" t="s">
        <v>66</v>
      </c>
      <c r="D17" s="151">
        <v>1167</v>
      </c>
      <c r="E17" s="85">
        <v>1</v>
      </c>
      <c r="F17" s="136">
        <f>D17*E17</f>
        <v>1167</v>
      </c>
      <c r="G17" s="72"/>
      <c r="H17" s="72"/>
      <c r="I17" s="72"/>
      <c r="J17" s="72"/>
      <c r="K17" s="72"/>
      <c r="L17" s="72"/>
      <c r="M17" s="72"/>
      <c r="N17" s="72"/>
      <c r="O17" s="72"/>
      <c r="P17" s="115"/>
    </row>
    <row r="18" spans="1:16" ht="13.5" customHeight="1" x14ac:dyDescent="0.25">
      <c r="A18" s="230">
        <v>62</v>
      </c>
      <c r="B18" s="84" t="s">
        <v>128</v>
      </c>
      <c r="C18" s="85" t="s">
        <v>66</v>
      </c>
      <c r="D18" s="136">
        <v>231</v>
      </c>
      <c r="E18" s="85">
        <v>14</v>
      </c>
      <c r="F18" s="136">
        <f>D18*E18</f>
        <v>3234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6" ht="13.5" customHeight="1" x14ac:dyDescent="0.25">
      <c r="B19" s="72"/>
      <c r="C19" s="73"/>
      <c r="D19" s="73"/>
      <c r="E19" s="85"/>
      <c r="F19" s="115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6" ht="12.75" customHeight="1" x14ac:dyDescent="0.25">
      <c r="A20" s="134">
        <v>3</v>
      </c>
      <c r="B20" s="82" t="s">
        <v>58</v>
      </c>
      <c r="C20" s="80"/>
      <c r="D20" s="142"/>
      <c r="E20" s="142"/>
      <c r="F20" s="142"/>
      <c r="G20" s="72"/>
      <c r="H20" s="72"/>
      <c r="I20" s="72"/>
      <c r="J20" s="72"/>
    </row>
    <row r="21" spans="1:16" x14ac:dyDescent="0.25">
      <c r="A21" s="120">
        <v>46025</v>
      </c>
      <c r="B21" s="84" t="s">
        <v>129</v>
      </c>
      <c r="C21" s="85" t="s">
        <v>40</v>
      </c>
      <c r="D21" s="136">
        <v>175</v>
      </c>
      <c r="E21" s="85">
        <v>1</v>
      </c>
      <c r="F21" s="136">
        <f>D21*E21</f>
        <v>175</v>
      </c>
      <c r="G21" s="72"/>
      <c r="H21" s="72"/>
      <c r="I21" s="72"/>
      <c r="J21" s="72"/>
      <c r="K21" s="72"/>
      <c r="L21" s="72"/>
      <c r="M21" s="72"/>
      <c r="N21" s="72"/>
      <c r="O21" s="72"/>
      <c r="P21" s="115"/>
    </row>
    <row r="22" spans="1:16" x14ac:dyDescent="0.25">
      <c r="A22" s="120">
        <v>46056</v>
      </c>
      <c r="B22" s="84" t="s">
        <v>115</v>
      </c>
      <c r="C22" s="85" t="s">
        <v>40</v>
      </c>
      <c r="D22" s="136">
        <v>1239.04</v>
      </c>
      <c r="E22" s="85">
        <v>1</v>
      </c>
      <c r="F22" s="304">
        <v>1239.04</v>
      </c>
      <c r="G22" s="72"/>
      <c r="H22" s="72"/>
      <c r="I22" s="72"/>
      <c r="J22" s="72"/>
      <c r="K22" s="72"/>
      <c r="L22" s="72"/>
      <c r="M22" s="72"/>
      <c r="N22" s="72"/>
      <c r="O22" s="72"/>
      <c r="P22" s="115"/>
    </row>
    <row r="23" spans="1:16" x14ac:dyDescent="0.25">
      <c r="A23" s="120">
        <v>46084</v>
      </c>
      <c r="B23" s="84" t="s">
        <v>116</v>
      </c>
      <c r="C23" s="85" t="s">
        <v>40</v>
      </c>
      <c r="D23" s="136">
        <v>2500</v>
      </c>
      <c r="E23" s="85">
        <v>1</v>
      </c>
      <c r="F23" s="304">
        <f t="shared" ref="F23:F25" si="1">D23*E23</f>
        <v>2500</v>
      </c>
      <c r="G23" s="72"/>
      <c r="H23" s="72"/>
      <c r="I23" s="72"/>
      <c r="J23" s="72"/>
      <c r="K23" s="72"/>
      <c r="L23" s="72"/>
      <c r="M23" s="72"/>
      <c r="N23" s="72"/>
      <c r="O23" s="72"/>
      <c r="P23" s="115"/>
    </row>
    <row r="24" spans="1:16" x14ac:dyDescent="0.25">
      <c r="A24" s="120">
        <v>46115</v>
      </c>
      <c r="B24" s="84" t="s">
        <v>117</v>
      </c>
      <c r="C24" s="85" t="s">
        <v>40</v>
      </c>
      <c r="D24" s="136">
        <v>1500</v>
      </c>
      <c r="E24" s="85">
        <v>1</v>
      </c>
      <c r="F24" s="304">
        <f t="shared" si="1"/>
        <v>1500</v>
      </c>
      <c r="G24" s="72"/>
      <c r="H24" s="72"/>
      <c r="I24" s="72"/>
      <c r="J24" s="72"/>
      <c r="K24" s="72"/>
      <c r="L24" s="72"/>
      <c r="M24" s="72"/>
      <c r="N24" s="72"/>
      <c r="O24" s="72"/>
      <c r="P24" s="115"/>
    </row>
    <row r="25" spans="1:16" x14ac:dyDescent="0.25">
      <c r="A25" s="120">
        <v>46145</v>
      </c>
      <c r="B25" s="84" t="s">
        <v>130</v>
      </c>
      <c r="C25" s="85" t="s">
        <v>40</v>
      </c>
      <c r="D25" s="136">
        <v>2800</v>
      </c>
      <c r="E25" s="85">
        <v>1</v>
      </c>
      <c r="F25" s="136">
        <f t="shared" si="1"/>
        <v>2800</v>
      </c>
      <c r="G25" s="72"/>
      <c r="H25" s="72"/>
      <c r="I25" s="72"/>
      <c r="J25" s="72"/>
      <c r="K25" s="72"/>
      <c r="L25" s="72"/>
      <c r="M25" s="72"/>
      <c r="N25" s="72"/>
      <c r="O25" s="72"/>
      <c r="P25" s="115"/>
    </row>
    <row r="26" spans="1:16" ht="13.5" customHeight="1" x14ac:dyDescent="0.25">
      <c r="A26" s="109"/>
      <c r="B26" s="109"/>
      <c r="C26" s="110"/>
      <c r="D26" s="110"/>
      <c r="E26" s="111" t="s">
        <v>68</v>
      </c>
      <c r="F26" s="112">
        <f>SUM(F11:F25)</f>
        <v>17786.04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</row>
    <row r="27" spans="1:16" ht="13.5" customHeight="1" x14ac:dyDescent="0.25">
      <c r="A27" s="133"/>
      <c r="B27" s="72"/>
      <c r="C27" s="73"/>
      <c r="D27" s="73"/>
      <c r="E27" s="115"/>
      <c r="F27" s="115"/>
      <c r="G27" s="72"/>
      <c r="H27" s="72"/>
      <c r="I27" s="72"/>
      <c r="J27" s="72"/>
      <c r="K27" s="72"/>
      <c r="L27" s="72"/>
      <c r="M27" s="72"/>
      <c r="N27" s="72"/>
      <c r="O27" s="72"/>
      <c r="P27" s="72"/>
    </row>
    <row r="28" spans="1:16" ht="13.5" customHeight="1" x14ac:dyDescent="0.25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</row>
    <row r="29" spans="1:16" ht="13.5" customHeight="1" x14ac:dyDescent="0.25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1:16" ht="13.5" customHeight="1" x14ac:dyDescent="0.25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</row>
    <row r="31" spans="1:16" ht="13.5" customHeight="1" x14ac:dyDescent="0.25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</row>
    <row r="32" spans="1:16" ht="13.5" customHeight="1" x14ac:dyDescent="0.25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6" ht="13.5" customHeight="1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</row>
    <row r="34" spans="1:16" ht="13.5" customHeight="1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</row>
    <row r="35" spans="1:16" ht="13.5" customHeight="1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6" ht="13.5" customHeight="1" x14ac:dyDescent="0.2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6" ht="13.5" customHeight="1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6" ht="13.5" customHeight="1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</row>
    <row r="39" spans="1:16" ht="13.5" customHeight="1" x14ac:dyDescent="0.25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</row>
    <row r="40" spans="1:16" ht="13.5" customHeight="1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6" ht="13.5" customHeight="1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</row>
    <row r="42" spans="1:16" ht="13.5" customHeight="1" x14ac:dyDescent="0.25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</row>
    <row r="43" spans="1:16" ht="13.5" customHeight="1" x14ac:dyDescent="0.25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6" ht="13.5" customHeight="1" x14ac:dyDescent="0.25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6" ht="13.5" customHeight="1" x14ac:dyDescent="0.25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6" ht="13.5" customHeight="1" x14ac:dyDescent="0.25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</row>
    <row r="47" spans="1:16" ht="13.5" customHeight="1" x14ac:dyDescent="0.25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</row>
    <row r="48" spans="1:16" ht="13.5" customHeight="1" x14ac:dyDescent="0.25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ht="13.5" customHeight="1" x14ac:dyDescent="0.25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</row>
    <row r="50" spans="1:16" ht="13.5" customHeight="1" x14ac:dyDescent="0.25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</row>
    <row r="51" spans="1:16" ht="13.5" customHeight="1" x14ac:dyDescent="0.25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</row>
    <row r="52" spans="1:16" ht="13.5" customHeight="1" x14ac:dyDescent="0.25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</row>
    <row r="53" spans="1:16" ht="13.5" customHeight="1" x14ac:dyDescent="0.25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</row>
    <row r="54" spans="1:16" ht="13.5" customHeight="1" x14ac:dyDescent="0.25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</row>
    <row r="55" spans="1:16" ht="13.5" customHeight="1" x14ac:dyDescent="0.2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</row>
    <row r="56" spans="1:16" ht="13.5" customHeight="1" x14ac:dyDescent="0.25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</row>
    <row r="57" spans="1:16" ht="13.5" customHeight="1" x14ac:dyDescent="0.25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 ht="13.5" customHeight="1" x14ac:dyDescent="0.25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 ht="13.5" customHeight="1" x14ac:dyDescent="0.25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 ht="13.5" customHeight="1" x14ac:dyDescent="0.25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 ht="13.5" customHeight="1" x14ac:dyDescent="0.25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 ht="13.5" customHeight="1" x14ac:dyDescent="0.25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 ht="13.5" customHeight="1" x14ac:dyDescent="0.25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 ht="13.5" customHeight="1" x14ac:dyDescent="0.25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 ht="13.5" customHeight="1" x14ac:dyDescent="0.25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 ht="13.5" customHeight="1" x14ac:dyDescent="0.25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 ht="13.5" customHeight="1" x14ac:dyDescent="0.25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 ht="13.5" customHeight="1" x14ac:dyDescent="0.25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 ht="13.5" customHeight="1" x14ac:dyDescent="0.25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 ht="13.5" customHeight="1" x14ac:dyDescent="0.25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 ht="13.5" customHeight="1" x14ac:dyDescent="0.25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 ht="13.5" customHeight="1" x14ac:dyDescent="0.25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 ht="13.5" customHeight="1" x14ac:dyDescent="0.25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 ht="13.5" customHeight="1" x14ac:dyDescent="0.25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 ht="13.5" customHeight="1" x14ac:dyDescent="0.25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 ht="13.5" customHeight="1" x14ac:dyDescent="0.25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 ht="13.5" customHeight="1" x14ac:dyDescent="0.25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 ht="13.5" customHeight="1" x14ac:dyDescent="0.25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 ht="13.5" customHeight="1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 ht="13.5" customHeight="1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 ht="13.5" customHeight="1" x14ac:dyDescent="0.25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 ht="13.5" customHeight="1" x14ac:dyDescent="0.25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 ht="13.5" customHeight="1" x14ac:dyDescent="0.25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 ht="13.5" customHeight="1" x14ac:dyDescent="0.25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 ht="13.5" customHeight="1" x14ac:dyDescent="0.25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</row>
    <row r="86" spans="1:16" ht="13.5" customHeight="1" x14ac:dyDescent="0.25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 ht="13.5" customHeight="1" x14ac:dyDescent="0.25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 ht="13.5" customHeight="1" x14ac:dyDescent="0.25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 ht="13.5" customHeight="1" x14ac:dyDescent="0.25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 ht="13.5" customHeight="1" x14ac:dyDescent="0.25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 ht="13.5" customHeight="1" x14ac:dyDescent="0.25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 ht="13.5" customHeight="1" x14ac:dyDescent="0.25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 ht="13.5" customHeight="1" x14ac:dyDescent="0.25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 ht="13.5" customHeight="1" x14ac:dyDescent="0.25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 ht="13.5" customHeight="1" x14ac:dyDescent="0.2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 ht="13.5" customHeight="1" x14ac:dyDescent="0.25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1:16" ht="13.5" customHeight="1" x14ac:dyDescent="0.25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1:16" ht="13.5" customHeight="1" x14ac:dyDescent="0.25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</row>
    <row r="99" spans="1:16" ht="13.5" customHeight="1" x14ac:dyDescent="0.25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</row>
    <row r="100" spans="1:16" ht="13.5" customHeight="1" x14ac:dyDescent="0.25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</row>
    <row r="101" spans="1:16" ht="13.5" customHeight="1" x14ac:dyDescent="0.25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</row>
    <row r="102" spans="1:16" ht="13.5" customHeight="1" x14ac:dyDescent="0.25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</row>
    <row r="103" spans="1:16" ht="13.5" customHeight="1" x14ac:dyDescent="0.25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</row>
    <row r="104" spans="1:16" ht="13.5" customHeight="1" x14ac:dyDescent="0.25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</row>
    <row r="105" spans="1:16" ht="13.5" customHeight="1" x14ac:dyDescent="0.25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</row>
    <row r="106" spans="1:16" ht="13.5" customHeight="1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</row>
    <row r="107" spans="1:16" ht="13.5" customHeight="1" x14ac:dyDescent="0.25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</row>
    <row r="108" spans="1:16" ht="13.5" customHeight="1" x14ac:dyDescent="0.25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</row>
    <row r="109" spans="1:16" ht="13.5" customHeight="1" x14ac:dyDescent="0.25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</row>
    <row r="110" spans="1:16" ht="13.5" customHeight="1" x14ac:dyDescent="0.25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1:16" ht="13.5" customHeight="1" x14ac:dyDescent="0.25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1:16" ht="13.5" customHeight="1" x14ac:dyDescent="0.25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</row>
    <row r="113" spans="1:16" ht="13.5" customHeight="1" x14ac:dyDescent="0.25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1:16" ht="13.5" customHeight="1" x14ac:dyDescent="0.25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</row>
    <row r="115" spans="1:16" ht="13.5" customHeight="1" x14ac:dyDescent="0.25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</row>
    <row r="116" spans="1:16" ht="13.5" customHeight="1" x14ac:dyDescent="0.25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</row>
    <row r="117" spans="1:16" ht="13.5" customHeight="1" x14ac:dyDescent="0.25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</row>
    <row r="118" spans="1:16" ht="13.5" customHeight="1" x14ac:dyDescent="0.25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</row>
    <row r="119" spans="1:16" ht="13.5" customHeight="1" x14ac:dyDescent="0.25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</row>
    <row r="120" spans="1:16" ht="13.5" customHeight="1" x14ac:dyDescent="0.25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</row>
    <row r="121" spans="1:16" ht="13.5" customHeight="1" x14ac:dyDescent="0.25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1:16" ht="13.5" customHeight="1" x14ac:dyDescent="0.25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</row>
    <row r="123" spans="1:16" ht="13.5" customHeight="1" x14ac:dyDescent="0.25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1:16" ht="13.5" customHeight="1" x14ac:dyDescent="0.25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</row>
    <row r="125" spans="1:16" ht="13.5" customHeight="1" x14ac:dyDescent="0.25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</row>
    <row r="126" spans="1:16" ht="13.5" customHeight="1" x14ac:dyDescent="0.25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</row>
    <row r="127" spans="1:16" ht="13.5" customHeight="1" x14ac:dyDescent="0.25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</row>
    <row r="128" spans="1:16" ht="13.5" customHeight="1" x14ac:dyDescent="0.25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</row>
    <row r="129" spans="1:16" ht="13.5" customHeight="1" x14ac:dyDescent="0.25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</row>
    <row r="130" spans="1:16" ht="13.5" customHeight="1" x14ac:dyDescent="0.25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1:16" ht="13.5" customHeight="1" x14ac:dyDescent="0.25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1:16" ht="13.5" customHeight="1" x14ac:dyDescent="0.25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</row>
    <row r="133" spans="1:16" ht="13.5" customHeight="1" x14ac:dyDescent="0.25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</row>
    <row r="134" spans="1:16" ht="13.5" customHeight="1" x14ac:dyDescent="0.25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</row>
    <row r="135" spans="1:16" ht="13.5" customHeight="1" x14ac:dyDescent="0.25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</row>
    <row r="136" spans="1:16" ht="13.5" customHeight="1" x14ac:dyDescent="0.25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</row>
    <row r="137" spans="1:16" ht="13.5" customHeight="1" x14ac:dyDescent="0.25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</row>
    <row r="138" spans="1:16" ht="13.5" customHeight="1" x14ac:dyDescent="0.25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1:16" ht="13.5" customHeight="1" x14ac:dyDescent="0.25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1:16" ht="13.5" customHeight="1" x14ac:dyDescent="0.25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</row>
    <row r="141" spans="1:16" ht="13.5" customHeight="1" x14ac:dyDescent="0.25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</row>
    <row r="142" spans="1:16" ht="13.5" customHeight="1" x14ac:dyDescent="0.25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</row>
    <row r="143" spans="1:16" ht="13.5" customHeight="1" x14ac:dyDescent="0.25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</row>
    <row r="144" spans="1:16" ht="13.5" customHeight="1" x14ac:dyDescent="0.25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</row>
    <row r="145" spans="1:16" ht="13.5" customHeight="1" x14ac:dyDescent="0.25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</row>
    <row r="146" spans="1:16" ht="13.5" customHeight="1" x14ac:dyDescent="0.25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1:16" ht="13.5" customHeight="1" x14ac:dyDescent="0.25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1:16" ht="13.5" customHeight="1" x14ac:dyDescent="0.25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1:16" ht="13.5" customHeight="1" x14ac:dyDescent="0.25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1:16" ht="13.5" customHeight="1" x14ac:dyDescent="0.25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</row>
    <row r="151" spans="1:16" ht="13.5" customHeight="1" x14ac:dyDescent="0.25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1:16" ht="13.5" customHeight="1" x14ac:dyDescent="0.25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1:16" ht="13.5" customHeight="1" x14ac:dyDescent="0.25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1:16" ht="13.5" customHeight="1" x14ac:dyDescent="0.25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1:16" ht="13.5" customHeight="1" x14ac:dyDescent="0.25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1:16" ht="13.5" customHeight="1" x14ac:dyDescent="0.25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</row>
    <row r="157" spans="1:16" ht="13.5" customHeight="1" x14ac:dyDescent="0.25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1:16" ht="13.5" customHeight="1" x14ac:dyDescent="0.25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1:16" ht="13.5" customHeight="1" x14ac:dyDescent="0.25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1:16" ht="13.5" customHeight="1" x14ac:dyDescent="0.25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</row>
    <row r="161" spans="1:16" ht="13.5" customHeight="1" x14ac:dyDescent="0.25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</row>
    <row r="162" spans="1:16" ht="13.5" customHeight="1" x14ac:dyDescent="0.25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1:16" ht="13.5" customHeight="1" x14ac:dyDescent="0.25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1:16" ht="13.5" customHeight="1" x14ac:dyDescent="0.25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1:16" ht="13.5" customHeight="1" x14ac:dyDescent="0.25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1:16" ht="13.5" customHeight="1" x14ac:dyDescent="0.25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</row>
    <row r="167" spans="1:16" ht="13.5" customHeight="1" x14ac:dyDescent="0.25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1:16" ht="13.5" customHeight="1" x14ac:dyDescent="0.25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</row>
    <row r="169" spans="1:16" ht="13.5" customHeight="1" x14ac:dyDescent="0.25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</row>
    <row r="170" spans="1:16" ht="13.5" customHeight="1" x14ac:dyDescent="0.25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1:16" ht="13.5" customHeight="1" x14ac:dyDescent="0.25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</row>
    <row r="172" spans="1:16" ht="13.5" customHeight="1" x14ac:dyDescent="0.25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1:16" ht="13.5" customHeight="1" x14ac:dyDescent="0.25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</row>
    <row r="174" spans="1:16" ht="13.5" customHeight="1" x14ac:dyDescent="0.25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1:16" ht="13.5" customHeight="1" x14ac:dyDescent="0.25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1:16" ht="13.5" customHeight="1" x14ac:dyDescent="0.25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1:16" ht="13.5" customHeight="1" x14ac:dyDescent="0.25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1:16" ht="13.5" customHeight="1" x14ac:dyDescent="0.25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</row>
    <row r="179" spans="1:16" ht="13.5" customHeight="1" x14ac:dyDescent="0.25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1:16" ht="13.5" customHeight="1" x14ac:dyDescent="0.25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1:16" ht="13.5" customHeight="1" x14ac:dyDescent="0.25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1:16" ht="13.5" customHeight="1" x14ac:dyDescent="0.25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1:16" ht="13.5" customHeight="1" x14ac:dyDescent="0.25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</row>
    <row r="184" spans="1:16" ht="13.5" customHeight="1" x14ac:dyDescent="0.25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1:16" ht="13.5" customHeight="1" x14ac:dyDescent="0.25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1:16" ht="13.5" customHeight="1" x14ac:dyDescent="0.25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1:16" ht="13.5" customHeight="1" x14ac:dyDescent="0.25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</row>
    <row r="188" spans="1:16" ht="13.5" customHeight="1" x14ac:dyDescent="0.25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</row>
    <row r="189" spans="1:16" ht="13.5" customHeight="1" x14ac:dyDescent="0.25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1:16" ht="13.5" customHeight="1" x14ac:dyDescent="0.25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1:16" ht="13.5" customHeight="1" x14ac:dyDescent="0.25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1:16" ht="13.5" customHeight="1" x14ac:dyDescent="0.25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</row>
    <row r="193" spans="1:16" ht="13.5" customHeight="1" x14ac:dyDescent="0.25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</row>
    <row r="194" spans="1:16" ht="13.5" customHeight="1" x14ac:dyDescent="0.25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</row>
    <row r="195" spans="1:16" ht="13.5" customHeight="1" x14ac:dyDescent="0.25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</row>
    <row r="196" spans="1:16" ht="13.5" customHeight="1" x14ac:dyDescent="0.25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</row>
    <row r="197" spans="1:16" ht="13.5" customHeight="1" x14ac:dyDescent="0.25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</row>
    <row r="198" spans="1:16" ht="13.5" customHeight="1" x14ac:dyDescent="0.25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</row>
    <row r="199" spans="1:16" ht="13.5" customHeight="1" x14ac:dyDescent="0.25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</row>
    <row r="200" spans="1:16" ht="13.5" customHeight="1" x14ac:dyDescent="0.25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</row>
    <row r="201" spans="1:16" ht="13.5" customHeight="1" x14ac:dyDescent="0.25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</row>
    <row r="202" spans="1:16" ht="13.5" customHeight="1" x14ac:dyDescent="0.25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</row>
    <row r="203" spans="1:16" ht="13.5" customHeight="1" x14ac:dyDescent="0.25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</row>
    <row r="204" spans="1:16" ht="13.5" customHeight="1" x14ac:dyDescent="0.25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</row>
    <row r="205" spans="1:16" ht="13.5" customHeight="1" x14ac:dyDescent="0.25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</row>
    <row r="206" spans="1:16" ht="13.5" customHeight="1" x14ac:dyDescent="0.25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</row>
    <row r="207" spans="1:16" ht="13.5" customHeight="1" x14ac:dyDescent="0.25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1:16" ht="13.5" customHeight="1" x14ac:dyDescent="0.25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1:16" ht="13.5" customHeight="1" x14ac:dyDescent="0.25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1:16" ht="13.5" customHeight="1" x14ac:dyDescent="0.25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1:16" ht="13.5" customHeight="1" x14ac:dyDescent="0.25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1:16" ht="13.5" customHeight="1" x14ac:dyDescent="0.25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1:16" ht="13.5" customHeight="1" x14ac:dyDescent="0.25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1:16" ht="13.5" customHeight="1" x14ac:dyDescent="0.25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1:16" ht="13.5" customHeight="1" x14ac:dyDescent="0.25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1:16" ht="13.5" customHeight="1" x14ac:dyDescent="0.25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1:16" ht="13.5" customHeight="1" x14ac:dyDescent="0.25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1:16" ht="13.5" customHeight="1" x14ac:dyDescent="0.25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1:16" ht="13.5" customHeight="1" x14ac:dyDescent="0.25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</row>
    <row r="220" spans="1:16" ht="13.5" customHeight="1" x14ac:dyDescent="0.25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1:16" ht="13.5" customHeight="1" x14ac:dyDescent="0.25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1:16" ht="13.5" customHeight="1" x14ac:dyDescent="0.25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1:16" ht="13.5" customHeight="1" x14ac:dyDescent="0.25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1:16" ht="13.5" customHeight="1" x14ac:dyDescent="0.25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 ht="13.5" customHeight="1" x14ac:dyDescent="0.25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 ht="13.5" customHeight="1" x14ac:dyDescent="0.25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 ht="13.5" customHeight="1" x14ac:dyDescent="0.25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 ht="13.5" customHeight="1" x14ac:dyDescent="0.25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 ht="13.5" customHeight="1" x14ac:dyDescent="0.25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 ht="13.5" customHeight="1" x14ac:dyDescent="0.25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 ht="13.5" customHeight="1" x14ac:dyDescent="0.25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1:16" ht="13.5" customHeight="1" x14ac:dyDescent="0.25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 ht="13.5" customHeight="1" x14ac:dyDescent="0.25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1:16" ht="13.5" customHeight="1" x14ac:dyDescent="0.25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 ht="13.5" customHeight="1" x14ac:dyDescent="0.25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1:16" ht="13.5" customHeight="1" x14ac:dyDescent="0.25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 ht="13.5" customHeight="1" x14ac:dyDescent="0.25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 ht="13.5" customHeight="1" x14ac:dyDescent="0.25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 ht="13.5" customHeight="1" x14ac:dyDescent="0.25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 ht="13.5" customHeight="1" x14ac:dyDescent="0.25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1:16" ht="13.5" customHeight="1" x14ac:dyDescent="0.25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1:16" ht="13.5" customHeight="1" x14ac:dyDescent="0.25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1:16" ht="13.5" customHeight="1" x14ac:dyDescent="0.25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1:16" ht="13.5" customHeight="1" x14ac:dyDescent="0.25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1:16" ht="13.5" customHeight="1" x14ac:dyDescent="0.25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1:16" ht="13.5" customHeight="1" x14ac:dyDescent="0.25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1:16" ht="13.5" customHeight="1" x14ac:dyDescent="0.25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1:16" ht="13.5" customHeight="1" x14ac:dyDescent="0.25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1:16" ht="13.5" customHeight="1" x14ac:dyDescent="0.25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1:16" ht="13.5" customHeight="1" x14ac:dyDescent="0.25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1:16" ht="13.5" customHeight="1" x14ac:dyDescent="0.25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</row>
    <row r="252" spans="1:16" ht="13.5" customHeight="1" x14ac:dyDescent="0.25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</row>
    <row r="253" spans="1:16" ht="13.5" customHeight="1" x14ac:dyDescent="0.25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</row>
    <row r="254" spans="1:16" ht="13.5" customHeight="1" x14ac:dyDescent="0.25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1:16" ht="13.5" customHeight="1" x14ac:dyDescent="0.25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</row>
    <row r="256" spans="1:16" ht="13.5" customHeight="1" x14ac:dyDescent="0.25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</row>
    <row r="257" spans="1:16" ht="13.5" customHeight="1" x14ac:dyDescent="0.25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1:16" ht="13.5" customHeight="1" x14ac:dyDescent="0.25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  <row r="259" spans="1:16" ht="13.5" customHeight="1" x14ac:dyDescent="0.25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1:16" ht="13.5" customHeight="1" x14ac:dyDescent="0.25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1:16" ht="13.5" customHeight="1" x14ac:dyDescent="0.25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1:16" ht="13.5" customHeight="1" x14ac:dyDescent="0.25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</row>
    <row r="263" spans="1:16" ht="13.5" customHeight="1" x14ac:dyDescent="0.25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1:16" ht="13.5" customHeight="1" x14ac:dyDescent="0.25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</row>
    <row r="265" spans="1:16" ht="13.5" customHeight="1" x14ac:dyDescent="0.25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</row>
    <row r="266" spans="1:16" ht="13.5" customHeight="1" x14ac:dyDescent="0.25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1:16" ht="13.5" customHeight="1" x14ac:dyDescent="0.25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</row>
    <row r="268" spans="1:16" ht="13.5" customHeight="1" x14ac:dyDescent="0.25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</row>
    <row r="269" spans="1:16" ht="13.5" customHeight="1" x14ac:dyDescent="0.25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</row>
    <row r="270" spans="1:16" ht="13.5" customHeight="1" x14ac:dyDescent="0.25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</row>
    <row r="271" spans="1:16" ht="13.5" customHeight="1" x14ac:dyDescent="0.25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</row>
    <row r="272" spans="1:16" ht="13.5" customHeight="1" x14ac:dyDescent="0.25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</row>
    <row r="273" spans="1:16" ht="13.5" customHeight="1" x14ac:dyDescent="0.25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</row>
    <row r="274" spans="1:16" ht="13.5" customHeight="1" x14ac:dyDescent="0.25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</row>
    <row r="275" spans="1:16" ht="13.5" customHeight="1" x14ac:dyDescent="0.25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</row>
    <row r="276" spans="1:16" ht="13.5" customHeight="1" x14ac:dyDescent="0.25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</row>
    <row r="277" spans="1:16" ht="13.5" customHeight="1" x14ac:dyDescent="0.25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</row>
    <row r="278" spans="1:16" ht="13.5" customHeight="1" x14ac:dyDescent="0.25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</row>
    <row r="279" spans="1:16" ht="13.5" customHeight="1" x14ac:dyDescent="0.25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</row>
    <row r="280" spans="1:16" ht="13.5" customHeight="1" x14ac:dyDescent="0.25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</row>
    <row r="281" spans="1:16" ht="13.5" customHeight="1" x14ac:dyDescent="0.25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</row>
    <row r="282" spans="1:16" ht="13.5" customHeight="1" x14ac:dyDescent="0.25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</row>
    <row r="283" spans="1:16" ht="13.5" customHeight="1" x14ac:dyDescent="0.25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</row>
    <row r="284" spans="1:16" ht="13.5" customHeight="1" x14ac:dyDescent="0.25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</row>
    <row r="285" spans="1:16" ht="13.5" customHeight="1" x14ac:dyDescent="0.25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</row>
    <row r="286" spans="1:16" ht="13.5" customHeight="1" x14ac:dyDescent="0.25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</row>
    <row r="287" spans="1:16" ht="13.5" customHeight="1" x14ac:dyDescent="0.25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</row>
    <row r="288" spans="1:16" ht="13.5" customHeight="1" x14ac:dyDescent="0.25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</row>
    <row r="289" spans="1:16" ht="13.5" customHeight="1" x14ac:dyDescent="0.25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</row>
    <row r="290" spans="1:16" ht="13.5" customHeight="1" x14ac:dyDescent="0.25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</row>
    <row r="291" spans="1:16" ht="13.5" customHeight="1" x14ac:dyDescent="0.25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</row>
    <row r="292" spans="1:16" ht="13.5" customHeight="1" x14ac:dyDescent="0.25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</row>
    <row r="293" spans="1:16" ht="13.5" customHeight="1" x14ac:dyDescent="0.25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</row>
    <row r="294" spans="1:16" ht="13.5" customHeight="1" x14ac:dyDescent="0.25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</row>
    <row r="295" spans="1:16" ht="13.5" customHeight="1" x14ac:dyDescent="0.25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</row>
    <row r="296" spans="1:16" ht="13.5" customHeight="1" x14ac:dyDescent="0.25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</row>
    <row r="297" spans="1:16" ht="13.5" customHeight="1" x14ac:dyDescent="0.25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</row>
    <row r="298" spans="1:16" ht="13.5" customHeight="1" x14ac:dyDescent="0.25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1:16" ht="13.5" customHeight="1" x14ac:dyDescent="0.25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1:16" ht="13.5" customHeight="1" x14ac:dyDescent="0.25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1:16" ht="13.5" customHeight="1" x14ac:dyDescent="0.25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</row>
    <row r="302" spans="1:16" ht="13.5" customHeight="1" x14ac:dyDescent="0.25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</row>
    <row r="303" spans="1:16" ht="13.5" customHeight="1" x14ac:dyDescent="0.25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</row>
    <row r="304" spans="1:16" ht="13.5" customHeight="1" x14ac:dyDescent="0.25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</row>
    <row r="305" spans="1:16" ht="13.5" customHeight="1" x14ac:dyDescent="0.25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</row>
    <row r="306" spans="1:16" ht="13.5" customHeight="1" x14ac:dyDescent="0.25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1:16" ht="13.5" customHeight="1" x14ac:dyDescent="0.25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1:16" ht="13.5" customHeight="1" x14ac:dyDescent="0.25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1:16" ht="13.5" customHeight="1" x14ac:dyDescent="0.25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1:16" ht="13.5" customHeight="1" x14ac:dyDescent="0.25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1:16" ht="13.5" customHeight="1" x14ac:dyDescent="0.25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1:16" ht="13.5" customHeight="1" x14ac:dyDescent="0.25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1:16" ht="13.5" customHeight="1" x14ac:dyDescent="0.25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1:16" ht="13.5" customHeight="1" x14ac:dyDescent="0.25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1:16" ht="13.5" customHeight="1" x14ac:dyDescent="0.25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1:16" ht="13.5" customHeight="1" x14ac:dyDescent="0.25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1:16" ht="13.5" customHeight="1" x14ac:dyDescent="0.25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1:16" ht="13.5" customHeight="1" x14ac:dyDescent="0.25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1:16" ht="13.5" customHeight="1" x14ac:dyDescent="0.25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1:16" ht="13.5" customHeight="1" x14ac:dyDescent="0.25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1:16" ht="13.5" customHeight="1" x14ac:dyDescent="0.25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1:16" ht="13.5" customHeight="1" x14ac:dyDescent="0.25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1:16" ht="13.5" customHeight="1" x14ac:dyDescent="0.25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</row>
    <row r="324" spans="1:16" ht="13.5" customHeight="1" x14ac:dyDescent="0.25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</row>
    <row r="325" spans="1:16" ht="13.5" customHeight="1" x14ac:dyDescent="0.25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</row>
    <row r="326" spans="1:16" ht="13.5" customHeight="1" x14ac:dyDescent="0.25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</row>
    <row r="327" spans="1:16" ht="13.5" customHeight="1" x14ac:dyDescent="0.25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</row>
    <row r="328" spans="1:16" ht="13.5" customHeight="1" x14ac:dyDescent="0.25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1:16" ht="13.5" customHeight="1" x14ac:dyDescent="0.25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1:16" ht="13.5" customHeight="1" x14ac:dyDescent="0.25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1:16" ht="13.5" customHeight="1" x14ac:dyDescent="0.25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1:16" ht="13.5" customHeight="1" x14ac:dyDescent="0.25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1:16" ht="13.5" customHeight="1" x14ac:dyDescent="0.25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</row>
    <row r="334" spans="1:16" ht="13.5" customHeight="1" x14ac:dyDescent="0.25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1:16" ht="13.5" customHeight="1" x14ac:dyDescent="0.25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1:16" ht="13.5" customHeight="1" x14ac:dyDescent="0.25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1:16" ht="13.5" customHeight="1" x14ac:dyDescent="0.25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</row>
    <row r="338" spans="1:16" ht="13.5" customHeight="1" x14ac:dyDescent="0.25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</row>
    <row r="339" spans="1:16" ht="13.5" customHeight="1" x14ac:dyDescent="0.25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1:16" ht="13.5" customHeight="1" x14ac:dyDescent="0.25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1:16" ht="13.5" customHeight="1" x14ac:dyDescent="0.25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1:16" ht="13.5" customHeight="1" x14ac:dyDescent="0.25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1:16" ht="13.5" customHeight="1" x14ac:dyDescent="0.25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1:16" ht="13.5" customHeight="1" x14ac:dyDescent="0.25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1:16" ht="13.5" customHeight="1" x14ac:dyDescent="0.25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1:16" ht="13.5" customHeight="1" x14ac:dyDescent="0.25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1:16" ht="13.5" customHeight="1" x14ac:dyDescent="0.25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</row>
    <row r="348" spans="1:16" ht="13.5" customHeight="1" x14ac:dyDescent="0.25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1:16" ht="13.5" customHeight="1" x14ac:dyDescent="0.25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</row>
    <row r="350" spans="1:16" ht="13.5" customHeight="1" x14ac:dyDescent="0.25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1:16" ht="13.5" customHeight="1" x14ac:dyDescent="0.25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1:16" ht="13.5" customHeight="1" x14ac:dyDescent="0.25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1:16" ht="13.5" customHeight="1" x14ac:dyDescent="0.25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1:16" ht="13.5" customHeight="1" x14ac:dyDescent="0.25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1:16" ht="13.5" customHeight="1" x14ac:dyDescent="0.25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</row>
    <row r="356" spans="1:16" ht="13.5" customHeight="1" x14ac:dyDescent="0.25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</row>
    <row r="357" spans="1:16" ht="13.5" customHeight="1" x14ac:dyDescent="0.25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1:16" ht="13.5" customHeight="1" x14ac:dyDescent="0.25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1:16" ht="13.5" customHeight="1" x14ac:dyDescent="0.25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1:16" ht="13.5" customHeight="1" x14ac:dyDescent="0.25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1:16" ht="13.5" customHeight="1" x14ac:dyDescent="0.25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1:16" ht="13.5" customHeight="1" x14ac:dyDescent="0.25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1:16" ht="13.5" customHeight="1" x14ac:dyDescent="0.25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</row>
    <row r="364" spans="1:16" ht="13.5" customHeight="1" x14ac:dyDescent="0.25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</row>
    <row r="365" spans="1:16" ht="13.5" customHeight="1" x14ac:dyDescent="0.25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</row>
    <row r="366" spans="1:16" ht="13.5" customHeight="1" x14ac:dyDescent="0.25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</row>
    <row r="367" spans="1:16" ht="13.5" customHeight="1" x14ac:dyDescent="0.25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</row>
    <row r="368" spans="1:16" ht="13.5" customHeight="1" x14ac:dyDescent="0.25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</row>
    <row r="369" spans="1:16" ht="13.5" customHeight="1" x14ac:dyDescent="0.25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</row>
    <row r="370" spans="1:16" ht="13.5" customHeight="1" x14ac:dyDescent="0.25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</row>
    <row r="371" spans="1:16" ht="13.5" customHeight="1" x14ac:dyDescent="0.25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</row>
    <row r="372" spans="1:16" ht="13.5" customHeight="1" x14ac:dyDescent="0.25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</row>
    <row r="373" spans="1:16" ht="13.5" customHeight="1" x14ac:dyDescent="0.25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</row>
    <row r="374" spans="1:16" ht="13.5" customHeight="1" x14ac:dyDescent="0.25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</row>
    <row r="375" spans="1:16" ht="13.5" customHeight="1" x14ac:dyDescent="0.25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</row>
    <row r="376" spans="1:16" ht="13.5" customHeight="1" x14ac:dyDescent="0.25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</row>
    <row r="377" spans="1:16" ht="13.5" customHeight="1" x14ac:dyDescent="0.25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</row>
    <row r="378" spans="1:16" ht="13.5" customHeight="1" x14ac:dyDescent="0.25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</row>
    <row r="379" spans="1:16" ht="13.5" customHeight="1" x14ac:dyDescent="0.25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</row>
    <row r="380" spans="1:16" ht="13.5" customHeight="1" x14ac:dyDescent="0.25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</row>
    <row r="381" spans="1:16" ht="13.5" customHeight="1" x14ac:dyDescent="0.25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</row>
    <row r="382" spans="1:16" ht="13.5" customHeight="1" x14ac:dyDescent="0.25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</row>
    <row r="383" spans="1:16" ht="13.5" customHeight="1" x14ac:dyDescent="0.25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</row>
    <row r="384" spans="1:16" ht="13.5" customHeight="1" x14ac:dyDescent="0.25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</row>
    <row r="385" spans="1:16" ht="13.5" customHeight="1" x14ac:dyDescent="0.25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</row>
    <row r="386" spans="1:16" ht="13.5" customHeight="1" x14ac:dyDescent="0.25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</row>
    <row r="387" spans="1:16" ht="13.5" customHeight="1" x14ac:dyDescent="0.25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</row>
    <row r="388" spans="1:16" ht="13.5" customHeight="1" x14ac:dyDescent="0.25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</row>
    <row r="389" spans="1:16" ht="13.5" customHeight="1" x14ac:dyDescent="0.25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</row>
    <row r="390" spans="1:16" ht="13.5" customHeight="1" x14ac:dyDescent="0.25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</row>
    <row r="391" spans="1:16" ht="13.5" customHeight="1" x14ac:dyDescent="0.25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</row>
    <row r="392" spans="1:16" ht="13.5" customHeight="1" x14ac:dyDescent="0.25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</row>
    <row r="393" spans="1:16" ht="13.5" customHeight="1" x14ac:dyDescent="0.25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</row>
    <row r="394" spans="1:16" ht="13.5" customHeight="1" x14ac:dyDescent="0.25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</row>
    <row r="395" spans="1:16" ht="13.5" customHeight="1" x14ac:dyDescent="0.25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</row>
    <row r="396" spans="1:16" ht="13.5" customHeight="1" x14ac:dyDescent="0.25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</row>
    <row r="397" spans="1:16" ht="13.5" customHeight="1" x14ac:dyDescent="0.25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</row>
    <row r="398" spans="1:16" ht="13.5" customHeight="1" x14ac:dyDescent="0.25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</row>
    <row r="399" spans="1:16" ht="13.5" customHeight="1" x14ac:dyDescent="0.25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</row>
    <row r="400" spans="1:16" ht="13.5" customHeight="1" x14ac:dyDescent="0.25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</row>
    <row r="401" spans="1:16" ht="13.5" customHeight="1" x14ac:dyDescent="0.25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</row>
    <row r="402" spans="1:16" ht="13.5" customHeight="1" x14ac:dyDescent="0.25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</row>
    <row r="403" spans="1:16" ht="13.5" customHeight="1" x14ac:dyDescent="0.25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</row>
    <row r="404" spans="1:16" ht="13.5" customHeight="1" x14ac:dyDescent="0.25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</row>
    <row r="405" spans="1:16" ht="13.5" customHeight="1" x14ac:dyDescent="0.25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</row>
    <row r="406" spans="1:16" ht="13.5" customHeight="1" x14ac:dyDescent="0.25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</row>
    <row r="407" spans="1:16" ht="13.5" customHeight="1" x14ac:dyDescent="0.25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</row>
    <row r="408" spans="1:16" ht="13.5" customHeight="1" x14ac:dyDescent="0.25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</row>
    <row r="409" spans="1:16" ht="13.5" customHeight="1" x14ac:dyDescent="0.25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</row>
    <row r="410" spans="1:16" ht="13.5" customHeight="1" x14ac:dyDescent="0.25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</row>
    <row r="411" spans="1:16" ht="13.5" customHeight="1" x14ac:dyDescent="0.25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</row>
    <row r="412" spans="1:16" ht="13.5" customHeight="1" x14ac:dyDescent="0.25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</row>
    <row r="413" spans="1:16" ht="13.5" customHeight="1" x14ac:dyDescent="0.25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</row>
    <row r="414" spans="1:16" ht="13.5" customHeight="1" x14ac:dyDescent="0.25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</row>
    <row r="415" spans="1:16" ht="13.5" customHeight="1" x14ac:dyDescent="0.25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</row>
    <row r="416" spans="1:16" ht="13.5" customHeight="1" x14ac:dyDescent="0.25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</row>
    <row r="417" spans="1:16" ht="13.5" customHeight="1" x14ac:dyDescent="0.25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</row>
    <row r="418" spans="1:16" ht="13.5" customHeight="1" x14ac:dyDescent="0.25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</row>
    <row r="419" spans="1:16" ht="13.5" customHeight="1" x14ac:dyDescent="0.25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</row>
    <row r="420" spans="1:16" ht="13.5" customHeight="1" x14ac:dyDescent="0.25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</row>
    <row r="421" spans="1:16" ht="13.5" customHeight="1" x14ac:dyDescent="0.25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</row>
    <row r="422" spans="1:16" ht="13.5" customHeight="1" x14ac:dyDescent="0.25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</row>
    <row r="423" spans="1:16" ht="13.5" customHeight="1" x14ac:dyDescent="0.25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</row>
    <row r="424" spans="1:16" ht="13.5" customHeight="1" x14ac:dyDescent="0.25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</row>
    <row r="425" spans="1:16" ht="13.5" customHeight="1" x14ac:dyDescent="0.25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</row>
    <row r="426" spans="1:16" ht="13.5" customHeight="1" x14ac:dyDescent="0.25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</row>
    <row r="427" spans="1:16" ht="13.5" customHeight="1" x14ac:dyDescent="0.25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</row>
    <row r="428" spans="1:16" ht="13.5" customHeight="1" x14ac:dyDescent="0.25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</row>
    <row r="429" spans="1:16" ht="13.5" customHeight="1" x14ac:dyDescent="0.25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</row>
    <row r="430" spans="1:16" ht="13.5" customHeight="1" x14ac:dyDescent="0.25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</row>
    <row r="431" spans="1:16" ht="13.5" customHeight="1" x14ac:dyDescent="0.25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</row>
    <row r="432" spans="1:16" ht="13.5" customHeight="1" x14ac:dyDescent="0.25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</row>
    <row r="433" spans="1:16" ht="13.5" customHeight="1" x14ac:dyDescent="0.25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</row>
    <row r="434" spans="1:16" ht="13.5" customHeight="1" x14ac:dyDescent="0.25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</row>
    <row r="435" spans="1:16" ht="13.5" customHeight="1" x14ac:dyDescent="0.25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</row>
    <row r="436" spans="1:16" ht="13.5" customHeight="1" x14ac:dyDescent="0.25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</row>
    <row r="437" spans="1:16" ht="13.5" customHeight="1" x14ac:dyDescent="0.25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</row>
    <row r="438" spans="1:16" ht="13.5" customHeight="1" x14ac:dyDescent="0.25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</row>
    <row r="439" spans="1:16" ht="13.5" customHeight="1" x14ac:dyDescent="0.25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</row>
    <row r="440" spans="1:16" ht="13.5" customHeight="1" x14ac:dyDescent="0.25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</row>
    <row r="441" spans="1:16" ht="13.5" customHeight="1" x14ac:dyDescent="0.25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</row>
    <row r="442" spans="1:16" ht="13.5" customHeight="1" x14ac:dyDescent="0.25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</row>
    <row r="443" spans="1:16" ht="13.5" customHeight="1" x14ac:dyDescent="0.25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</row>
    <row r="444" spans="1:16" ht="13.5" customHeight="1" x14ac:dyDescent="0.25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</row>
    <row r="445" spans="1:16" ht="13.5" customHeight="1" x14ac:dyDescent="0.25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</row>
    <row r="446" spans="1:16" ht="13.5" customHeight="1" x14ac:dyDescent="0.25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</row>
    <row r="447" spans="1:16" ht="13.5" customHeight="1" x14ac:dyDescent="0.25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</row>
    <row r="448" spans="1:16" ht="13.5" customHeight="1" x14ac:dyDescent="0.25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</row>
    <row r="449" spans="1:16" ht="13.5" customHeight="1" x14ac:dyDescent="0.25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</row>
    <row r="450" spans="1:16" ht="13.5" customHeight="1" x14ac:dyDescent="0.25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</row>
    <row r="451" spans="1:16" ht="13.5" customHeight="1" x14ac:dyDescent="0.25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</row>
    <row r="452" spans="1:16" ht="13.5" customHeight="1" x14ac:dyDescent="0.25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</row>
    <row r="453" spans="1:16" ht="13.5" customHeight="1" x14ac:dyDescent="0.25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</row>
    <row r="454" spans="1:16" ht="13.5" customHeight="1" x14ac:dyDescent="0.25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</row>
    <row r="455" spans="1:16" ht="13.5" customHeight="1" x14ac:dyDescent="0.25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</row>
    <row r="456" spans="1:16" ht="13.5" customHeight="1" x14ac:dyDescent="0.25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</row>
    <row r="457" spans="1:16" ht="13.5" customHeight="1" x14ac:dyDescent="0.25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</row>
    <row r="458" spans="1:16" ht="13.5" customHeight="1" x14ac:dyDescent="0.25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</row>
    <row r="459" spans="1:16" ht="13.5" customHeight="1" x14ac:dyDescent="0.25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</row>
    <row r="460" spans="1:16" ht="13.5" customHeight="1" x14ac:dyDescent="0.25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</row>
    <row r="461" spans="1:16" ht="13.5" customHeight="1" x14ac:dyDescent="0.25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</row>
    <row r="462" spans="1:16" ht="13.5" customHeight="1" x14ac:dyDescent="0.25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</row>
    <row r="463" spans="1:16" ht="13.5" customHeight="1" x14ac:dyDescent="0.25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</row>
    <row r="464" spans="1:16" ht="13.5" customHeight="1" x14ac:dyDescent="0.25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</row>
    <row r="465" spans="1:16" ht="13.5" customHeight="1" x14ac:dyDescent="0.25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</row>
    <row r="466" spans="1:16" ht="13.5" customHeight="1" x14ac:dyDescent="0.25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</row>
    <row r="467" spans="1:16" ht="13.5" customHeight="1" x14ac:dyDescent="0.25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</row>
    <row r="468" spans="1:16" ht="13.5" customHeight="1" x14ac:dyDescent="0.25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</row>
    <row r="469" spans="1:16" ht="13.5" customHeight="1" x14ac:dyDescent="0.25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</row>
    <row r="470" spans="1:16" ht="13.5" customHeight="1" x14ac:dyDescent="0.25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</row>
    <row r="471" spans="1:16" ht="13.5" customHeight="1" x14ac:dyDescent="0.25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</row>
    <row r="472" spans="1:16" ht="13.5" customHeight="1" x14ac:dyDescent="0.25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</row>
    <row r="473" spans="1:16" ht="13.5" customHeight="1" x14ac:dyDescent="0.25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</row>
    <row r="474" spans="1:16" ht="13.5" customHeight="1" x14ac:dyDescent="0.25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</row>
    <row r="475" spans="1:16" ht="13.5" customHeight="1" x14ac:dyDescent="0.25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</row>
    <row r="476" spans="1:16" ht="13.5" customHeight="1" x14ac:dyDescent="0.25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</row>
    <row r="477" spans="1:16" ht="13.5" customHeight="1" x14ac:dyDescent="0.25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</row>
    <row r="478" spans="1:16" ht="13.5" customHeight="1" x14ac:dyDescent="0.25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</row>
    <row r="479" spans="1:16" ht="13.5" customHeight="1" x14ac:dyDescent="0.25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</row>
    <row r="480" spans="1:16" ht="13.5" customHeight="1" x14ac:dyDescent="0.25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</row>
    <row r="481" spans="1:16" ht="13.5" customHeight="1" x14ac:dyDescent="0.25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</row>
    <row r="482" spans="1:16" ht="13.5" customHeight="1" x14ac:dyDescent="0.25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</row>
    <row r="483" spans="1:16" ht="13.5" customHeight="1" x14ac:dyDescent="0.25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</row>
    <row r="484" spans="1:16" ht="13.5" customHeight="1" x14ac:dyDescent="0.25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</row>
    <row r="485" spans="1:16" ht="13.5" customHeight="1" x14ac:dyDescent="0.25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</row>
    <row r="486" spans="1:16" ht="13.5" customHeight="1" x14ac:dyDescent="0.25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</row>
    <row r="487" spans="1:16" ht="13.5" customHeight="1" x14ac:dyDescent="0.25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</row>
    <row r="488" spans="1:16" ht="13.5" customHeight="1" x14ac:dyDescent="0.25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</row>
    <row r="489" spans="1:16" ht="13.5" customHeight="1" x14ac:dyDescent="0.25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</row>
    <row r="490" spans="1:16" ht="13.5" customHeight="1" x14ac:dyDescent="0.25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</row>
    <row r="491" spans="1:16" ht="13.5" customHeight="1" x14ac:dyDescent="0.25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</row>
    <row r="492" spans="1:16" ht="13.5" customHeight="1" x14ac:dyDescent="0.25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</row>
    <row r="493" spans="1:16" ht="13.5" customHeight="1" x14ac:dyDescent="0.25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</row>
    <row r="494" spans="1:16" ht="13.5" customHeight="1" x14ac:dyDescent="0.25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</row>
    <row r="495" spans="1:16" ht="13.5" customHeight="1" x14ac:dyDescent="0.25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</row>
    <row r="496" spans="1:16" ht="13.5" customHeight="1" x14ac:dyDescent="0.25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</row>
    <row r="497" spans="1:16" ht="13.5" customHeight="1" x14ac:dyDescent="0.25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</row>
    <row r="498" spans="1:16" ht="13.5" customHeight="1" x14ac:dyDescent="0.25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</row>
    <row r="499" spans="1:16" ht="13.5" customHeight="1" x14ac:dyDescent="0.25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</row>
    <row r="500" spans="1:16" ht="13.5" customHeight="1" x14ac:dyDescent="0.25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</row>
    <row r="501" spans="1:16" ht="13.5" customHeight="1" x14ac:dyDescent="0.25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</row>
    <row r="502" spans="1:16" ht="13.5" customHeight="1" x14ac:dyDescent="0.25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</row>
    <row r="503" spans="1:16" ht="13.5" customHeight="1" x14ac:dyDescent="0.25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</row>
    <row r="504" spans="1:16" ht="13.5" customHeight="1" x14ac:dyDescent="0.25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</row>
    <row r="505" spans="1:16" ht="13.5" customHeight="1" x14ac:dyDescent="0.25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</row>
    <row r="506" spans="1:16" ht="13.5" customHeight="1" x14ac:dyDescent="0.25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</row>
    <row r="507" spans="1:16" ht="13.5" customHeight="1" x14ac:dyDescent="0.25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</row>
    <row r="508" spans="1:16" ht="13.5" customHeight="1" x14ac:dyDescent="0.25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</row>
    <row r="509" spans="1:16" ht="13.5" customHeight="1" x14ac:dyDescent="0.25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</row>
    <row r="510" spans="1:16" ht="13.5" customHeight="1" x14ac:dyDescent="0.25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</row>
    <row r="511" spans="1:16" ht="13.5" customHeight="1" x14ac:dyDescent="0.25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</row>
    <row r="512" spans="1:16" ht="13.5" customHeight="1" x14ac:dyDescent="0.25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</row>
    <row r="513" spans="1:16" ht="13.5" customHeight="1" x14ac:dyDescent="0.25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</row>
    <row r="514" spans="1:16" ht="13.5" customHeight="1" x14ac:dyDescent="0.25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</row>
    <row r="515" spans="1:16" ht="13.5" customHeight="1" x14ac:dyDescent="0.25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</row>
    <row r="516" spans="1:16" ht="13.5" customHeight="1" x14ac:dyDescent="0.25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</row>
    <row r="517" spans="1:16" ht="13.5" customHeight="1" x14ac:dyDescent="0.25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</row>
    <row r="518" spans="1:16" ht="13.5" customHeight="1" x14ac:dyDescent="0.25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</row>
    <row r="519" spans="1:16" ht="13.5" customHeight="1" x14ac:dyDescent="0.25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</row>
    <row r="520" spans="1:16" ht="13.5" customHeight="1" x14ac:dyDescent="0.25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</row>
    <row r="521" spans="1:16" ht="13.5" customHeight="1" x14ac:dyDescent="0.25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</row>
    <row r="522" spans="1:16" ht="13.5" customHeight="1" x14ac:dyDescent="0.25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</row>
    <row r="523" spans="1:16" ht="13.5" customHeight="1" x14ac:dyDescent="0.25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</row>
    <row r="524" spans="1:16" ht="13.5" customHeight="1" x14ac:dyDescent="0.25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</row>
    <row r="525" spans="1:16" ht="13.5" customHeight="1" x14ac:dyDescent="0.25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</row>
    <row r="526" spans="1:16" ht="13.5" customHeight="1" x14ac:dyDescent="0.25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</row>
    <row r="527" spans="1:16" ht="13.5" customHeight="1" x14ac:dyDescent="0.25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</row>
    <row r="528" spans="1:16" ht="13.5" customHeight="1" x14ac:dyDescent="0.25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</row>
    <row r="529" spans="1:16" ht="13.5" customHeight="1" x14ac:dyDescent="0.25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</row>
    <row r="530" spans="1:16" ht="13.5" customHeight="1" x14ac:dyDescent="0.25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</row>
    <row r="531" spans="1:16" ht="13.5" customHeight="1" x14ac:dyDescent="0.25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</row>
    <row r="532" spans="1:16" ht="13.5" customHeight="1" x14ac:dyDescent="0.25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</row>
    <row r="533" spans="1:16" ht="13.5" customHeight="1" x14ac:dyDescent="0.25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</row>
    <row r="534" spans="1:16" ht="13.5" customHeight="1" x14ac:dyDescent="0.25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</row>
    <row r="535" spans="1:16" ht="13.5" customHeight="1" x14ac:dyDescent="0.25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</row>
    <row r="536" spans="1:16" ht="13.5" customHeight="1" x14ac:dyDescent="0.25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</row>
    <row r="537" spans="1:16" ht="13.5" customHeight="1" x14ac:dyDescent="0.25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</row>
    <row r="538" spans="1:16" ht="13.5" customHeight="1" x14ac:dyDescent="0.25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</row>
    <row r="539" spans="1:16" ht="13.5" customHeight="1" x14ac:dyDescent="0.25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</row>
    <row r="540" spans="1:16" ht="13.5" customHeight="1" x14ac:dyDescent="0.25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</row>
    <row r="541" spans="1:16" ht="13.5" customHeight="1" x14ac:dyDescent="0.25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</row>
    <row r="542" spans="1:16" ht="13.5" customHeight="1" x14ac:dyDescent="0.25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</row>
    <row r="543" spans="1:16" ht="13.5" customHeight="1" x14ac:dyDescent="0.25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</row>
    <row r="544" spans="1:16" ht="13.5" customHeight="1" x14ac:dyDescent="0.25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</row>
    <row r="545" spans="1:16" ht="13.5" customHeight="1" x14ac:dyDescent="0.25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</row>
    <row r="546" spans="1:16" ht="13.5" customHeight="1" x14ac:dyDescent="0.25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</row>
    <row r="547" spans="1:16" ht="13.5" customHeight="1" x14ac:dyDescent="0.25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</row>
    <row r="548" spans="1:16" ht="13.5" customHeight="1" x14ac:dyDescent="0.25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</row>
    <row r="549" spans="1:16" ht="13.5" customHeight="1" x14ac:dyDescent="0.25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</row>
    <row r="550" spans="1:16" ht="13.5" customHeight="1" x14ac:dyDescent="0.25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</row>
    <row r="551" spans="1:16" ht="13.5" customHeight="1" x14ac:dyDescent="0.25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</row>
    <row r="552" spans="1:16" ht="13.5" customHeight="1" x14ac:dyDescent="0.25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</row>
    <row r="553" spans="1:16" ht="13.5" customHeight="1" x14ac:dyDescent="0.25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</row>
    <row r="554" spans="1:16" ht="13.5" customHeight="1" x14ac:dyDescent="0.25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</row>
    <row r="555" spans="1:16" ht="13.5" customHeight="1" x14ac:dyDescent="0.25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</row>
    <row r="556" spans="1:16" ht="13.5" customHeight="1" x14ac:dyDescent="0.25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</row>
    <row r="557" spans="1:16" ht="13.5" customHeight="1" x14ac:dyDescent="0.25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</row>
    <row r="558" spans="1:16" ht="13.5" customHeight="1" x14ac:dyDescent="0.25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</row>
    <row r="559" spans="1:16" ht="13.5" customHeight="1" x14ac:dyDescent="0.25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</row>
    <row r="560" spans="1:16" ht="13.5" customHeight="1" x14ac:dyDescent="0.25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</row>
    <row r="561" spans="1:16" ht="13.5" customHeight="1" x14ac:dyDescent="0.25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</row>
    <row r="562" spans="1:16" ht="13.5" customHeight="1" x14ac:dyDescent="0.25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</row>
    <row r="563" spans="1:16" ht="13.5" customHeight="1" x14ac:dyDescent="0.25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</row>
    <row r="564" spans="1:16" ht="13.5" customHeight="1" x14ac:dyDescent="0.25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</row>
    <row r="565" spans="1:16" ht="13.5" customHeight="1" x14ac:dyDescent="0.25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</row>
    <row r="566" spans="1:16" ht="13.5" customHeight="1" x14ac:dyDescent="0.25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</row>
    <row r="567" spans="1:16" ht="13.5" customHeight="1" x14ac:dyDescent="0.25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</row>
    <row r="568" spans="1:16" ht="13.5" customHeight="1" x14ac:dyDescent="0.25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</row>
    <row r="569" spans="1:16" ht="13.5" customHeight="1" x14ac:dyDescent="0.25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</row>
    <row r="570" spans="1:16" ht="13.5" customHeight="1" x14ac:dyDescent="0.25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</row>
    <row r="571" spans="1:16" ht="13.5" customHeight="1" x14ac:dyDescent="0.25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</row>
    <row r="572" spans="1:16" ht="13.5" customHeight="1" x14ac:dyDescent="0.25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</row>
    <row r="573" spans="1:16" ht="13.5" customHeight="1" x14ac:dyDescent="0.25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</row>
    <row r="574" spans="1:16" ht="13.5" customHeight="1" x14ac:dyDescent="0.25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</row>
    <row r="575" spans="1:16" ht="13.5" customHeight="1" x14ac:dyDescent="0.25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</row>
    <row r="576" spans="1:16" ht="13.5" customHeight="1" x14ac:dyDescent="0.25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</row>
    <row r="577" spans="1:16" ht="13.5" customHeight="1" x14ac:dyDescent="0.25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</row>
    <row r="578" spans="1:16" ht="13.5" customHeight="1" x14ac:dyDescent="0.25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</row>
    <row r="579" spans="1:16" ht="13.5" customHeight="1" x14ac:dyDescent="0.25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</row>
    <row r="580" spans="1:16" ht="13.5" customHeight="1" x14ac:dyDescent="0.25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</row>
    <row r="581" spans="1:16" ht="13.5" customHeight="1" x14ac:dyDescent="0.25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</row>
    <row r="582" spans="1:16" ht="13.5" customHeight="1" x14ac:dyDescent="0.25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</row>
    <row r="583" spans="1:16" ht="13.5" customHeight="1" x14ac:dyDescent="0.25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</row>
    <row r="584" spans="1:16" ht="13.5" customHeight="1" x14ac:dyDescent="0.25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</row>
    <row r="585" spans="1:16" ht="13.5" customHeight="1" x14ac:dyDescent="0.25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</row>
    <row r="586" spans="1:16" ht="13.5" customHeight="1" x14ac:dyDescent="0.25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</row>
    <row r="587" spans="1:16" ht="13.5" customHeight="1" x14ac:dyDescent="0.25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</row>
    <row r="588" spans="1:16" ht="13.5" customHeight="1" x14ac:dyDescent="0.25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</row>
    <row r="589" spans="1:16" ht="13.5" customHeight="1" x14ac:dyDescent="0.25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</row>
    <row r="590" spans="1:16" ht="13.5" customHeight="1" x14ac:dyDescent="0.25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</row>
    <row r="591" spans="1:16" ht="13.5" customHeight="1" x14ac:dyDescent="0.25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</row>
    <row r="592" spans="1:16" ht="13.5" customHeight="1" x14ac:dyDescent="0.25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</row>
    <row r="593" spans="1:16" ht="13.5" customHeight="1" x14ac:dyDescent="0.25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</row>
    <row r="594" spans="1:16" ht="13.5" customHeight="1" x14ac:dyDescent="0.25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</row>
    <row r="595" spans="1:16" ht="13.5" customHeight="1" x14ac:dyDescent="0.25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</row>
    <row r="596" spans="1:16" ht="13.5" customHeight="1" x14ac:dyDescent="0.25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</row>
    <row r="597" spans="1:16" ht="13.5" customHeight="1" x14ac:dyDescent="0.25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</row>
    <row r="598" spans="1:16" ht="13.5" customHeight="1" x14ac:dyDescent="0.25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</row>
    <row r="599" spans="1:16" ht="13.5" customHeight="1" x14ac:dyDescent="0.25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</row>
    <row r="600" spans="1:16" ht="13.5" customHeight="1" x14ac:dyDescent="0.25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</row>
    <row r="601" spans="1:16" ht="13.5" customHeight="1" x14ac:dyDescent="0.25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</row>
    <row r="602" spans="1:16" ht="13.5" customHeight="1" x14ac:dyDescent="0.25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</row>
    <row r="603" spans="1:16" ht="13.5" customHeight="1" x14ac:dyDescent="0.25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</row>
    <row r="604" spans="1:16" ht="13.5" customHeight="1" x14ac:dyDescent="0.25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</row>
    <row r="605" spans="1:16" ht="13.5" customHeight="1" x14ac:dyDescent="0.25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</row>
    <row r="606" spans="1:16" ht="13.5" customHeight="1" x14ac:dyDescent="0.25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</row>
    <row r="607" spans="1:16" ht="13.5" customHeight="1" x14ac:dyDescent="0.25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</row>
    <row r="608" spans="1:16" ht="13.5" customHeight="1" x14ac:dyDescent="0.25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</row>
    <row r="609" spans="1:16" ht="13.5" customHeight="1" x14ac:dyDescent="0.25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</row>
    <row r="610" spans="1:16" ht="13.5" customHeight="1" x14ac:dyDescent="0.25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</row>
    <row r="611" spans="1:16" ht="13.5" customHeight="1" x14ac:dyDescent="0.25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</row>
    <row r="612" spans="1:16" ht="13.5" customHeight="1" x14ac:dyDescent="0.25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</row>
    <row r="613" spans="1:16" ht="13.5" customHeight="1" x14ac:dyDescent="0.25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</row>
    <row r="614" spans="1:16" ht="13.5" customHeight="1" x14ac:dyDescent="0.25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</row>
    <row r="615" spans="1:16" ht="13.5" customHeight="1" x14ac:dyDescent="0.25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</row>
    <row r="616" spans="1:16" ht="13.5" customHeight="1" x14ac:dyDescent="0.25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</row>
    <row r="617" spans="1:16" ht="13.5" customHeight="1" x14ac:dyDescent="0.25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</row>
    <row r="618" spans="1:16" ht="13.5" customHeight="1" x14ac:dyDescent="0.25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</row>
    <row r="619" spans="1:16" ht="13.5" customHeight="1" x14ac:dyDescent="0.25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</row>
    <row r="620" spans="1:16" ht="13.5" customHeight="1" x14ac:dyDescent="0.25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</row>
    <row r="621" spans="1:16" ht="13.5" customHeight="1" x14ac:dyDescent="0.25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</row>
    <row r="622" spans="1:16" ht="13.5" customHeight="1" x14ac:dyDescent="0.25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</row>
    <row r="623" spans="1:16" ht="13.5" customHeight="1" x14ac:dyDescent="0.25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</row>
    <row r="624" spans="1:16" ht="13.5" customHeight="1" x14ac:dyDescent="0.25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</row>
    <row r="625" spans="1:16" ht="13.5" customHeight="1" x14ac:dyDescent="0.25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</row>
    <row r="626" spans="1:16" ht="13.5" customHeight="1" x14ac:dyDescent="0.25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</row>
    <row r="627" spans="1:16" ht="13.5" customHeight="1" x14ac:dyDescent="0.25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</row>
    <row r="628" spans="1:16" ht="13.5" customHeight="1" x14ac:dyDescent="0.25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</row>
    <row r="629" spans="1:16" ht="13.5" customHeight="1" x14ac:dyDescent="0.25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</row>
    <row r="630" spans="1:16" ht="13.5" customHeight="1" x14ac:dyDescent="0.25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</row>
    <row r="631" spans="1:16" ht="13.5" customHeight="1" x14ac:dyDescent="0.25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</row>
    <row r="632" spans="1:16" ht="13.5" customHeight="1" x14ac:dyDescent="0.25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</row>
    <row r="633" spans="1:16" ht="13.5" customHeight="1" x14ac:dyDescent="0.25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</row>
    <row r="634" spans="1:16" ht="13.5" customHeight="1" x14ac:dyDescent="0.25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</row>
    <row r="635" spans="1:16" ht="13.5" customHeight="1" x14ac:dyDescent="0.25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</row>
    <row r="636" spans="1:16" ht="13.5" customHeight="1" x14ac:dyDescent="0.25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</row>
    <row r="637" spans="1:16" ht="13.5" customHeight="1" x14ac:dyDescent="0.25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</row>
    <row r="638" spans="1:16" ht="13.5" customHeight="1" x14ac:dyDescent="0.25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</row>
    <row r="639" spans="1:16" ht="13.5" customHeight="1" x14ac:dyDescent="0.25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</row>
    <row r="640" spans="1:16" ht="13.5" customHeight="1" x14ac:dyDescent="0.25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</row>
    <row r="641" spans="1:16" ht="13.5" customHeight="1" x14ac:dyDescent="0.25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</row>
    <row r="642" spans="1:16" ht="13.5" customHeight="1" x14ac:dyDescent="0.25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</row>
    <row r="643" spans="1:16" ht="13.5" customHeight="1" x14ac:dyDescent="0.25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</row>
    <row r="644" spans="1:16" ht="13.5" customHeight="1" x14ac:dyDescent="0.25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</row>
    <row r="645" spans="1:16" ht="13.5" customHeight="1" x14ac:dyDescent="0.25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</row>
    <row r="646" spans="1:16" ht="13.5" customHeight="1" x14ac:dyDescent="0.25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</row>
    <row r="647" spans="1:16" ht="13.5" customHeight="1" x14ac:dyDescent="0.25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</row>
    <row r="648" spans="1:16" ht="13.5" customHeight="1" x14ac:dyDescent="0.25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</row>
    <row r="649" spans="1:16" ht="13.5" customHeight="1" x14ac:dyDescent="0.25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</row>
    <row r="650" spans="1:16" ht="13.5" customHeight="1" x14ac:dyDescent="0.25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</row>
    <row r="651" spans="1:16" ht="13.5" customHeight="1" x14ac:dyDescent="0.25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</row>
    <row r="652" spans="1:16" ht="13.5" customHeight="1" x14ac:dyDescent="0.25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</row>
    <row r="653" spans="1:16" ht="13.5" customHeight="1" x14ac:dyDescent="0.25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</row>
    <row r="654" spans="1:16" ht="13.5" customHeight="1" x14ac:dyDescent="0.25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</row>
    <row r="655" spans="1:16" ht="13.5" customHeight="1" x14ac:dyDescent="0.25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</row>
    <row r="656" spans="1:16" ht="13.5" customHeight="1" x14ac:dyDescent="0.25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</row>
    <row r="657" spans="1:16" ht="13.5" customHeight="1" x14ac:dyDescent="0.25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</row>
    <row r="658" spans="1:16" ht="13.5" customHeight="1" x14ac:dyDescent="0.25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</row>
    <row r="659" spans="1:16" ht="13.5" customHeight="1" x14ac:dyDescent="0.25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</row>
    <row r="660" spans="1:16" ht="13.5" customHeight="1" x14ac:dyDescent="0.25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</row>
    <row r="661" spans="1:16" ht="13.5" customHeight="1" x14ac:dyDescent="0.25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</row>
    <row r="662" spans="1:16" ht="13.5" customHeight="1" x14ac:dyDescent="0.25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</row>
    <row r="663" spans="1:16" ht="13.5" customHeight="1" x14ac:dyDescent="0.25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</row>
    <row r="664" spans="1:16" ht="13.5" customHeight="1" x14ac:dyDescent="0.25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</row>
    <row r="665" spans="1:16" ht="13.5" customHeight="1" x14ac:dyDescent="0.25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</row>
    <row r="666" spans="1:16" ht="13.5" customHeight="1" x14ac:dyDescent="0.25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</row>
    <row r="667" spans="1:16" ht="13.5" customHeight="1" x14ac:dyDescent="0.25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</row>
    <row r="668" spans="1:16" ht="13.5" customHeight="1" x14ac:dyDescent="0.25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</row>
    <row r="669" spans="1:16" ht="13.5" customHeight="1" x14ac:dyDescent="0.25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</row>
    <row r="670" spans="1:16" ht="13.5" customHeight="1" x14ac:dyDescent="0.25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</row>
    <row r="671" spans="1:16" ht="13.5" customHeight="1" x14ac:dyDescent="0.25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</row>
    <row r="672" spans="1:16" ht="13.5" customHeight="1" x14ac:dyDescent="0.25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</row>
    <row r="673" spans="1:16" ht="13.5" customHeight="1" x14ac:dyDescent="0.25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</row>
    <row r="674" spans="1:16" ht="13.5" customHeight="1" x14ac:dyDescent="0.25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</row>
    <row r="675" spans="1:16" ht="13.5" customHeight="1" x14ac:dyDescent="0.25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</row>
    <row r="676" spans="1:16" ht="13.5" customHeight="1" x14ac:dyDescent="0.25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</row>
    <row r="677" spans="1:16" ht="13.5" customHeight="1" x14ac:dyDescent="0.25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</row>
    <row r="678" spans="1:16" ht="13.5" customHeight="1" x14ac:dyDescent="0.25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</row>
    <row r="679" spans="1:16" ht="13.5" customHeight="1" x14ac:dyDescent="0.25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</row>
    <row r="680" spans="1:16" ht="13.5" customHeight="1" x14ac:dyDescent="0.25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</row>
    <row r="681" spans="1:16" ht="13.5" customHeight="1" x14ac:dyDescent="0.25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</row>
    <row r="682" spans="1:16" ht="13.5" customHeight="1" x14ac:dyDescent="0.25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</row>
    <row r="683" spans="1:16" ht="13.5" customHeight="1" x14ac:dyDescent="0.25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</row>
    <row r="684" spans="1:16" ht="13.5" customHeight="1" x14ac:dyDescent="0.25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</row>
    <row r="685" spans="1:16" ht="13.5" customHeight="1" x14ac:dyDescent="0.25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</row>
    <row r="686" spans="1:16" ht="13.5" customHeight="1" x14ac:dyDescent="0.25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</row>
    <row r="687" spans="1:16" ht="13.5" customHeight="1" x14ac:dyDescent="0.25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</row>
    <row r="688" spans="1:16" ht="13.5" customHeight="1" x14ac:dyDescent="0.25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</row>
    <row r="689" spans="1:16" ht="13.5" customHeight="1" x14ac:dyDescent="0.25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</row>
    <row r="690" spans="1:16" ht="13.5" customHeight="1" x14ac:dyDescent="0.25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</row>
    <row r="691" spans="1:16" ht="13.5" customHeight="1" x14ac:dyDescent="0.25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</row>
    <row r="692" spans="1:16" ht="13.5" customHeight="1" x14ac:dyDescent="0.25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</row>
    <row r="693" spans="1:16" ht="13.5" customHeight="1" x14ac:dyDescent="0.25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</row>
    <row r="694" spans="1:16" ht="13.5" customHeight="1" x14ac:dyDescent="0.25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</row>
    <row r="695" spans="1:16" ht="13.5" customHeight="1" x14ac:dyDescent="0.25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</row>
    <row r="696" spans="1:16" ht="13.5" customHeight="1" x14ac:dyDescent="0.25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</row>
    <row r="697" spans="1:16" ht="13.5" customHeight="1" x14ac:dyDescent="0.25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</row>
    <row r="698" spans="1:16" ht="13.5" customHeight="1" x14ac:dyDescent="0.25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</row>
    <row r="699" spans="1:16" ht="13.5" customHeight="1" x14ac:dyDescent="0.25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</row>
    <row r="700" spans="1:16" ht="13.5" customHeight="1" x14ac:dyDescent="0.25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</row>
    <row r="701" spans="1:16" ht="13.5" customHeight="1" x14ac:dyDescent="0.25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</row>
    <row r="702" spans="1:16" ht="13.5" customHeight="1" x14ac:dyDescent="0.25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</row>
    <row r="703" spans="1:16" ht="13.5" customHeight="1" x14ac:dyDescent="0.25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</row>
    <row r="704" spans="1:16" ht="13.5" customHeight="1" x14ac:dyDescent="0.25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</row>
    <row r="705" spans="1:16" ht="13.5" customHeight="1" x14ac:dyDescent="0.25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</row>
    <row r="706" spans="1:16" ht="13.5" customHeight="1" x14ac:dyDescent="0.25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</row>
    <row r="707" spans="1:16" ht="13.5" customHeight="1" x14ac:dyDescent="0.25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</row>
    <row r="708" spans="1:16" ht="13.5" customHeight="1" x14ac:dyDescent="0.25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</row>
    <row r="709" spans="1:16" ht="13.5" customHeight="1" x14ac:dyDescent="0.25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</row>
    <row r="710" spans="1:16" ht="13.5" customHeight="1" x14ac:dyDescent="0.25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</row>
    <row r="711" spans="1:16" ht="13.5" customHeight="1" x14ac:dyDescent="0.25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</row>
    <row r="712" spans="1:16" ht="13.5" customHeight="1" x14ac:dyDescent="0.25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</row>
    <row r="713" spans="1:16" ht="13.5" customHeight="1" x14ac:dyDescent="0.25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</row>
    <row r="714" spans="1:16" ht="13.5" customHeight="1" x14ac:dyDescent="0.25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</row>
    <row r="715" spans="1:16" ht="13.5" customHeight="1" x14ac:dyDescent="0.25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</row>
    <row r="716" spans="1:16" ht="13.5" customHeight="1" x14ac:dyDescent="0.25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</row>
    <row r="717" spans="1:16" ht="13.5" customHeight="1" x14ac:dyDescent="0.25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</row>
    <row r="718" spans="1:16" ht="13.5" customHeight="1" x14ac:dyDescent="0.25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</row>
    <row r="719" spans="1:16" ht="13.5" customHeight="1" x14ac:dyDescent="0.25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</row>
    <row r="720" spans="1:16" ht="13.5" customHeight="1" x14ac:dyDescent="0.25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</row>
    <row r="721" spans="1:16" ht="13.5" customHeight="1" x14ac:dyDescent="0.25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</row>
    <row r="722" spans="1:16" ht="13.5" customHeight="1" x14ac:dyDescent="0.25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</row>
    <row r="723" spans="1:16" ht="13.5" customHeight="1" x14ac:dyDescent="0.25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</row>
    <row r="724" spans="1:16" ht="13.5" customHeight="1" x14ac:dyDescent="0.25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</row>
    <row r="725" spans="1:16" ht="13.5" customHeight="1" x14ac:dyDescent="0.25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</row>
    <row r="726" spans="1:16" ht="13.5" customHeight="1" x14ac:dyDescent="0.25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</row>
    <row r="727" spans="1:16" ht="13.5" customHeight="1" x14ac:dyDescent="0.25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</row>
    <row r="728" spans="1:16" ht="13.5" customHeight="1" x14ac:dyDescent="0.25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</row>
    <row r="729" spans="1:16" ht="13.5" customHeight="1" x14ac:dyDescent="0.25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</row>
    <row r="730" spans="1:16" ht="13.5" customHeight="1" x14ac:dyDescent="0.25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</row>
    <row r="731" spans="1:16" ht="13.5" customHeight="1" x14ac:dyDescent="0.25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</row>
    <row r="732" spans="1:16" ht="13.5" customHeight="1" x14ac:dyDescent="0.25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</row>
    <row r="733" spans="1:16" ht="13.5" customHeight="1" x14ac:dyDescent="0.25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</row>
    <row r="734" spans="1:16" ht="13.5" customHeight="1" x14ac:dyDescent="0.25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</row>
    <row r="735" spans="1:16" ht="13.5" customHeight="1" x14ac:dyDescent="0.25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</row>
    <row r="736" spans="1:16" ht="13.5" customHeight="1" x14ac:dyDescent="0.25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</row>
    <row r="737" spans="1:16" ht="13.5" customHeight="1" x14ac:dyDescent="0.25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</row>
    <row r="738" spans="1:16" ht="13.5" customHeight="1" x14ac:dyDescent="0.25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</row>
    <row r="739" spans="1:16" ht="13.5" customHeight="1" x14ac:dyDescent="0.25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</row>
    <row r="740" spans="1:16" ht="13.5" customHeight="1" x14ac:dyDescent="0.25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</row>
    <row r="741" spans="1:16" ht="13.5" customHeight="1" x14ac:dyDescent="0.25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</row>
    <row r="742" spans="1:16" ht="13.5" customHeight="1" x14ac:dyDescent="0.25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</row>
    <row r="743" spans="1:16" ht="13.5" customHeight="1" x14ac:dyDescent="0.25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</row>
    <row r="744" spans="1:16" ht="13.5" customHeight="1" x14ac:dyDescent="0.25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</row>
    <row r="745" spans="1:16" ht="13.5" customHeight="1" x14ac:dyDescent="0.25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</row>
    <row r="746" spans="1:16" ht="13.5" customHeight="1" x14ac:dyDescent="0.25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</row>
    <row r="747" spans="1:16" ht="13.5" customHeight="1" x14ac:dyDescent="0.25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</row>
    <row r="748" spans="1:16" ht="13.5" customHeight="1" x14ac:dyDescent="0.25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</row>
    <row r="749" spans="1:16" ht="13.5" customHeight="1" x14ac:dyDescent="0.25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</row>
    <row r="750" spans="1:16" ht="13.5" customHeight="1" x14ac:dyDescent="0.25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</row>
    <row r="751" spans="1:16" ht="13.5" customHeight="1" x14ac:dyDescent="0.25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</row>
    <row r="752" spans="1:16" ht="13.5" customHeight="1" x14ac:dyDescent="0.25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</row>
    <row r="753" spans="1:16" ht="13.5" customHeight="1" x14ac:dyDescent="0.25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</row>
    <row r="754" spans="1:16" ht="13.5" customHeight="1" x14ac:dyDescent="0.25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</row>
    <row r="755" spans="1:16" ht="13.5" customHeight="1" x14ac:dyDescent="0.25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</row>
    <row r="756" spans="1:16" ht="13.5" customHeight="1" x14ac:dyDescent="0.25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</row>
    <row r="757" spans="1:16" ht="13.5" customHeight="1" x14ac:dyDescent="0.25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</row>
    <row r="758" spans="1:16" ht="13.5" customHeight="1" x14ac:dyDescent="0.25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</row>
    <row r="759" spans="1:16" ht="13.5" customHeight="1" x14ac:dyDescent="0.25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</row>
    <row r="760" spans="1:16" ht="13.5" customHeight="1" x14ac:dyDescent="0.25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</row>
    <row r="761" spans="1:16" ht="13.5" customHeight="1" x14ac:dyDescent="0.25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</row>
    <row r="762" spans="1:16" ht="13.5" customHeight="1" x14ac:dyDescent="0.25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</row>
    <row r="763" spans="1:16" ht="13.5" customHeight="1" x14ac:dyDescent="0.25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</row>
    <row r="764" spans="1:16" ht="13.5" customHeight="1" x14ac:dyDescent="0.25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</row>
    <row r="765" spans="1:16" ht="13.5" customHeight="1" x14ac:dyDescent="0.25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</row>
    <row r="766" spans="1:16" ht="13.5" customHeight="1" x14ac:dyDescent="0.25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</row>
    <row r="767" spans="1:16" ht="13.5" customHeight="1" x14ac:dyDescent="0.25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</row>
    <row r="768" spans="1:16" ht="13.5" customHeight="1" x14ac:dyDescent="0.25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</row>
    <row r="769" spans="1:16" ht="13.5" customHeight="1" x14ac:dyDescent="0.25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</row>
    <row r="770" spans="1:16" ht="13.5" customHeight="1" x14ac:dyDescent="0.25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</row>
    <row r="771" spans="1:16" ht="13.5" customHeight="1" x14ac:dyDescent="0.25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</row>
    <row r="772" spans="1:16" ht="13.5" customHeight="1" x14ac:dyDescent="0.25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</row>
    <row r="773" spans="1:16" ht="13.5" customHeight="1" x14ac:dyDescent="0.25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</row>
    <row r="774" spans="1:16" ht="13.5" customHeight="1" x14ac:dyDescent="0.25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</row>
    <row r="775" spans="1:16" ht="13.5" customHeight="1" x14ac:dyDescent="0.25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</row>
    <row r="776" spans="1:16" ht="13.5" customHeight="1" x14ac:dyDescent="0.25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</row>
    <row r="777" spans="1:16" ht="13.5" customHeight="1" x14ac:dyDescent="0.25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</row>
    <row r="778" spans="1:16" ht="13.5" customHeight="1" x14ac:dyDescent="0.25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</row>
    <row r="779" spans="1:16" ht="13.5" customHeight="1" x14ac:dyDescent="0.25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</row>
    <row r="780" spans="1:16" ht="13.5" customHeight="1" x14ac:dyDescent="0.25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</row>
    <row r="781" spans="1:16" ht="13.5" customHeight="1" x14ac:dyDescent="0.25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</row>
    <row r="782" spans="1:16" ht="13.5" customHeight="1" x14ac:dyDescent="0.25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</row>
    <row r="783" spans="1:16" ht="13.5" customHeight="1" x14ac:dyDescent="0.25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</row>
    <row r="784" spans="1:16" ht="13.5" customHeight="1" x14ac:dyDescent="0.25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</row>
    <row r="785" spans="1:16" ht="13.5" customHeight="1" x14ac:dyDescent="0.25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</row>
    <row r="786" spans="1:16" ht="13.5" customHeight="1" x14ac:dyDescent="0.25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</row>
    <row r="787" spans="1:16" ht="13.5" customHeight="1" x14ac:dyDescent="0.25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</row>
    <row r="788" spans="1:16" ht="13.5" customHeight="1" x14ac:dyDescent="0.25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</row>
    <row r="789" spans="1:16" ht="13.5" customHeight="1" x14ac:dyDescent="0.25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</row>
    <row r="790" spans="1:16" ht="13.5" customHeight="1" x14ac:dyDescent="0.25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</row>
    <row r="791" spans="1:16" ht="13.5" customHeight="1" x14ac:dyDescent="0.25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</row>
    <row r="792" spans="1:16" ht="13.5" customHeight="1" x14ac:dyDescent="0.25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</row>
    <row r="793" spans="1:16" ht="13.5" customHeight="1" x14ac:dyDescent="0.25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</row>
    <row r="794" spans="1:16" ht="13.5" customHeight="1" x14ac:dyDescent="0.25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</row>
    <row r="795" spans="1:16" ht="13.5" customHeight="1" x14ac:dyDescent="0.25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</row>
    <row r="796" spans="1:16" ht="13.5" customHeight="1" x14ac:dyDescent="0.25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</row>
    <row r="797" spans="1:16" ht="13.5" customHeight="1" x14ac:dyDescent="0.25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</row>
    <row r="798" spans="1:16" ht="13.5" customHeight="1" x14ac:dyDescent="0.25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</row>
    <row r="799" spans="1:16" ht="13.5" customHeight="1" x14ac:dyDescent="0.25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</row>
    <row r="800" spans="1:16" ht="13.5" customHeight="1" x14ac:dyDescent="0.25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</row>
    <row r="801" spans="1:16" ht="13.5" customHeight="1" x14ac:dyDescent="0.25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</row>
    <row r="802" spans="1:16" ht="13.5" customHeight="1" x14ac:dyDescent="0.25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</row>
    <row r="803" spans="1:16" ht="13.5" customHeight="1" x14ac:dyDescent="0.25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</row>
    <row r="804" spans="1:16" ht="13.5" customHeight="1" x14ac:dyDescent="0.25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</row>
    <row r="805" spans="1:16" ht="13.5" customHeight="1" x14ac:dyDescent="0.25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</row>
    <row r="806" spans="1:16" ht="13.5" customHeight="1" x14ac:dyDescent="0.25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</row>
    <row r="807" spans="1:16" ht="13.5" customHeight="1" x14ac:dyDescent="0.25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</row>
    <row r="808" spans="1:16" ht="13.5" customHeight="1" x14ac:dyDescent="0.25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</row>
    <row r="809" spans="1:16" ht="13.5" customHeight="1" x14ac:dyDescent="0.25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</row>
    <row r="810" spans="1:16" ht="13.5" customHeight="1" x14ac:dyDescent="0.25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</row>
    <row r="811" spans="1:16" ht="13.5" customHeight="1" x14ac:dyDescent="0.25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</row>
    <row r="812" spans="1:16" ht="13.5" customHeight="1" x14ac:dyDescent="0.25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</row>
    <row r="813" spans="1:16" ht="13.5" customHeight="1" x14ac:dyDescent="0.25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</row>
    <row r="814" spans="1:16" ht="13.5" customHeight="1" x14ac:dyDescent="0.25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</row>
    <row r="815" spans="1:16" ht="13.5" customHeight="1" x14ac:dyDescent="0.25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</row>
    <row r="816" spans="1:16" ht="13.5" customHeight="1" x14ac:dyDescent="0.25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</row>
    <row r="817" spans="1:16" ht="13.5" customHeight="1" x14ac:dyDescent="0.25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</row>
    <row r="818" spans="1:16" ht="13.5" customHeight="1" x14ac:dyDescent="0.25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</row>
    <row r="819" spans="1:16" ht="13.5" customHeight="1" x14ac:dyDescent="0.25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</row>
    <row r="820" spans="1:16" ht="13.5" customHeight="1" x14ac:dyDescent="0.25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</row>
    <row r="821" spans="1:16" ht="13.5" customHeight="1" x14ac:dyDescent="0.25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</row>
    <row r="822" spans="1:16" ht="13.5" customHeight="1" x14ac:dyDescent="0.25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</row>
    <row r="823" spans="1:16" ht="13.5" customHeight="1" x14ac:dyDescent="0.25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</row>
    <row r="824" spans="1:16" ht="13.5" customHeight="1" x14ac:dyDescent="0.25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</row>
    <row r="825" spans="1:16" ht="13.5" customHeight="1" x14ac:dyDescent="0.25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</row>
    <row r="826" spans="1:16" ht="13.5" customHeight="1" x14ac:dyDescent="0.25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</row>
    <row r="827" spans="1:16" ht="13.5" customHeight="1" x14ac:dyDescent="0.25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</row>
    <row r="828" spans="1:16" ht="13.5" customHeight="1" x14ac:dyDescent="0.25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</row>
    <row r="829" spans="1:16" ht="13.5" customHeight="1" x14ac:dyDescent="0.25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</row>
    <row r="830" spans="1:16" ht="13.5" customHeight="1" x14ac:dyDescent="0.25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</row>
    <row r="831" spans="1:16" ht="13.5" customHeight="1" x14ac:dyDescent="0.25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</row>
    <row r="832" spans="1:16" ht="13.5" customHeight="1" x14ac:dyDescent="0.25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</row>
    <row r="833" spans="1:16" ht="13.5" customHeight="1" x14ac:dyDescent="0.25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</row>
    <row r="834" spans="1:16" ht="13.5" customHeight="1" x14ac:dyDescent="0.25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</row>
    <row r="835" spans="1:16" ht="13.5" customHeight="1" x14ac:dyDescent="0.25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</row>
    <row r="836" spans="1:16" ht="13.5" customHeight="1" x14ac:dyDescent="0.25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</row>
    <row r="837" spans="1:16" ht="13.5" customHeight="1" x14ac:dyDescent="0.25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</row>
    <row r="838" spans="1:16" ht="13.5" customHeight="1" x14ac:dyDescent="0.25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</row>
    <row r="839" spans="1:16" ht="13.5" customHeight="1" x14ac:dyDescent="0.25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</row>
    <row r="840" spans="1:16" ht="13.5" customHeight="1" x14ac:dyDescent="0.25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</row>
    <row r="841" spans="1:16" ht="13.5" customHeight="1" x14ac:dyDescent="0.25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</row>
    <row r="842" spans="1:16" ht="13.5" customHeight="1" x14ac:dyDescent="0.25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</row>
    <row r="843" spans="1:16" ht="13.5" customHeight="1" x14ac:dyDescent="0.25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</row>
    <row r="844" spans="1:16" ht="13.5" customHeight="1" x14ac:dyDescent="0.25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</row>
    <row r="845" spans="1:16" ht="13.5" customHeight="1" x14ac:dyDescent="0.25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</row>
    <row r="846" spans="1:16" ht="13.5" customHeight="1" x14ac:dyDescent="0.25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</row>
    <row r="847" spans="1:16" ht="13.5" customHeight="1" x14ac:dyDescent="0.25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</row>
    <row r="848" spans="1:16" ht="13.5" customHeight="1" x14ac:dyDescent="0.25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</row>
    <row r="849" spans="1:16" ht="13.5" customHeight="1" x14ac:dyDescent="0.25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</row>
    <row r="850" spans="1:16" ht="13.5" customHeight="1" x14ac:dyDescent="0.25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</row>
    <row r="851" spans="1:16" ht="13.5" customHeight="1" x14ac:dyDescent="0.25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</row>
    <row r="852" spans="1:16" ht="13.5" customHeight="1" x14ac:dyDescent="0.25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</row>
    <row r="853" spans="1:16" ht="13.5" customHeight="1" x14ac:dyDescent="0.25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</row>
    <row r="854" spans="1:16" ht="13.5" customHeight="1" x14ac:dyDescent="0.25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</row>
    <row r="855" spans="1:16" ht="13.5" customHeight="1" x14ac:dyDescent="0.25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</row>
    <row r="856" spans="1:16" ht="13.5" customHeight="1" x14ac:dyDescent="0.25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</row>
    <row r="857" spans="1:16" ht="13.5" customHeight="1" x14ac:dyDescent="0.25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</row>
    <row r="858" spans="1:16" ht="13.5" customHeight="1" x14ac:dyDescent="0.25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</row>
    <row r="859" spans="1:16" ht="13.5" customHeight="1" x14ac:dyDescent="0.25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</row>
    <row r="860" spans="1:16" ht="13.5" customHeight="1" x14ac:dyDescent="0.25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</row>
    <row r="861" spans="1:16" ht="13.5" customHeight="1" x14ac:dyDescent="0.25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</row>
    <row r="862" spans="1:16" ht="13.5" customHeight="1" x14ac:dyDescent="0.25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</row>
    <row r="863" spans="1:16" ht="13.5" customHeight="1" x14ac:dyDescent="0.25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</row>
    <row r="864" spans="1:16" ht="13.5" customHeight="1" x14ac:dyDescent="0.25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</row>
    <row r="865" spans="1:16" ht="13.5" customHeight="1" x14ac:dyDescent="0.25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</row>
    <row r="866" spans="1:16" ht="13.5" customHeight="1" x14ac:dyDescent="0.25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</row>
    <row r="867" spans="1:16" ht="13.5" customHeight="1" x14ac:dyDescent="0.25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</row>
    <row r="868" spans="1:16" ht="13.5" customHeight="1" x14ac:dyDescent="0.25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</row>
    <row r="869" spans="1:16" ht="13.5" customHeight="1" x14ac:dyDescent="0.25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</row>
    <row r="870" spans="1:16" ht="13.5" customHeight="1" x14ac:dyDescent="0.25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</row>
    <row r="871" spans="1:16" ht="13.5" customHeight="1" x14ac:dyDescent="0.25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</row>
    <row r="872" spans="1:16" ht="13.5" customHeight="1" x14ac:dyDescent="0.25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</row>
    <row r="873" spans="1:16" ht="13.5" customHeight="1" x14ac:dyDescent="0.25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</row>
    <row r="874" spans="1:16" ht="13.5" customHeight="1" x14ac:dyDescent="0.25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</row>
    <row r="875" spans="1:16" ht="13.5" customHeight="1" x14ac:dyDescent="0.25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</row>
    <row r="876" spans="1:16" ht="13.5" customHeight="1" x14ac:dyDescent="0.25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</row>
    <row r="877" spans="1:16" ht="13.5" customHeight="1" x14ac:dyDescent="0.25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</row>
    <row r="878" spans="1:16" ht="13.5" customHeight="1" x14ac:dyDescent="0.25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</row>
    <row r="879" spans="1:16" ht="13.5" customHeight="1" x14ac:dyDescent="0.25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</row>
    <row r="880" spans="1:16" ht="13.5" customHeight="1" x14ac:dyDescent="0.25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</row>
    <row r="881" spans="1:16" ht="13.5" customHeight="1" x14ac:dyDescent="0.25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</row>
    <row r="882" spans="1:16" ht="13.5" customHeight="1" x14ac:dyDescent="0.25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</row>
    <row r="883" spans="1:16" ht="13.5" customHeight="1" x14ac:dyDescent="0.25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</row>
    <row r="884" spans="1:16" ht="13.5" customHeight="1" x14ac:dyDescent="0.25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</row>
    <row r="885" spans="1:16" ht="13.5" customHeight="1" x14ac:dyDescent="0.25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</row>
    <row r="886" spans="1:16" ht="13.5" customHeight="1" x14ac:dyDescent="0.25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</row>
    <row r="887" spans="1:16" ht="13.5" customHeight="1" x14ac:dyDescent="0.25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</row>
    <row r="888" spans="1:16" ht="13.5" customHeight="1" x14ac:dyDescent="0.25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</row>
    <row r="889" spans="1:16" ht="13.5" customHeight="1" x14ac:dyDescent="0.25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</row>
    <row r="890" spans="1:16" ht="13.5" customHeight="1" x14ac:dyDescent="0.25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</row>
    <row r="891" spans="1:16" ht="13.5" customHeight="1" x14ac:dyDescent="0.25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</row>
    <row r="892" spans="1:16" ht="13.5" customHeight="1" x14ac:dyDescent="0.25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</row>
    <row r="893" spans="1:16" ht="13.5" customHeight="1" x14ac:dyDescent="0.25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</row>
    <row r="894" spans="1:16" ht="13.5" customHeight="1" x14ac:dyDescent="0.25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</row>
    <row r="895" spans="1:16" ht="13.5" customHeight="1" x14ac:dyDescent="0.25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</row>
    <row r="896" spans="1:16" ht="13.5" customHeight="1" x14ac:dyDescent="0.25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</row>
    <row r="897" spans="1:16" ht="13.5" customHeight="1" x14ac:dyDescent="0.25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</row>
    <row r="898" spans="1:16" ht="13.5" customHeight="1" x14ac:dyDescent="0.25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</row>
    <row r="899" spans="1:16" ht="13.5" customHeight="1" x14ac:dyDescent="0.25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</row>
    <row r="900" spans="1:16" ht="13.5" customHeight="1" x14ac:dyDescent="0.25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</row>
    <row r="901" spans="1:16" ht="13.5" customHeight="1" x14ac:dyDescent="0.25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</row>
    <row r="902" spans="1:16" ht="13.5" customHeight="1" x14ac:dyDescent="0.25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</row>
    <row r="903" spans="1:16" ht="13.5" customHeight="1" x14ac:dyDescent="0.25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</row>
    <row r="904" spans="1:16" ht="13.5" customHeight="1" x14ac:dyDescent="0.25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</row>
    <row r="905" spans="1:16" ht="13.5" customHeight="1" x14ac:dyDescent="0.25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</row>
    <row r="906" spans="1:16" ht="13.5" customHeight="1" x14ac:dyDescent="0.25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</row>
    <row r="907" spans="1:16" ht="13.5" customHeight="1" x14ac:dyDescent="0.25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</row>
    <row r="908" spans="1:16" ht="13.5" customHeight="1" x14ac:dyDescent="0.25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</row>
    <row r="909" spans="1:16" ht="13.5" customHeight="1" x14ac:dyDescent="0.25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</row>
    <row r="910" spans="1:16" ht="13.5" customHeight="1" x14ac:dyDescent="0.25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</row>
    <row r="911" spans="1:16" ht="13.5" customHeight="1" x14ac:dyDescent="0.25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</row>
    <row r="912" spans="1:16" ht="13.5" customHeight="1" x14ac:dyDescent="0.25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</row>
    <row r="913" spans="1:16" ht="13.5" customHeight="1" x14ac:dyDescent="0.25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</row>
    <row r="914" spans="1:16" ht="13.5" customHeight="1" x14ac:dyDescent="0.25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</row>
    <row r="915" spans="1:16" ht="13.5" customHeight="1" x14ac:dyDescent="0.25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</row>
    <row r="916" spans="1:16" ht="13.5" customHeight="1" x14ac:dyDescent="0.25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</row>
    <row r="917" spans="1:16" ht="13.5" customHeight="1" x14ac:dyDescent="0.25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</row>
    <row r="918" spans="1:16" ht="13.5" customHeight="1" x14ac:dyDescent="0.25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</row>
    <row r="919" spans="1:16" ht="13.5" customHeight="1" x14ac:dyDescent="0.25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</row>
    <row r="920" spans="1:16" ht="13.5" customHeight="1" x14ac:dyDescent="0.25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</row>
    <row r="921" spans="1:16" ht="13.5" customHeight="1" x14ac:dyDescent="0.25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</row>
    <row r="922" spans="1:16" ht="13.5" customHeight="1" x14ac:dyDescent="0.25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</row>
    <row r="923" spans="1:16" ht="13.5" customHeight="1" x14ac:dyDescent="0.25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</row>
    <row r="924" spans="1:16" ht="13.5" customHeight="1" x14ac:dyDescent="0.25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</row>
    <row r="925" spans="1:16" ht="13.5" customHeight="1" x14ac:dyDescent="0.25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</row>
    <row r="926" spans="1:16" ht="13.5" customHeight="1" x14ac:dyDescent="0.25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</row>
    <row r="927" spans="1:16" ht="13.5" customHeight="1" x14ac:dyDescent="0.25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</row>
    <row r="928" spans="1:16" ht="13.5" customHeight="1" x14ac:dyDescent="0.25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</row>
    <row r="929" spans="1:16" ht="13.5" customHeight="1" x14ac:dyDescent="0.25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</row>
    <row r="930" spans="1:16" ht="13.5" customHeight="1" x14ac:dyDescent="0.25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</row>
    <row r="931" spans="1:16" ht="13.5" customHeight="1" x14ac:dyDescent="0.25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</row>
    <row r="932" spans="1:16" ht="13.5" customHeight="1" x14ac:dyDescent="0.25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</row>
    <row r="933" spans="1:16" ht="13.5" customHeight="1" x14ac:dyDescent="0.25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</row>
    <row r="934" spans="1:16" ht="13.5" customHeight="1" x14ac:dyDescent="0.25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</row>
    <row r="935" spans="1:16" ht="13.5" customHeight="1" x14ac:dyDescent="0.25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</row>
    <row r="936" spans="1:16" ht="13.5" customHeight="1" x14ac:dyDescent="0.25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</row>
    <row r="937" spans="1:16" ht="13.5" customHeight="1" x14ac:dyDescent="0.25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</row>
    <row r="938" spans="1:16" ht="13.5" customHeight="1" x14ac:dyDescent="0.25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</row>
    <row r="939" spans="1:16" ht="13.5" customHeight="1" x14ac:dyDescent="0.25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</row>
    <row r="940" spans="1:16" ht="13.5" customHeight="1" x14ac:dyDescent="0.25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</row>
    <row r="941" spans="1:16" ht="13.5" customHeight="1" x14ac:dyDescent="0.25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</row>
    <row r="942" spans="1:16" ht="13.5" customHeight="1" x14ac:dyDescent="0.25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</row>
    <row r="943" spans="1:16" ht="13.5" customHeight="1" x14ac:dyDescent="0.25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</row>
    <row r="944" spans="1:16" ht="13.5" customHeight="1" x14ac:dyDescent="0.25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</row>
    <row r="945" spans="1:16" ht="13.5" customHeight="1" x14ac:dyDescent="0.25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</row>
    <row r="946" spans="1:16" ht="13.5" customHeight="1" x14ac:dyDescent="0.25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</row>
    <row r="947" spans="1:16" ht="13.5" customHeight="1" x14ac:dyDescent="0.25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</row>
    <row r="948" spans="1:16" ht="13.5" customHeight="1" x14ac:dyDescent="0.25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</row>
    <row r="949" spans="1:16" ht="13.5" customHeight="1" x14ac:dyDescent="0.25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</row>
    <row r="950" spans="1:16" ht="13.5" customHeight="1" x14ac:dyDescent="0.25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</row>
    <row r="951" spans="1:16" ht="13.5" customHeight="1" x14ac:dyDescent="0.25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</row>
    <row r="952" spans="1:16" ht="13.5" customHeight="1" x14ac:dyDescent="0.25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</row>
    <row r="953" spans="1:16" ht="13.5" customHeight="1" x14ac:dyDescent="0.25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</row>
    <row r="954" spans="1:16" ht="13.5" customHeight="1" x14ac:dyDescent="0.25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</row>
    <row r="955" spans="1:16" ht="13.5" customHeight="1" x14ac:dyDescent="0.25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</row>
    <row r="956" spans="1:16" ht="13.5" customHeight="1" x14ac:dyDescent="0.25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</row>
    <row r="957" spans="1:16" ht="13.5" customHeight="1" x14ac:dyDescent="0.25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</row>
    <row r="958" spans="1:16" ht="13.5" customHeight="1" x14ac:dyDescent="0.25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</row>
    <row r="959" spans="1:16" ht="13.5" customHeight="1" x14ac:dyDescent="0.25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</row>
    <row r="960" spans="1:16" ht="13.5" customHeight="1" x14ac:dyDescent="0.25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</row>
    <row r="961" spans="1:16" ht="13.5" customHeight="1" x14ac:dyDescent="0.25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</row>
    <row r="962" spans="1:16" ht="13.5" customHeight="1" x14ac:dyDescent="0.25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</row>
    <row r="963" spans="1:16" ht="13.5" customHeight="1" x14ac:dyDescent="0.25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</row>
    <row r="964" spans="1:16" ht="13.5" customHeight="1" x14ac:dyDescent="0.25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</row>
    <row r="965" spans="1:16" ht="13.5" customHeight="1" x14ac:dyDescent="0.25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</row>
    <row r="966" spans="1:16" ht="13.5" customHeight="1" x14ac:dyDescent="0.25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</row>
    <row r="967" spans="1:16" ht="13.5" customHeight="1" x14ac:dyDescent="0.25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</row>
    <row r="968" spans="1:16" ht="13.5" customHeight="1" x14ac:dyDescent="0.25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</row>
    <row r="969" spans="1:16" ht="13.5" customHeight="1" x14ac:dyDescent="0.25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</row>
    <row r="970" spans="1:16" ht="13.5" customHeight="1" x14ac:dyDescent="0.25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</row>
    <row r="971" spans="1:16" ht="13.5" customHeight="1" x14ac:dyDescent="0.25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</row>
    <row r="972" spans="1:16" ht="13.5" customHeight="1" x14ac:dyDescent="0.25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</row>
    <row r="973" spans="1:16" ht="13.5" customHeight="1" x14ac:dyDescent="0.25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</row>
    <row r="974" spans="1:16" ht="13.5" customHeight="1" x14ac:dyDescent="0.25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</row>
    <row r="975" spans="1:16" ht="13.5" customHeight="1" x14ac:dyDescent="0.25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</row>
    <row r="976" spans="1:16" ht="13.5" customHeight="1" x14ac:dyDescent="0.25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</row>
    <row r="977" spans="1:16" ht="13.5" customHeight="1" x14ac:dyDescent="0.25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</row>
    <row r="978" spans="1:16" ht="13.5" customHeight="1" x14ac:dyDescent="0.25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</row>
    <row r="979" spans="1:16" ht="13.5" customHeight="1" x14ac:dyDescent="0.25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</row>
    <row r="980" spans="1:16" ht="13.5" customHeight="1" x14ac:dyDescent="0.25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</row>
    <row r="981" spans="1:16" ht="13.5" customHeight="1" x14ac:dyDescent="0.25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</row>
    <row r="982" spans="1:16" ht="13.5" customHeight="1" x14ac:dyDescent="0.25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</row>
    <row r="983" spans="1:16" ht="13.5" customHeight="1" x14ac:dyDescent="0.25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</row>
    <row r="984" spans="1:16" ht="13.5" customHeight="1" x14ac:dyDescent="0.25">
      <c r="A984" s="72"/>
      <c r="B984" s="72"/>
      <c r="C984" s="72"/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</row>
    <row r="985" spans="1:16" ht="13.5" customHeight="1" x14ac:dyDescent="0.25">
      <c r="A985" s="72"/>
      <c r="B985" s="72"/>
      <c r="C985" s="72"/>
      <c r="D985" s="72"/>
      <c r="E985" s="72"/>
      <c r="F985" s="72"/>
      <c r="G985" s="72"/>
      <c r="H985" s="72"/>
      <c r="I985" s="72"/>
      <c r="J985" s="72"/>
      <c r="K985" s="72"/>
      <c r="L985" s="72"/>
      <c r="M985" s="72"/>
      <c r="N985" s="72"/>
      <c r="O985" s="72"/>
      <c r="P985" s="72"/>
    </row>
    <row r="986" spans="1:16" ht="13.5" customHeight="1" x14ac:dyDescent="0.25">
      <c r="A986" s="72"/>
      <c r="B986" s="72"/>
      <c r="C986" s="72"/>
      <c r="D986" s="72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</row>
    <row r="987" spans="1:16" ht="13.5" customHeight="1" x14ac:dyDescent="0.25">
      <c r="A987" s="72"/>
      <c r="B987" s="72"/>
      <c r="C987" s="72"/>
      <c r="D987" s="72"/>
      <c r="E987" s="72"/>
      <c r="F987" s="72"/>
      <c r="G987" s="72"/>
      <c r="H987" s="72"/>
      <c r="I987" s="72"/>
      <c r="J987" s="72"/>
      <c r="K987" s="72"/>
      <c r="L987" s="72"/>
      <c r="M987" s="72"/>
      <c r="N987" s="72"/>
      <c r="O987" s="72"/>
      <c r="P987" s="72"/>
    </row>
    <row r="988" spans="1:16" ht="13.5" customHeight="1" x14ac:dyDescent="0.25">
      <c r="A988" s="72"/>
      <c r="B988" s="72"/>
      <c r="C988" s="72"/>
      <c r="D988" s="72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</row>
    <row r="989" spans="1:16" ht="13.5" customHeight="1" x14ac:dyDescent="0.25">
      <c r="A989" s="72"/>
      <c r="B989" s="72"/>
      <c r="C989" s="72"/>
      <c r="D989" s="72"/>
      <c r="E989" s="72"/>
      <c r="F989" s="72"/>
      <c r="G989" s="72"/>
      <c r="H989" s="72"/>
      <c r="I989" s="72"/>
      <c r="J989" s="72"/>
      <c r="K989" s="72"/>
      <c r="L989" s="72"/>
      <c r="M989" s="72"/>
      <c r="N989" s="72"/>
      <c r="O989" s="72"/>
      <c r="P989" s="72"/>
    </row>
    <row r="990" spans="1:16" ht="13.5" customHeight="1" x14ac:dyDescent="0.25">
      <c r="A990" s="72"/>
      <c r="B990" s="72"/>
      <c r="C990" s="72"/>
      <c r="D990" s="72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</row>
  </sheetData>
  <mergeCells count="7">
    <mergeCell ref="C6:F6"/>
    <mergeCell ref="C7:F7"/>
    <mergeCell ref="B1:F1"/>
    <mergeCell ref="A3:F3"/>
    <mergeCell ref="A4:B4"/>
    <mergeCell ref="C4:F4"/>
    <mergeCell ref="C5:F5"/>
  </mergeCells>
  <pageMargins left="0.7" right="0.7" top="0.75" bottom="0.75" header="0" footer="0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277E3E"/>
  </sheetPr>
  <dimension ref="A1:Y999"/>
  <sheetViews>
    <sheetView workbookViewId="0">
      <selection activeCell="F21" sqref="F21"/>
    </sheetView>
  </sheetViews>
  <sheetFormatPr defaultColWidth="12.5703125" defaultRowHeight="15" customHeight="1" x14ac:dyDescent="0.2"/>
  <cols>
    <col min="1" max="1" width="7.140625" customWidth="1"/>
    <col min="2" max="2" width="45.5703125" bestFit="1" customWidth="1"/>
    <col min="3" max="3" width="9.85546875" customWidth="1"/>
    <col min="4" max="4" width="11.42578125" customWidth="1"/>
    <col min="5" max="5" width="6.85546875" bestFit="1" customWidth="1"/>
    <col min="6" max="6" width="13.85546875" bestFit="1" customWidth="1"/>
    <col min="7" max="7" width="12" customWidth="1"/>
    <col min="8" max="8" width="9" customWidth="1"/>
    <col min="9" max="25" width="7.140625" customWidth="1"/>
  </cols>
  <sheetData>
    <row r="1" spans="1:25" ht="15" customHeight="1" x14ac:dyDescent="0.25">
      <c r="A1" s="27"/>
      <c r="B1" s="343" t="s">
        <v>0</v>
      </c>
      <c r="C1" s="344"/>
      <c r="D1" s="344"/>
      <c r="E1" s="344"/>
      <c r="F1" s="344"/>
    </row>
    <row r="2" spans="1:25" ht="15" customHeight="1" x14ac:dyDescent="0.25">
      <c r="A2" s="27"/>
      <c r="B2" s="8"/>
      <c r="C2" s="8"/>
      <c r="D2" s="8"/>
      <c r="E2" s="8"/>
      <c r="F2" s="8"/>
    </row>
    <row r="3" spans="1:25" ht="15" customHeight="1" x14ac:dyDescent="0.2">
      <c r="A3" s="343" t="s">
        <v>131</v>
      </c>
      <c r="B3" s="344"/>
      <c r="C3" s="344"/>
      <c r="D3" s="344"/>
      <c r="E3" s="344"/>
      <c r="F3" s="344"/>
    </row>
    <row r="5" spans="1:25" ht="13.5" customHeight="1" x14ac:dyDescent="0.25">
      <c r="A5" s="345" t="s">
        <v>75</v>
      </c>
      <c r="B5" s="331"/>
      <c r="C5" s="346" t="s">
        <v>132</v>
      </c>
      <c r="D5" s="312"/>
      <c r="E5" s="312"/>
      <c r="F5" s="3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3.5" customHeight="1" x14ac:dyDescent="0.25">
      <c r="A6" s="48" t="s">
        <v>3</v>
      </c>
      <c r="B6" s="3"/>
      <c r="C6" s="341" t="s">
        <v>133</v>
      </c>
      <c r="D6" s="312"/>
      <c r="E6" s="312"/>
      <c r="F6" s="33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3.5" customHeight="1" x14ac:dyDescent="0.25">
      <c r="A7" s="48" t="s">
        <v>29</v>
      </c>
      <c r="B7" s="3"/>
      <c r="C7" s="341" t="s">
        <v>134</v>
      </c>
      <c r="D7" s="312"/>
      <c r="E7" s="312"/>
      <c r="F7" s="33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3.5" customHeight="1" x14ac:dyDescent="0.25">
      <c r="A8" s="48" t="s">
        <v>31</v>
      </c>
      <c r="B8" s="3"/>
      <c r="C8" s="342" t="s">
        <v>135</v>
      </c>
      <c r="D8" s="312"/>
      <c r="E8" s="312"/>
      <c r="F8" s="33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3.5" customHeight="1" x14ac:dyDescent="0.25">
      <c r="A9" s="25"/>
      <c r="B9" s="1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4" customHeight="1" x14ac:dyDescent="0.2">
      <c r="A10" s="28" t="s">
        <v>32</v>
      </c>
      <c r="B10" s="10" t="s">
        <v>33</v>
      </c>
      <c r="C10" s="10" t="s">
        <v>34</v>
      </c>
      <c r="D10" s="10" t="s">
        <v>35</v>
      </c>
      <c r="E10" s="10" t="s">
        <v>36</v>
      </c>
      <c r="F10" s="28" t="s">
        <v>37</v>
      </c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</row>
    <row r="11" spans="1:25" ht="13.5" customHeight="1" x14ac:dyDescent="0.25">
      <c r="A11" s="36">
        <v>1</v>
      </c>
      <c r="B11" s="11" t="s">
        <v>38</v>
      </c>
      <c r="C11" s="11"/>
      <c r="D11" s="20"/>
      <c r="E11" s="20"/>
      <c r="F11" s="2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3.5" customHeight="1" x14ac:dyDescent="0.25">
      <c r="A12" s="38">
        <v>46023</v>
      </c>
      <c r="B12" s="14" t="s">
        <v>41</v>
      </c>
      <c r="C12" s="15" t="s">
        <v>40</v>
      </c>
      <c r="D12" s="32">
        <v>4235</v>
      </c>
      <c r="E12" s="2">
        <v>1</v>
      </c>
      <c r="F12" s="43">
        <f t="shared" ref="F12:F13" si="0">D12*E12</f>
        <v>4235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3.5" customHeight="1" x14ac:dyDescent="0.25">
      <c r="A13" s="211">
        <v>46054</v>
      </c>
      <c r="B13" s="49" t="s">
        <v>136</v>
      </c>
      <c r="C13" s="212" t="s">
        <v>40</v>
      </c>
      <c r="D13" s="50">
        <v>2293</v>
      </c>
      <c r="E13" s="40">
        <v>1</v>
      </c>
      <c r="F13" s="213">
        <f t="shared" si="0"/>
        <v>2293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3.5" customHeight="1" x14ac:dyDescent="0.25">
      <c r="A14" s="214">
        <v>46082</v>
      </c>
      <c r="B14" s="215" t="s">
        <v>288</v>
      </c>
      <c r="C14" s="216" t="s">
        <v>40</v>
      </c>
      <c r="D14" s="217">
        <v>250</v>
      </c>
      <c r="E14" s="218">
        <v>1</v>
      </c>
      <c r="F14" s="219">
        <f t="shared" ref="F14" si="1">D14*E14</f>
        <v>250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3.5" customHeight="1" x14ac:dyDescent="0.25">
      <c r="A15" s="25"/>
      <c r="B15" s="1"/>
      <c r="C15" s="42"/>
      <c r="D15" s="4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36">
        <v>2</v>
      </c>
      <c r="B16" s="45" t="s">
        <v>46</v>
      </c>
      <c r="C16" s="19"/>
      <c r="D16" s="19"/>
      <c r="E16" s="19"/>
      <c r="F16" s="3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34"/>
      <c r="X16" s="34"/>
      <c r="Y16" s="34"/>
    </row>
    <row r="17" spans="1:25" x14ac:dyDescent="0.25">
      <c r="A17" s="231" t="s">
        <v>293</v>
      </c>
      <c r="B17" s="17" t="s">
        <v>137</v>
      </c>
      <c r="C17" s="53" t="s">
        <v>66</v>
      </c>
      <c r="D17" s="46">
        <v>400</v>
      </c>
      <c r="E17" s="53">
        <v>1</v>
      </c>
      <c r="F17" s="46">
        <f t="shared" ref="F17:F18" si="2">D17*E17</f>
        <v>400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34"/>
    </row>
    <row r="18" spans="1:25" ht="13.5" customHeight="1" x14ac:dyDescent="0.25">
      <c r="A18" s="231" t="s">
        <v>294</v>
      </c>
      <c r="B18" s="14" t="s">
        <v>138</v>
      </c>
      <c r="C18" s="2" t="s">
        <v>66</v>
      </c>
      <c r="D18" s="32">
        <v>734</v>
      </c>
      <c r="E18" s="53">
        <v>1</v>
      </c>
      <c r="F18" s="32">
        <f t="shared" si="2"/>
        <v>734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3.5" customHeight="1" x14ac:dyDescent="0.25">
      <c r="A19" s="25"/>
      <c r="B19" s="1"/>
      <c r="C19" s="42"/>
      <c r="D19" s="32"/>
      <c r="E19" s="4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31">
        <v>3</v>
      </c>
      <c r="B20" s="13" t="s">
        <v>58</v>
      </c>
      <c r="C20" s="12"/>
      <c r="D20" s="47"/>
      <c r="E20" s="47"/>
      <c r="F20" s="47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25" x14ac:dyDescent="0.25">
      <c r="A21" s="37">
        <v>46025</v>
      </c>
      <c r="B21" s="14" t="s">
        <v>117</v>
      </c>
      <c r="C21" s="2" t="s">
        <v>40</v>
      </c>
      <c r="D21" s="32">
        <v>1452</v>
      </c>
      <c r="E21" s="2">
        <v>1</v>
      </c>
      <c r="F21" s="307">
        <f t="shared" ref="F21:F24" si="3">D21*E21</f>
        <v>1452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34"/>
    </row>
    <row r="22" spans="1:25" x14ac:dyDescent="0.25">
      <c r="A22" s="37">
        <v>46056</v>
      </c>
      <c r="B22" s="14" t="s">
        <v>140</v>
      </c>
      <c r="C22" s="2" t="s">
        <v>40</v>
      </c>
      <c r="D22" s="32">
        <v>800</v>
      </c>
      <c r="E22" s="2">
        <v>1</v>
      </c>
      <c r="F22" s="32">
        <f t="shared" si="3"/>
        <v>800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34"/>
    </row>
    <row r="23" spans="1:25" x14ac:dyDescent="0.25">
      <c r="A23" s="37">
        <v>46084</v>
      </c>
      <c r="B23" s="220" t="s">
        <v>289</v>
      </c>
      <c r="C23" s="2" t="s">
        <v>40</v>
      </c>
      <c r="D23" s="32">
        <v>484</v>
      </c>
      <c r="E23" s="2">
        <v>1</v>
      </c>
      <c r="F23" s="32">
        <f t="shared" si="3"/>
        <v>484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34"/>
    </row>
    <row r="24" spans="1:25" x14ac:dyDescent="0.25">
      <c r="A24" s="37">
        <v>46115</v>
      </c>
      <c r="B24" s="220" t="s">
        <v>290</v>
      </c>
      <c r="C24" s="2" t="s">
        <v>40</v>
      </c>
      <c r="D24" s="32">
        <v>138</v>
      </c>
      <c r="E24" s="2">
        <v>1</v>
      </c>
      <c r="F24" s="32">
        <f t="shared" si="3"/>
        <v>138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34"/>
    </row>
    <row r="25" spans="1:25" x14ac:dyDescent="0.25">
      <c r="A25" s="37">
        <v>46145</v>
      </c>
      <c r="B25" s="14" t="s">
        <v>141</v>
      </c>
      <c r="C25" s="2" t="s">
        <v>40</v>
      </c>
      <c r="D25" s="32">
        <f>968+501.33</f>
        <v>1469.33</v>
      </c>
      <c r="E25" s="2">
        <v>1</v>
      </c>
      <c r="F25" s="32">
        <f>D25*E25</f>
        <v>1469.33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34"/>
    </row>
    <row r="26" spans="1:25" ht="15" customHeight="1" x14ac:dyDescent="0.25">
      <c r="A26" s="21"/>
      <c r="B26" s="21"/>
      <c r="C26" s="22"/>
      <c r="D26" s="22"/>
      <c r="E26" s="23" t="s">
        <v>68</v>
      </c>
      <c r="F26" s="24">
        <f>SUM(F12:F25)</f>
        <v>12255.33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3.5" customHeight="1" x14ac:dyDescent="0.25">
      <c r="A27" s="27"/>
      <c r="B27" s="1"/>
      <c r="C27" s="51"/>
      <c r="D27" s="1"/>
      <c r="E27" s="1"/>
      <c r="F27" s="2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3.5" customHeight="1" x14ac:dyDescent="0.25">
      <c r="A28" s="27"/>
      <c r="B28" s="1"/>
      <c r="C28" s="5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3.5" customHeight="1" x14ac:dyDescent="0.25">
      <c r="A29" s="2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3.5" customHeight="1" x14ac:dyDescent="0.25">
      <c r="A30" s="2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3.5" customHeight="1" x14ac:dyDescent="0.25">
      <c r="A31" s="2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3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3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3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3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3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3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3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3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3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3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3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3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3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3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3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3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3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3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3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3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3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3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3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3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3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3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3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3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3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3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3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3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3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3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3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3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3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3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3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3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3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3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3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3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3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3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3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3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3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3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3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3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3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3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3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3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3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3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3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3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3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3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3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3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3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3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3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3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3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3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3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3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3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3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3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3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3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3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3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3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3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3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3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3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3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3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3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3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3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3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3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3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3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3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3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3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3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3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3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3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3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3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3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3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3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3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3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3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3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3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3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3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3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3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3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3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3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3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3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3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3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3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3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3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3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3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3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3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3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3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3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3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3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3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3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3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3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3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3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3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3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3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3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3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3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3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3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3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3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3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3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3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3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3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3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3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3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3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3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3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3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3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3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3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3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3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3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3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3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3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3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3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3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3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3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3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3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3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3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3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3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3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3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3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3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3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3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3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3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3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3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3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3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3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3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3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3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3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3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3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3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3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3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3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3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3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3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3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3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3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3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3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3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3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3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3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3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3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3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3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3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3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3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3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3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3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3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3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3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3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3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3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3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3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3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3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3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3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3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3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3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3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3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3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3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3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3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3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3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3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3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3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3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3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3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3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3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3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3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3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3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3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3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3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3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3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3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3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3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3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3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3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3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3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3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3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3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3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3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3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3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3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3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3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3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3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3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3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3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3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3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3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3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3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3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3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3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3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3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3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3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3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3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3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3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3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3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3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3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3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3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3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3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3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3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3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3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3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3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3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3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3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3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3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3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3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3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3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3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3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3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3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3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3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3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3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3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3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3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3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3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3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3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3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3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3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3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3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3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3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3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3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3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3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3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3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3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3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3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3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3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3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3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3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3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3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3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3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3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3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3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3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3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3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3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3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3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3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3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3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3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3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3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3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3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3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3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3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3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3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3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3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3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3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3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3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3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3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3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3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3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3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3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3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3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3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3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3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3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3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3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3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3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3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3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3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3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3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3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3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3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3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3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3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3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3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3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3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3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3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3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3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3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3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3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3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3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3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3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3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3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3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3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3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3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3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3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3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3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3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3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3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3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3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3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3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3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3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3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3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3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3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3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3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3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3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3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3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3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3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3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3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3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3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3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3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3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3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3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3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3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3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3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3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3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3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3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3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3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3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3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3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3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3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3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3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3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3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3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3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3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3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3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3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3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3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3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3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3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3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3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3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3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3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3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3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3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3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3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3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3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3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3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3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3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3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3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3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3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3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3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3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3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3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3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3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3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3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3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3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3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3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3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3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3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3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3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3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3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3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3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3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3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3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3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3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3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3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3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3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3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3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3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3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3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3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3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3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3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3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3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3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3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3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3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3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3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3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3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3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3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3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3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3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3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3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3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3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3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3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3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3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3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3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3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3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3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3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3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3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3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3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3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3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3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3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3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3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3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3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3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3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3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3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3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3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3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3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3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3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3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3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3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3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3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3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3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3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3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3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3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3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3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3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3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3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3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3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3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3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3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3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3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3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3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3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3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3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3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3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3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3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3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3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3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3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3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3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3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3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3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3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3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3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3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3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3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3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3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3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3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3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3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3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3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3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3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3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3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3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3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3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3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3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3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3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3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3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3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3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3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3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3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3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3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3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3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3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3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3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3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3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3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3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3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3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3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3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3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3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3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3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3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3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3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3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3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3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3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3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3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3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3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3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3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3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3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3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3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3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3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3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3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3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3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3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3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3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3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3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3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3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3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3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3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3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3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3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3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3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3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3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3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3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3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3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3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3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3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3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3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3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3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3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3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3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3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3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3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3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3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3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3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3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3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3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3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3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3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3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3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3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3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3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3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3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3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3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3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3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3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3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3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3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3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3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3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3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3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3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3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3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3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3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3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3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3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3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3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3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3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3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3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3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3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3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3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3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3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3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3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3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3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3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3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3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3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3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3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3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3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3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3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3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3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3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3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3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3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3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3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3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7">
    <mergeCell ref="C7:F7"/>
    <mergeCell ref="C8:F8"/>
    <mergeCell ref="B1:F1"/>
    <mergeCell ref="A3:F3"/>
    <mergeCell ref="A5:B5"/>
    <mergeCell ref="C5:F5"/>
    <mergeCell ref="C6:F6"/>
  </mergeCells>
  <pageMargins left="0.7" right="0.7" top="0.75" bottom="0.75" header="0" footer="0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Z983"/>
  <sheetViews>
    <sheetView workbookViewId="0">
      <selection activeCell="B23" sqref="B23"/>
    </sheetView>
  </sheetViews>
  <sheetFormatPr defaultColWidth="12.5703125" defaultRowHeight="15" customHeight="1" x14ac:dyDescent="0.2"/>
  <cols>
    <col min="1" max="1" width="7.140625" style="74" customWidth="1"/>
    <col min="2" max="2" width="48.42578125" style="74" customWidth="1"/>
    <col min="3" max="3" width="12" style="74" customWidth="1"/>
    <col min="4" max="4" width="9.5703125" style="74" bestFit="1" customWidth="1"/>
    <col min="5" max="5" width="9.42578125" style="74" customWidth="1"/>
    <col min="6" max="6" width="13.85546875" style="74" bestFit="1" customWidth="1"/>
    <col min="7" max="7" width="8.42578125" style="74" customWidth="1"/>
    <col min="8" max="25" width="7.140625" style="74" customWidth="1"/>
    <col min="26" max="26" width="11.140625" style="74" customWidth="1"/>
    <col min="27" max="16384" width="12.5703125" style="74"/>
  </cols>
  <sheetData>
    <row r="1" spans="1:26" ht="15" customHeight="1" x14ac:dyDescent="0.2">
      <c r="A1" s="316" t="s">
        <v>0</v>
      </c>
      <c r="B1" s="316"/>
      <c r="C1" s="316"/>
      <c r="D1" s="316"/>
      <c r="E1" s="316"/>
      <c r="F1" s="316"/>
    </row>
    <row r="2" spans="1:26" ht="15" customHeight="1" x14ac:dyDescent="0.25">
      <c r="A2" s="114"/>
      <c r="B2" s="73"/>
      <c r="C2" s="73"/>
      <c r="D2" s="73"/>
      <c r="E2" s="73"/>
      <c r="F2" s="73"/>
    </row>
    <row r="3" spans="1:26" ht="15" customHeight="1" x14ac:dyDescent="0.2">
      <c r="A3" s="338" t="s">
        <v>142</v>
      </c>
      <c r="B3" s="339"/>
      <c r="C3" s="339"/>
      <c r="D3" s="339"/>
      <c r="E3" s="339"/>
      <c r="F3" s="339"/>
    </row>
    <row r="4" spans="1:26" ht="13.5" customHeight="1" x14ac:dyDescent="0.25">
      <c r="A4" s="340" t="s">
        <v>75</v>
      </c>
      <c r="B4" s="319"/>
      <c r="C4" s="322" t="s">
        <v>18</v>
      </c>
      <c r="D4" s="318"/>
      <c r="E4" s="318"/>
      <c r="F4" s="318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</row>
    <row r="5" spans="1:26" ht="13.5" customHeight="1" x14ac:dyDescent="0.25">
      <c r="A5" s="317" t="s">
        <v>3</v>
      </c>
      <c r="B5" s="319"/>
      <c r="C5" s="347" t="s">
        <v>19</v>
      </c>
      <c r="D5" s="318"/>
      <c r="E5" s="318"/>
      <c r="F5" s="318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</row>
    <row r="6" spans="1:26" ht="13.5" customHeight="1" x14ac:dyDescent="0.25">
      <c r="A6" s="317" t="s">
        <v>29</v>
      </c>
      <c r="B6" s="319"/>
      <c r="C6" s="317" t="s">
        <v>143</v>
      </c>
      <c r="D6" s="318"/>
      <c r="E6" s="318"/>
      <c r="F6" s="318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</row>
    <row r="7" spans="1:26" ht="13.5" customHeight="1" x14ac:dyDescent="0.25">
      <c r="A7" s="317" t="s">
        <v>31</v>
      </c>
      <c r="B7" s="319"/>
      <c r="C7" s="317">
        <v>4700</v>
      </c>
      <c r="D7" s="318"/>
      <c r="E7" s="318"/>
      <c r="F7" s="318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</row>
    <row r="8" spans="1:26" ht="13.5" customHeight="1" x14ac:dyDescent="0.25">
      <c r="A8" s="73"/>
      <c r="B8" s="115"/>
      <c r="C8" s="73"/>
      <c r="D8" s="73"/>
      <c r="E8" s="115"/>
      <c r="F8" s="115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</row>
    <row r="9" spans="1:26" ht="24" customHeight="1" x14ac:dyDescent="0.25">
      <c r="A9" s="116" t="s">
        <v>32</v>
      </c>
      <c r="B9" s="79" t="s">
        <v>33</v>
      </c>
      <c r="C9" s="100" t="s">
        <v>34</v>
      </c>
      <c r="D9" s="100" t="s">
        <v>35</v>
      </c>
      <c r="E9" s="100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</row>
    <row r="10" spans="1:26" ht="13.5" customHeight="1" x14ac:dyDescent="0.25">
      <c r="A10" s="119">
        <v>1</v>
      </c>
      <c r="B10" s="79" t="s">
        <v>38</v>
      </c>
      <c r="C10" s="79"/>
      <c r="D10" s="100"/>
      <c r="E10" s="100"/>
      <c r="F10" s="100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</row>
    <row r="11" spans="1:26" ht="13.5" customHeight="1" x14ac:dyDescent="0.25">
      <c r="A11" s="104" t="s">
        <v>144</v>
      </c>
      <c r="B11" s="126" t="s">
        <v>145</v>
      </c>
      <c r="C11" s="85" t="s">
        <v>40</v>
      </c>
      <c r="D11" s="136">
        <v>3240.96</v>
      </c>
      <c r="E11" s="152">
        <v>1</v>
      </c>
      <c r="F11" s="136">
        <f t="shared" ref="F11:F13" si="0">D11*E11</f>
        <v>3240.96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</row>
    <row r="12" spans="1:26" ht="13.5" customHeight="1" x14ac:dyDescent="0.25">
      <c r="A12" s="104" t="s">
        <v>157</v>
      </c>
      <c r="B12" s="126" t="s">
        <v>147</v>
      </c>
      <c r="C12" s="85" t="s">
        <v>40</v>
      </c>
      <c r="D12" s="136">
        <v>3500</v>
      </c>
      <c r="E12" s="152">
        <v>1</v>
      </c>
      <c r="F12" s="136">
        <f t="shared" si="0"/>
        <v>3500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</row>
    <row r="13" spans="1:26" ht="13.5" customHeight="1" x14ac:dyDescent="0.25">
      <c r="A13" s="104" t="s">
        <v>276</v>
      </c>
      <c r="B13" s="126" t="s">
        <v>149</v>
      </c>
      <c r="C13" s="85" t="s">
        <v>40</v>
      </c>
      <c r="D13" s="136">
        <v>4000</v>
      </c>
      <c r="E13" s="152">
        <v>1</v>
      </c>
      <c r="F13" s="136">
        <f t="shared" si="0"/>
        <v>4000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</row>
    <row r="14" spans="1:26" ht="13.5" customHeight="1" x14ac:dyDescent="0.25">
      <c r="A14" s="73"/>
      <c r="B14" s="115"/>
      <c r="C14" s="77"/>
      <c r="D14" s="140"/>
      <c r="E14" s="113"/>
      <c r="F14" s="140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</row>
    <row r="15" spans="1:26" ht="12.75" customHeight="1" x14ac:dyDescent="0.25">
      <c r="A15" s="153">
        <v>2</v>
      </c>
      <c r="B15" s="96" t="s">
        <v>46</v>
      </c>
      <c r="C15" s="139"/>
      <c r="D15" s="139"/>
      <c r="E15" s="139"/>
      <c r="F15" s="98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115"/>
      <c r="X15" s="115"/>
      <c r="Y15" s="115"/>
      <c r="Z15" s="115"/>
    </row>
    <row r="16" spans="1:26" x14ac:dyDescent="0.25">
      <c r="A16" s="120">
        <v>2</v>
      </c>
      <c r="B16" s="84" t="s">
        <v>150</v>
      </c>
      <c r="C16" s="85" t="s">
        <v>66</v>
      </c>
      <c r="D16" s="136">
        <v>1067</v>
      </c>
      <c r="E16" s="85">
        <v>3</v>
      </c>
      <c r="F16" s="136">
        <f t="shared" ref="F16:F17" si="1">D16*E16</f>
        <v>3201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115"/>
      <c r="Z16" s="115"/>
    </row>
    <row r="17" spans="1:26" ht="13.5" customHeight="1" x14ac:dyDescent="0.25">
      <c r="A17" s="120">
        <v>33</v>
      </c>
      <c r="B17" s="84" t="s">
        <v>51</v>
      </c>
      <c r="C17" s="85" t="s">
        <v>66</v>
      </c>
      <c r="D17" s="136">
        <v>2000</v>
      </c>
      <c r="E17" s="85">
        <v>1</v>
      </c>
      <c r="F17" s="136">
        <f t="shared" si="1"/>
        <v>2000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</row>
    <row r="18" spans="1:26" ht="13.5" customHeight="1" x14ac:dyDescent="0.25">
      <c r="A18" s="73"/>
      <c r="B18" s="115"/>
      <c r="C18" s="73"/>
      <c r="D18" s="140"/>
      <c r="E18" s="113"/>
      <c r="F18" s="140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</row>
    <row r="19" spans="1:26" ht="12.75" customHeight="1" x14ac:dyDescent="0.25">
      <c r="A19" s="134">
        <v>3</v>
      </c>
      <c r="B19" s="82" t="s">
        <v>58</v>
      </c>
      <c r="C19" s="80"/>
      <c r="D19" s="142"/>
      <c r="E19" s="142"/>
      <c r="F19" s="14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</row>
    <row r="20" spans="1:26" x14ac:dyDescent="0.25">
      <c r="A20" s="120">
        <v>46025</v>
      </c>
      <c r="B20" s="84" t="s">
        <v>151</v>
      </c>
      <c r="C20" s="85" t="s">
        <v>40</v>
      </c>
      <c r="D20" s="136">
        <v>800</v>
      </c>
      <c r="E20" s="85">
        <v>1</v>
      </c>
      <c r="F20" s="304">
        <f t="shared" ref="F20:F24" si="2">D20*E20</f>
        <v>800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115"/>
      <c r="Z20" s="115"/>
    </row>
    <row r="21" spans="1:26" x14ac:dyDescent="0.25">
      <c r="A21" s="120">
        <v>46056</v>
      </c>
      <c r="B21" s="84" t="s">
        <v>117</v>
      </c>
      <c r="C21" s="85" t="s">
        <v>40</v>
      </c>
      <c r="D21" s="136">
        <v>3800</v>
      </c>
      <c r="E21" s="85">
        <v>1</v>
      </c>
      <c r="F21" s="304">
        <f t="shared" si="2"/>
        <v>3800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115"/>
      <c r="Z21" s="115"/>
    </row>
    <row r="22" spans="1:26" x14ac:dyDescent="0.25">
      <c r="A22" s="120">
        <v>46084</v>
      </c>
      <c r="B22" s="84" t="s">
        <v>140</v>
      </c>
      <c r="C22" s="85" t="s">
        <v>40</v>
      </c>
      <c r="D22" s="136">
        <v>4000</v>
      </c>
      <c r="E22" s="85">
        <v>1</v>
      </c>
      <c r="F22" s="304">
        <f t="shared" si="2"/>
        <v>4000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115"/>
      <c r="Z22" s="115"/>
    </row>
    <row r="23" spans="1:26" x14ac:dyDescent="0.25">
      <c r="A23" s="120">
        <v>46115</v>
      </c>
      <c r="B23" s="72" t="s">
        <v>152</v>
      </c>
      <c r="C23" s="85" t="s">
        <v>40</v>
      </c>
      <c r="D23" s="136">
        <v>1500</v>
      </c>
      <c r="E23" s="85">
        <v>1</v>
      </c>
      <c r="F23" s="304">
        <f t="shared" si="2"/>
        <v>1500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115"/>
      <c r="Z23" s="115"/>
    </row>
    <row r="24" spans="1:26" x14ac:dyDescent="0.25">
      <c r="A24" s="120">
        <v>46145</v>
      </c>
      <c r="B24" s="84" t="s">
        <v>141</v>
      </c>
      <c r="C24" s="85" t="s">
        <v>40</v>
      </c>
      <c r="D24" s="136">
        <v>1210</v>
      </c>
      <c r="E24" s="85">
        <v>1</v>
      </c>
      <c r="F24" s="136">
        <f t="shared" si="2"/>
        <v>1210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115"/>
      <c r="Z24" s="115"/>
    </row>
    <row r="25" spans="1:26" ht="15" customHeight="1" x14ac:dyDescent="0.25">
      <c r="A25" s="109"/>
      <c r="B25" s="109"/>
      <c r="C25" s="110"/>
      <c r="D25" s="110"/>
      <c r="E25" s="111" t="s">
        <v>68</v>
      </c>
      <c r="F25" s="112">
        <f>SUM(F11:F24)</f>
        <v>27251.96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</row>
    <row r="26" spans="1:26" ht="13.5" customHeight="1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</row>
    <row r="27" spans="1:26" ht="13.5" customHeight="1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</row>
    <row r="28" spans="1:26" ht="13.5" customHeight="1" x14ac:dyDescent="0.25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</row>
    <row r="29" spans="1:26" ht="13.5" customHeight="1" x14ac:dyDescent="0.25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</row>
    <row r="30" spans="1:26" ht="13.5" customHeight="1" x14ac:dyDescent="0.25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</row>
    <row r="31" spans="1:26" ht="13.5" customHeight="1" x14ac:dyDescent="0.25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</row>
    <row r="32" spans="1:26" ht="13.5" customHeight="1" x14ac:dyDescent="0.25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</row>
    <row r="33" spans="1:25" ht="13.5" customHeight="1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</row>
    <row r="34" spans="1:25" ht="13.5" customHeight="1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</row>
    <row r="35" spans="1:25" ht="13.5" customHeight="1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</row>
    <row r="36" spans="1:25" ht="13.5" customHeight="1" x14ac:dyDescent="0.2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</row>
    <row r="37" spans="1:25" ht="13.5" customHeight="1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</row>
    <row r="38" spans="1:25" ht="13.5" customHeight="1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</row>
    <row r="39" spans="1:25" ht="13.5" customHeight="1" x14ac:dyDescent="0.25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</row>
    <row r="40" spans="1:25" ht="13.5" customHeight="1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</row>
    <row r="41" spans="1:25" ht="13.5" customHeight="1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</row>
    <row r="42" spans="1:25" ht="13.5" customHeight="1" x14ac:dyDescent="0.25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</row>
    <row r="43" spans="1:25" ht="13.5" customHeight="1" x14ac:dyDescent="0.25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</row>
    <row r="44" spans="1:25" ht="13.5" customHeight="1" x14ac:dyDescent="0.25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</row>
    <row r="45" spans="1:25" ht="13.5" customHeight="1" x14ac:dyDescent="0.25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</row>
    <row r="46" spans="1:25" ht="13.5" customHeight="1" x14ac:dyDescent="0.25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</row>
    <row r="47" spans="1:25" ht="13.5" customHeight="1" x14ac:dyDescent="0.25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</row>
    <row r="48" spans="1:25" ht="13.5" customHeight="1" x14ac:dyDescent="0.25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</row>
    <row r="49" spans="1:25" ht="13.5" customHeight="1" x14ac:dyDescent="0.25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</row>
    <row r="50" spans="1:25" ht="13.5" customHeight="1" x14ac:dyDescent="0.25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</row>
    <row r="51" spans="1:25" ht="13.5" customHeight="1" x14ac:dyDescent="0.25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</row>
    <row r="52" spans="1:25" ht="13.5" customHeight="1" x14ac:dyDescent="0.25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</row>
    <row r="53" spans="1:25" ht="13.5" customHeight="1" x14ac:dyDescent="0.25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</row>
    <row r="54" spans="1:25" ht="13.5" customHeight="1" x14ac:dyDescent="0.25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</row>
    <row r="55" spans="1:25" ht="13.5" customHeight="1" x14ac:dyDescent="0.2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</row>
    <row r="56" spans="1:25" ht="13.5" customHeight="1" x14ac:dyDescent="0.25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</row>
    <row r="57" spans="1:25" ht="13.5" customHeight="1" x14ac:dyDescent="0.25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</row>
    <row r="58" spans="1:25" ht="13.5" customHeight="1" x14ac:dyDescent="0.25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</row>
    <row r="59" spans="1:25" ht="13.5" customHeight="1" x14ac:dyDescent="0.25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</row>
    <row r="60" spans="1:25" ht="13.5" customHeight="1" x14ac:dyDescent="0.25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</row>
    <row r="61" spans="1:25" ht="13.5" customHeight="1" x14ac:dyDescent="0.25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</row>
    <row r="62" spans="1:25" ht="13.5" customHeight="1" x14ac:dyDescent="0.25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</row>
    <row r="63" spans="1:25" ht="13.5" customHeight="1" x14ac:dyDescent="0.25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</row>
    <row r="64" spans="1:25" ht="13.5" customHeight="1" x14ac:dyDescent="0.25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</row>
    <row r="65" spans="1:25" ht="13.5" customHeight="1" x14ac:dyDescent="0.25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</row>
    <row r="66" spans="1:25" ht="13.5" customHeight="1" x14ac:dyDescent="0.25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</row>
    <row r="67" spans="1:25" ht="13.5" customHeight="1" x14ac:dyDescent="0.25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</row>
    <row r="68" spans="1:25" ht="13.5" customHeight="1" x14ac:dyDescent="0.25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</row>
    <row r="69" spans="1:25" ht="13.5" customHeight="1" x14ac:dyDescent="0.25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</row>
    <row r="70" spans="1:25" ht="13.5" customHeight="1" x14ac:dyDescent="0.25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</row>
    <row r="71" spans="1:25" ht="13.5" customHeight="1" x14ac:dyDescent="0.25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</row>
    <row r="72" spans="1:25" ht="13.5" customHeight="1" x14ac:dyDescent="0.25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</row>
    <row r="73" spans="1:25" ht="13.5" customHeight="1" x14ac:dyDescent="0.25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</row>
    <row r="74" spans="1:25" ht="13.5" customHeight="1" x14ac:dyDescent="0.25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</row>
    <row r="75" spans="1:25" ht="13.5" customHeight="1" x14ac:dyDescent="0.25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</row>
    <row r="76" spans="1:25" ht="13.5" customHeight="1" x14ac:dyDescent="0.25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</row>
    <row r="77" spans="1:25" ht="13.5" customHeight="1" x14ac:dyDescent="0.25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</row>
    <row r="78" spans="1:25" ht="13.5" customHeight="1" x14ac:dyDescent="0.25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</row>
    <row r="79" spans="1:25" ht="13.5" customHeight="1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</row>
    <row r="80" spans="1:25" ht="13.5" customHeight="1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</row>
    <row r="81" spans="1:25" ht="13.5" customHeight="1" x14ac:dyDescent="0.25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</row>
    <row r="82" spans="1:25" ht="13.5" customHeight="1" x14ac:dyDescent="0.25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</row>
    <row r="83" spans="1:25" ht="13.5" customHeight="1" x14ac:dyDescent="0.25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</row>
    <row r="84" spans="1:25" ht="13.5" customHeight="1" x14ac:dyDescent="0.25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</row>
    <row r="85" spans="1:25" ht="13.5" customHeight="1" x14ac:dyDescent="0.25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</row>
    <row r="86" spans="1:25" ht="13.5" customHeight="1" x14ac:dyDescent="0.25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</row>
    <row r="87" spans="1:25" ht="13.5" customHeight="1" x14ac:dyDescent="0.25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</row>
    <row r="88" spans="1:25" ht="13.5" customHeight="1" x14ac:dyDescent="0.25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</row>
    <row r="89" spans="1:25" ht="13.5" customHeight="1" x14ac:dyDescent="0.25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</row>
    <row r="90" spans="1:25" ht="13.5" customHeight="1" x14ac:dyDescent="0.25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</row>
    <row r="91" spans="1:25" ht="13.5" customHeight="1" x14ac:dyDescent="0.25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</row>
    <row r="92" spans="1:25" ht="13.5" customHeight="1" x14ac:dyDescent="0.25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</row>
    <row r="93" spans="1:25" ht="13.5" customHeight="1" x14ac:dyDescent="0.25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</row>
    <row r="94" spans="1:25" ht="13.5" customHeight="1" x14ac:dyDescent="0.25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</row>
    <row r="95" spans="1:25" ht="13.5" customHeight="1" x14ac:dyDescent="0.2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</row>
    <row r="96" spans="1:25" ht="13.5" customHeight="1" x14ac:dyDescent="0.25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</row>
    <row r="97" spans="1:25" ht="13.5" customHeight="1" x14ac:dyDescent="0.25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</row>
    <row r="98" spans="1:25" ht="13.5" customHeight="1" x14ac:dyDescent="0.25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</row>
    <row r="99" spans="1:25" ht="13.5" customHeight="1" x14ac:dyDescent="0.25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</row>
    <row r="100" spans="1:25" ht="13.5" customHeight="1" x14ac:dyDescent="0.25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</row>
    <row r="101" spans="1:25" ht="13.5" customHeight="1" x14ac:dyDescent="0.25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</row>
    <row r="102" spans="1:25" ht="13.5" customHeight="1" x14ac:dyDescent="0.25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</row>
    <row r="103" spans="1:25" ht="13.5" customHeight="1" x14ac:dyDescent="0.25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</row>
    <row r="104" spans="1:25" ht="13.5" customHeight="1" x14ac:dyDescent="0.25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</row>
    <row r="105" spans="1:25" ht="13.5" customHeight="1" x14ac:dyDescent="0.25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</row>
    <row r="106" spans="1:25" ht="13.5" customHeight="1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</row>
    <row r="107" spans="1:25" ht="13.5" customHeight="1" x14ac:dyDescent="0.25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</row>
    <row r="108" spans="1:25" ht="13.5" customHeight="1" x14ac:dyDescent="0.25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</row>
    <row r="109" spans="1:25" ht="13.5" customHeight="1" x14ac:dyDescent="0.25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</row>
    <row r="110" spans="1:25" ht="13.5" customHeight="1" x14ac:dyDescent="0.25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</row>
    <row r="111" spans="1:25" ht="13.5" customHeight="1" x14ac:dyDescent="0.25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</row>
    <row r="112" spans="1:25" ht="13.5" customHeight="1" x14ac:dyDescent="0.25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</row>
    <row r="113" spans="1:25" ht="13.5" customHeight="1" x14ac:dyDescent="0.25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</row>
    <row r="114" spans="1:25" ht="13.5" customHeight="1" x14ac:dyDescent="0.25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</row>
    <row r="115" spans="1:25" ht="13.5" customHeight="1" x14ac:dyDescent="0.25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</row>
    <row r="116" spans="1:25" ht="13.5" customHeight="1" x14ac:dyDescent="0.25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</row>
    <row r="117" spans="1:25" ht="13.5" customHeight="1" x14ac:dyDescent="0.25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</row>
    <row r="118" spans="1:25" ht="13.5" customHeight="1" x14ac:dyDescent="0.25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</row>
    <row r="119" spans="1:25" ht="13.5" customHeight="1" x14ac:dyDescent="0.25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</row>
    <row r="120" spans="1:25" ht="13.5" customHeight="1" x14ac:dyDescent="0.25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</row>
    <row r="121" spans="1:25" ht="13.5" customHeight="1" x14ac:dyDescent="0.25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</row>
    <row r="122" spans="1:25" ht="13.5" customHeight="1" x14ac:dyDescent="0.25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</row>
    <row r="123" spans="1:25" ht="13.5" customHeight="1" x14ac:dyDescent="0.25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</row>
    <row r="124" spans="1:25" ht="13.5" customHeight="1" x14ac:dyDescent="0.25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</row>
    <row r="125" spans="1:25" ht="13.5" customHeight="1" x14ac:dyDescent="0.25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</row>
    <row r="126" spans="1:25" ht="13.5" customHeight="1" x14ac:dyDescent="0.25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</row>
    <row r="127" spans="1:25" ht="13.5" customHeight="1" x14ac:dyDescent="0.25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</row>
    <row r="128" spans="1:25" ht="13.5" customHeight="1" x14ac:dyDescent="0.25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</row>
    <row r="129" spans="1:25" ht="13.5" customHeight="1" x14ac:dyDescent="0.25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</row>
    <row r="130" spans="1:25" ht="13.5" customHeight="1" x14ac:dyDescent="0.25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</row>
    <row r="131" spans="1:25" ht="13.5" customHeight="1" x14ac:dyDescent="0.25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</row>
    <row r="132" spans="1:25" ht="13.5" customHeight="1" x14ac:dyDescent="0.25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</row>
    <row r="133" spans="1:25" ht="13.5" customHeight="1" x14ac:dyDescent="0.25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</row>
    <row r="134" spans="1:25" ht="13.5" customHeight="1" x14ac:dyDescent="0.25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</row>
    <row r="135" spans="1:25" ht="13.5" customHeight="1" x14ac:dyDescent="0.25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</row>
    <row r="136" spans="1:25" ht="13.5" customHeight="1" x14ac:dyDescent="0.25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</row>
    <row r="137" spans="1:25" ht="13.5" customHeight="1" x14ac:dyDescent="0.25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</row>
    <row r="138" spans="1:25" ht="13.5" customHeight="1" x14ac:dyDescent="0.25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</row>
    <row r="139" spans="1:25" ht="13.5" customHeight="1" x14ac:dyDescent="0.25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</row>
    <row r="140" spans="1:25" ht="13.5" customHeight="1" x14ac:dyDescent="0.25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</row>
    <row r="141" spans="1:25" ht="13.5" customHeight="1" x14ac:dyDescent="0.25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</row>
    <row r="142" spans="1:25" ht="13.5" customHeight="1" x14ac:dyDescent="0.25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</row>
    <row r="143" spans="1:25" ht="13.5" customHeight="1" x14ac:dyDescent="0.25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</row>
    <row r="144" spans="1:25" ht="13.5" customHeight="1" x14ac:dyDescent="0.25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</row>
    <row r="145" spans="1:25" ht="13.5" customHeight="1" x14ac:dyDescent="0.25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</row>
    <row r="146" spans="1:25" ht="13.5" customHeight="1" x14ac:dyDescent="0.25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</row>
    <row r="147" spans="1:25" ht="13.5" customHeight="1" x14ac:dyDescent="0.25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</row>
    <row r="148" spans="1:25" ht="13.5" customHeight="1" x14ac:dyDescent="0.25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</row>
    <row r="149" spans="1:25" ht="13.5" customHeight="1" x14ac:dyDescent="0.25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</row>
    <row r="150" spans="1:25" ht="13.5" customHeight="1" x14ac:dyDescent="0.25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</row>
    <row r="151" spans="1:25" ht="13.5" customHeight="1" x14ac:dyDescent="0.25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</row>
    <row r="152" spans="1:25" ht="13.5" customHeight="1" x14ac:dyDescent="0.25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</row>
    <row r="153" spans="1:25" ht="13.5" customHeight="1" x14ac:dyDescent="0.25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</row>
    <row r="154" spans="1:25" ht="13.5" customHeight="1" x14ac:dyDescent="0.25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</row>
    <row r="155" spans="1:25" ht="13.5" customHeight="1" x14ac:dyDescent="0.25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</row>
    <row r="156" spans="1:25" ht="13.5" customHeight="1" x14ac:dyDescent="0.25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</row>
    <row r="157" spans="1:25" ht="13.5" customHeight="1" x14ac:dyDescent="0.25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</row>
    <row r="158" spans="1:25" ht="13.5" customHeight="1" x14ac:dyDescent="0.25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</row>
    <row r="159" spans="1:25" ht="13.5" customHeight="1" x14ac:dyDescent="0.25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</row>
    <row r="160" spans="1:25" ht="13.5" customHeight="1" x14ac:dyDescent="0.25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</row>
    <row r="161" spans="1:25" ht="13.5" customHeight="1" x14ac:dyDescent="0.25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</row>
    <row r="162" spans="1:25" ht="13.5" customHeight="1" x14ac:dyDescent="0.25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</row>
    <row r="163" spans="1:25" ht="13.5" customHeight="1" x14ac:dyDescent="0.25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</row>
    <row r="164" spans="1:25" ht="13.5" customHeight="1" x14ac:dyDescent="0.25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</row>
    <row r="165" spans="1:25" ht="13.5" customHeight="1" x14ac:dyDescent="0.25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</row>
    <row r="166" spans="1:25" ht="13.5" customHeight="1" x14ac:dyDescent="0.25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</row>
    <row r="167" spans="1:25" ht="13.5" customHeight="1" x14ac:dyDescent="0.25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</row>
    <row r="168" spans="1:25" ht="13.5" customHeight="1" x14ac:dyDescent="0.25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</row>
    <row r="169" spans="1:25" ht="13.5" customHeight="1" x14ac:dyDescent="0.25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</row>
    <row r="170" spans="1:25" ht="13.5" customHeight="1" x14ac:dyDescent="0.25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</row>
    <row r="171" spans="1:25" ht="13.5" customHeight="1" x14ac:dyDescent="0.25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</row>
    <row r="172" spans="1:25" ht="13.5" customHeight="1" x14ac:dyDescent="0.25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</row>
    <row r="173" spans="1:25" ht="13.5" customHeight="1" x14ac:dyDescent="0.25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</row>
    <row r="174" spans="1:25" ht="13.5" customHeight="1" x14ac:dyDescent="0.25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</row>
    <row r="175" spans="1:25" ht="13.5" customHeight="1" x14ac:dyDescent="0.25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</row>
    <row r="176" spans="1:25" ht="13.5" customHeight="1" x14ac:dyDescent="0.25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</row>
    <row r="177" spans="1:25" ht="13.5" customHeight="1" x14ac:dyDescent="0.25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</row>
    <row r="178" spans="1:25" ht="13.5" customHeight="1" x14ac:dyDescent="0.25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</row>
    <row r="179" spans="1:25" ht="13.5" customHeight="1" x14ac:dyDescent="0.25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</row>
    <row r="180" spans="1:25" ht="13.5" customHeight="1" x14ac:dyDescent="0.25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</row>
    <row r="181" spans="1:25" ht="13.5" customHeight="1" x14ac:dyDescent="0.25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</row>
    <row r="182" spans="1:25" ht="13.5" customHeight="1" x14ac:dyDescent="0.25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</row>
    <row r="183" spans="1:25" ht="13.5" customHeight="1" x14ac:dyDescent="0.25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</row>
    <row r="184" spans="1:25" ht="13.5" customHeight="1" x14ac:dyDescent="0.25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</row>
    <row r="185" spans="1:25" ht="13.5" customHeight="1" x14ac:dyDescent="0.25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</row>
    <row r="186" spans="1:25" ht="13.5" customHeight="1" x14ac:dyDescent="0.25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</row>
    <row r="187" spans="1:25" ht="13.5" customHeight="1" x14ac:dyDescent="0.25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</row>
    <row r="188" spans="1:25" ht="13.5" customHeight="1" x14ac:dyDescent="0.25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</row>
    <row r="189" spans="1:25" ht="13.5" customHeight="1" x14ac:dyDescent="0.25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</row>
    <row r="190" spans="1:25" ht="13.5" customHeight="1" x14ac:dyDescent="0.25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</row>
    <row r="191" spans="1:25" ht="13.5" customHeight="1" x14ac:dyDescent="0.25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</row>
    <row r="192" spans="1:25" ht="13.5" customHeight="1" x14ac:dyDescent="0.25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</row>
    <row r="193" spans="1:25" ht="13.5" customHeight="1" x14ac:dyDescent="0.25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</row>
    <row r="194" spans="1:25" ht="13.5" customHeight="1" x14ac:dyDescent="0.25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</row>
    <row r="195" spans="1:25" ht="13.5" customHeight="1" x14ac:dyDescent="0.25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</row>
    <row r="196" spans="1:25" ht="13.5" customHeight="1" x14ac:dyDescent="0.25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</row>
    <row r="197" spans="1:25" ht="13.5" customHeight="1" x14ac:dyDescent="0.25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</row>
    <row r="198" spans="1:25" ht="13.5" customHeight="1" x14ac:dyDescent="0.25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</row>
    <row r="199" spans="1:25" ht="13.5" customHeight="1" x14ac:dyDescent="0.25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</row>
    <row r="200" spans="1:25" ht="13.5" customHeight="1" x14ac:dyDescent="0.25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</row>
    <row r="201" spans="1:25" ht="13.5" customHeight="1" x14ac:dyDescent="0.25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</row>
    <row r="202" spans="1:25" ht="13.5" customHeight="1" x14ac:dyDescent="0.25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</row>
    <row r="203" spans="1:25" ht="13.5" customHeight="1" x14ac:dyDescent="0.25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</row>
    <row r="204" spans="1:25" ht="13.5" customHeight="1" x14ac:dyDescent="0.25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</row>
    <row r="205" spans="1:25" ht="13.5" customHeight="1" x14ac:dyDescent="0.25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</row>
    <row r="206" spans="1:25" ht="13.5" customHeight="1" x14ac:dyDescent="0.25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</row>
    <row r="207" spans="1:25" ht="13.5" customHeight="1" x14ac:dyDescent="0.25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</row>
    <row r="208" spans="1:25" ht="13.5" customHeight="1" x14ac:dyDescent="0.25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</row>
    <row r="209" spans="1:25" ht="13.5" customHeight="1" x14ac:dyDescent="0.25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</row>
    <row r="210" spans="1:25" ht="13.5" customHeight="1" x14ac:dyDescent="0.25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</row>
    <row r="211" spans="1:25" ht="13.5" customHeight="1" x14ac:dyDescent="0.25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</row>
    <row r="212" spans="1:25" ht="13.5" customHeight="1" x14ac:dyDescent="0.25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</row>
    <row r="213" spans="1:25" ht="13.5" customHeight="1" x14ac:dyDescent="0.25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</row>
    <row r="214" spans="1:25" ht="13.5" customHeight="1" x14ac:dyDescent="0.25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</row>
    <row r="215" spans="1:25" ht="13.5" customHeight="1" x14ac:dyDescent="0.25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</row>
    <row r="216" spans="1:25" ht="13.5" customHeight="1" x14ac:dyDescent="0.25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</row>
    <row r="217" spans="1:25" ht="13.5" customHeight="1" x14ac:dyDescent="0.25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</row>
    <row r="218" spans="1:25" ht="13.5" customHeight="1" x14ac:dyDescent="0.25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</row>
    <row r="219" spans="1:25" ht="13.5" customHeight="1" x14ac:dyDescent="0.25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</row>
    <row r="220" spans="1:25" ht="13.5" customHeight="1" x14ac:dyDescent="0.25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</row>
    <row r="221" spans="1:25" ht="13.5" customHeight="1" x14ac:dyDescent="0.25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</row>
    <row r="222" spans="1:25" ht="13.5" customHeight="1" x14ac:dyDescent="0.25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</row>
    <row r="223" spans="1:25" ht="13.5" customHeight="1" x14ac:dyDescent="0.25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</row>
    <row r="224" spans="1:25" ht="13.5" customHeight="1" x14ac:dyDescent="0.25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</row>
    <row r="225" spans="1:25" ht="13.5" customHeight="1" x14ac:dyDescent="0.25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</row>
    <row r="226" spans="1:25" ht="13.5" customHeight="1" x14ac:dyDescent="0.25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</row>
    <row r="227" spans="1:25" ht="13.5" customHeight="1" x14ac:dyDescent="0.25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</row>
    <row r="228" spans="1:25" ht="13.5" customHeight="1" x14ac:dyDescent="0.25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</row>
    <row r="229" spans="1:25" ht="13.5" customHeight="1" x14ac:dyDescent="0.25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</row>
    <row r="230" spans="1:25" ht="13.5" customHeight="1" x14ac:dyDescent="0.25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</row>
    <row r="231" spans="1:25" ht="13.5" customHeight="1" x14ac:dyDescent="0.25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</row>
    <row r="232" spans="1:25" ht="13.5" customHeight="1" x14ac:dyDescent="0.25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</row>
    <row r="233" spans="1:25" ht="13.5" customHeight="1" x14ac:dyDescent="0.25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</row>
    <row r="234" spans="1:25" ht="13.5" customHeight="1" x14ac:dyDescent="0.25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</row>
    <row r="235" spans="1:25" ht="13.5" customHeight="1" x14ac:dyDescent="0.25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</row>
    <row r="236" spans="1:25" ht="13.5" customHeight="1" x14ac:dyDescent="0.25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</row>
    <row r="237" spans="1:25" ht="13.5" customHeight="1" x14ac:dyDescent="0.25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</row>
    <row r="238" spans="1:25" ht="13.5" customHeight="1" x14ac:dyDescent="0.25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</row>
    <row r="239" spans="1:25" ht="13.5" customHeight="1" x14ac:dyDescent="0.25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</row>
    <row r="240" spans="1:25" ht="13.5" customHeight="1" x14ac:dyDescent="0.25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</row>
    <row r="241" spans="1:25" ht="13.5" customHeight="1" x14ac:dyDescent="0.25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</row>
    <row r="242" spans="1:25" ht="13.5" customHeight="1" x14ac:dyDescent="0.25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</row>
    <row r="243" spans="1:25" ht="13.5" customHeight="1" x14ac:dyDescent="0.25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</row>
    <row r="244" spans="1:25" ht="13.5" customHeight="1" x14ac:dyDescent="0.25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</row>
    <row r="245" spans="1:25" ht="13.5" customHeight="1" x14ac:dyDescent="0.25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</row>
    <row r="246" spans="1:25" ht="13.5" customHeight="1" x14ac:dyDescent="0.25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</row>
    <row r="247" spans="1:25" ht="13.5" customHeight="1" x14ac:dyDescent="0.25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</row>
    <row r="248" spans="1:25" ht="13.5" customHeight="1" x14ac:dyDescent="0.25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</row>
    <row r="249" spans="1:25" ht="13.5" customHeight="1" x14ac:dyDescent="0.25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</row>
    <row r="250" spans="1:25" ht="13.5" customHeight="1" x14ac:dyDescent="0.25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</row>
    <row r="251" spans="1:25" ht="13.5" customHeight="1" x14ac:dyDescent="0.25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</row>
    <row r="252" spans="1:25" ht="13.5" customHeight="1" x14ac:dyDescent="0.25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</row>
    <row r="253" spans="1:25" ht="13.5" customHeight="1" x14ac:dyDescent="0.25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</row>
    <row r="254" spans="1:25" ht="13.5" customHeight="1" x14ac:dyDescent="0.25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</row>
    <row r="255" spans="1:25" ht="13.5" customHeight="1" x14ac:dyDescent="0.25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</row>
    <row r="256" spans="1:25" ht="13.5" customHeight="1" x14ac:dyDescent="0.25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</row>
    <row r="257" spans="1:25" ht="13.5" customHeight="1" x14ac:dyDescent="0.25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</row>
    <row r="258" spans="1:25" ht="13.5" customHeight="1" x14ac:dyDescent="0.25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</row>
    <row r="259" spans="1:25" ht="13.5" customHeight="1" x14ac:dyDescent="0.25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</row>
    <row r="260" spans="1:25" ht="13.5" customHeight="1" x14ac:dyDescent="0.25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</row>
    <row r="261" spans="1:25" ht="13.5" customHeight="1" x14ac:dyDescent="0.25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</row>
    <row r="262" spans="1:25" ht="13.5" customHeight="1" x14ac:dyDescent="0.25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</row>
    <row r="263" spans="1:25" ht="13.5" customHeight="1" x14ac:dyDescent="0.25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</row>
    <row r="264" spans="1:25" ht="13.5" customHeight="1" x14ac:dyDescent="0.25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</row>
    <row r="265" spans="1:25" ht="13.5" customHeight="1" x14ac:dyDescent="0.25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</row>
    <row r="266" spans="1:25" ht="13.5" customHeight="1" x14ac:dyDescent="0.25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</row>
    <row r="267" spans="1:25" ht="13.5" customHeight="1" x14ac:dyDescent="0.25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</row>
    <row r="268" spans="1:25" ht="13.5" customHeight="1" x14ac:dyDescent="0.25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</row>
    <row r="269" spans="1:25" ht="13.5" customHeight="1" x14ac:dyDescent="0.25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</row>
    <row r="270" spans="1:25" ht="13.5" customHeight="1" x14ac:dyDescent="0.25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</row>
    <row r="271" spans="1:25" ht="13.5" customHeight="1" x14ac:dyDescent="0.25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</row>
    <row r="272" spans="1:25" ht="13.5" customHeight="1" x14ac:dyDescent="0.25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</row>
    <row r="273" spans="1:25" ht="13.5" customHeight="1" x14ac:dyDescent="0.25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</row>
    <row r="274" spans="1:25" ht="13.5" customHeight="1" x14ac:dyDescent="0.25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</row>
    <row r="275" spans="1:25" ht="13.5" customHeight="1" x14ac:dyDescent="0.25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</row>
    <row r="276" spans="1:25" ht="13.5" customHeight="1" x14ac:dyDescent="0.25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</row>
    <row r="277" spans="1:25" ht="13.5" customHeight="1" x14ac:dyDescent="0.25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</row>
    <row r="278" spans="1:25" ht="13.5" customHeight="1" x14ac:dyDescent="0.25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</row>
    <row r="279" spans="1:25" ht="13.5" customHeight="1" x14ac:dyDescent="0.25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</row>
    <row r="280" spans="1:25" ht="13.5" customHeight="1" x14ac:dyDescent="0.25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</row>
    <row r="281" spans="1:25" ht="13.5" customHeight="1" x14ac:dyDescent="0.25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</row>
    <row r="282" spans="1:25" ht="13.5" customHeight="1" x14ac:dyDescent="0.25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</row>
    <row r="283" spans="1:25" ht="13.5" customHeight="1" x14ac:dyDescent="0.25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</row>
    <row r="284" spans="1:25" ht="13.5" customHeight="1" x14ac:dyDescent="0.25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</row>
    <row r="285" spans="1:25" ht="13.5" customHeight="1" x14ac:dyDescent="0.25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</row>
    <row r="286" spans="1:25" ht="13.5" customHeight="1" x14ac:dyDescent="0.25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</row>
    <row r="287" spans="1:25" ht="13.5" customHeight="1" x14ac:dyDescent="0.25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</row>
    <row r="288" spans="1:25" ht="13.5" customHeight="1" x14ac:dyDescent="0.25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</row>
    <row r="289" spans="1:25" ht="13.5" customHeight="1" x14ac:dyDescent="0.25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</row>
    <row r="290" spans="1:25" ht="13.5" customHeight="1" x14ac:dyDescent="0.25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</row>
    <row r="291" spans="1:25" ht="13.5" customHeight="1" x14ac:dyDescent="0.25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</row>
    <row r="292" spans="1:25" ht="13.5" customHeight="1" x14ac:dyDescent="0.25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</row>
    <row r="293" spans="1:25" ht="13.5" customHeight="1" x14ac:dyDescent="0.25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</row>
    <row r="294" spans="1:25" ht="13.5" customHeight="1" x14ac:dyDescent="0.25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</row>
    <row r="295" spans="1:25" ht="13.5" customHeight="1" x14ac:dyDescent="0.25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</row>
    <row r="296" spans="1:25" ht="13.5" customHeight="1" x14ac:dyDescent="0.25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</row>
    <row r="297" spans="1:25" ht="13.5" customHeight="1" x14ac:dyDescent="0.25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</row>
    <row r="298" spans="1:25" ht="13.5" customHeight="1" x14ac:dyDescent="0.25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</row>
    <row r="299" spans="1:25" ht="13.5" customHeight="1" x14ac:dyDescent="0.25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</row>
    <row r="300" spans="1:25" ht="13.5" customHeight="1" x14ac:dyDescent="0.25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</row>
    <row r="301" spans="1:25" ht="13.5" customHeight="1" x14ac:dyDescent="0.25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</row>
    <row r="302" spans="1:25" ht="13.5" customHeight="1" x14ac:dyDescent="0.25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</row>
    <row r="303" spans="1:25" ht="13.5" customHeight="1" x14ac:dyDescent="0.25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</row>
    <row r="304" spans="1:25" ht="13.5" customHeight="1" x14ac:dyDescent="0.25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</row>
    <row r="305" spans="1:25" ht="13.5" customHeight="1" x14ac:dyDescent="0.25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</row>
    <row r="306" spans="1:25" ht="13.5" customHeight="1" x14ac:dyDescent="0.25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</row>
    <row r="307" spans="1:25" ht="13.5" customHeight="1" x14ac:dyDescent="0.25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</row>
    <row r="308" spans="1:25" ht="13.5" customHeight="1" x14ac:dyDescent="0.25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</row>
    <row r="309" spans="1:25" ht="13.5" customHeight="1" x14ac:dyDescent="0.25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</row>
    <row r="310" spans="1:25" ht="13.5" customHeight="1" x14ac:dyDescent="0.25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</row>
    <row r="311" spans="1:25" ht="13.5" customHeight="1" x14ac:dyDescent="0.25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</row>
    <row r="312" spans="1:25" ht="13.5" customHeight="1" x14ac:dyDescent="0.25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</row>
    <row r="313" spans="1:25" ht="13.5" customHeight="1" x14ac:dyDescent="0.25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</row>
    <row r="314" spans="1:25" ht="13.5" customHeight="1" x14ac:dyDescent="0.25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</row>
    <row r="315" spans="1:25" ht="13.5" customHeight="1" x14ac:dyDescent="0.25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</row>
    <row r="316" spans="1:25" ht="13.5" customHeight="1" x14ac:dyDescent="0.25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</row>
    <row r="317" spans="1:25" ht="13.5" customHeight="1" x14ac:dyDescent="0.25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</row>
    <row r="318" spans="1:25" ht="13.5" customHeight="1" x14ac:dyDescent="0.25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</row>
    <row r="319" spans="1:25" ht="13.5" customHeight="1" x14ac:dyDescent="0.25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</row>
    <row r="320" spans="1:25" ht="13.5" customHeight="1" x14ac:dyDescent="0.25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</row>
    <row r="321" spans="1:25" ht="13.5" customHeight="1" x14ac:dyDescent="0.25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</row>
    <row r="322" spans="1:25" ht="13.5" customHeight="1" x14ac:dyDescent="0.25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</row>
    <row r="323" spans="1:25" ht="13.5" customHeight="1" x14ac:dyDescent="0.25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</row>
    <row r="324" spans="1:25" ht="13.5" customHeight="1" x14ac:dyDescent="0.25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</row>
    <row r="325" spans="1:25" ht="13.5" customHeight="1" x14ac:dyDescent="0.25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</row>
    <row r="326" spans="1:25" ht="13.5" customHeight="1" x14ac:dyDescent="0.25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</row>
    <row r="327" spans="1:25" ht="13.5" customHeight="1" x14ac:dyDescent="0.25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</row>
    <row r="328" spans="1:25" ht="13.5" customHeight="1" x14ac:dyDescent="0.25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</row>
    <row r="329" spans="1:25" ht="13.5" customHeight="1" x14ac:dyDescent="0.25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</row>
    <row r="330" spans="1:25" ht="13.5" customHeight="1" x14ac:dyDescent="0.25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</row>
    <row r="331" spans="1:25" ht="13.5" customHeight="1" x14ac:dyDescent="0.25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</row>
    <row r="332" spans="1:25" ht="13.5" customHeight="1" x14ac:dyDescent="0.25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</row>
    <row r="333" spans="1:25" ht="13.5" customHeight="1" x14ac:dyDescent="0.25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</row>
    <row r="334" spans="1:25" ht="13.5" customHeight="1" x14ac:dyDescent="0.25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</row>
    <row r="335" spans="1:25" ht="13.5" customHeight="1" x14ac:dyDescent="0.25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</row>
    <row r="336" spans="1:25" ht="13.5" customHeight="1" x14ac:dyDescent="0.25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</row>
    <row r="337" spans="1:25" ht="13.5" customHeight="1" x14ac:dyDescent="0.25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</row>
    <row r="338" spans="1:25" ht="13.5" customHeight="1" x14ac:dyDescent="0.25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</row>
    <row r="339" spans="1:25" ht="13.5" customHeight="1" x14ac:dyDescent="0.25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</row>
    <row r="340" spans="1:25" ht="13.5" customHeight="1" x14ac:dyDescent="0.25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</row>
    <row r="341" spans="1:25" ht="13.5" customHeight="1" x14ac:dyDescent="0.25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</row>
    <row r="342" spans="1:25" ht="13.5" customHeight="1" x14ac:dyDescent="0.25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</row>
    <row r="343" spans="1:25" ht="13.5" customHeight="1" x14ac:dyDescent="0.25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</row>
    <row r="344" spans="1:25" ht="13.5" customHeight="1" x14ac:dyDescent="0.25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</row>
    <row r="345" spans="1:25" ht="13.5" customHeight="1" x14ac:dyDescent="0.25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</row>
    <row r="346" spans="1:25" ht="13.5" customHeight="1" x14ac:dyDescent="0.25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</row>
    <row r="347" spans="1:25" ht="13.5" customHeight="1" x14ac:dyDescent="0.25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</row>
    <row r="348" spans="1:25" ht="13.5" customHeight="1" x14ac:dyDescent="0.25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</row>
    <row r="349" spans="1:25" ht="13.5" customHeight="1" x14ac:dyDescent="0.25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</row>
    <row r="350" spans="1:25" ht="13.5" customHeight="1" x14ac:dyDescent="0.25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</row>
    <row r="351" spans="1:25" ht="13.5" customHeight="1" x14ac:dyDescent="0.25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</row>
    <row r="352" spans="1:25" ht="13.5" customHeight="1" x14ac:dyDescent="0.25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</row>
    <row r="353" spans="1:25" ht="13.5" customHeight="1" x14ac:dyDescent="0.25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</row>
    <row r="354" spans="1:25" ht="13.5" customHeight="1" x14ac:dyDescent="0.25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</row>
    <row r="355" spans="1:25" ht="13.5" customHeight="1" x14ac:dyDescent="0.25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</row>
    <row r="356" spans="1:25" ht="13.5" customHeight="1" x14ac:dyDescent="0.25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</row>
    <row r="357" spans="1:25" ht="13.5" customHeight="1" x14ac:dyDescent="0.25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</row>
    <row r="358" spans="1:25" ht="13.5" customHeight="1" x14ac:dyDescent="0.25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</row>
    <row r="359" spans="1:25" ht="13.5" customHeight="1" x14ac:dyDescent="0.25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</row>
    <row r="360" spans="1:25" ht="13.5" customHeight="1" x14ac:dyDescent="0.25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</row>
    <row r="361" spans="1:25" ht="13.5" customHeight="1" x14ac:dyDescent="0.25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</row>
    <row r="362" spans="1:25" ht="13.5" customHeight="1" x14ac:dyDescent="0.25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</row>
    <row r="363" spans="1:25" ht="13.5" customHeight="1" x14ac:dyDescent="0.25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</row>
    <row r="364" spans="1:25" ht="13.5" customHeight="1" x14ac:dyDescent="0.25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</row>
    <row r="365" spans="1:25" ht="13.5" customHeight="1" x14ac:dyDescent="0.25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</row>
    <row r="366" spans="1:25" ht="13.5" customHeight="1" x14ac:dyDescent="0.25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</row>
    <row r="367" spans="1:25" ht="13.5" customHeight="1" x14ac:dyDescent="0.25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</row>
    <row r="368" spans="1:25" ht="13.5" customHeight="1" x14ac:dyDescent="0.25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</row>
    <row r="369" spans="1:25" ht="13.5" customHeight="1" x14ac:dyDescent="0.25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</row>
    <row r="370" spans="1:25" ht="13.5" customHeight="1" x14ac:dyDescent="0.25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</row>
    <row r="371" spans="1:25" ht="13.5" customHeight="1" x14ac:dyDescent="0.25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</row>
    <row r="372" spans="1:25" ht="13.5" customHeight="1" x14ac:dyDescent="0.25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</row>
    <row r="373" spans="1:25" ht="13.5" customHeight="1" x14ac:dyDescent="0.25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</row>
    <row r="374" spans="1:25" ht="13.5" customHeight="1" x14ac:dyDescent="0.25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</row>
    <row r="375" spans="1:25" ht="13.5" customHeight="1" x14ac:dyDescent="0.25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</row>
    <row r="376" spans="1:25" ht="13.5" customHeight="1" x14ac:dyDescent="0.25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</row>
    <row r="377" spans="1:25" ht="13.5" customHeight="1" x14ac:dyDescent="0.25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</row>
    <row r="378" spans="1:25" ht="13.5" customHeight="1" x14ac:dyDescent="0.25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</row>
    <row r="379" spans="1:25" ht="13.5" customHeight="1" x14ac:dyDescent="0.25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</row>
    <row r="380" spans="1:25" ht="13.5" customHeight="1" x14ac:dyDescent="0.25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</row>
    <row r="381" spans="1:25" ht="13.5" customHeight="1" x14ac:dyDescent="0.25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</row>
    <row r="382" spans="1:25" ht="13.5" customHeight="1" x14ac:dyDescent="0.25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</row>
    <row r="383" spans="1:25" ht="13.5" customHeight="1" x14ac:dyDescent="0.25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</row>
    <row r="384" spans="1:25" ht="13.5" customHeight="1" x14ac:dyDescent="0.25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</row>
    <row r="385" spans="1:25" ht="13.5" customHeight="1" x14ac:dyDescent="0.25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</row>
    <row r="386" spans="1:25" ht="13.5" customHeight="1" x14ac:dyDescent="0.25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</row>
    <row r="387" spans="1:25" ht="13.5" customHeight="1" x14ac:dyDescent="0.25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</row>
    <row r="388" spans="1:25" ht="13.5" customHeight="1" x14ac:dyDescent="0.25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</row>
    <row r="389" spans="1:25" ht="13.5" customHeight="1" x14ac:dyDescent="0.25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</row>
    <row r="390" spans="1:25" ht="13.5" customHeight="1" x14ac:dyDescent="0.25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</row>
    <row r="391" spans="1:25" ht="13.5" customHeight="1" x14ac:dyDescent="0.25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</row>
    <row r="392" spans="1:25" ht="13.5" customHeight="1" x14ac:dyDescent="0.25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</row>
    <row r="393" spans="1:25" ht="13.5" customHeight="1" x14ac:dyDescent="0.25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</row>
    <row r="394" spans="1:25" ht="13.5" customHeight="1" x14ac:dyDescent="0.25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</row>
    <row r="395" spans="1:25" ht="13.5" customHeight="1" x14ac:dyDescent="0.25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</row>
    <row r="396" spans="1:25" ht="13.5" customHeight="1" x14ac:dyDescent="0.25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</row>
    <row r="397" spans="1:25" ht="13.5" customHeight="1" x14ac:dyDescent="0.25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</row>
    <row r="398" spans="1:25" ht="13.5" customHeight="1" x14ac:dyDescent="0.25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</row>
    <row r="399" spans="1:25" ht="13.5" customHeight="1" x14ac:dyDescent="0.25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</row>
    <row r="400" spans="1:25" ht="13.5" customHeight="1" x14ac:dyDescent="0.25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</row>
    <row r="401" spans="1:25" ht="13.5" customHeight="1" x14ac:dyDescent="0.25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</row>
    <row r="402" spans="1:25" ht="13.5" customHeight="1" x14ac:dyDescent="0.25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</row>
    <row r="403" spans="1:25" ht="13.5" customHeight="1" x14ac:dyDescent="0.25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</row>
    <row r="404" spans="1:25" ht="13.5" customHeight="1" x14ac:dyDescent="0.25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</row>
    <row r="405" spans="1:25" ht="13.5" customHeight="1" x14ac:dyDescent="0.25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</row>
    <row r="406" spans="1:25" ht="13.5" customHeight="1" x14ac:dyDescent="0.25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</row>
    <row r="407" spans="1:25" ht="13.5" customHeight="1" x14ac:dyDescent="0.25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</row>
    <row r="408" spans="1:25" ht="13.5" customHeight="1" x14ac:dyDescent="0.25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</row>
    <row r="409" spans="1:25" ht="13.5" customHeight="1" x14ac:dyDescent="0.25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</row>
    <row r="410" spans="1:25" ht="13.5" customHeight="1" x14ac:dyDescent="0.25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</row>
    <row r="411" spans="1:25" ht="13.5" customHeight="1" x14ac:dyDescent="0.25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</row>
    <row r="412" spans="1:25" ht="13.5" customHeight="1" x14ac:dyDescent="0.25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</row>
    <row r="413" spans="1:25" ht="13.5" customHeight="1" x14ac:dyDescent="0.25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</row>
    <row r="414" spans="1:25" ht="13.5" customHeight="1" x14ac:dyDescent="0.25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</row>
    <row r="415" spans="1:25" ht="13.5" customHeight="1" x14ac:dyDescent="0.25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</row>
    <row r="416" spans="1:25" ht="13.5" customHeight="1" x14ac:dyDescent="0.25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</row>
    <row r="417" spans="1:25" ht="13.5" customHeight="1" x14ac:dyDescent="0.25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</row>
    <row r="418" spans="1:25" ht="13.5" customHeight="1" x14ac:dyDescent="0.25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</row>
    <row r="419" spans="1:25" ht="13.5" customHeight="1" x14ac:dyDescent="0.25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</row>
    <row r="420" spans="1:25" ht="13.5" customHeight="1" x14ac:dyDescent="0.25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</row>
    <row r="421" spans="1:25" ht="13.5" customHeight="1" x14ac:dyDescent="0.25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</row>
    <row r="422" spans="1:25" ht="13.5" customHeight="1" x14ac:dyDescent="0.25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</row>
    <row r="423" spans="1:25" ht="13.5" customHeight="1" x14ac:dyDescent="0.25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</row>
    <row r="424" spans="1:25" ht="13.5" customHeight="1" x14ac:dyDescent="0.25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</row>
    <row r="425" spans="1:25" ht="13.5" customHeight="1" x14ac:dyDescent="0.25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</row>
    <row r="426" spans="1:25" ht="13.5" customHeight="1" x14ac:dyDescent="0.25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</row>
    <row r="427" spans="1:25" ht="13.5" customHeight="1" x14ac:dyDescent="0.25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</row>
    <row r="428" spans="1:25" ht="13.5" customHeight="1" x14ac:dyDescent="0.25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</row>
    <row r="429" spans="1:25" ht="13.5" customHeight="1" x14ac:dyDescent="0.25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</row>
    <row r="430" spans="1:25" ht="13.5" customHeight="1" x14ac:dyDescent="0.25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</row>
    <row r="431" spans="1:25" ht="13.5" customHeight="1" x14ac:dyDescent="0.25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</row>
    <row r="432" spans="1:25" ht="13.5" customHeight="1" x14ac:dyDescent="0.25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</row>
    <row r="433" spans="1:25" ht="13.5" customHeight="1" x14ac:dyDescent="0.25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</row>
    <row r="434" spans="1:25" ht="13.5" customHeight="1" x14ac:dyDescent="0.25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</row>
    <row r="435" spans="1:25" ht="13.5" customHeight="1" x14ac:dyDescent="0.25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</row>
    <row r="436" spans="1:25" ht="13.5" customHeight="1" x14ac:dyDescent="0.25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</row>
    <row r="437" spans="1:25" ht="13.5" customHeight="1" x14ac:dyDescent="0.25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</row>
    <row r="438" spans="1:25" ht="13.5" customHeight="1" x14ac:dyDescent="0.25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</row>
    <row r="439" spans="1:25" ht="13.5" customHeight="1" x14ac:dyDescent="0.25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</row>
    <row r="440" spans="1:25" ht="13.5" customHeight="1" x14ac:dyDescent="0.25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</row>
    <row r="441" spans="1:25" ht="13.5" customHeight="1" x14ac:dyDescent="0.25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</row>
    <row r="442" spans="1:25" ht="13.5" customHeight="1" x14ac:dyDescent="0.25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</row>
    <row r="443" spans="1:25" ht="13.5" customHeight="1" x14ac:dyDescent="0.25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</row>
    <row r="444" spans="1:25" ht="13.5" customHeight="1" x14ac:dyDescent="0.25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</row>
    <row r="445" spans="1:25" ht="13.5" customHeight="1" x14ac:dyDescent="0.25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</row>
    <row r="446" spans="1:25" ht="13.5" customHeight="1" x14ac:dyDescent="0.25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</row>
    <row r="447" spans="1:25" ht="13.5" customHeight="1" x14ac:dyDescent="0.25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</row>
    <row r="448" spans="1:25" ht="13.5" customHeight="1" x14ac:dyDescent="0.25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</row>
    <row r="449" spans="1:25" ht="13.5" customHeight="1" x14ac:dyDescent="0.25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</row>
    <row r="450" spans="1:25" ht="13.5" customHeight="1" x14ac:dyDescent="0.25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</row>
    <row r="451" spans="1:25" ht="13.5" customHeight="1" x14ac:dyDescent="0.25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</row>
    <row r="452" spans="1:25" ht="13.5" customHeight="1" x14ac:dyDescent="0.25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</row>
    <row r="453" spans="1:25" ht="13.5" customHeight="1" x14ac:dyDescent="0.25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</row>
    <row r="454" spans="1:25" ht="13.5" customHeight="1" x14ac:dyDescent="0.25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</row>
    <row r="455" spans="1:25" ht="13.5" customHeight="1" x14ac:dyDescent="0.25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</row>
    <row r="456" spans="1:25" ht="13.5" customHeight="1" x14ac:dyDescent="0.25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</row>
    <row r="457" spans="1:25" ht="13.5" customHeight="1" x14ac:dyDescent="0.25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</row>
    <row r="458" spans="1:25" ht="13.5" customHeight="1" x14ac:dyDescent="0.25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</row>
    <row r="459" spans="1:25" ht="13.5" customHeight="1" x14ac:dyDescent="0.25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</row>
    <row r="460" spans="1:25" ht="13.5" customHeight="1" x14ac:dyDescent="0.25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</row>
    <row r="461" spans="1:25" ht="13.5" customHeight="1" x14ac:dyDescent="0.25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</row>
    <row r="462" spans="1:25" ht="13.5" customHeight="1" x14ac:dyDescent="0.25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</row>
    <row r="463" spans="1:25" ht="13.5" customHeight="1" x14ac:dyDescent="0.25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</row>
    <row r="464" spans="1:25" ht="13.5" customHeight="1" x14ac:dyDescent="0.25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</row>
    <row r="465" spans="1:25" ht="13.5" customHeight="1" x14ac:dyDescent="0.25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</row>
    <row r="466" spans="1:25" ht="13.5" customHeight="1" x14ac:dyDescent="0.25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</row>
    <row r="467" spans="1:25" ht="13.5" customHeight="1" x14ac:dyDescent="0.25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</row>
    <row r="468" spans="1:25" ht="13.5" customHeight="1" x14ac:dyDescent="0.25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</row>
    <row r="469" spans="1:25" ht="13.5" customHeight="1" x14ac:dyDescent="0.25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</row>
    <row r="470" spans="1:25" ht="13.5" customHeight="1" x14ac:dyDescent="0.25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</row>
    <row r="471" spans="1:25" ht="13.5" customHeight="1" x14ac:dyDescent="0.25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</row>
    <row r="472" spans="1:25" ht="13.5" customHeight="1" x14ac:dyDescent="0.25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</row>
    <row r="473" spans="1:25" ht="13.5" customHeight="1" x14ac:dyDescent="0.25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</row>
    <row r="474" spans="1:25" ht="13.5" customHeight="1" x14ac:dyDescent="0.25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</row>
    <row r="475" spans="1:25" ht="13.5" customHeight="1" x14ac:dyDescent="0.25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</row>
    <row r="476" spans="1:25" ht="13.5" customHeight="1" x14ac:dyDescent="0.25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</row>
    <row r="477" spans="1:25" ht="13.5" customHeight="1" x14ac:dyDescent="0.25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</row>
    <row r="478" spans="1:25" ht="13.5" customHeight="1" x14ac:dyDescent="0.25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</row>
    <row r="479" spans="1:25" ht="13.5" customHeight="1" x14ac:dyDescent="0.25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</row>
    <row r="480" spans="1:25" ht="13.5" customHeight="1" x14ac:dyDescent="0.25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</row>
    <row r="481" spans="1:25" ht="13.5" customHeight="1" x14ac:dyDescent="0.25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</row>
    <row r="482" spans="1:25" ht="13.5" customHeight="1" x14ac:dyDescent="0.25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</row>
    <row r="483" spans="1:25" ht="13.5" customHeight="1" x14ac:dyDescent="0.25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</row>
    <row r="484" spans="1:25" ht="13.5" customHeight="1" x14ac:dyDescent="0.25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</row>
    <row r="485" spans="1:25" ht="13.5" customHeight="1" x14ac:dyDescent="0.25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</row>
    <row r="486" spans="1:25" ht="13.5" customHeight="1" x14ac:dyDescent="0.25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</row>
    <row r="487" spans="1:25" ht="13.5" customHeight="1" x14ac:dyDescent="0.25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</row>
    <row r="488" spans="1:25" ht="13.5" customHeight="1" x14ac:dyDescent="0.25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</row>
    <row r="489" spans="1:25" ht="13.5" customHeight="1" x14ac:dyDescent="0.25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</row>
    <row r="490" spans="1:25" ht="13.5" customHeight="1" x14ac:dyDescent="0.25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</row>
    <row r="491" spans="1:25" ht="13.5" customHeight="1" x14ac:dyDescent="0.25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</row>
    <row r="492" spans="1:25" ht="13.5" customHeight="1" x14ac:dyDescent="0.25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</row>
    <row r="493" spans="1:25" ht="13.5" customHeight="1" x14ac:dyDescent="0.25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</row>
    <row r="494" spans="1:25" ht="13.5" customHeight="1" x14ac:dyDescent="0.25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</row>
    <row r="495" spans="1:25" ht="13.5" customHeight="1" x14ac:dyDescent="0.25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</row>
    <row r="496" spans="1:25" ht="13.5" customHeight="1" x14ac:dyDescent="0.25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</row>
    <row r="497" spans="1:25" ht="13.5" customHeight="1" x14ac:dyDescent="0.25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</row>
    <row r="498" spans="1:25" ht="13.5" customHeight="1" x14ac:dyDescent="0.25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</row>
    <row r="499" spans="1:25" ht="13.5" customHeight="1" x14ac:dyDescent="0.25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</row>
    <row r="500" spans="1:25" ht="13.5" customHeight="1" x14ac:dyDescent="0.25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</row>
    <row r="501" spans="1:25" ht="13.5" customHeight="1" x14ac:dyDescent="0.25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</row>
    <row r="502" spans="1:25" ht="13.5" customHeight="1" x14ac:dyDescent="0.25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</row>
    <row r="503" spans="1:25" ht="13.5" customHeight="1" x14ac:dyDescent="0.25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</row>
    <row r="504" spans="1:25" ht="13.5" customHeight="1" x14ac:dyDescent="0.25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</row>
    <row r="505" spans="1:25" ht="13.5" customHeight="1" x14ac:dyDescent="0.25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</row>
    <row r="506" spans="1:25" ht="13.5" customHeight="1" x14ac:dyDescent="0.25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</row>
    <row r="507" spans="1:25" ht="13.5" customHeight="1" x14ac:dyDescent="0.25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</row>
    <row r="508" spans="1:25" ht="13.5" customHeight="1" x14ac:dyDescent="0.25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</row>
    <row r="509" spans="1:25" ht="13.5" customHeight="1" x14ac:dyDescent="0.25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</row>
    <row r="510" spans="1:25" ht="13.5" customHeight="1" x14ac:dyDescent="0.25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</row>
    <row r="511" spans="1:25" ht="13.5" customHeight="1" x14ac:dyDescent="0.25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</row>
    <row r="512" spans="1:25" ht="13.5" customHeight="1" x14ac:dyDescent="0.25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</row>
    <row r="513" spans="1:25" ht="13.5" customHeight="1" x14ac:dyDescent="0.25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</row>
    <row r="514" spans="1:25" ht="13.5" customHeight="1" x14ac:dyDescent="0.25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</row>
    <row r="515" spans="1:25" ht="13.5" customHeight="1" x14ac:dyDescent="0.25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</row>
    <row r="516" spans="1:25" ht="13.5" customHeight="1" x14ac:dyDescent="0.25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</row>
    <row r="517" spans="1:25" ht="13.5" customHeight="1" x14ac:dyDescent="0.25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</row>
    <row r="518" spans="1:25" ht="13.5" customHeight="1" x14ac:dyDescent="0.25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</row>
    <row r="519" spans="1:25" ht="13.5" customHeight="1" x14ac:dyDescent="0.25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</row>
    <row r="520" spans="1:25" ht="13.5" customHeight="1" x14ac:dyDescent="0.25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</row>
    <row r="521" spans="1:25" ht="13.5" customHeight="1" x14ac:dyDescent="0.25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</row>
    <row r="522" spans="1:25" ht="13.5" customHeight="1" x14ac:dyDescent="0.25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</row>
    <row r="523" spans="1:25" ht="13.5" customHeight="1" x14ac:dyDescent="0.25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</row>
    <row r="524" spans="1:25" ht="13.5" customHeight="1" x14ac:dyDescent="0.25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</row>
    <row r="525" spans="1:25" ht="13.5" customHeight="1" x14ac:dyDescent="0.25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</row>
    <row r="526" spans="1:25" ht="13.5" customHeight="1" x14ac:dyDescent="0.25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</row>
    <row r="527" spans="1:25" ht="13.5" customHeight="1" x14ac:dyDescent="0.25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</row>
    <row r="528" spans="1:25" ht="13.5" customHeight="1" x14ac:dyDescent="0.25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</row>
    <row r="529" spans="1:25" ht="13.5" customHeight="1" x14ac:dyDescent="0.25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</row>
    <row r="530" spans="1:25" ht="13.5" customHeight="1" x14ac:dyDescent="0.25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</row>
    <row r="531" spans="1:25" ht="13.5" customHeight="1" x14ac:dyDescent="0.25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</row>
    <row r="532" spans="1:25" ht="13.5" customHeight="1" x14ac:dyDescent="0.25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</row>
    <row r="533" spans="1:25" ht="13.5" customHeight="1" x14ac:dyDescent="0.25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</row>
    <row r="534" spans="1:25" ht="13.5" customHeight="1" x14ac:dyDescent="0.25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</row>
    <row r="535" spans="1:25" ht="13.5" customHeight="1" x14ac:dyDescent="0.25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</row>
    <row r="536" spans="1:25" ht="13.5" customHeight="1" x14ac:dyDescent="0.25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</row>
    <row r="537" spans="1:25" ht="13.5" customHeight="1" x14ac:dyDescent="0.25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</row>
    <row r="538" spans="1:25" ht="13.5" customHeight="1" x14ac:dyDescent="0.25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</row>
    <row r="539" spans="1:25" ht="13.5" customHeight="1" x14ac:dyDescent="0.25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</row>
    <row r="540" spans="1:25" ht="13.5" customHeight="1" x14ac:dyDescent="0.25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</row>
    <row r="541" spans="1:25" ht="13.5" customHeight="1" x14ac:dyDescent="0.25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</row>
    <row r="542" spans="1:25" ht="13.5" customHeight="1" x14ac:dyDescent="0.25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</row>
    <row r="543" spans="1:25" ht="13.5" customHeight="1" x14ac:dyDescent="0.25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</row>
    <row r="544" spans="1:25" ht="13.5" customHeight="1" x14ac:dyDescent="0.25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</row>
    <row r="545" spans="1:25" ht="13.5" customHeight="1" x14ac:dyDescent="0.25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</row>
    <row r="546" spans="1:25" ht="13.5" customHeight="1" x14ac:dyDescent="0.25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</row>
    <row r="547" spans="1:25" ht="13.5" customHeight="1" x14ac:dyDescent="0.25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</row>
    <row r="548" spans="1:25" ht="13.5" customHeight="1" x14ac:dyDescent="0.25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</row>
    <row r="549" spans="1:25" ht="13.5" customHeight="1" x14ac:dyDescent="0.25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</row>
    <row r="550" spans="1:25" ht="13.5" customHeight="1" x14ac:dyDescent="0.25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</row>
    <row r="551" spans="1:25" ht="13.5" customHeight="1" x14ac:dyDescent="0.25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</row>
    <row r="552" spans="1:25" ht="13.5" customHeight="1" x14ac:dyDescent="0.25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</row>
    <row r="553" spans="1:25" ht="13.5" customHeight="1" x14ac:dyDescent="0.25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</row>
    <row r="554" spans="1:25" ht="13.5" customHeight="1" x14ac:dyDescent="0.25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</row>
    <row r="555" spans="1:25" ht="13.5" customHeight="1" x14ac:dyDescent="0.25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</row>
    <row r="556" spans="1:25" ht="13.5" customHeight="1" x14ac:dyDescent="0.25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</row>
    <row r="557" spans="1:25" ht="13.5" customHeight="1" x14ac:dyDescent="0.25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</row>
    <row r="558" spans="1:25" ht="13.5" customHeight="1" x14ac:dyDescent="0.25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</row>
    <row r="559" spans="1:25" ht="13.5" customHeight="1" x14ac:dyDescent="0.25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</row>
    <row r="560" spans="1:25" ht="13.5" customHeight="1" x14ac:dyDescent="0.25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</row>
    <row r="561" spans="1:25" ht="13.5" customHeight="1" x14ac:dyDescent="0.25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</row>
    <row r="562" spans="1:25" ht="13.5" customHeight="1" x14ac:dyDescent="0.25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</row>
    <row r="563" spans="1:25" ht="13.5" customHeight="1" x14ac:dyDescent="0.25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</row>
    <row r="564" spans="1:25" ht="13.5" customHeight="1" x14ac:dyDescent="0.25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</row>
    <row r="565" spans="1:25" ht="13.5" customHeight="1" x14ac:dyDescent="0.25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</row>
    <row r="566" spans="1:25" ht="13.5" customHeight="1" x14ac:dyDescent="0.25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</row>
    <row r="567" spans="1:25" ht="13.5" customHeight="1" x14ac:dyDescent="0.25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</row>
    <row r="568" spans="1:25" ht="13.5" customHeight="1" x14ac:dyDescent="0.25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</row>
    <row r="569" spans="1:25" ht="13.5" customHeight="1" x14ac:dyDescent="0.25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</row>
    <row r="570" spans="1:25" ht="13.5" customHeight="1" x14ac:dyDescent="0.25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</row>
    <row r="571" spans="1:25" ht="13.5" customHeight="1" x14ac:dyDescent="0.25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</row>
    <row r="572" spans="1:25" ht="13.5" customHeight="1" x14ac:dyDescent="0.25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</row>
    <row r="573" spans="1:25" ht="13.5" customHeight="1" x14ac:dyDescent="0.25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</row>
    <row r="574" spans="1:25" ht="13.5" customHeight="1" x14ac:dyDescent="0.25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</row>
    <row r="575" spans="1:25" ht="13.5" customHeight="1" x14ac:dyDescent="0.25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</row>
    <row r="576" spans="1:25" ht="13.5" customHeight="1" x14ac:dyDescent="0.25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</row>
    <row r="577" spans="1:25" ht="13.5" customHeight="1" x14ac:dyDescent="0.25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</row>
    <row r="578" spans="1:25" ht="13.5" customHeight="1" x14ac:dyDescent="0.25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</row>
    <row r="579" spans="1:25" ht="13.5" customHeight="1" x14ac:dyDescent="0.25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</row>
    <row r="580" spans="1:25" ht="13.5" customHeight="1" x14ac:dyDescent="0.25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</row>
    <row r="581" spans="1:25" ht="13.5" customHeight="1" x14ac:dyDescent="0.25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</row>
    <row r="582" spans="1:25" ht="13.5" customHeight="1" x14ac:dyDescent="0.25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</row>
    <row r="583" spans="1:25" ht="13.5" customHeight="1" x14ac:dyDescent="0.25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</row>
    <row r="584" spans="1:25" ht="13.5" customHeight="1" x14ac:dyDescent="0.25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</row>
    <row r="585" spans="1:25" ht="13.5" customHeight="1" x14ac:dyDescent="0.25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</row>
    <row r="586" spans="1:25" ht="13.5" customHeight="1" x14ac:dyDescent="0.25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</row>
    <row r="587" spans="1:25" ht="13.5" customHeight="1" x14ac:dyDescent="0.25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</row>
    <row r="588" spans="1:25" ht="13.5" customHeight="1" x14ac:dyDescent="0.25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</row>
    <row r="589" spans="1:25" ht="13.5" customHeight="1" x14ac:dyDescent="0.25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</row>
    <row r="590" spans="1:25" ht="13.5" customHeight="1" x14ac:dyDescent="0.25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</row>
    <row r="591" spans="1:25" ht="13.5" customHeight="1" x14ac:dyDescent="0.25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</row>
    <row r="592" spans="1:25" ht="13.5" customHeight="1" x14ac:dyDescent="0.25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</row>
    <row r="593" spans="1:25" ht="13.5" customHeight="1" x14ac:dyDescent="0.25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</row>
    <row r="594" spans="1:25" ht="13.5" customHeight="1" x14ac:dyDescent="0.25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</row>
    <row r="595" spans="1:25" ht="13.5" customHeight="1" x14ac:dyDescent="0.25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</row>
    <row r="596" spans="1:25" ht="13.5" customHeight="1" x14ac:dyDescent="0.25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</row>
    <row r="597" spans="1:25" ht="13.5" customHeight="1" x14ac:dyDescent="0.25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</row>
    <row r="598" spans="1:25" ht="13.5" customHeight="1" x14ac:dyDescent="0.25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</row>
    <row r="599" spans="1:25" ht="13.5" customHeight="1" x14ac:dyDescent="0.25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</row>
    <row r="600" spans="1:25" ht="13.5" customHeight="1" x14ac:dyDescent="0.25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</row>
    <row r="601" spans="1:25" ht="13.5" customHeight="1" x14ac:dyDescent="0.25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</row>
    <row r="602" spans="1:25" ht="13.5" customHeight="1" x14ac:dyDescent="0.25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</row>
    <row r="603" spans="1:25" ht="13.5" customHeight="1" x14ac:dyDescent="0.25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</row>
    <row r="604" spans="1:25" ht="13.5" customHeight="1" x14ac:dyDescent="0.25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</row>
    <row r="605" spans="1:25" ht="13.5" customHeight="1" x14ac:dyDescent="0.25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</row>
    <row r="606" spans="1:25" ht="13.5" customHeight="1" x14ac:dyDescent="0.25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</row>
    <row r="607" spans="1:25" ht="13.5" customHeight="1" x14ac:dyDescent="0.25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</row>
    <row r="608" spans="1:25" ht="13.5" customHeight="1" x14ac:dyDescent="0.25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</row>
    <row r="609" spans="1:25" ht="13.5" customHeight="1" x14ac:dyDescent="0.25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</row>
    <row r="610" spans="1:25" ht="13.5" customHeight="1" x14ac:dyDescent="0.25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</row>
    <row r="611" spans="1:25" ht="13.5" customHeight="1" x14ac:dyDescent="0.25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</row>
    <row r="612" spans="1:25" ht="13.5" customHeight="1" x14ac:dyDescent="0.25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</row>
    <row r="613" spans="1:25" ht="13.5" customHeight="1" x14ac:dyDescent="0.25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</row>
    <row r="614" spans="1:25" ht="13.5" customHeight="1" x14ac:dyDescent="0.25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</row>
    <row r="615" spans="1:25" ht="13.5" customHeight="1" x14ac:dyDescent="0.25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</row>
    <row r="616" spans="1:25" ht="13.5" customHeight="1" x14ac:dyDescent="0.25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</row>
    <row r="617" spans="1:25" ht="13.5" customHeight="1" x14ac:dyDescent="0.25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</row>
    <row r="618" spans="1:25" ht="13.5" customHeight="1" x14ac:dyDescent="0.25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</row>
    <row r="619" spans="1:25" ht="13.5" customHeight="1" x14ac:dyDescent="0.25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</row>
    <row r="620" spans="1:25" ht="13.5" customHeight="1" x14ac:dyDescent="0.25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</row>
    <row r="621" spans="1:25" ht="13.5" customHeight="1" x14ac:dyDescent="0.25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</row>
    <row r="622" spans="1:25" ht="13.5" customHeight="1" x14ac:dyDescent="0.25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</row>
    <row r="623" spans="1:25" ht="13.5" customHeight="1" x14ac:dyDescent="0.25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</row>
    <row r="624" spans="1:25" ht="13.5" customHeight="1" x14ac:dyDescent="0.25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</row>
    <row r="625" spans="1:25" ht="13.5" customHeight="1" x14ac:dyDescent="0.25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</row>
    <row r="626" spans="1:25" ht="13.5" customHeight="1" x14ac:dyDescent="0.25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</row>
    <row r="627" spans="1:25" ht="13.5" customHeight="1" x14ac:dyDescent="0.25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</row>
    <row r="628" spans="1:25" ht="13.5" customHeight="1" x14ac:dyDescent="0.25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</row>
    <row r="629" spans="1:25" ht="13.5" customHeight="1" x14ac:dyDescent="0.25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</row>
    <row r="630" spans="1:25" ht="13.5" customHeight="1" x14ac:dyDescent="0.25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</row>
    <row r="631" spans="1:25" ht="13.5" customHeight="1" x14ac:dyDescent="0.25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</row>
    <row r="632" spans="1:25" ht="13.5" customHeight="1" x14ac:dyDescent="0.25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</row>
    <row r="633" spans="1:25" ht="13.5" customHeight="1" x14ac:dyDescent="0.25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</row>
    <row r="634" spans="1:25" ht="13.5" customHeight="1" x14ac:dyDescent="0.25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</row>
    <row r="635" spans="1:25" ht="13.5" customHeight="1" x14ac:dyDescent="0.25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</row>
    <row r="636" spans="1:25" ht="13.5" customHeight="1" x14ac:dyDescent="0.25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</row>
    <row r="637" spans="1:25" ht="13.5" customHeight="1" x14ac:dyDescent="0.25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</row>
    <row r="638" spans="1:25" ht="13.5" customHeight="1" x14ac:dyDescent="0.25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</row>
    <row r="639" spans="1:25" ht="13.5" customHeight="1" x14ac:dyDescent="0.25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</row>
    <row r="640" spans="1:25" ht="13.5" customHeight="1" x14ac:dyDescent="0.25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</row>
    <row r="641" spans="1:25" ht="13.5" customHeight="1" x14ac:dyDescent="0.25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</row>
    <row r="642" spans="1:25" ht="13.5" customHeight="1" x14ac:dyDescent="0.25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</row>
    <row r="643" spans="1:25" ht="13.5" customHeight="1" x14ac:dyDescent="0.25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</row>
    <row r="644" spans="1:25" ht="13.5" customHeight="1" x14ac:dyDescent="0.25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</row>
    <row r="645" spans="1:25" ht="13.5" customHeight="1" x14ac:dyDescent="0.25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</row>
    <row r="646" spans="1:25" ht="13.5" customHeight="1" x14ac:dyDescent="0.25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</row>
    <row r="647" spans="1:25" ht="13.5" customHeight="1" x14ac:dyDescent="0.25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</row>
    <row r="648" spans="1:25" ht="13.5" customHeight="1" x14ac:dyDescent="0.25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</row>
    <row r="649" spans="1:25" ht="13.5" customHeight="1" x14ac:dyDescent="0.25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</row>
    <row r="650" spans="1:25" ht="13.5" customHeight="1" x14ac:dyDescent="0.25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</row>
    <row r="651" spans="1:25" ht="13.5" customHeight="1" x14ac:dyDescent="0.25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</row>
    <row r="652" spans="1:25" ht="13.5" customHeight="1" x14ac:dyDescent="0.25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</row>
    <row r="653" spans="1:25" ht="13.5" customHeight="1" x14ac:dyDescent="0.25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</row>
    <row r="654" spans="1:25" ht="13.5" customHeight="1" x14ac:dyDescent="0.25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</row>
    <row r="655" spans="1:25" ht="13.5" customHeight="1" x14ac:dyDescent="0.25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</row>
    <row r="656" spans="1:25" ht="13.5" customHeight="1" x14ac:dyDescent="0.25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</row>
    <row r="657" spans="1:25" ht="13.5" customHeight="1" x14ac:dyDescent="0.25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</row>
    <row r="658" spans="1:25" ht="13.5" customHeight="1" x14ac:dyDescent="0.25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</row>
    <row r="659" spans="1:25" ht="13.5" customHeight="1" x14ac:dyDescent="0.25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</row>
    <row r="660" spans="1:25" ht="13.5" customHeight="1" x14ac:dyDescent="0.25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</row>
    <row r="661" spans="1:25" ht="13.5" customHeight="1" x14ac:dyDescent="0.25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</row>
    <row r="662" spans="1:25" ht="13.5" customHeight="1" x14ac:dyDescent="0.25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</row>
    <row r="663" spans="1:25" ht="13.5" customHeight="1" x14ac:dyDescent="0.25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</row>
    <row r="664" spans="1:25" ht="13.5" customHeight="1" x14ac:dyDescent="0.25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</row>
    <row r="665" spans="1:25" ht="13.5" customHeight="1" x14ac:dyDescent="0.25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</row>
    <row r="666" spans="1:25" ht="13.5" customHeight="1" x14ac:dyDescent="0.25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</row>
    <row r="667" spans="1:25" ht="13.5" customHeight="1" x14ac:dyDescent="0.25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</row>
    <row r="668" spans="1:25" ht="13.5" customHeight="1" x14ac:dyDescent="0.25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</row>
    <row r="669" spans="1:25" ht="13.5" customHeight="1" x14ac:dyDescent="0.25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</row>
    <row r="670" spans="1:25" ht="13.5" customHeight="1" x14ac:dyDescent="0.25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</row>
    <row r="671" spans="1:25" ht="13.5" customHeight="1" x14ac:dyDescent="0.25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</row>
    <row r="672" spans="1:25" ht="13.5" customHeight="1" x14ac:dyDescent="0.25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</row>
    <row r="673" spans="1:25" ht="13.5" customHeight="1" x14ac:dyDescent="0.25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</row>
    <row r="674" spans="1:25" ht="13.5" customHeight="1" x14ac:dyDescent="0.25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</row>
    <row r="675" spans="1:25" ht="13.5" customHeight="1" x14ac:dyDescent="0.25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</row>
    <row r="676" spans="1:25" ht="13.5" customHeight="1" x14ac:dyDescent="0.25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</row>
    <row r="677" spans="1:25" ht="13.5" customHeight="1" x14ac:dyDescent="0.25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</row>
    <row r="678" spans="1:25" ht="13.5" customHeight="1" x14ac:dyDescent="0.25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</row>
    <row r="679" spans="1:25" ht="13.5" customHeight="1" x14ac:dyDescent="0.25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</row>
    <row r="680" spans="1:25" ht="13.5" customHeight="1" x14ac:dyDescent="0.25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</row>
    <row r="681" spans="1:25" ht="13.5" customHeight="1" x14ac:dyDescent="0.25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</row>
    <row r="682" spans="1:25" ht="13.5" customHeight="1" x14ac:dyDescent="0.25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</row>
    <row r="683" spans="1:25" ht="13.5" customHeight="1" x14ac:dyDescent="0.25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</row>
    <row r="684" spans="1:25" ht="13.5" customHeight="1" x14ac:dyDescent="0.25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</row>
    <row r="685" spans="1:25" ht="13.5" customHeight="1" x14ac:dyDescent="0.25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</row>
    <row r="686" spans="1:25" ht="13.5" customHeight="1" x14ac:dyDescent="0.25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</row>
    <row r="687" spans="1:25" ht="13.5" customHeight="1" x14ac:dyDescent="0.25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</row>
    <row r="688" spans="1:25" ht="13.5" customHeight="1" x14ac:dyDescent="0.25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</row>
    <row r="689" spans="1:25" ht="13.5" customHeight="1" x14ac:dyDescent="0.25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</row>
    <row r="690" spans="1:25" ht="13.5" customHeight="1" x14ac:dyDescent="0.25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</row>
    <row r="691" spans="1:25" ht="13.5" customHeight="1" x14ac:dyDescent="0.25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</row>
    <row r="692" spans="1:25" ht="13.5" customHeight="1" x14ac:dyDescent="0.25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</row>
    <row r="693" spans="1:25" ht="13.5" customHeight="1" x14ac:dyDescent="0.25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</row>
    <row r="694" spans="1:25" ht="13.5" customHeight="1" x14ac:dyDescent="0.25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</row>
    <row r="695" spans="1:25" ht="13.5" customHeight="1" x14ac:dyDescent="0.25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</row>
    <row r="696" spans="1:25" ht="13.5" customHeight="1" x14ac:dyDescent="0.25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</row>
    <row r="697" spans="1:25" ht="13.5" customHeight="1" x14ac:dyDescent="0.25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</row>
    <row r="698" spans="1:25" ht="13.5" customHeight="1" x14ac:dyDescent="0.25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</row>
    <row r="699" spans="1:25" ht="13.5" customHeight="1" x14ac:dyDescent="0.25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</row>
    <row r="700" spans="1:25" ht="13.5" customHeight="1" x14ac:dyDescent="0.25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</row>
    <row r="701" spans="1:25" ht="13.5" customHeight="1" x14ac:dyDescent="0.25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</row>
    <row r="702" spans="1:25" ht="13.5" customHeight="1" x14ac:dyDescent="0.25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</row>
    <row r="703" spans="1:25" ht="13.5" customHeight="1" x14ac:dyDescent="0.25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</row>
    <row r="704" spans="1:25" ht="13.5" customHeight="1" x14ac:dyDescent="0.25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</row>
    <row r="705" spans="1:25" ht="13.5" customHeight="1" x14ac:dyDescent="0.25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</row>
    <row r="706" spans="1:25" ht="13.5" customHeight="1" x14ac:dyDescent="0.25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</row>
    <row r="707" spans="1:25" ht="13.5" customHeight="1" x14ac:dyDescent="0.25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</row>
    <row r="708" spans="1:25" ht="13.5" customHeight="1" x14ac:dyDescent="0.25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</row>
    <row r="709" spans="1:25" ht="13.5" customHeight="1" x14ac:dyDescent="0.25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</row>
    <row r="710" spans="1:25" ht="13.5" customHeight="1" x14ac:dyDescent="0.25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</row>
    <row r="711" spans="1:25" ht="13.5" customHeight="1" x14ac:dyDescent="0.25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</row>
    <row r="712" spans="1:25" ht="13.5" customHeight="1" x14ac:dyDescent="0.25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</row>
    <row r="713" spans="1:25" ht="13.5" customHeight="1" x14ac:dyDescent="0.25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</row>
    <row r="714" spans="1:25" ht="13.5" customHeight="1" x14ac:dyDescent="0.25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</row>
    <row r="715" spans="1:25" ht="13.5" customHeight="1" x14ac:dyDescent="0.25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</row>
    <row r="716" spans="1:25" ht="13.5" customHeight="1" x14ac:dyDescent="0.25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</row>
    <row r="717" spans="1:25" ht="13.5" customHeight="1" x14ac:dyDescent="0.25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</row>
    <row r="718" spans="1:25" ht="13.5" customHeight="1" x14ac:dyDescent="0.25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</row>
    <row r="719" spans="1:25" ht="13.5" customHeight="1" x14ac:dyDescent="0.25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</row>
    <row r="720" spans="1:25" ht="13.5" customHeight="1" x14ac:dyDescent="0.25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</row>
    <row r="721" spans="1:25" ht="13.5" customHeight="1" x14ac:dyDescent="0.25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</row>
    <row r="722" spans="1:25" ht="13.5" customHeight="1" x14ac:dyDescent="0.25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</row>
    <row r="723" spans="1:25" ht="13.5" customHeight="1" x14ac:dyDescent="0.25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</row>
    <row r="724" spans="1:25" ht="13.5" customHeight="1" x14ac:dyDescent="0.25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</row>
    <row r="725" spans="1:25" ht="13.5" customHeight="1" x14ac:dyDescent="0.25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</row>
    <row r="726" spans="1:25" ht="13.5" customHeight="1" x14ac:dyDescent="0.25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</row>
    <row r="727" spans="1:25" ht="13.5" customHeight="1" x14ac:dyDescent="0.25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</row>
    <row r="728" spans="1:25" ht="13.5" customHeight="1" x14ac:dyDescent="0.25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</row>
    <row r="729" spans="1:25" ht="13.5" customHeight="1" x14ac:dyDescent="0.25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</row>
    <row r="730" spans="1:25" ht="13.5" customHeight="1" x14ac:dyDescent="0.25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</row>
    <row r="731" spans="1:25" ht="13.5" customHeight="1" x14ac:dyDescent="0.25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</row>
    <row r="732" spans="1:25" ht="13.5" customHeight="1" x14ac:dyDescent="0.25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</row>
    <row r="733" spans="1:25" ht="13.5" customHeight="1" x14ac:dyDescent="0.25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</row>
    <row r="734" spans="1:25" ht="13.5" customHeight="1" x14ac:dyDescent="0.25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</row>
    <row r="735" spans="1:25" ht="13.5" customHeight="1" x14ac:dyDescent="0.25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</row>
    <row r="736" spans="1:25" ht="13.5" customHeight="1" x14ac:dyDescent="0.25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</row>
    <row r="737" spans="1:25" ht="13.5" customHeight="1" x14ac:dyDescent="0.25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</row>
    <row r="738" spans="1:25" ht="13.5" customHeight="1" x14ac:dyDescent="0.25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</row>
    <row r="739" spans="1:25" ht="13.5" customHeight="1" x14ac:dyDescent="0.25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</row>
    <row r="740" spans="1:25" ht="13.5" customHeight="1" x14ac:dyDescent="0.25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</row>
    <row r="741" spans="1:25" ht="13.5" customHeight="1" x14ac:dyDescent="0.25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</row>
    <row r="742" spans="1:25" ht="13.5" customHeight="1" x14ac:dyDescent="0.25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</row>
    <row r="743" spans="1:25" ht="13.5" customHeight="1" x14ac:dyDescent="0.25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</row>
    <row r="744" spans="1:25" ht="13.5" customHeight="1" x14ac:dyDescent="0.25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</row>
    <row r="745" spans="1:25" ht="13.5" customHeight="1" x14ac:dyDescent="0.25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</row>
    <row r="746" spans="1:25" ht="13.5" customHeight="1" x14ac:dyDescent="0.25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</row>
    <row r="747" spans="1:25" ht="13.5" customHeight="1" x14ac:dyDescent="0.25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</row>
    <row r="748" spans="1:25" ht="13.5" customHeight="1" x14ac:dyDescent="0.25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</row>
    <row r="749" spans="1:25" ht="13.5" customHeight="1" x14ac:dyDescent="0.25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</row>
    <row r="750" spans="1:25" ht="13.5" customHeight="1" x14ac:dyDescent="0.25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</row>
    <row r="751" spans="1:25" ht="13.5" customHeight="1" x14ac:dyDescent="0.25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</row>
    <row r="752" spans="1:25" ht="13.5" customHeight="1" x14ac:dyDescent="0.25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</row>
    <row r="753" spans="1:25" ht="13.5" customHeight="1" x14ac:dyDescent="0.25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</row>
    <row r="754" spans="1:25" ht="13.5" customHeight="1" x14ac:dyDescent="0.25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</row>
    <row r="755" spans="1:25" ht="13.5" customHeight="1" x14ac:dyDescent="0.25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</row>
    <row r="756" spans="1:25" ht="13.5" customHeight="1" x14ac:dyDescent="0.25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</row>
    <row r="757" spans="1:25" ht="13.5" customHeight="1" x14ac:dyDescent="0.25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</row>
    <row r="758" spans="1:25" ht="13.5" customHeight="1" x14ac:dyDescent="0.25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</row>
    <row r="759" spans="1:25" ht="13.5" customHeight="1" x14ac:dyDescent="0.25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</row>
    <row r="760" spans="1:25" ht="13.5" customHeight="1" x14ac:dyDescent="0.25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</row>
    <row r="761" spans="1:25" ht="13.5" customHeight="1" x14ac:dyDescent="0.25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</row>
    <row r="762" spans="1:25" ht="13.5" customHeight="1" x14ac:dyDescent="0.25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</row>
    <row r="763" spans="1:25" ht="13.5" customHeight="1" x14ac:dyDescent="0.25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</row>
    <row r="764" spans="1:25" ht="13.5" customHeight="1" x14ac:dyDescent="0.25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</row>
    <row r="765" spans="1:25" ht="13.5" customHeight="1" x14ac:dyDescent="0.25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</row>
    <row r="766" spans="1:25" ht="13.5" customHeight="1" x14ac:dyDescent="0.25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</row>
    <row r="767" spans="1:25" ht="13.5" customHeight="1" x14ac:dyDescent="0.25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</row>
    <row r="768" spans="1:25" ht="13.5" customHeight="1" x14ac:dyDescent="0.25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</row>
    <row r="769" spans="1:25" ht="13.5" customHeight="1" x14ac:dyDescent="0.25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</row>
    <row r="770" spans="1:25" ht="13.5" customHeight="1" x14ac:dyDescent="0.25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</row>
    <row r="771" spans="1:25" ht="13.5" customHeight="1" x14ac:dyDescent="0.25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</row>
    <row r="772" spans="1:25" ht="13.5" customHeight="1" x14ac:dyDescent="0.25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</row>
    <row r="773" spans="1:25" ht="13.5" customHeight="1" x14ac:dyDescent="0.25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</row>
    <row r="774" spans="1:25" ht="13.5" customHeight="1" x14ac:dyDescent="0.25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</row>
    <row r="775" spans="1:25" ht="13.5" customHeight="1" x14ac:dyDescent="0.25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</row>
    <row r="776" spans="1:25" ht="13.5" customHeight="1" x14ac:dyDescent="0.25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</row>
    <row r="777" spans="1:25" ht="13.5" customHeight="1" x14ac:dyDescent="0.25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</row>
    <row r="778" spans="1:25" ht="13.5" customHeight="1" x14ac:dyDescent="0.25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</row>
    <row r="779" spans="1:25" ht="13.5" customHeight="1" x14ac:dyDescent="0.25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</row>
    <row r="780" spans="1:25" ht="13.5" customHeight="1" x14ac:dyDescent="0.25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</row>
    <row r="781" spans="1:25" ht="13.5" customHeight="1" x14ac:dyDescent="0.25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</row>
    <row r="782" spans="1:25" ht="13.5" customHeight="1" x14ac:dyDescent="0.25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</row>
    <row r="783" spans="1:25" ht="13.5" customHeight="1" x14ac:dyDescent="0.25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</row>
    <row r="784" spans="1:25" ht="13.5" customHeight="1" x14ac:dyDescent="0.25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</row>
    <row r="785" spans="1:25" ht="13.5" customHeight="1" x14ac:dyDescent="0.25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</row>
    <row r="786" spans="1:25" ht="13.5" customHeight="1" x14ac:dyDescent="0.25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</row>
    <row r="787" spans="1:25" ht="13.5" customHeight="1" x14ac:dyDescent="0.25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</row>
    <row r="788" spans="1:25" ht="13.5" customHeight="1" x14ac:dyDescent="0.25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</row>
    <row r="789" spans="1:25" ht="13.5" customHeight="1" x14ac:dyDescent="0.25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</row>
    <row r="790" spans="1:25" ht="13.5" customHeight="1" x14ac:dyDescent="0.25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</row>
    <row r="791" spans="1:25" ht="13.5" customHeight="1" x14ac:dyDescent="0.25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</row>
    <row r="792" spans="1:25" ht="13.5" customHeight="1" x14ac:dyDescent="0.25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</row>
    <row r="793" spans="1:25" ht="13.5" customHeight="1" x14ac:dyDescent="0.25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</row>
    <row r="794" spans="1:25" ht="13.5" customHeight="1" x14ac:dyDescent="0.25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</row>
    <row r="795" spans="1:25" ht="13.5" customHeight="1" x14ac:dyDescent="0.25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</row>
    <row r="796" spans="1:25" ht="13.5" customHeight="1" x14ac:dyDescent="0.25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</row>
    <row r="797" spans="1:25" ht="13.5" customHeight="1" x14ac:dyDescent="0.25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</row>
    <row r="798" spans="1:25" ht="13.5" customHeight="1" x14ac:dyDescent="0.25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</row>
    <row r="799" spans="1:25" ht="13.5" customHeight="1" x14ac:dyDescent="0.25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</row>
    <row r="800" spans="1:25" ht="13.5" customHeight="1" x14ac:dyDescent="0.25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</row>
    <row r="801" spans="1:25" ht="13.5" customHeight="1" x14ac:dyDescent="0.25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</row>
    <row r="802" spans="1:25" ht="13.5" customHeight="1" x14ac:dyDescent="0.25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</row>
    <row r="803" spans="1:25" ht="13.5" customHeight="1" x14ac:dyDescent="0.25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</row>
    <row r="804" spans="1:25" ht="13.5" customHeight="1" x14ac:dyDescent="0.25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</row>
    <row r="805" spans="1:25" ht="13.5" customHeight="1" x14ac:dyDescent="0.25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</row>
    <row r="806" spans="1:25" ht="13.5" customHeight="1" x14ac:dyDescent="0.25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</row>
    <row r="807" spans="1:25" ht="13.5" customHeight="1" x14ac:dyDescent="0.25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</row>
    <row r="808" spans="1:25" ht="13.5" customHeight="1" x14ac:dyDescent="0.25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</row>
    <row r="809" spans="1:25" ht="13.5" customHeight="1" x14ac:dyDescent="0.25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</row>
    <row r="810" spans="1:25" ht="13.5" customHeight="1" x14ac:dyDescent="0.25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</row>
    <row r="811" spans="1:25" ht="13.5" customHeight="1" x14ac:dyDescent="0.25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</row>
    <row r="812" spans="1:25" ht="13.5" customHeight="1" x14ac:dyDescent="0.25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</row>
    <row r="813" spans="1:25" ht="13.5" customHeight="1" x14ac:dyDescent="0.25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</row>
    <row r="814" spans="1:25" ht="13.5" customHeight="1" x14ac:dyDescent="0.25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</row>
    <row r="815" spans="1:25" ht="13.5" customHeight="1" x14ac:dyDescent="0.25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</row>
    <row r="816" spans="1:25" ht="13.5" customHeight="1" x14ac:dyDescent="0.25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</row>
    <row r="817" spans="1:25" ht="13.5" customHeight="1" x14ac:dyDescent="0.25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</row>
    <row r="818" spans="1:25" ht="13.5" customHeight="1" x14ac:dyDescent="0.25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</row>
    <row r="819" spans="1:25" ht="13.5" customHeight="1" x14ac:dyDescent="0.25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</row>
    <row r="820" spans="1:25" ht="13.5" customHeight="1" x14ac:dyDescent="0.25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</row>
    <row r="821" spans="1:25" ht="13.5" customHeight="1" x14ac:dyDescent="0.25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</row>
    <row r="822" spans="1:25" ht="13.5" customHeight="1" x14ac:dyDescent="0.25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</row>
    <row r="823" spans="1:25" ht="13.5" customHeight="1" x14ac:dyDescent="0.25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</row>
    <row r="824" spans="1:25" ht="13.5" customHeight="1" x14ac:dyDescent="0.25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</row>
    <row r="825" spans="1:25" ht="13.5" customHeight="1" x14ac:dyDescent="0.25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</row>
    <row r="826" spans="1:25" ht="13.5" customHeight="1" x14ac:dyDescent="0.25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</row>
    <row r="827" spans="1:25" ht="13.5" customHeight="1" x14ac:dyDescent="0.25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</row>
    <row r="828" spans="1:25" ht="13.5" customHeight="1" x14ac:dyDescent="0.25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</row>
    <row r="829" spans="1:25" ht="13.5" customHeight="1" x14ac:dyDescent="0.25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</row>
    <row r="830" spans="1:25" ht="13.5" customHeight="1" x14ac:dyDescent="0.25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</row>
    <row r="831" spans="1:25" ht="13.5" customHeight="1" x14ac:dyDescent="0.25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</row>
    <row r="832" spans="1:25" ht="13.5" customHeight="1" x14ac:dyDescent="0.25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</row>
    <row r="833" spans="1:25" ht="13.5" customHeight="1" x14ac:dyDescent="0.25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</row>
    <row r="834" spans="1:25" ht="13.5" customHeight="1" x14ac:dyDescent="0.25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</row>
    <row r="835" spans="1:25" ht="13.5" customHeight="1" x14ac:dyDescent="0.25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</row>
    <row r="836" spans="1:25" ht="13.5" customHeight="1" x14ac:dyDescent="0.25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</row>
    <row r="837" spans="1:25" ht="13.5" customHeight="1" x14ac:dyDescent="0.25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</row>
    <row r="838" spans="1:25" ht="13.5" customHeight="1" x14ac:dyDescent="0.25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</row>
    <row r="839" spans="1:25" ht="13.5" customHeight="1" x14ac:dyDescent="0.25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</row>
    <row r="840" spans="1:25" ht="13.5" customHeight="1" x14ac:dyDescent="0.25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</row>
    <row r="841" spans="1:25" ht="13.5" customHeight="1" x14ac:dyDescent="0.25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</row>
    <row r="842" spans="1:25" ht="13.5" customHeight="1" x14ac:dyDescent="0.25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</row>
    <row r="843" spans="1:25" ht="13.5" customHeight="1" x14ac:dyDescent="0.25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</row>
    <row r="844" spans="1:25" ht="13.5" customHeight="1" x14ac:dyDescent="0.25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</row>
    <row r="845" spans="1:25" ht="13.5" customHeight="1" x14ac:dyDescent="0.25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</row>
    <row r="846" spans="1:25" ht="13.5" customHeight="1" x14ac:dyDescent="0.25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</row>
    <row r="847" spans="1:25" ht="13.5" customHeight="1" x14ac:dyDescent="0.25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</row>
    <row r="848" spans="1:25" ht="13.5" customHeight="1" x14ac:dyDescent="0.25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</row>
    <row r="849" spans="1:25" ht="13.5" customHeight="1" x14ac:dyDescent="0.25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</row>
    <row r="850" spans="1:25" ht="13.5" customHeight="1" x14ac:dyDescent="0.25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</row>
    <row r="851" spans="1:25" ht="13.5" customHeight="1" x14ac:dyDescent="0.25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</row>
    <row r="852" spans="1:25" ht="13.5" customHeight="1" x14ac:dyDescent="0.25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</row>
    <row r="853" spans="1:25" ht="13.5" customHeight="1" x14ac:dyDescent="0.25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</row>
    <row r="854" spans="1:25" ht="13.5" customHeight="1" x14ac:dyDescent="0.25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</row>
    <row r="855" spans="1:25" ht="13.5" customHeight="1" x14ac:dyDescent="0.25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</row>
    <row r="856" spans="1:25" ht="13.5" customHeight="1" x14ac:dyDescent="0.25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</row>
    <row r="857" spans="1:25" ht="13.5" customHeight="1" x14ac:dyDescent="0.25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</row>
    <row r="858" spans="1:25" ht="13.5" customHeight="1" x14ac:dyDescent="0.25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</row>
    <row r="859" spans="1:25" ht="13.5" customHeight="1" x14ac:dyDescent="0.25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</row>
    <row r="860" spans="1:25" ht="13.5" customHeight="1" x14ac:dyDescent="0.25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</row>
    <row r="861" spans="1:25" ht="13.5" customHeight="1" x14ac:dyDescent="0.25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</row>
    <row r="862" spans="1:25" ht="13.5" customHeight="1" x14ac:dyDescent="0.25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</row>
    <row r="863" spans="1:25" ht="13.5" customHeight="1" x14ac:dyDescent="0.25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</row>
    <row r="864" spans="1:25" ht="13.5" customHeight="1" x14ac:dyDescent="0.25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</row>
    <row r="865" spans="1:25" ht="13.5" customHeight="1" x14ac:dyDescent="0.25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</row>
    <row r="866" spans="1:25" ht="13.5" customHeight="1" x14ac:dyDescent="0.25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</row>
    <row r="867" spans="1:25" ht="13.5" customHeight="1" x14ac:dyDescent="0.25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</row>
    <row r="868" spans="1:25" ht="13.5" customHeight="1" x14ac:dyDescent="0.25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</row>
    <row r="869" spans="1:25" ht="13.5" customHeight="1" x14ac:dyDescent="0.25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</row>
    <row r="870" spans="1:25" ht="13.5" customHeight="1" x14ac:dyDescent="0.25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</row>
    <row r="871" spans="1:25" ht="13.5" customHeight="1" x14ac:dyDescent="0.25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</row>
    <row r="872" spans="1:25" ht="13.5" customHeight="1" x14ac:dyDescent="0.25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</row>
    <row r="873" spans="1:25" ht="13.5" customHeight="1" x14ac:dyDescent="0.25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</row>
    <row r="874" spans="1:25" ht="13.5" customHeight="1" x14ac:dyDescent="0.25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</row>
    <row r="875" spans="1:25" ht="13.5" customHeight="1" x14ac:dyDescent="0.25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</row>
    <row r="876" spans="1:25" ht="13.5" customHeight="1" x14ac:dyDescent="0.25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</row>
    <row r="877" spans="1:25" ht="13.5" customHeight="1" x14ac:dyDescent="0.25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</row>
    <row r="878" spans="1:25" ht="13.5" customHeight="1" x14ac:dyDescent="0.25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</row>
    <row r="879" spans="1:25" ht="13.5" customHeight="1" x14ac:dyDescent="0.25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</row>
    <row r="880" spans="1:25" ht="13.5" customHeight="1" x14ac:dyDescent="0.25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</row>
    <row r="881" spans="1:25" ht="13.5" customHeight="1" x14ac:dyDescent="0.25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</row>
    <row r="882" spans="1:25" ht="13.5" customHeight="1" x14ac:dyDescent="0.25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</row>
    <row r="883" spans="1:25" ht="13.5" customHeight="1" x14ac:dyDescent="0.25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</row>
    <row r="884" spans="1:25" ht="13.5" customHeight="1" x14ac:dyDescent="0.25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</row>
    <row r="885" spans="1:25" ht="13.5" customHeight="1" x14ac:dyDescent="0.25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</row>
    <row r="886" spans="1:25" ht="13.5" customHeight="1" x14ac:dyDescent="0.25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</row>
    <row r="887" spans="1:25" ht="13.5" customHeight="1" x14ac:dyDescent="0.25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</row>
    <row r="888" spans="1:25" ht="13.5" customHeight="1" x14ac:dyDescent="0.25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</row>
    <row r="889" spans="1:25" ht="13.5" customHeight="1" x14ac:dyDescent="0.25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</row>
    <row r="890" spans="1:25" ht="13.5" customHeight="1" x14ac:dyDescent="0.25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</row>
    <row r="891" spans="1:25" ht="13.5" customHeight="1" x14ac:dyDescent="0.25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</row>
    <row r="892" spans="1:25" ht="13.5" customHeight="1" x14ac:dyDescent="0.25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</row>
    <row r="893" spans="1:25" ht="13.5" customHeight="1" x14ac:dyDescent="0.25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</row>
    <row r="894" spans="1:25" ht="13.5" customHeight="1" x14ac:dyDescent="0.25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</row>
    <row r="895" spans="1:25" ht="13.5" customHeight="1" x14ac:dyDescent="0.25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</row>
    <row r="896" spans="1:25" ht="13.5" customHeight="1" x14ac:dyDescent="0.25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</row>
    <row r="897" spans="1:25" ht="13.5" customHeight="1" x14ac:dyDescent="0.25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</row>
    <row r="898" spans="1:25" ht="13.5" customHeight="1" x14ac:dyDescent="0.25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</row>
    <row r="899" spans="1:25" ht="13.5" customHeight="1" x14ac:dyDescent="0.25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</row>
    <row r="900" spans="1:25" ht="13.5" customHeight="1" x14ac:dyDescent="0.25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</row>
    <row r="901" spans="1:25" ht="13.5" customHeight="1" x14ac:dyDescent="0.25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</row>
    <row r="902" spans="1:25" ht="13.5" customHeight="1" x14ac:dyDescent="0.25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</row>
    <row r="903" spans="1:25" ht="13.5" customHeight="1" x14ac:dyDescent="0.25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</row>
    <row r="904" spans="1:25" ht="13.5" customHeight="1" x14ac:dyDescent="0.25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</row>
    <row r="905" spans="1:25" ht="13.5" customHeight="1" x14ac:dyDescent="0.25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</row>
    <row r="906" spans="1:25" ht="13.5" customHeight="1" x14ac:dyDescent="0.25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</row>
    <row r="907" spans="1:25" ht="13.5" customHeight="1" x14ac:dyDescent="0.25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</row>
    <row r="908" spans="1:25" ht="13.5" customHeight="1" x14ac:dyDescent="0.25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</row>
    <row r="909" spans="1:25" ht="13.5" customHeight="1" x14ac:dyDescent="0.25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</row>
    <row r="910" spans="1:25" ht="13.5" customHeight="1" x14ac:dyDescent="0.25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</row>
    <row r="911" spans="1:25" ht="13.5" customHeight="1" x14ac:dyDescent="0.25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</row>
    <row r="912" spans="1:25" ht="13.5" customHeight="1" x14ac:dyDescent="0.25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</row>
    <row r="913" spans="1:25" ht="13.5" customHeight="1" x14ac:dyDescent="0.25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</row>
    <row r="914" spans="1:25" ht="13.5" customHeight="1" x14ac:dyDescent="0.25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</row>
    <row r="915" spans="1:25" ht="13.5" customHeight="1" x14ac:dyDescent="0.25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</row>
    <row r="916" spans="1:25" ht="13.5" customHeight="1" x14ac:dyDescent="0.25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</row>
    <row r="917" spans="1:25" ht="13.5" customHeight="1" x14ac:dyDescent="0.25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</row>
    <row r="918" spans="1:25" ht="13.5" customHeight="1" x14ac:dyDescent="0.25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</row>
    <row r="919" spans="1:25" ht="13.5" customHeight="1" x14ac:dyDescent="0.25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</row>
    <row r="920" spans="1:25" ht="13.5" customHeight="1" x14ac:dyDescent="0.25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</row>
    <row r="921" spans="1:25" ht="13.5" customHeight="1" x14ac:dyDescent="0.25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</row>
    <row r="922" spans="1:25" ht="13.5" customHeight="1" x14ac:dyDescent="0.25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</row>
    <row r="923" spans="1:25" ht="13.5" customHeight="1" x14ac:dyDescent="0.25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</row>
    <row r="924" spans="1:25" ht="13.5" customHeight="1" x14ac:dyDescent="0.25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</row>
    <row r="925" spans="1:25" ht="13.5" customHeight="1" x14ac:dyDescent="0.25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</row>
    <row r="926" spans="1:25" ht="13.5" customHeight="1" x14ac:dyDescent="0.25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</row>
    <row r="927" spans="1:25" ht="13.5" customHeight="1" x14ac:dyDescent="0.25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</row>
    <row r="928" spans="1:25" ht="13.5" customHeight="1" x14ac:dyDescent="0.25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</row>
    <row r="929" spans="1:25" ht="13.5" customHeight="1" x14ac:dyDescent="0.25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</row>
    <row r="930" spans="1:25" ht="13.5" customHeight="1" x14ac:dyDescent="0.25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</row>
    <row r="931" spans="1:25" ht="13.5" customHeight="1" x14ac:dyDescent="0.25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</row>
    <row r="932" spans="1:25" ht="13.5" customHeight="1" x14ac:dyDescent="0.25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</row>
    <row r="933" spans="1:25" ht="13.5" customHeight="1" x14ac:dyDescent="0.25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</row>
    <row r="934" spans="1:25" ht="13.5" customHeight="1" x14ac:dyDescent="0.25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</row>
    <row r="935" spans="1:25" ht="13.5" customHeight="1" x14ac:dyDescent="0.25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</row>
    <row r="936" spans="1:25" ht="13.5" customHeight="1" x14ac:dyDescent="0.25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</row>
    <row r="937" spans="1:25" ht="13.5" customHeight="1" x14ac:dyDescent="0.25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</row>
    <row r="938" spans="1:25" ht="13.5" customHeight="1" x14ac:dyDescent="0.25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</row>
    <row r="939" spans="1:25" ht="13.5" customHeight="1" x14ac:dyDescent="0.25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</row>
    <row r="940" spans="1:25" ht="13.5" customHeight="1" x14ac:dyDescent="0.25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</row>
    <row r="941" spans="1:25" ht="13.5" customHeight="1" x14ac:dyDescent="0.25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</row>
    <row r="942" spans="1:25" ht="13.5" customHeight="1" x14ac:dyDescent="0.25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</row>
    <row r="943" spans="1:25" ht="13.5" customHeight="1" x14ac:dyDescent="0.25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</row>
    <row r="944" spans="1:25" ht="13.5" customHeight="1" x14ac:dyDescent="0.25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</row>
    <row r="945" spans="1:25" ht="13.5" customHeight="1" x14ac:dyDescent="0.25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</row>
    <row r="946" spans="1:25" ht="13.5" customHeight="1" x14ac:dyDescent="0.25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</row>
    <row r="947" spans="1:25" ht="13.5" customHeight="1" x14ac:dyDescent="0.25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</row>
    <row r="948" spans="1:25" ht="13.5" customHeight="1" x14ac:dyDescent="0.25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</row>
    <row r="949" spans="1:25" ht="13.5" customHeight="1" x14ac:dyDescent="0.25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</row>
    <row r="950" spans="1:25" ht="13.5" customHeight="1" x14ac:dyDescent="0.25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</row>
    <row r="951" spans="1:25" ht="13.5" customHeight="1" x14ac:dyDescent="0.25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</row>
    <row r="952" spans="1:25" ht="13.5" customHeight="1" x14ac:dyDescent="0.25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</row>
    <row r="953" spans="1:25" ht="13.5" customHeight="1" x14ac:dyDescent="0.25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</row>
    <row r="954" spans="1:25" ht="13.5" customHeight="1" x14ac:dyDescent="0.25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</row>
    <row r="955" spans="1:25" ht="13.5" customHeight="1" x14ac:dyDescent="0.25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</row>
    <row r="956" spans="1:25" ht="13.5" customHeight="1" x14ac:dyDescent="0.25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</row>
    <row r="957" spans="1:25" ht="13.5" customHeight="1" x14ac:dyDescent="0.25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</row>
    <row r="958" spans="1:25" ht="13.5" customHeight="1" x14ac:dyDescent="0.25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</row>
    <row r="959" spans="1:25" ht="13.5" customHeight="1" x14ac:dyDescent="0.25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</row>
    <row r="960" spans="1:25" ht="13.5" customHeight="1" x14ac:dyDescent="0.25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</row>
    <row r="961" spans="1:25" ht="13.5" customHeight="1" x14ac:dyDescent="0.25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</row>
    <row r="962" spans="1:25" ht="13.5" customHeight="1" x14ac:dyDescent="0.25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</row>
    <row r="963" spans="1:25" ht="13.5" customHeight="1" x14ac:dyDescent="0.25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</row>
    <row r="964" spans="1:25" ht="13.5" customHeight="1" x14ac:dyDescent="0.25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</row>
    <row r="965" spans="1:25" ht="13.5" customHeight="1" x14ac:dyDescent="0.25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</row>
    <row r="966" spans="1:25" ht="13.5" customHeight="1" x14ac:dyDescent="0.25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</row>
    <row r="967" spans="1:25" ht="13.5" customHeight="1" x14ac:dyDescent="0.25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</row>
    <row r="968" spans="1:25" ht="13.5" customHeight="1" x14ac:dyDescent="0.25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</row>
    <row r="969" spans="1:25" ht="13.5" customHeight="1" x14ac:dyDescent="0.25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</row>
    <row r="970" spans="1:25" ht="13.5" customHeight="1" x14ac:dyDescent="0.25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</row>
    <row r="971" spans="1:25" ht="13.5" customHeight="1" x14ac:dyDescent="0.25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</row>
    <row r="972" spans="1:25" ht="13.5" customHeight="1" x14ac:dyDescent="0.25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</row>
    <row r="973" spans="1:25" ht="13.5" customHeight="1" x14ac:dyDescent="0.25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</row>
    <row r="974" spans="1:25" ht="13.5" customHeight="1" x14ac:dyDescent="0.25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</row>
    <row r="975" spans="1:25" ht="13.5" customHeight="1" x14ac:dyDescent="0.25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</row>
    <row r="976" spans="1:25" ht="13.5" customHeight="1" x14ac:dyDescent="0.25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</row>
    <row r="977" spans="1:25" ht="13.5" customHeight="1" x14ac:dyDescent="0.25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</row>
    <row r="978" spans="1:25" ht="13.5" customHeight="1" x14ac:dyDescent="0.25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</row>
    <row r="979" spans="1:25" ht="13.5" customHeight="1" x14ac:dyDescent="0.25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</row>
    <row r="980" spans="1:25" ht="13.5" customHeight="1" x14ac:dyDescent="0.25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</row>
    <row r="981" spans="1:25" ht="13.5" customHeight="1" x14ac:dyDescent="0.25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</row>
    <row r="982" spans="1:25" ht="13.5" customHeight="1" x14ac:dyDescent="0.25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</row>
    <row r="983" spans="1:25" ht="13.5" customHeight="1" x14ac:dyDescent="0.25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</row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277E3E"/>
  </sheetPr>
  <dimension ref="A1:U984"/>
  <sheetViews>
    <sheetView workbookViewId="0">
      <selection activeCell="A4" sqref="A4:XFD4"/>
    </sheetView>
  </sheetViews>
  <sheetFormatPr defaultColWidth="12.5703125" defaultRowHeight="15" customHeight="1" x14ac:dyDescent="0.2"/>
  <cols>
    <col min="1" max="1" width="6.7109375" customWidth="1"/>
    <col min="2" max="2" width="53.85546875" customWidth="1"/>
    <col min="3" max="3" width="14.140625" customWidth="1"/>
    <col min="4" max="4" width="9.5703125" bestFit="1" customWidth="1"/>
    <col min="5" max="5" width="8.42578125" customWidth="1"/>
    <col min="6" max="6" width="12.5703125" bestFit="1" customWidth="1"/>
    <col min="7" max="20" width="7.140625" customWidth="1"/>
    <col min="21" max="21" width="11.140625" customWidth="1"/>
  </cols>
  <sheetData>
    <row r="1" spans="1:21" ht="20.45" customHeight="1" x14ac:dyDescent="0.25">
      <c r="A1" s="27"/>
      <c r="B1" s="343" t="s">
        <v>0</v>
      </c>
      <c r="C1" s="344"/>
      <c r="D1" s="344"/>
      <c r="E1" s="344"/>
      <c r="F1" s="344"/>
    </row>
    <row r="2" spans="1:21" ht="15" customHeight="1" x14ac:dyDescent="0.25">
      <c r="A2" s="27"/>
      <c r="B2" s="8"/>
      <c r="C2" s="8"/>
      <c r="D2" s="8"/>
      <c r="E2" s="8"/>
      <c r="F2" s="8"/>
    </row>
    <row r="3" spans="1:21" ht="15" customHeight="1" x14ac:dyDescent="0.2">
      <c r="A3" s="343" t="s">
        <v>153</v>
      </c>
      <c r="B3" s="344"/>
      <c r="C3" s="344"/>
      <c r="D3" s="344"/>
      <c r="E3" s="344"/>
      <c r="F3" s="344"/>
    </row>
    <row r="4" spans="1:21" ht="13.5" customHeight="1" x14ac:dyDescent="0.25">
      <c r="A4" s="55" t="s">
        <v>75</v>
      </c>
      <c r="B4" s="56"/>
      <c r="C4" s="57" t="s">
        <v>299</v>
      </c>
      <c r="D4" s="57"/>
      <c r="E4" s="57"/>
      <c r="F4" s="5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1" ht="13.5" customHeight="1" x14ac:dyDescent="0.25">
      <c r="A5" s="348" t="s">
        <v>3</v>
      </c>
      <c r="B5" s="327"/>
      <c r="C5" s="311" t="s">
        <v>154</v>
      </c>
      <c r="D5" s="312"/>
      <c r="E5" s="312"/>
      <c r="F5" s="3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1" ht="13.5" customHeight="1" x14ac:dyDescent="0.25">
      <c r="A6" s="311" t="s">
        <v>29</v>
      </c>
      <c r="B6" s="312"/>
      <c r="C6" s="311" t="s">
        <v>155</v>
      </c>
      <c r="D6" s="312"/>
      <c r="E6" s="312"/>
      <c r="F6" s="33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1" ht="13.5" customHeight="1" x14ac:dyDescent="0.25">
      <c r="A7" s="311" t="s">
        <v>31</v>
      </c>
      <c r="B7" s="312"/>
      <c r="C7" s="311">
        <v>250</v>
      </c>
      <c r="D7" s="312"/>
      <c r="E7" s="312"/>
      <c r="F7" s="33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1" ht="24" customHeight="1" x14ac:dyDescent="0.25">
      <c r="A8" s="28" t="s">
        <v>32</v>
      </c>
      <c r="B8" s="11" t="s">
        <v>33</v>
      </c>
      <c r="C8" s="20" t="s">
        <v>34</v>
      </c>
      <c r="D8" s="20" t="s">
        <v>35</v>
      </c>
      <c r="E8" s="20" t="s">
        <v>36</v>
      </c>
      <c r="F8" s="35" t="s">
        <v>37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ht="13.5" customHeight="1" x14ac:dyDescent="0.25">
      <c r="A9" s="36">
        <v>1</v>
      </c>
      <c r="B9" s="11" t="s">
        <v>38</v>
      </c>
      <c r="C9" s="11"/>
      <c r="D9" s="20"/>
      <c r="E9" s="20"/>
      <c r="F9" s="20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1" ht="13.5" customHeight="1" x14ac:dyDescent="0.25">
      <c r="A10" s="54" t="s">
        <v>144</v>
      </c>
      <c r="B10" s="154" t="s">
        <v>156</v>
      </c>
      <c r="C10" s="15" t="s">
        <v>40</v>
      </c>
      <c r="D10" s="32">
        <v>1200</v>
      </c>
      <c r="E10" s="15">
        <v>1</v>
      </c>
      <c r="F10" s="43">
        <f t="shared" ref="F10:F11" si="0">D10*E10</f>
        <v>1200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1" ht="13.5" customHeight="1" x14ac:dyDescent="0.25">
      <c r="A11" s="54" t="s">
        <v>157</v>
      </c>
      <c r="B11" s="154" t="s">
        <v>158</v>
      </c>
      <c r="C11" s="15" t="s">
        <v>40</v>
      </c>
      <c r="D11" s="32">
        <v>1500</v>
      </c>
      <c r="E11" s="15">
        <v>1</v>
      </c>
      <c r="F11" s="43">
        <f t="shared" si="0"/>
        <v>1500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1" ht="13.5" customHeight="1" x14ac:dyDescent="0.25">
      <c r="A12" s="58"/>
      <c r="B12" s="1"/>
      <c r="C12" s="59"/>
      <c r="D12" s="60"/>
      <c r="E12" s="61"/>
      <c r="F12" s="4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1" ht="12.75" customHeight="1" x14ac:dyDescent="0.25">
      <c r="A13" s="31">
        <v>2</v>
      </c>
      <c r="B13" s="13" t="s">
        <v>58</v>
      </c>
      <c r="C13" s="12"/>
      <c r="D13" s="47"/>
      <c r="E13" s="47"/>
      <c r="F13" s="47"/>
      <c r="G13" s="1"/>
      <c r="H13" s="1"/>
      <c r="I13" s="1"/>
      <c r="J13" s="1"/>
      <c r="K13" s="1"/>
      <c r="L13" s="1"/>
      <c r="M13" s="1"/>
      <c r="N13" s="1"/>
    </row>
    <row r="14" spans="1:21" ht="15" customHeight="1" x14ac:dyDescent="0.25">
      <c r="A14" s="18">
        <v>46024</v>
      </c>
      <c r="B14" s="14" t="s">
        <v>159</v>
      </c>
      <c r="C14" s="15" t="s">
        <v>45</v>
      </c>
      <c r="D14" s="32">
        <v>217.8</v>
      </c>
      <c r="E14" s="2">
        <v>1</v>
      </c>
      <c r="F14" s="32">
        <f>D14*E14</f>
        <v>217.8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41"/>
    </row>
    <row r="15" spans="1:21" ht="15" customHeight="1" x14ac:dyDescent="0.25">
      <c r="A15" s="62"/>
      <c r="B15" s="62"/>
      <c r="C15" s="63"/>
      <c r="D15" s="63"/>
      <c r="E15" s="64" t="s">
        <v>68</v>
      </c>
      <c r="F15" s="65">
        <f>SUM(F1:F14)</f>
        <v>2917.8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1" ht="13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3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3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3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3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3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3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3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3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3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3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3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3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3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3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3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3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3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3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3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3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3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3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3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3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3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3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3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3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3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3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3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3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3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3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3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3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3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3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3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3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3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3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3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3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3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3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3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3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3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3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3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3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3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3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3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3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3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3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3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3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3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3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3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3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3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3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3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3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3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3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3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3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3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3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3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3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3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3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3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3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3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3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3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3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3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3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3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3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3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3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3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3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3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3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3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3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3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3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3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3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3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3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3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3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3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3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3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3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3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3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3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3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3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3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3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3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3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3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3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3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3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3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3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3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3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3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3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3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3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3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3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3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3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3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3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3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3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3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3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3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3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3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3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3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3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3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3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3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3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3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3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3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3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3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3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3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3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3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3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3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3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3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3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3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3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3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3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3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3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3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3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3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3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3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3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3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3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3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3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3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3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3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3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3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3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3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3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3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3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3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3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3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3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3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3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3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3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3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3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3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3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3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3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3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3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3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3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3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3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3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3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3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3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3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3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3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3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3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3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3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3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3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3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3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3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3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3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3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3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3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3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3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3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3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3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3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3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3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3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3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3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3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3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3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3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3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3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3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3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3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3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3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3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3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3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3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3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3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3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3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3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3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3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3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3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3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3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3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3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3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3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3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3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3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3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3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3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3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3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3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3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3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3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3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3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3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3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3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3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3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3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3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3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3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3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3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3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3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3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3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3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3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3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3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3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3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3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3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3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3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3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3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3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3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3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3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3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3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3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3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3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3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3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3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3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3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3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3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3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3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3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3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3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3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3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3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3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3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3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3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3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3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3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3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3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3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3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3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3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3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3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3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3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3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3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3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3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3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3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3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3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3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3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3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3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3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3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3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3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3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3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3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3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3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3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3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3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3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3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3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3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3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3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3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3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3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3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3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3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3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3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3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3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3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3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3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3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3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3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3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3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3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3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3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3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3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3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3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3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3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3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3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3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3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3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3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3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3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3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3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3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3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3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3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3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3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3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3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3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3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3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3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3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3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3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3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3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3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3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3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3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3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3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3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3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3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3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3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3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3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3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3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3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3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3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3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3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3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3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3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3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3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3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3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3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3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3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3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3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3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3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3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3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3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3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3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3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3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3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3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3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3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3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3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3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3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3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3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3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3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3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3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3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3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3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3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3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3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3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3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3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3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3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3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3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3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3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3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3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3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3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3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3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3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3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3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3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3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3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3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3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3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3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3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3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3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3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3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3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3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3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3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3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3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3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3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3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3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3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3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3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3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3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3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3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3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3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3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3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3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3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3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3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3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3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3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3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3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3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3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3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3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3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3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3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3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3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3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3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3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3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3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3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3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3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3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3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3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3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3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3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3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3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3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3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3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3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3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3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3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3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3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3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3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3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3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3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3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3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3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3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3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3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3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3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3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3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3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3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3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3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3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3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3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3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3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3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3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3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3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3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3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3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3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3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3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3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3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3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3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3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3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3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3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3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3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3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3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3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3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3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3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3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3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3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3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3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3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3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3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3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3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3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3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3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3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3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3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3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3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3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3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3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3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3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3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3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3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3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3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3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3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3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3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3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3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3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3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3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3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3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3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3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3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3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3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3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3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3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3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3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3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3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3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3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3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3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3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3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3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3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3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3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3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3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3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3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3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3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3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3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3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3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3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3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3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3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3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3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3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3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3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3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3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3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3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3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3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3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3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3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3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3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3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3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3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3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3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3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3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3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3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3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3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3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3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3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3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3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3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3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3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3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3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3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3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3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3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3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3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3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3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3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3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3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3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3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3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3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3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3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3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3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3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3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3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3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3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3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3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3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3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3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3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3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3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3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3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3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3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3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3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3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3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3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3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3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3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3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3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3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3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3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3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3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3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3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3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3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3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3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3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3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3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3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3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3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3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3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3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3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3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3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3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3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3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3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3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3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3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3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3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3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3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3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3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3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3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3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3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3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3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3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3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</sheetData>
  <mergeCells count="8">
    <mergeCell ref="A7:B7"/>
    <mergeCell ref="B1:F1"/>
    <mergeCell ref="A3:F3"/>
    <mergeCell ref="A5:B5"/>
    <mergeCell ref="C5:F5"/>
    <mergeCell ref="A6:B6"/>
    <mergeCell ref="C6:F6"/>
    <mergeCell ref="C7:F7"/>
  </mergeCells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277E3E"/>
  </sheetPr>
  <dimension ref="A1:U601"/>
  <sheetViews>
    <sheetView topLeftCell="A17" workbookViewId="0">
      <selection activeCell="H48" sqref="H48:H51"/>
    </sheetView>
  </sheetViews>
  <sheetFormatPr defaultColWidth="12.5703125" defaultRowHeight="15" customHeight="1" x14ac:dyDescent="0.2"/>
  <cols>
    <col min="1" max="1" width="7.42578125" style="74" customWidth="1"/>
    <col min="2" max="2" width="57.42578125" style="74" customWidth="1"/>
    <col min="3" max="3" width="18.85546875" style="74" customWidth="1"/>
    <col min="4" max="4" width="12.42578125" style="210" bestFit="1" customWidth="1"/>
    <col min="5" max="5" width="6.85546875" style="74" bestFit="1" customWidth="1"/>
    <col min="6" max="6" width="15" style="210" customWidth="1"/>
    <col min="7" max="7" width="7.140625" style="74" customWidth="1"/>
    <col min="8" max="8" width="12.85546875" style="74" customWidth="1"/>
    <col min="9" max="21" width="7.140625" style="74" customWidth="1"/>
    <col min="22" max="16384" width="12.5703125" style="74"/>
  </cols>
  <sheetData>
    <row r="1" spans="1:20" ht="15" customHeight="1" x14ac:dyDescent="0.2">
      <c r="A1" s="316" t="s">
        <v>0</v>
      </c>
      <c r="B1" s="316"/>
      <c r="C1" s="316"/>
      <c r="D1" s="316"/>
      <c r="E1" s="316"/>
      <c r="F1" s="316"/>
    </row>
    <row r="2" spans="1:20" ht="15" customHeight="1" x14ac:dyDescent="0.25">
      <c r="A2" s="114"/>
      <c r="B2" s="73"/>
      <c r="C2" s="73"/>
      <c r="D2" s="73"/>
      <c r="E2" s="73"/>
      <c r="F2" s="73"/>
    </row>
    <row r="3" spans="1:20" ht="15" customHeight="1" x14ac:dyDescent="0.2">
      <c r="A3" s="338" t="s">
        <v>160</v>
      </c>
      <c r="B3" s="339"/>
      <c r="C3" s="339"/>
      <c r="D3" s="339"/>
      <c r="E3" s="339"/>
      <c r="F3" s="339"/>
    </row>
    <row r="4" spans="1:20" ht="13.5" customHeight="1" x14ac:dyDescent="0.25">
      <c r="A4" s="155" t="s">
        <v>75</v>
      </c>
      <c r="B4" s="156"/>
      <c r="C4" s="157" t="s">
        <v>161</v>
      </c>
      <c r="D4" s="208"/>
      <c r="E4" s="157"/>
      <c r="F4" s="208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ht="13.5" customHeight="1" x14ac:dyDescent="0.25">
      <c r="A5" s="349" t="s">
        <v>3</v>
      </c>
      <c r="B5" s="321"/>
      <c r="C5" s="317" t="s">
        <v>22</v>
      </c>
      <c r="D5" s="318"/>
      <c r="E5" s="318"/>
      <c r="F5" s="31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0" ht="13.5" customHeight="1" x14ac:dyDescent="0.25">
      <c r="A6" s="317" t="s">
        <v>29</v>
      </c>
      <c r="B6" s="318"/>
      <c r="C6" s="317" t="s">
        <v>162</v>
      </c>
      <c r="D6" s="318"/>
      <c r="E6" s="318"/>
      <c r="F6" s="31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ht="13.5" customHeight="1" x14ac:dyDescent="0.25">
      <c r="A7" s="317" t="s">
        <v>31</v>
      </c>
      <c r="B7" s="318"/>
      <c r="C7" s="317">
        <v>4700</v>
      </c>
      <c r="D7" s="318"/>
      <c r="E7" s="318"/>
      <c r="F7" s="31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x14ac:dyDescent="0.25">
      <c r="A8" s="116" t="s">
        <v>32</v>
      </c>
      <c r="B8" s="79" t="s">
        <v>33</v>
      </c>
      <c r="C8" s="100" t="s">
        <v>34</v>
      </c>
      <c r="D8" s="100" t="s">
        <v>35</v>
      </c>
      <c r="E8" s="100" t="s">
        <v>36</v>
      </c>
      <c r="F8" s="118" t="s">
        <v>37</v>
      </c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20" ht="13.5" customHeight="1" x14ac:dyDescent="0.25">
      <c r="A9" s="119">
        <v>1</v>
      </c>
      <c r="B9" s="79" t="s">
        <v>38</v>
      </c>
      <c r="C9" s="79"/>
      <c r="D9" s="100"/>
      <c r="E9" s="100"/>
      <c r="F9" s="100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1:20" ht="13.5" customHeight="1" x14ac:dyDescent="0.25">
      <c r="A10" s="120">
        <v>46023</v>
      </c>
      <c r="B10" s="84" t="s">
        <v>163</v>
      </c>
      <c r="C10" s="85" t="s">
        <v>40</v>
      </c>
      <c r="D10" s="87">
        <v>73412</v>
      </c>
      <c r="E10" s="85">
        <v>1</v>
      </c>
      <c r="F10" s="87">
        <f t="shared" ref="F10:F23" si="0">E10*D10</f>
        <v>73412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</row>
    <row r="11" spans="1:20" ht="13.5" customHeight="1" x14ac:dyDescent="0.25">
      <c r="A11" s="120">
        <v>46054</v>
      </c>
      <c r="B11" s="84" t="s">
        <v>164</v>
      </c>
      <c r="C11" s="85" t="s">
        <v>40</v>
      </c>
      <c r="D11" s="87">
        <v>5445</v>
      </c>
      <c r="E11" s="85">
        <v>1</v>
      </c>
      <c r="F11" s="87">
        <f t="shared" si="0"/>
        <v>5445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20" ht="13.5" customHeight="1" x14ac:dyDescent="0.25">
      <c r="A12" s="120">
        <v>46082</v>
      </c>
      <c r="B12" s="84" t="s">
        <v>165</v>
      </c>
      <c r="C12" s="85" t="s">
        <v>40</v>
      </c>
      <c r="D12" s="87">
        <v>1815</v>
      </c>
      <c r="E12" s="85">
        <v>1</v>
      </c>
      <c r="F12" s="87">
        <f t="shared" si="0"/>
        <v>1815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  <row r="13" spans="1:20" ht="13.5" customHeight="1" x14ac:dyDescent="0.25">
      <c r="A13" s="120">
        <v>46113</v>
      </c>
      <c r="B13" s="84" t="s">
        <v>166</v>
      </c>
      <c r="C13" s="85" t="s">
        <v>40</v>
      </c>
      <c r="D13" s="87">
        <v>9075</v>
      </c>
      <c r="E13" s="85">
        <v>1</v>
      </c>
      <c r="F13" s="87">
        <f t="shared" si="0"/>
        <v>9075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20" ht="13.5" customHeight="1" x14ac:dyDescent="0.25">
      <c r="A14" s="120">
        <v>46143</v>
      </c>
      <c r="B14" s="84" t="s">
        <v>85</v>
      </c>
      <c r="C14" s="85" t="s">
        <v>66</v>
      </c>
      <c r="D14" s="87">
        <v>1331</v>
      </c>
      <c r="E14" s="85">
        <v>1</v>
      </c>
      <c r="F14" s="87">
        <f t="shared" si="0"/>
        <v>1331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20" ht="13.5" customHeight="1" x14ac:dyDescent="0.25">
      <c r="A15" s="120">
        <v>46174</v>
      </c>
      <c r="B15" s="84" t="s">
        <v>39</v>
      </c>
      <c r="C15" s="85" t="s">
        <v>40</v>
      </c>
      <c r="D15" s="87">
        <v>12500</v>
      </c>
      <c r="E15" s="85">
        <v>1</v>
      </c>
      <c r="F15" s="87">
        <f t="shared" si="0"/>
        <v>12500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20" ht="13.5" customHeight="1" x14ac:dyDescent="0.25">
      <c r="A16" s="120">
        <v>46204</v>
      </c>
      <c r="B16" s="84" t="s">
        <v>167</v>
      </c>
      <c r="C16" s="85" t="s">
        <v>40</v>
      </c>
      <c r="D16" s="87">
        <v>4840</v>
      </c>
      <c r="E16" s="85">
        <v>1</v>
      </c>
      <c r="F16" s="87">
        <f t="shared" si="0"/>
        <v>4840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21" ht="15" customHeight="1" x14ac:dyDescent="0.25">
      <c r="A17" s="120">
        <v>46235</v>
      </c>
      <c r="B17" s="84" t="s">
        <v>168</v>
      </c>
      <c r="C17" s="85" t="s">
        <v>40</v>
      </c>
      <c r="D17" s="87">
        <f>9000</f>
        <v>9000</v>
      </c>
      <c r="E17" s="85">
        <v>1</v>
      </c>
      <c r="F17" s="87">
        <f t="shared" si="0"/>
        <v>9000</v>
      </c>
    </row>
    <row r="18" spans="1:21" ht="15" customHeight="1" x14ac:dyDescent="0.25">
      <c r="A18" s="120">
        <v>46266</v>
      </c>
      <c r="B18" s="84" t="s">
        <v>169</v>
      </c>
      <c r="C18" s="85" t="s">
        <v>40</v>
      </c>
      <c r="D18" s="87">
        <v>726</v>
      </c>
      <c r="E18" s="85">
        <v>1</v>
      </c>
      <c r="F18" s="87">
        <f t="shared" si="0"/>
        <v>726</v>
      </c>
    </row>
    <row r="19" spans="1:21" ht="15" customHeight="1" x14ac:dyDescent="0.25">
      <c r="A19" s="120">
        <v>46296</v>
      </c>
      <c r="B19" s="84" t="s">
        <v>170</v>
      </c>
      <c r="C19" s="85" t="s">
        <v>40</v>
      </c>
      <c r="D19" s="87">
        <v>3630</v>
      </c>
      <c r="E19" s="85">
        <v>1</v>
      </c>
      <c r="F19" s="87">
        <f t="shared" si="0"/>
        <v>3630</v>
      </c>
    </row>
    <row r="20" spans="1:21" ht="15" customHeight="1" x14ac:dyDescent="0.25">
      <c r="A20" s="120">
        <v>46327</v>
      </c>
      <c r="B20" s="84" t="s">
        <v>65</v>
      </c>
      <c r="C20" s="85" t="s">
        <v>40</v>
      </c>
      <c r="D20" s="87">
        <v>6000</v>
      </c>
      <c r="E20" s="85">
        <v>1</v>
      </c>
      <c r="F20" s="87">
        <f t="shared" si="0"/>
        <v>6000</v>
      </c>
    </row>
    <row r="21" spans="1:21" ht="15" customHeight="1" x14ac:dyDescent="0.25">
      <c r="A21" s="120">
        <v>46357</v>
      </c>
      <c r="B21" s="84" t="s">
        <v>171</v>
      </c>
      <c r="C21" s="85" t="s">
        <v>40</v>
      </c>
      <c r="D21" s="87">
        <v>6523.95</v>
      </c>
      <c r="E21" s="85">
        <v>1</v>
      </c>
      <c r="F21" s="87">
        <f t="shared" si="0"/>
        <v>6523.95</v>
      </c>
    </row>
    <row r="22" spans="1:21" ht="15" customHeight="1" x14ac:dyDescent="0.25">
      <c r="A22" s="158" t="s">
        <v>172</v>
      </c>
      <c r="B22" s="84" t="s">
        <v>173</v>
      </c>
      <c r="C22" s="85" t="s">
        <v>40</v>
      </c>
      <c r="D22" s="87">
        <v>1800</v>
      </c>
      <c r="E22" s="85">
        <v>1</v>
      </c>
      <c r="F22" s="87">
        <f t="shared" si="0"/>
        <v>1800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</row>
    <row r="23" spans="1:21" ht="15" customHeight="1" x14ac:dyDescent="0.25">
      <c r="A23" s="158" t="s">
        <v>174</v>
      </c>
      <c r="B23" s="84" t="s">
        <v>175</v>
      </c>
      <c r="C23" s="85" t="s">
        <v>40</v>
      </c>
      <c r="D23" s="87">
        <v>800</v>
      </c>
      <c r="E23" s="85">
        <v>1</v>
      </c>
      <c r="F23" s="87">
        <f t="shared" si="0"/>
        <v>800</v>
      </c>
    </row>
    <row r="24" spans="1:21" ht="15" customHeight="1" x14ac:dyDescent="0.25">
      <c r="A24" s="158" t="s">
        <v>176</v>
      </c>
      <c r="B24" s="84" t="s">
        <v>179</v>
      </c>
      <c r="C24" s="85" t="s">
        <v>40</v>
      </c>
      <c r="D24" s="87">
        <v>4235</v>
      </c>
      <c r="E24" s="85">
        <v>1</v>
      </c>
      <c r="F24" s="87">
        <f>E24*D24</f>
        <v>4235</v>
      </c>
    </row>
    <row r="25" spans="1:21" ht="15" customHeight="1" x14ac:dyDescent="0.25">
      <c r="A25" s="158" t="s">
        <v>177</v>
      </c>
      <c r="B25" s="84" t="s">
        <v>180</v>
      </c>
      <c r="C25" s="85" t="s">
        <v>40</v>
      </c>
      <c r="D25" s="87">
        <v>2400</v>
      </c>
      <c r="E25" s="85">
        <v>1</v>
      </c>
      <c r="F25" s="87">
        <v>2400</v>
      </c>
    </row>
    <row r="26" spans="1:21" ht="15" customHeight="1" x14ac:dyDescent="0.25">
      <c r="A26" s="158" t="s">
        <v>178</v>
      </c>
      <c r="B26" s="84" t="s">
        <v>181</v>
      </c>
      <c r="C26" s="85" t="s">
        <v>40</v>
      </c>
      <c r="D26" s="87">
        <v>2117.5</v>
      </c>
      <c r="E26" s="85">
        <v>1</v>
      </c>
      <c r="F26" s="87">
        <f>E26*D26</f>
        <v>2117.5</v>
      </c>
    </row>
    <row r="27" spans="1:21" ht="15" customHeight="1" x14ac:dyDescent="0.25">
      <c r="A27" s="167" t="s">
        <v>269</v>
      </c>
      <c r="B27" s="84" t="s">
        <v>182</v>
      </c>
      <c r="C27" s="85" t="s">
        <v>40</v>
      </c>
      <c r="D27" s="87">
        <v>4840</v>
      </c>
      <c r="E27" s="85">
        <v>1</v>
      </c>
      <c r="F27" s="87">
        <f t="shared" ref="F27" si="1">E27*D27</f>
        <v>4840</v>
      </c>
    </row>
    <row r="28" spans="1:21" ht="15" customHeight="1" x14ac:dyDescent="0.25">
      <c r="A28" s="120"/>
      <c r="B28" s="76"/>
      <c r="C28" s="85"/>
      <c r="D28" s="87"/>
      <c r="E28" s="85"/>
      <c r="F28" s="87"/>
    </row>
    <row r="29" spans="1:21" ht="12.75" customHeight="1" x14ac:dyDescent="0.25">
      <c r="A29" s="119">
        <v>2</v>
      </c>
      <c r="B29" s="79" t="s">
        <v>46</v>
      </c>
      <c r="C29" s="97"/>
      <c r="D29" s="97"/>
      <c r="E29" s="97"/>
      <c r="F29" s="125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115"/>
      <c r="S29" s="115"/>
      <c r="T29" s="115"/>
      <c r="U29" s="115"/>
    </row>
    <row r="30" spans="1:21" x14ac:dyDescent="0.25">
      <c r="A30" s="120">
        <v>2</v>
      </c>
      <c r="B30" s="84" t="s">
        <v>183</v>
      </c>
      <c r="C30" s="85" t="s">
        <v>66</v>
      </c>
      <c r="D30" s="136">
        <v>4000</v>
      </c>
      <c r="E30" s="85">
        <v>1</v>
      </c>
      <c r="F30" s="136">
        <f t="shared" ref="F30:F45" si="2">D30*E30</f>
        <v>4000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115"/>
      <c r="U30" s="115"/>
    </row>
    <row r="31" spans="1:21" ht="13.5" customHeight="1" x14ac:dyDescent="0.25">
      <c r="A31" s="120">
        <v>33</v>
      </c>
      <c r="B31" s="84" t="s">
        <v>184</v>
      </c>
      <c r="C31" s="85" t="s">
        <v>66</v>
      </c>
      <c r="D31" s="136">
        <v>733.6</v>
      </c>
      <c r="E31" s="85">
        <v>10</v>
      </c>
      <c r="F31" s="136">
        <f t="shared" si="2"/>
        <v>7336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115"/>
    </row>
    <row r="32" spans="1:21" ht="13.5" customHeight="1" x14ac:dyDescent="0.25">
      <c r="A32" s="120">
        <v>62</v>
      </c>
      <c r="B32" s="84" t="s">
        <v>185</v>
      </c>
      <c r="C32" s="85" t="s">
        <v>66</v>
      </c>
      <c r="D32" s="136">
        <v>4000</v>
      </c>
      <c r="E32" s="85">
        <v>1</v>
      </c>
      <c r="F32" s="136">
        <f t="shared" si="2"/>
        <v>4000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115"/>
    </row>
    <row r="33" spans="1:21" ht="15" customHeight="1" x14ac:dyDescent="0.25">
      <c r="A33" s="120">
        <v>93</v>
      </c>
      <c r="B33" s="84" t="s">
        <v>186</v>
      </c>
      <c r="C33" s="85" t="s">
        <v>66</v>
      </c>
      <c r="D33" s="87">
        <v>2000</v>
      </c>
      <c r="E33" s="85">
        <v>3</v>
      </c>
      <c r="F33" s="136">
        <f t="shared" si="2"/>
        <v>6000</v>
      </c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</row>
    <row r="34" spans="1:21" ht="15" customHeight="1" x14ac:dyDescent="0.25">
      <c r="A34" s="120">
        <v>123</v>
      </c>
      <c r="B34" s="159" t="s">
        <v>187</v>
      </c>
      <c r="C34" s="85" t="s">
        <v>66</v>
      </c>
      <c r="D34" s="87">
        <v>800</v>
      </c>
      <c r="E34" s="85">
        <v>3</v>
      </c>
      <c r="F34" s="136">
        <f t="shared" si="2"/>
        <v>2400</v>
      </c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</row>
    <row r="35" spans="1:21" ht="15" customHeight="1" x14ac:dyDescent="0.25">
      <c r="A35" s="120">
        <v>154</v>
      </c>
      <c r="B35" s="84" t="s">
        <v>188</v>
      </c>
      <c r="C35" s="85" t="s">
        <v>66</v>
      </c>
      <c r="D35" s="87">
        <v>800</v>
      </c>
      <c r="E35" s="85">
        <v>1</v>
      </c>
      <c r="F35" s="136">
        <f t="shared" si="2"/>
        <v>800</v>
      </c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</row>
    <row r="36" spans="1:21" ht="15" customHeight="1" x14ac:dyDescent="0.25">
      <c r="A36" s="120">
        <v>184</v>
      </c>
      <c r="B36" s="84" t="s">
        <v>51</v>
      </c>
      <c r="C36" s="85" t="s">
        <v>66</v>
      </c>
      <c r="D36" s="87">
        <v>6000</v>
      </c>
      <c r="E36" s="85">
        <v>1</v>
      </c>
      <c r="F36" s="136">
        <f t="shared" si="2"/>
        <v>6000</v>
      </c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</row>
    <row r="37" spans="1:21" ht="15" customHeight="1" x14ac:dyDescent="0.25">
      <c r="A37" s="120">
        <v>215</v>
      </c>
      <c r="B37" s="84" t="s">
        <v>189</v>
      </c>
      <c r="C37" s="85" t="s">
        <v>66</v>
      </c>
      <c r="D37" s="87">
        <v>556</v>
      </c>
      <c r="E37" s="85">
        <v>6</v>
      </c>
      <c r="F37" s="136">
        <f t="shared" si="2"/>
        <v>3336</v>
      </c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</row>
    <row r="38" spans="1:21" ht="15" customHeight="1" x14ac:dyDescent="0.25">
      <c r="A38" s="120">
        <v>246</v>
      </c>
      <c r="B38" s="84" t="s">
        <v>190</v>
      </c>
      <c r="C38" s="85" t="s">
        <v>66</v>
      </c>
      <c r="D38" s="87">
        <v>1232.68</v>
      </c>
      <c r="E38" s="85">
        <v>8</v>
      </c>
      <c r="F38" s="136">
        <f t="shared" si="2"/>
        <v>9861.44</v>
      </c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</row>
    <row r="39" spans="1:21" ht="15" customHeight="1" x14ac:dyDescent="0.25">
      <c r="A39" s="120">
        <v>276</v>
      </c>
      <c r="B39" s="84" t="s">
        <v>191</v>
      </c>
      <c r="C39" s="85" t="s">
        <v>66</v>
      </c>
      <c r="D39" s="87">
        <v>467</v>
      </c>
      <c r="E39" s="85">
        <v>1</v>
      </c>
      <c r="F39" s="136">
        <f t="shared" si="2"/>
        <v>467</v>
      </c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</row>
    <row r="40" spans="1:21" ht="15" customHeight="1" x14ac:dyDescent="0.25">
      <c r="A40" s="120">
        <v>307</v>
      </c>
      <c r="B40" s="84" t="s">
        <v>192</v>
      </c>
      <c r="C40" s="85" t="s">
        <v>66</v>
      </c>
      <c r="D40" s="87">
        <v>667</v>
      </c>
      <c r="E40" s="85">
        <v>3</v>
      </c>
      <c r="F40" s="136">
        <f t="shared" si="2"/>
        <v>2001</v>
      </c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</row>
    <row r="41" spans="1:21" ht="15" customHeight="1" x14ac:dyDescent="0.25">
      <c r="A41" s="120">
        <v>337</v>
      </c>
      <c r="B41" s="84" t="s">
        <v>193</v>
      </c>
      <c r="C41" s="85" t="s">
        <v>66</v>
      </c>
      <c r="D41" s="87">
        <v>800</v>
      </c>
      <c r="E41" s="85">
        <v>1</v>
      </c>
      <c r="F41" s="136">
        <f t="shared" si="2"/>
        <v>800</v>
      </c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</row>
    <row r="42" spans="1:21" ht="15" customHeight="1" x14ac:dyDescent="0.25">
      <c r="A42" s="160" t="s">
        <v>194</v>
      </c>
      <c r="B42" s="84" t="s">
        <v>195</v>
      </c>
      <c r="C42" s="85" t="s">
        <v>66</v>
      </c>
      <c r="D42" s="87">
        <v>544.5</v>
      </c>
      <c r="E42" s="85">
        <v>1</v>
      </c>
      <c r="F42" s="136">
        <f t="shared" si="2"/>
        <v>544.5</v>
      </c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</row>
    <row r="43" spans="1:21" ht="15" customHeight="1" x14ac:dyDescent="0.25">
      <c r="A43" s="160" t="s">
        <v>196</v>
      </c>
      <c r="B43" s="84" t="s">
        <v>197</v>
      </c>
      <c r="C43" s="85" t="s">
        <v>66</v>
      </c>
      <c r="D43" s="87">
        <v>200</v>
      </c>
      <c r="E43" s="85">
        <v>3</v>
      </c>
      <c r="F43" s="136">
        <f t="shared" si="2"/>
        <v>600</v>
      </c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</row>
    <row r="44" spans="1:21" ht="15" customHeight="1" x14ac:dyDescent="0.25">
      <c r="A44" s="160" t="s">
        <v>198</v>
      </c>
      <c r="B44" s="159" t="s">
        <v>199</v>
      </c>
      <c r="C44" s="85" t="s">
        <v>66</v>
      </c>
      <c r="D44" s="87">
        <v>600</v>
      </c>
      <c r="E44" s="85">
        <v>1</v>
      </c>
      <c r="F44" s="136">
        <f t="shared" si="2"/>
        <v>600</v>
      </c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</row>
    <row r="45" spans="1:21" ht="15" customHeight="1" x14ac:dyDescent="0.25">
      <c r="A45" s="160" t="s">
        <v>200</v>
      </c>
      <c r="B45" s="159" t="s">
        <v>201</v>
      </c>
      <c r="C45" s="85" t="s">
        <v>66</v>
      </c>
      <c r="D45" s="87">
        <v>3667</v>
      </c>
      <c r="E45" s="85">
        <v>1</v>
      </c>
      <c r="F45" s="136">
        <f t="shared" si="2"/>
        <v>3667</v>
      </c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</row>
    <row r="46" spans="1:21" ht="15" customHeight="1" x14ac:dyDescent="0.25">
      <c r="A46" s="120"/>
      <c r="B46" s="76"/>
      <c r="C46" s="85"/>
      <c r="D46" s="87"/>
      <c r="E46" s="85"/>
      <c r="F46" s="136"/>
    </row>
    <row r="47" spans="1:21" ht="12.75" customHeight="1" x14ac:dyDescent="0.25">
      <c r="A47" s="119">
        <v>3</v>
      </c>
      <c r="B47" s="79" t="s">
        <v>58</v>
      </c>
      <c r="C47" s="100"/>
      <c r="D47" s="209"/>
      <c r="E47" s="142"/>
      <c r="F47" s="209"/>
      <c r="G47" s="72"/>
      <c r="H47" s="72"/>
      <c r="I47" s="72"/>
      <c r="J47" s="72"/>
      <c r="K47" s="72"/>
      <c r="L47" s="72"/>
      <c r="M47" s="72"/>
      <c r="N47" s="72"/>
      <c r="O47" s="72"/>
    </row>
    <row r="48" spans="1:21" x14ac:dyDescent="0.25">
      <c r="A48" s="120">
        <v>46025</v>
      </c>
      <c r="B48" s="84" t="s">
        <v>202</v>
      </c>
      <c r="C48" s="85" t="s">
        <v>66</v>
      </c>
      <c r="D48" s="136">
        <v>6050</v>
      </c>
      <c r="E48" s="85">
        <v>1</v>
      </c>
      <c r="F48" s="304">
        <f t="shared" ref="F48:F53" si="3">D48*E48</f>
        <v>6050</v>
      </c>
      <c r="G48" s="72"/>
      <c r="H48" s="12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115"/>
    </row>
    <row r="49" spans="1:21" x14ac:dyDescent="0.25">
      <c r="A49" s="120">
        <v>46056</v>
      </c>
      <c r="B49" s="84" t="s">
        <v>203</v>
      </c>
      <c r="C49" s="85" t="s">
        <v>40</v>
      </c>
      <c r="D49" s="136">
        <v>1210</v>
      </c>
      <c r="E49" s="85">
        <v>1</v>
      </c>
      <c r="F49" s="136">
        <f t="shared" si="3"/>
        <v>1210</v>
      </c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115"/>
    </row>
    <row r="50" spans="1:21" x14ac:dyDescent="0.25">
      <c r="A50" s="120">
        <v>46084</v>
      </c>
      <c r="B50" s="84" t="s">
        <v>204</v>
      </c>
      <c r="C50" s="85" t="s">
        <v>40</v>
      </c>
      <c r="D50" s="136">
        <v>48.4</v>
      </c>
      <c r="E50" s="85">
        <v>30</v>
      </c>
      <c r="F50" s="304">
        <f t="shared" si="3"/>
        <v>1452</v>
      </c>
      <c r="G50" s="72"/>
      <c r="H50" s="12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115"/>
    </row>
    <row r="51" spans="1:21" x14ac:dyDescent="0.25">
      <c r="A51" s="120">
        <v>46115</v>
      </c>
      <c r="B51" s="84" t="s">
        <v>129</v>
      </c>
      <c r="C51" s="85" t="s">
        <v>40</v>
      </c>
      <c r="D51" s="136">
        <v>484</v>
      </c>
      <c r="E51" s="85">
        <v>1</v>
      </c>
      <c r="F51" s="136">
        <f t="shared" si="3"/>
        <v>484</v>
      </c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115"/>
    </row>
    <row r="52" spans="1:21" ht="15" customHeight="1" x14ac:dyDescent="0.25">
      <c r="A52" s="120">
        <v>46145</v>
      </c>
      <c r="B52" s="84" t="s">
        <v>205</v>
      </c>
      <c r="C52" s="85" t="s">
        <v>40</v>
      </c>
      <c r="D52" s="136">
        <v>1452</v>
      </c>
      <c r="E52" s="85">
        <v>1</v>
      </c>
      <c r="F52" s="304">
        <f t="shared" si="3"/>
        <v>1452</v>
      </c>
    </row>
    <row r="53" spans="1:21" ht="15" customHeight="1" x14ac:dyDescent="0.25">
      <c r="A53" s="120">
        <v>46176</v>
      </c>
      <c r="B53" s="84" t="s">
        <v>206</v>
      </c>
      <c r="C53" s="85" t="s">
        <v>40</v>
      </c>
      <c r="D53" s="136">
        <v>7500</v>
      </c>
      <c r="E53" s="85">
        <v>1</v>
      </c>
      <c r="F53" s="136">
        <f t="shared" si="3"/>
        <v>7500</v>
      </c>
    </row>
    <row r="54" spans="1:21" ht="15" customHeight="1" x14ac:dyDescent="0.25">
      <c r="A54" s="161"/>
      <c r="B54" s="161"/>
      <c r="C54" s="162"/>
      <c r="D54" s="196"/>
      <c r="E54" s="163" t="s">
        <v>68</v>
      </c>
      <c r="F54" s="164">
        <f>SUM(F10:F53)</f>
        <v>221051.39</v>
      </c>
    </row>
    <row r="55" spans="1:21" ht="15" customHeight="1" x14ac:dyDescent="0.25">
      <c r="A55" s="165"/>
      <c r="B55" s="72"/>
      <c r="C55" s="77"/>
      <c r="D55" s="151"/>
      <c r="E55" s="77"/>
      <c r="F55" s="151"/>
    </row>
    <row r="56" spans="1:21" ht="13.5" customHeight="1" x14ac:dyDescent="0.25">
      <c r="A56" s="72"/>
      <c r="B56" s="72"/>
      <c r="C56" s="166"/>
      <c r="D56" s="77"/>
      <c r="E56" s="77"/>
      <c r="F56" s="77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</row>
    <row r="57" spans="1:21" ht="13.5" customHeight="1" x14ac:dyDescent="0.25">
      <c r="A57" s="72"/>
      <c r="B57" s="72"/>
      <c r="C57" s="166"/>
      <c r="D57" s="77"/>
      <c r="E57" s="77"/>
      <c r="F57" s="77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</row>
    <row r="58" spans="1:21" ht="13.5" customHeight="1" x14ac:dyDescent="0.25">
      <c r="A58" s="72"/>
      <c r="B58" s="72"/>
      <c r="C58" s="166"/>
      <c r="D58" s="77"/>
      <c r="E58" s="77"/>
      <c r="F58" s="77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</row>
    <row r="59" spans="1:21" ht="13.5" customHeight="1" x14ac:dyDescent="0.25">
      <c r="A59" s="72"/>
      <c r="B59" s="72"/>
      <c r="C59" s="166"/>
      <c r="D59" s="77"/>
      <c r="E59" s="77"/>
      <c r="F59" s="77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</row>
    <row r="60" spans="1:21" ht="13.5" customHeight="1" x14ac:dyDescent="0.25">
      <c r="A60" s="72"/>
      <c r="B60" s="72"/>
      <c r="C60" s="166"/>
      <c r="D60" s="77"/>
      <c r="E60" s="77"/>
      <c r="F60" s="77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</row>
    <row r="61" spans="1:21" ht="13.5" customHeight="1" x14ac:dyDescent="0.25">
      <c r="A61" s="72"/>
      <c r="B61" s="72"/>
      <c r="C61" s="166"/>
      <c r="D61" s="77"/>
      <c r="E61" s="77"/>
      <c r="F61" s="77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</row>
    <row r="62" spans="1:21" ht="13.5" customHeight="1" x14ac:dyDescent="0.25">
      <c r="A62" s="72"/>
      <c r="B62" s="72"/>
      <c r="C62" s="166"/>
      <c r="D62" s="77"/>
      <c r="E62" s="77"/>
      <c r="F62" s="77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</row>
    <row r="63" spans="1:21" ht="13.5" customHeight="1" x14ac:dyDescent="0.25">
      <c r="A63" s="72"/>
      <c r="B63" s="72"/>
      <c r="C63" s="166"/>
      <c r="D63" s="77"/>
      <c r="E63" s="77"/>
      <c r="F63" s="77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</row>
    <row r="64" spans="1:21" ht="13.5" customHeight="1" x14ac:dyDescent="0.25">
      <c r="A64" s="72"/>
      <c r="B64" s="72"/>
      <c r="C64" s="166"/>
      <c r="D64" s="77"/>
      <c r="E64" s="77"/>
      <c r="F64" s="77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</row>
    <row r="65" spans="1:21" ht="13.5" customHeight="1" x14ac:dyDescent="0.25">
      <c r="A65" s="72"/>
      <c r="B65" s="72"/>
      <c r="C65" s="166"/>
      <c r="D65" s="77"/>
      <c r="E65" s="77"/>
      <c r="F65" s="77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</row>
    <row r="66" spans="1:21" ht="13.5" customHeight="1" x14ac:dyDescent="0.25">
      <c r="A66" s="72"/>
      <c r="B66" s="72"/>
      <c r="C66" s="166"/>
      <c r="D66" s="77"/>
      <c r="E66" s="77"/>
      <c r="F66" s="77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</row>
    <row r="67" spans="1:21" ht="13.5" customHeight="1" x14ac:dyDescent="0.25">
      <c r="A67" s="72"/>
      <c r="B67" s="72"/>
      <c r="C67" s="166"/>
      <c r="D67" s="77"/>
      <c r="E67" s="77"/>
      <c r="F67" s="77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</row>
    <row r="68" spans="1:21" ht="13.5" customHeight="1" x14ac:dyDescent="0.25">
      <c r="A68" s="72"/>
      <c r="B68" s="72"/>
      <c r="C68" s="166"/>
      <c r="D68" s="77"/>
      <c r="E68" s="77"/>
      <c r="F68" s="77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</row>
    <row r="69" spans="1:21" ht="13.5" customHeight="1" x14ac:dyDescent="0.25">
      <c r="A69" s="72"/>
      <c r="B69" s="72"/>
      <c r="C69" s="166"/>
      <c r="D69" s="77"/>
      <c r="E69" s="77"/>
      <c r="F69" s="77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</row>
    <row r="70" spans="1:21" ht="13.5" customHeight="1" x14ac:dyDescent="0.25">
      <c r="A70" s="72"/>
      <c r="B70" s="72"/>
      <c r="C70" s="166"/>
      <c r="D70" s="77"/>
      <c r="E70" s="77"/>
      <c r="F70" s="77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</row>
    <row r="71" spans="1:21" ht="13.5" customHeight="1" x14ac:dyDescent="0.25">
      <c r="A71" s="72"/>
      <c r="B71" s="72"/>
      <c r="C71" s="166"/>
      <c r="D71" s="77"/>
      <c r="E71" s="77"/>
      <c r="F71" s="77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</row>
    <row r="72" spans="1:21" ht="13.5" customHeight="1" x14ac:dyDescent="0.25">
      <c r="A72" s="72"/>
      <c r="B72" s="72"/>
      <c r="C72" s="166"/>
      <c r="D72" s="77"/>
      <c r="E72" s="77"/>
      <c r="F72" s="77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</row>
    <row r="73" spans="1:21" ht="13.5" customHeight="1" x14ac:dyDescent="0.25">
      <c r="A73" s="72"/>
      <c r="B73" s="72"/>
      <c r="C73" s="166"/>
      <c r="D73" s="77"/>
      <c r="E73" s="77"/>
      <c r="F73" s="77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</row>
    <row r="74" spans="1:21" ht="13.5" customHeight="1" x14ac:dyDescent="0.25">
      <c r="A74" s="72"/>
      <c r="B74" s="72"/>
      <c r="C74" s="166"/>
      <c r="D74" s="77"/>
      <c r="E74" s="77"/>
      <c r="F74" s="77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</row>
    <row r="75" spans="1:21" ht="13.5" customHeight="1" x14ac:dyDescent="0.25">
      <c r="A75" s="72"/>
      <c r="B75" s="72"/>
      <c r="C75" s="166"/>
      <c r="D75" s="77"/>
      <c r="E75" s="77"/>
      <c r="F75" s="77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</row>
    <row r="76" spans="1:21" ht="13.5" customHeight="1" x14ac:dyDescent="0.25">
      <c r="A76" s="72"/>
      <c r="B76" s="72"/>
      <c r="C76" s="166"/>
      <c r="D76" s="77"/>
      <c r="E76" s="77"/>
      <c r="F76" s="77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</row>
    <row r="77" spans="1:21" ht="13.5" customHeight="1" x14ac:dyDescent="0.25">
      <c r="A77" s="72"/>
      <c r="B77" s="72"/>
      <c r="C77" s="166"/>
      <c r="D77" s="77"/>
      <c r="E77" s="77"/>
      <c r="F77" s="77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</row>
    <row r="78" spans="1:21" ht="13.5" customHeight="1" x14ac:dyDescent="0.25">
      <c r="A78" s="72"/>
      <c r="B78" s="72"/>
      <c r="C78" s="166"/>
      <c r="D78" s="77"/>
      <c r="E78" s="77"/>
      <c r="F78" s="77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</row>
    <row r="79" spans="1:21" ht="13.5" customHeight="1" x14ac:dyDescent="0.25">
      <c r="A79" s="72"/>
      <c r="B79" s="72"/>
      <c r="C79" s="166"/>
      <c r="D79" s="77"/>
      <c r="E79" s="77"/>
      <c r="F79" s="77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</row>
    <row r="80" spans="1:21" ht="13.5" customHeight="1" x14ac:dyDescent="0.25">
      <c r="A80" s="72"/>
      <c r="B80" s="72"/>
      <c r="C80" s="166"/>
      <c r="D80" s="77"/>
      <c r="E80" s="77"/>
      <c r="F80" s="77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</row>
    <row r="81" spans="1:21" ht="13.5" customHeight="1" x14ac:dyDescent="0.25">
      <c r="A81" s="72"/>
      <c r="B81" s="72"/>
      <c r="C81" s="166"/>
      <c r="D81" s="77"/>
      <c r="E81" s="77"/>
      <c r="F81" s="77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</row>
    <row r="82" spans="1:21" ht="13.5" customHeight="1" x14ac:dyDescent="0.25">
      <c r="A82" s="72"/>
      <c r="B82" s="72"/>
      <c r="C82" s="166"/>
      <c r="D82" s="77"/>
      <c r="E82" s="77"/>
      <c r="F82" s="77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</row>
    <row r="83" spans="1:21" ht="13.5" customHeight="1" x14ac:dyDescent="0.25">
      <c r="A83" s="72"/>
      <c r="B83" s="72"/>
      <c r="C83" s="166"/>
      <c r="D83" s="77"/>
      <c r="E83" s="77"/>
      <c r="F83" s="77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</row>
    <row r="84" spans="1:21" ht="13.5" customHeight="1" x14ac:dyDescent="0.25">
      <c r="A84" s="72"/>
      <c r="B84" s="72"/>
      <c r="C84" s="166"/>
      <c r="D84" s="77"/>
      <c r="E84" s="77"/>
      <c r="F84" s="77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</row>
    <row r="85" spans="1:21" ht="13.5" customHeight="1" x14ac:dyDescent="0.25">
      <c r="A85" s="72"/>
      <c r="B85" s="72"/>
      <c r="C85" s="166"/>
      <c r="D85" s="77"/>
      <c r="E85" s="77"/>
      <c r="F85" s="77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</row>
    <row r="86" spans="1:21" ht="13.5" customHeight="1" x14ac:dyDescent="0.25">
      <c r="A86" s="72"/>
      <c r="B86" s="72"/>
      <c r="C86" s="166"/>
      <c r="D86" s="77"/>
      <c r="E86" s="77"/>
      <c r="F86" s="77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</row>
    <row r="87" spans="1:21" ht="13.5" customHeight="1" x14ac:dyDescent="0.25">
      <c r="A87" s="72"/>
      <c r="B87" s="72"/>
      <c r="C87" s="166"/>
      <c r="D87" s="77"/>
      <c r="E87" s="77"/>
      <c r="F87" s="77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</row>
    <row r="88" spans="1:21" ht="13.5" customHeight="1" x14ac:dyDescent="0.25">
      <c r="A88" s="72"/>
      <c r="B88" s="72"/>
      <c r="C88" s="166"/>
      <c r="D88" s="77"/>
      <c r="E88" s="77"/>
      <c r="F88" s="77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</row>
    <row r="89" spans="1:21" ht="13.5" customHeight="1" x14ac:dyDescent="0.25">
      <c r="A89" s="72"/>
      <c r="B89" s="72"/>
      <c r="C89" s="166"/>
      <c r="D89" s="77"/>
      <c r="E89" s="77"/>
      <c r="F89" s="77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</row>
    <row r="90" spans="1:21" ht="13.5" customHeight="1" x14ac:dyDescent="0.25">
      <c r="A90" s="72"/>
      <c r="B90" s="72"/>
      <c r="C90" s="166"/>
      <c r="D90" s="77"/>
      <c r="E90" s="77"/>
      <c r="F90" s="77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</row>
    <row r="91" spans="1:21" ht="13.5" customHeight="1" x14ac:dyDescent="0.25">
      <c r="A91" s="72"/>
      <c r="B91" s="72"/>
      <c r="C91" s="166"/>
      <c r="D91" s="77"/>
      <c r="E91" s="77"/>
      <c r="F91" s="77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</row>
    <row r="92" spans="1:21" ht="13.5" customHeight="1" x14ac:dyDescent="0.25">
      <c r="A92" s="72"/>
      <c r="B92" s="72"/>
      <c r="C92" s="166"/>
      <c r="D92" s="77"/>
      <c r="E92" s="77"/>
      <c r="F92" s="77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</row>
    <row r="93" spans="1:21" ht="13.5" customHeight="1" x14ac:dyDescent="0.25">
      <c r="A93" s="72"/>
      <c r="B93" s="72"/>
      <c r="C93" s="166"/>
      <c r="D93" s="77"/>
      <c r="E93" s="77"/>
      <c r="F93" s="77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</row>
    <row r="94" spans="1:21" ht="13.5" customHeight="1" x14ac:dyDescent="0.25">
      <c r="A94" s="72"/>
      <c r="B94" s="72"/>
      <c r="C94" s="166"/>
      <c r="D94" s="77"/>
      <c r="E94" s="77"/>
      <c r="F94" s="77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</row>
    <row r="95" spans="1:21" ht="13.5" customHeight="1" x14ac:dyDescent="0.25">
      <c r="A95" s="72"/>
      <c r="B95" s="72"/>
      <c r="C95" s="166"/>
      <c r="D95" s="77"/>
      <c r="E95" s="77"/>
      <c r="F95" s="77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</row>
    <row r="96" spans="1:21" ht="13.5" customHeight="1" x14ac:dyDescent="0.25">
      <c r="A96" s="72"/>
      <c r="B96" s="72"/>
      <c r="C96" s="166"/>
      <c r="D96" s="77"/>
      <c r="E96" s="77"/>
      <c r="F96" s="77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</row>
    <row r="97" spans="1:21" ht="13.5" customHeight="1" x14ac:dyDescent="0.25">
      <c r="A97" s="72"/>
      <c r="B97" s="72"/>
      <c r="C97" s="166"/>
      <c r="D97" s="77"/>
      <c r="E97" s="77"/>
      <c r="F97" s="77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</row>
    <row r="98" spans="1:21" ht="13.5" customHeight="1" x14ac:dyDescent="0.25">
      <c r="A98" s="72"/>
      <c r="B98" s="72"/>
      <c r="C98" s="166"/>
      <c r="D98" s="77"/>
      <c r="E98" s="77"/>
      <c r="F98" s="77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</row>
    <row r="99" spans="1:21" ht="13.5" customHeight="1" x14ac:dyDescent="0.25">
      <c r="A99" s="72"/>
      <c r="B99" s="72"/>
      <c r="C99" s="166"/>
      <c r="D99" s="77"/>
      <c r="E99" s="77"/>
      <c r="F99" s="77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</row>
    <row r="100" spans="1:21" ht="13.5" customHeight="1" x14ac:dyDescent="0.25">
      <c r="A100" s="72"/>
      <c r="B100" s="72"/>
      <c r="C100" s="166"/>
      <c r="D100" s="77"/>
      <c r="E100" s="77"/>
      <c r="F100" s="77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</row>
    <row r="101" spans="1:21" ht="13.5" customHeight="1" x14ac:dyDescent="0.25">
      <c r="A101" s="72"/>
      <c r="B101" s="72"/>
      <c r="C101" s="166"/>
      <c r="D101" s="77"/>
      <c r="E101" s="77"/>
      <c r="F101" s="77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</row>
    <row r="102" spans="1:21" ht="13.5" customHeight="1" x14ac:dyDescent="0.25">
      <c r="A102" s="72"/>
      <c r="B102" s="72"/>
      <c r="C102" s="166"/>
      <c r="D102" s="77"/>
      <c r="E102" s="77"/>
      <c r="F102" s="77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</row>
    <row r="103" spans="1:21" ht="13.5" customHeight="1" x14ac:dyDescent="0.25">
      <c r="A103" s="72"/>
      <c r="B103" s="72"/>
      <c r="C103" s="166"/>
      <c r="D103" s="77"/>
      <c r="E103" s="77"/>
      <c r="F103" s="77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</row>
    <row r="104" spans="1:21" ht="13.5" customHeight="1" x14ac:dyDescent="0.25">
      <c r="A104" s="72"/>
      <c r="B104" s="72"/>
      <c r="C104" s="166"/>
      <c r="D104" s="77"/>
      <c r="E104" s="77"/>
      <c r="F104" s="77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</row>
    <row r="105" spans="1:21" ht="13.5" customHeight="1" x14ac:dyDescent="0.25">
      <c r="A105" s="72"/>
      <c r="B105" s="72"/>
      <c r="C105" s="166"/>
      <c r="D105" s="77"/>
      <c r="E105" s="77"/>
      <c r="F105" s="77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</row>
    <row r="106" spans="1:21" ht="13.5" customHeight="1" x14ac:dyDescent="0.25">
      <c r="A106" s="72"/>
      <c r="B106" s="72"/>
      <c r="C106" s="166"/>
      <c r="D106" s="77"/>
      <c r="E106" s="77"/>
      <c r="F106" s="77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</row>
    <row r="107" spans="1:21" ht="13.5" customHeight="1" x14ac:dyDescent="0.25">
      <c r="A107" s="72"/>
      <c r="B107" s="72"/>
      <c r="C107" s="166"/>
      <c r="D107" s="77"/>
      <c r="E107" s="77"/>
      <c r="F107" s="77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</row>
    <row r="108" spans="1:21" ht="13.5" customHeight="1" x14ac:dyDescent="0.25">
      <c r="A108" s="72"/>
      <c r="B108" s="72"/>
      <c r="C108" s="166"/>
      <c r="D108" s="77"/>
      <c r="E108" s="77"/>
      <c r="F108" s="77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</row>
    <row r="109" spans="1:21" ht="13.5" customHeight="1" x14ac:dyDescent="0.25">
      <c r="A109" s="72"/>
      <c r="B109" s="72"/>
      <c r="C109" s="166"/>
      <c r="D109" s="77"/>
      <c r="E109" s="77"/>
      <c r="F109" s="77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</row>
    <row r="110" spans="1:21" ht="13.5" customHeight="1" x14ac:dyDescent="0.25">
      <c r="A110" s="72"/>
      <c r="B110" s="72"/>
      <c r="C110" s="166"/>
      <c r="D110" s="77"/>
      <c r="E110" s="77"/>
      <c r="F110" s="77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</row>
    <row r="111" spans="1:21" ht="13.5" customHeight="1" x14ac:dyDescent="0.25">
      <c r="A111" s="72"/>
      <c r="B111" s="72"/>
      <c r="C111" s="166"/>
      <c r="D111" s="77"/>
      <c r="E111" s="77"/>
      <c r="F111" s="77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</row>
    <row r="112" spans="1:21" ht="13.5" customHeight="1" x14ac:dyDescent="0.25">
      <c r="A112" s="72"/>
      <c r="B112" s="72"/>
      <c r="C112" s="166"/>
      <c r="D112" s="77"/>
      <c r="E112" s="77"/>
      <c r="F112" s="77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</row>
    <row r="113" spans="1:21" ht="13.5" customHeight="1" x14ac:dyDescent="0.25">
      <c r="A113" s="72"/>
      <c r="B113" s="72"/>
      <c r="C113" s="166"/>
      <c r="D113" s="77"/>
      <c r="E113" s="77"/>
      <c r="F113" s="77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</row>
    <row r="114" spans="1:21" ht="13.5" customHeight="1" x14ac:dyDescent="0.25">
      <c r="A114" s="72"/>
      <c r="B114" s="72"/>
      <c r="C114" s="166"/>
      <c r="D114" s="77"/>
      <c r="E114" s="77"/>
      <c r="F114" s="77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</row>
    <row r="115" spans="1:21" ht="13.5" customHeight="1" x14ac:dyDescent="0.25">
      <c r="A115" s="72"/>
      <c r="B115" s="72"/>
      <c r="C115" s="166"/>
      <c r="D115" s="77"/>
      <c r="E115" s="77"/>
      <c r="F115" s="77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</row>
    <row r="116" spans="1:21" ht="13.5" customHeight="1" x14ac:dyDescent="0.25">
      <c r="A116" s="72"/>
      <c r="B116" s="72"/>
      <c r="C116" s="166"/>
      <c r="D116" s="77"/>
      <c r="E116" s="77"/>
      <c r="F116" s="77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</row>
    <row r="117" spans="1:21" ht="13.5" customHeight="1" x14ac:dyDescent="0.25">
      <c r="A117" s="72"/>
      <c r="B117" s="72"/>
      <c r="C117" s="166"/>
      <c r="D117" s="77"/>
      <c r="E117" s="77"/>
      <c r="F117" s="77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</row>
    <row r="118" spans="1:21" ht="13.5" customHeight="1" x14ac:dyDescent="0.25">
      <c r="A118" s="72"/>
      <c r="B118" s="72"/>
      <c r="C118" s="166"/>
      <c r="D118" s="77"/>
      <c r="E118" s="77"/>
      <c r="F118" s="77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</row>
    <row r="119" spans="1:21" ht="13.5" customHeight="1" x14ac:dyDescent="0.25">
      <c r="A119" s="72"/>
      <c r="B119" s="72"/>
      <c r="C119" s="166"/>
      <c r="D119" s="77"/>
      <c r="E119" s="77"/>
      <c r="F119" s="77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</row>
    <row r="120" spans="1:21" ht="13.5" customHeight="1" x14ac:dyDescent="0.25">
      <c r="A120" s="72"/>
      <c r="B120" s="72"/>
      <c r="C120" s="166"/>
      <c r="D120" s="77"/>
      <c r="E120" s="77"/>
      <c r="F120" s="77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</row>
    <row r="121" spans="1:21" ht="13.5" customHeight="1" x14ac:dyDescent="0.25">
      <c r="A121" s="72"/>
      <c r="B121" s="72"/>
      <c r="C121" s="166"/>
      <c r="D121" s="77"/>
      <c r="E121" s="77"/>
      <c r="F121" s="77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</row>
    <row r="122" spans="1:21" ht="13.5" customHeight="1" x14ac:dyDescent="0.25">
      <c r="A122" s="72"/>
      <c r="B122" s="72"/>
      <c r="C122" s="166"/>
      <c r="D122" s="77"/>
      <c r="E122" s="77"/>
      <c r="F122" s="77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</row>
    <row r="123" spans="1:21" ht="13.5" customHeight="1" x14ac:dyDescent="0.25">
      <c r="A123" s="72"/>
      <c r="B123" s="72"/>
      <c r="C123" s="166"/>
      <c r="D123" s="77"/>
      <c r="E123" s="77"/>
      <c r="F123" s="77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</row>
    <row r="124" spans="1:21" ht="13.5" customHeight="1" x14ac:dyDescent="0.25">
      <c r="A124" s="72"/>
      <c r="B124" s="72"/>
      <c r="C124" s="166"/>
      <c r="D124" s="77"/>
      <c r="E124" s="77"/>
      <c r="F124" s="77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</row>
    <row r="125" spans="1:21" ht="13.5" customHeight="1" x14ac:dyDescent="0.25">
      <c r="A125" s="72"/>
      <c r="B125" s="72"/>
      <c r="C125" s="166"/>
      <c r="D125" s="77"/>
      <c r="E125" s="77"/>
      <c r="F125" s="77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</row>
    <row r="126" spans="1:21" ht="13.5" customHeight="1" x14ac:dyDescent="0.25">
      <c r="A126" s="72"/>
      <c r="B126" s="72"/>
      <c r="C126" s="166"/>
      <c r="D126" s="77"/>
      <c r="E126" s="77"/>
      <c r="F126" s="77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</row>
    <row r="127" spans="1:21" ht="13.5" customHeight="1" x14ac:dyDescent="0.25">
      <c r="A127" s="72"/>
      <c r="B127" s="72"/>
      <c r="C127" s="166"/>
      <c r="D127" s="77"/>
      <c r="E127" s="77"/>
      <c r="F127" s="77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</row>
    <row r="128" spans="1:21" ht="13.5" customHeight="1" x14ac:dyDescent="0.25">
      <c r="A128" s="72"/>
      <c r="B128" s="72"/>
      <c r="C128" s="166"/>
      <c r="D128" s="77"/>
      <c r="E128" s="77"/>
      <c r="F128" s="77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</row>
    <row r="129" spans="1:21" ht="13.5" customHeight="1" x14ac:dyDescent="0.25">
      <c r="A129" s="72"/>
      <c r="B129" s="72"/>
      <c r="C129" s="166"/>
      <c r="D129" s="77"/>
      <c r="E129" s="77"/>
      <c r="F129" s="77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</row>
    <row r="130" spans="1:21" ht="13.5" customHeight="1" x14ac:dyDescent="0.25">
      <c r="A130" s="72"/>
      <c r="B130" s="72"/>
      <c r="C130" s="166"/>
      <c r="D130" s="77"/>
      <c r="E130" s="77"/>
      <c r="F130" s="77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</row>
    <row r="131" spans="1:21" ht="13.5" customHeight="1" x14ac:dyDescent="0.25">
      <c r="A131" s="72"/>
      <c r="B131" s="72"/>
      <c r="C131" s="166"/>
      <c r="D131" s="77"/>
      <c r="E131" s="77"/>
      <c r="F131" s="77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</row>
    <row r="132" spans="1:21" ht="13.5" customHeight="1" x14ac:dyDescent="0.25">
      <c r="A132" s="72"/>
      <c r="B132" s="72"/>
      <c r="C132" s="166"/>
      <c r="D132" s="77"/>
      <c r="E132" s="77"/>
      <c r="F132" s="77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</row>
    <row r="133" spans="1:21" ht="13.5" customHeight="1" x14ac:dyDescent="0.25">
      <c r="A133" s="72"/>
      <c r="B133" s="72"/>
      <c r="C133" s="166"/>
      <c r="D133" s="77"/>
      <c r="E133" s="77"/>
      <c r="F133" s="77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</row>
    <row r="134" spans="1:21" ht="13.5" customHeight="1" x14ac:dyDescent="0.25">
      <c r="A134" s="72"/>
      <c r="B134" s="72"/>
      <c r="C134" s="166"/>
      <c r="D134" s="77"/>
      <c r="E134" s="77"/>
      <c r="F134" s="77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</row>
    <row r="135" spans="1:21" ht="13.5" customHeight="1" x14ac:dyDescent="0.25">
      <c r="A135" s="72"/>
      <c r="B135" s="72"/>
      <c r="C135" s="166"/>
      <c r="D135" s="77"/>
      <c r="E135" s="77"/>
      <c r="F135" s="77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</row>
    <row r="136" spans="1:21" ht="13.5" customHeight="1" x14ac:dyDescent="0.25">
      <c r="A136" s="72"/>
      <c r="B136" s="72"/>
      <c r="C136" s="166"/>
      <c r="D136" s="77"/>
      <c r="E136" s="77"/>
      <c r="F136" s="77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</row>
    <row r="137" spans="1:21" ht="13.5" customHeight="1" x14ac:dyDescent="0.25">
      <c r="A137" s="72"/>
      <c r="B137" s="72"/>
      <c r="C137" s="166"/>
      <c r="D137" s="77"/>
      <c r="E137" s="77"/>
      <c r="F137" s="77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</row>
    <row r="138" spans="1:21" ht="13.5" customHeight="1" x14ac:dyDescent="0.25">
      <c r="A138" s="72"/>
      <c r="B138" s="72"/>
      <c r="C138" s="166"/>
      <c r="D138" s="77"/>
      <c r="E138" s="77"/>
      <c r="F138" s="77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</row>
    <row r="139" spans="1:21" ht="13.5" customHeight="1" x14ac:dyDescent="0.25">
      <c r="A139" s="72"/>
      <c r="B139" s="72"/>
      <c r="C139" s="166"/>
      <c r="D139" s="77"/>
      <c r="E139" s="77"/>
      <c r="F139" s="77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</row>
    <row r="140" spans="1:21" ht="13.5" customHeight="1" x14ac:dyDescent="0.25">
      <c r="A140" s="72"/>
      <c r="B140" s="72"/>
      <c r="C140" s="166"/>
      <c r="D140" s="77"/>
      <c r="E140" s="77"/>
      <c r="F140" s="77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</row>
    <row r="141" spans="1:21" ht="13.5" customHeight="1" x14ac:dyDescent="0.25">
      <c r="A141" s="72"/>
      <c r="B141" s="72"/>
      <c r="C141" s="166"/>
      <c r="D141" s="77"/>
      <c r="E141" s="77"/>
      <c r="F141" s="77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</row>
    <row r="142" spans="1:21" ht="13.5" customHeight="1" x14ac:dyDescent="0.25">
      <c r="A142" s="72"/>
      <c r="B142" s="72"/>
      <c r="C142" s="166"/>
      <c r="D142" s="77"/>
      <c r="E142" s="77"/>
      <c r="F142" s="77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</row>
    <row r="143" spans="1:21" ht="13.5" customHeight="1" x14ac:dyDescent="0.25">
      <c r="A143" s="72"/>
      <c r="B143" s="72"/>
      <c r="C143" s="166"/>
      <c r="D143" s="77"/>
      <c r="E143" s="77"/>
      <c r="F143" s="77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</row>
    <row r="144" spans="1:21" ht="13.5" customHeight="1" x14ac:dyDescent="0.25">
      <c r="A144" s="72"/>
      <c r="B144" s="72"/>
      <c r="C144" s="166"/>
      <c r="D144" s="77"/>
      <c r="E144" s="77"/>
      <c r="F144" s="77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</row>
    <row r="145" spans="1:21" ht="13.5" customHeight="1" x14ac:dyDescent="0.25">
      <c r="A145" s="72"/>
      <c r="B145" s="72"/>
      <c r="C145" s="166"/>
      <c r="D145" s="77"/>
      <c r="E145" s="77"/>
      <c r="F145" s="77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</row>
    <row r="146" spans="1:21" ht="13.5" customHeight="1" x14ac:dyDescent="0.25">
      <c r="A146" s="72"/>
      <c r="B146" s="72"/>
      <c r="C146" s="166"/>
      <c r="D146" s="77"/>
      <c r="E146" s="77"/>
      <c r="F146" s="77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</row>
    <row r="147" spans="1:21" ht="13.5" customHeight="1" x14ac:dyDescent="0.25">
      <c r="A147" s="72"/>
      <c r="B147" s="72"/>
      <c r="C147" s="166"/>
      <c r="D147" s="77"/>
      <c r="E147" s="77"/>
      <c r="F147" s="77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</row>
    <row r="148" spans="1:21" ht="13.5" customHeight="1" x14ac:dyDescent="0.25">
      <c r="A148" s="72"/>
      <c r="B148" s="72"/>
      <c r="C148" s="166"/>
      <c r="D148" s="77"/>
      <c r="E148" s="77"/>
      <c r="F148" s="77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</row>
    <row r="149" spans="1:21" ht="13.5" customHeight="1" x14ac:dyDescent="0.25">
      <c r="A149" s="72"/>
      <c r="B149" s="72"/>
      <c r="C149" s="166"/>
      <c r="D149" s="77"/>
      <c r="E149" s="77"/>
      <c r="F149" s="77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</row>
    <row r="150" spans="1:21" ht="13.5" customHeight="1" x14ac:dyDescent="0.25">
      <c r="A150" s="72"/>
      <c r="B150" s="72"/>
      <c r="C150" s="166"/>
      <c r="D150" s="77"/>
      <c r="E150" s="77"/>
      <c r="F150" s="77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</row>
    <row r="151" spans="1:21" ht="13.5" customHeight="1" x14ac:dyDescent="0.25">
      <c r="A151" s="72"/>
      <c r="B151" s="72"/>
      <c r="C151" s="166"/>
      <c r="D151" s="77"/>
      <c r="E151" s="77"/>
      <c r="F151" s="77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</row>
    <row r="152" spans="1:21" ht="13.5" customHeight="1" x14ac:dyDescent="0.25">
      <c r="A152" s="72"/>
      <c r="B152" s="72"/>
      <c r="C152" s="166"/>
      <c r="D152" s="77"/>
      <c r="E152" s="77"/>
      <c r="F152" s="77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</row>
    <row r="153" spans="1:21" ht="13.5" customHeight="1" x14ac:dyDescent="0.25">
      <c r="A153" s="72"/>
      <c r="B153" s="72"/>
      <c r="C153" s="166"/>
      <c r="D153" s="77"/>
      <c r="E153" s="77"/>
      <c r="F153" s="77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</row>
    <row r="154" spans="1:21" ht="13.5" customHeight="1" x14ac:dyDescent="0.25">
      <c r="A154" s="72"/>
      <c r="B154" s="72"/>
      <c r="C154" s="166"/>
      <c r="D154" s="77"/>
      <c r="E154" s="77"/>
      <c r="F154" s="77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</row>
    <row r="155" spans="1:21" ht="13.5" customHeight="1" x14ac:dyDescent="0.25">
      <c r="A155" s="72"/>
      <c r="B155" s="72"/>
      <c r="C155" s="166"/>
      <c r="D155" s="77"/>
      <c r="E155" s="77"/>
      <c r="F155" s="77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</row>
    <row r="156" spans="1:21" ht="13.5" customHeight="1" x14ac:dyDescent="0.25">
      <c r="A156" s="72"/>
      <c r="B156" s="72"/>
      <c r="C156" s="166"/>
      <c r="D156" s="77"/>
      <c r="E156" s="77"/>
      <c r="F156" s="77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</row>
    <row r="157" spans="1:21" ht="13.5" customHeight="1" x14ac:dyDescent="0.25">
      <c r="A157" s="72"/>
      <c r="B157" s="72"/>
      <c r="C157" s="166"/>
      <c r="D157" s="77"/>
      <c r="E157" s="77"/>
      <c r="F157" s="77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</row>
    <row r="158" spans="1:21" ht="13.5" customHeight="1" x14ac:dyDescent="0.25">
      <c r="A158" s="72"/>
      <c r="B158" s="72"/>
      <c r="C158" s="166"/>
      <c r="D158" s="77"/>
      <c r="E158" s="77"/>
      <c r="F158" s="77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</row>
    <row r="159" spans="1:21" ht="13.5" customHeight="1" x14ac:dyDescent="0.25">
      <c r="A159" s="72"/>
      <c r="B159" s="72"/>
      <c r="C159" s="166"/>
      <c r="D159" s="77"/>
      <c r="E159" s="77"/>
      <c r="F159" s="77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</row>
    <row r="160" spans="1:21" ht="13.5" customHeight="1" x14ac:dyDescent="0.25">
      <c r="A160" s="72"/>
      <c r="B160" s="72"/>
      <c r="C160" s="166"/>
      <c r="D160" s="77"/>
      <c r="E160" s="77"/>
      <c r="F160" s="77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</row>
    <row r="161" spans="1:21" ht="13.5" customHeight="1" x14ac:dyDescent="0.25">
      <c r="A161" s="72"/>
      <c r="B161" s="72"/>
      <c r="C161" s="166"/>
      <c r="D161" s="77"/>
      <c r="E161" s="77"/>
      <c r="F161" s="77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</row>
    <row r="162" spans="1:21" ht="13.5" customHeight="1" x14ac:dyDescent="0.25">
      <c r="A162" s="72"/>
      <c r="B162" s="72"/>
      <c r="C162" s="166"/>
      <c r="D162" s="77"/>
      <c r="E162" s="77"/>
      <c r="F162" s="77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</row>
    <row r="163" spans="1:21" ht="13.5" customHeight="1" x14ac:dyDescent="0.25">
      <c r="A163" s="72"/>
      <c r="B163" s="72"/>
      <c r="C163" s="166"/>
      <c r="D163" s="77"/>
      <c r="E163" s="77"/>
      <c r="F163" s="77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</row>
    <row r="164" spans="1:21" ht="13.5" customHeight="1" x14ac:dyDescent="0.25">
      <c r="A164" s="72"/>
      <c r="B164" s="72"/>
      <c r="C164" s="166"/>
      <c r="D164" s="77"/>
      <c r="E164" s="77"/>
      <c r="F164" s="77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</row>
    <row r="165" spans="1:21" ht="13.5" customHeight="1" x14ac:dyDescent="0.25">
      <c r="A165" s="72"/>
      <c r="B165" s="72"/>
      <c r="C165" s="166"/>
      <c r="D165" s="77"/>
      <c r="E165" s="77"/>
      <c r="F165" s="77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</row>
    <row r="166" spans="1:21" ht="13.5" customHeight="1" x14ac:dyDescent="0.25">
      <c r="A166" s="72"/>
      <c r="B166" s="72"/>
      <c r="C166" s="166"/>
      <c r="D166" s="77"/>
      <c r="E166" s="77"/>
      <c r="F166" s="77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</row>
    <row r="167" spans="1:21" ht="13.5" customHeight="1" x14ac:dyDescent="0.25">
      <c r="A167" s="72"/>
      <c r="B167" s="72"/>
      <c r="C167" s="166"/>
      <c r="D167" s="77"/>
      <c r="E167" s="77"/>
      <c r="F167" s="77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</row>
    <row r="168" spans="1:21" ht="13.5" customHeight="1" x14ac:dyDescent="0.25">
      <c r="A168" s="72"/>
      <c r="B168" s="72"/>
      <c r="C168" s="166"/>
      <c r="D168" s="77"/>
      <c r="E168" s="77"/>
      <c r="F168" s="77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</row>
    <row r="169" spans="1:21" ht="13.5" customHeight="1" x14ac:dyDescent="0.25">
      <c r="A169" s="72"/>
      <c r="B169" s="72"/>
      <c r="C169" s="166"/>
      <c r="D169" s="77"/>
      <c r="E169" s="77"/>
      <c r="F169" s="77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</row>
    <row r="170" spans="1:21" ht="13.5" customHeight="1" x14ac:dyDescent="0.25">
      <c r="A170" s="72"/>
      <c r="B170" s="72"/>
      <c r="C170" s="166"/>
      <c r="D170" s="77"/>
      <c r="E170" s="77"/>
      <c r="F170" s="77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</row>
    <row r="171" spans="1:21" ht="13.5" customHeight="1" x14ac:dyDescent="0.25">
      <c r="A171" s="72"/>
      <c r="B171" s="72"/>
      <c r="C171" s="166"/>
      <c r="D171" s="77"/>
      <c r="E171" s="77"/>
      <c r="F171" s="77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</row>
    <row r="172" spans="1:21" ht="13.5" customHeight="1" x14ac:dyDescent="0.25">
      <c r="A172" s="72"/>
      <c r="B172" s="72"/>
      <c r="C172" s="166"/>
      <c r="D172" s="77"/>
      <c r="E172" s="77"/>
      <c r="F172" s="77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</row>
    <row r="173" spans="1:21" ht="13.5" customHeight="1" x14ac:dyDescent="0.25">
      <c r="A173" s="72"/>
      <c r="B173" s="72"/>
      <c r="C173" s="166"/>
      <c r="D173" s="77"/>
      <c r="E173" s="77"/>
      <c r="F173" s="77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</row>
    <row r="174" spans="1:21" ht="13.5" customHeight="1" x14ac:dyDescent="0.25">
      <c r="A174" s="72"/>
      <c r="B174" s="72"/>
      <c r="C174" s="166"/>
      <c r="D174" s="77"/>
      <c r="E174" s="77"/>
      <c r="F174" s="77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</row>
    <row r="175" spans="1:21" ht="13.5" customHeight="1" x14ac:dyDescent="0.25">
      <c r="A175" s="72"/>
      <c r="B175" s="72"/>
      <c r="C175" s="166"/>
      <c r="D175" s="77"/>
      <c r="E175" s="77"/>
      <c r="F175" s="77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</row>
    <row r="176" spans="1:21" ht="13.5" customHeight="1" x14ac:dyDescent="0.25">
      <c r="A176" s="72"/>
      <c r="B176" s="72"/>
      <c r="C176" s="166"/>
      <c r="D176" s="77"/>
      <c r="E176" s="77"/>
      <c r="F176" s="77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</row>
    <row r="177" spans="1:21" ht="13.5" customHeight="1" x14ac:dyDescent="0.25">
      <c r="A177" s="72"/>
      <c r="B177" s="72"/>
      <c r="C177" s="166"/>
      <c r="D177" s="77"/>
      <c r="E177" s="77"/>
      <c r="F177" s="77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</row>
    <row r="178" spans="1:21" ht="13.5" customHeight="1" x14ac:dyDescent="0.25">
      <c r="A178" s="72"/>
      <c r="B178" s="72"/>
      <c r="C178" s="166"/>
      <c r="D178" s="77"/>
      <c r="E178" s="77"/>
      <c r="F178" s="77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</row>
    <row r="179" spans="1:21" ht="13.5" customHeight="1" x14ac:dyDescent="0.25">
      <c r="A179" s="72"/>
      <c r="B179" s="72"/>
      <c r="C179" s="166"/>
      <c r="D179" s="77"/>
      <c r="E179" s="77"/>
      <c r="F179" s="77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</row>
    <row r="180" spans="1:21" ht="13.5" customHeight="1" x14ac:dyDescent="0.25">
      <c r="A180" s="72"/>
      <c r="B180" s="72"/>
      <c r="C180" s="166"/>
      <c r="D180" s="77"/>
      <c r="E180" s="77"/>
      <c r="F180" s="77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</row>
    <row r="181" spans="1:21" ht="13.5" customHeight="1" x14ac:dyDescent="0.25">
      <c r="A181" s="72"/>
      <c r="B181" s="72"/>
      <c r="C181" s="166"/>
      <c r="D181" s="77"/>
      <c r="E181" s="77"/>
      <c r="F181" s="77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</row>
    <row r="182" spans="1:21" ht="13.5" customHeight="1" x14ac:dyDescent="0.25">
      <c r="A182" s="72"/>
      <c r="B182" s="72"/>
      <c r="C182" s="166"/>
      <c r="D182" s="77"/>
      <c r="E182" s="77"/>
      <c r="F182" s="77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</row>
    <row r="183" spans="1:21" ht="13.5" customHeight="1" x14ac:dyDescent="0.25">
      <c r="A183" s="72"/>
      <c r="B183" s="72"/>
      <c r="C183" s="166"/>
      <c r="D183" s="77"/>
      <c r="E183" s="77"/>
      <c r="F183" s="77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</row>
    <row r="184" spans="1:21" ht="13.5" customHeight="1" x14ac:dyDescent="0.25">
      <c r="A184" s="72"/>
      <c r="B184" s="72"/>
      <c r="C184" s="166"/>
      <c r="D184" s="77"/>
      <c r="E184" s="77"/>
      <c r="F184" s="77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</row>
    <row r="185" spans="1:21" ht="13.5" customHeight="1" x14ac:dyDescent="0.25">
      <c r="A185" s="72"/>
      <c r="B185" s="72"/>
      <c r="C185" s="166"/>
      <c r="D185" s="77"/>
      <c r="E185" s="77"/>
      <c r="F185" s="77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</row>
    <row r="186" spans="1:21" ht="13.5" customHeight="1" x14ac:dyDescent="0.25">
      <c r="A186" s="72"/>
      <c r="B186" s="72"/>
      <c r="C186" s="166"/>
      <c r="D186" s="77"/>
      <c r="E186" s="77"/>
      <c r="F186" s="77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</row>
    <row r="187" spans="1:21" ht="13.5" customHeight="1" x14ac:dyDescent="0.25">
      <c r="A187" s="72"/>
      <c r="B187" s="72"/>
      <c r="C187" s="166"/>
      <c r="D187" s="77"/>
      <c r="E187" s="77"/>
      <c r="F187" s="77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</row>
    <row r="188" spans="1:21" ht="13.5" customHeight="1" x14ac:dyDescent="0.25">
      <c r="A188" s="72"/>
      <c r="B188" s="72"/>
      <c r="C188" s="166"/>
      <c r="D188" s="77"/>
      <c r="E188" s="77"/>
      <c r="F188" s="77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</row>
    <row r="189" spans="1:21" ht="13.5" customHeight="1" x14ac:dyDescent="0.25">
      <c r="A189" s="72"/>
      <c r="B189" s="72"/>
      <c r="C189" s="166"/>
      <c r="D189" s="77"/>
      <c r="E189" s="77"/>
      <c r="F189" s="77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</row>
    <row r="190" spans="1:21" ht="13.5" customHeight="1" x14ac:dyDescent="0.25">
      <c r="A190" s="72"/>
      <c r="B190" s="72"/>
      <c r="C190" s="166"/>
      <c r="D190" s="77"/>
      <c r="E190" s="77"/>
      <c r="F190" s="77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</row>
    <row r="191" spans="1:21" ht="13.5" customHeight="1" x14ac:dyDescent="0.25">
      <c r="A191" s="72"/>
      <c r="B191" s="72"/>
      <c r="C191" s="166"/>
      <c r="D191" s="77"/>
      <c r="E191" s="77"/>
      <c r="F191" s="77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</row>
    <row r="192" spans="1:21" ht="13.5" customHeight="1" x14ac:dyDescent="0.25">
      <c r="A192" s="72"/>
      <c r="B192" s="72"/>
      <c r="C192" s="166"/>
      <c r="D192" s="77"/>
      <c r="E192" s="77"/>
      <c r="F192" s="77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</row>
    <row r="193" spans="1:21" ht="13.5" customHeight="1" x14ac:dyDescent="0.25">
      <c r="A193" s="72"/>
      <c r="B193" s="72"/>
      <c r="C193" s="166"/>
      <c r="D193" s="77"/>
      <c r="E193" s="77"/>
      <c r="F193" s="77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</row>
    <row r="194" spans="1:21" ht="13.5" customHeight="1" x14ac:dyDescent="0.25">
      <c r="A194" s="72"/>
      <c r="B194" s="72"/>
      <c r="C194" s="166"/>
      <c r="D194" s="77"/>
      <c r="E194" s="77"/>
      <c r="F194" s="77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</row>
    <row r="195" spans="1:21" ht="13.5" customHeight="1" x14ac:dyDescent="0.25">
      <c r="A195" s="72"/>
      <c r="B195" s="72"/>
      <c r="C195" s="166"/>
      <c r="D195" s="77"/>
      <c r="E195" s="77"/>
      <c r="F195" s="77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</row>
    <row r="196" spans="1:21" ht="13.5" customHeight="1" x14ac:dyDescent="0.25">
      <c r="A196" s="72"/>
      <c r="B196" s="72"/>
      <c r="C196" s="166"/>
      <c r="D196" s="77"/>
      <c r="E196" s="77"/>
      <c r="F196" s="77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</row>
    <row r="197" spans="1:21" ht="13.5" customHeight="1" x14ac:dyDescent="0.25">
      <c r="A197" s="72"/>
      <c r="B197" s="72"/>
      <c r="C197" s="166"/>
      <c r="D197" s="77"/>
      <c r="E197" s="77"/>
      <c r="F197" s="77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</row>
    <row r="198" spans="1:21" ht="13.5" customHeight="1" x14ac:dyDescent="0.25">
      <c r="A198" s="72"/>
      <c r="B198" s="72"/>
      <c r="C198" s="166"/>
      <c r="D198" s="77"/>
      <c r="E198" s="77"/>
      <c r="F198" s="77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</row>
    <row r="199" spans="1:21" ht="13.5" customHeight="1" x14ac:dyDescent="0.25">
      <c r="A199" s="72"/>
      <c r="B199" s="72"/>
      <c r="C199" s="166"/>
      <c r="D199" s="77"/>
      <c r="E199" s="77"/>
      <c r="F199" s="77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</row>
    <row r="200" spans="1:21" ht="13.5" customHeight="1" x14ac:dyDescent="0.25">
      <c r="A200" s="72"/>
      <c r="B200" s="72"/>
      <c r="C200" s="166"/>
      <c r="D200" s="77"/>
      <c r="E200" s="77"/>
      <c r="F200" s="77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</row>
    <row r="201" spans="1:21" ht="13.5" customHeight="1" x14ac:dyDescent="0.25">
      <c r="A201" s="72"/>
      <c r="B201" s="72"/>
      <c r="C201" s="166"/>
      <c r="D201" s="77"/>
      <c r="E201" s="77"/>
      <c r="F201" s="77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</row>
    <row r="202" spans="1:21" ht="13.5" customHeight="1" x14ac:dyDescent="0.25">
      <c r="A202" s="72"/>
      <c r="B202" s="72"/>
      <c r="C202" s="166"/>
      <c r="D202" s="77"/>
      <c r="E202" s="77"/>
      <c r="F202" s="77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</row>
    <row r="203" spans="1:21" ht="13.5" customHeight="1" x14ac:dyDescent="0.25">
      <c r="A203" s="72"/>
      <c r="B203" s="72"/>
      <c r="C203" s="166"/>
      <c r="D203" s="77"/>
      <c r="E203" s="77"/>
      <c r="F203" s="77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</row>
    <row r="204" spans="1:21" ht="13.5" customHeight="1" x14ac:dyDescent="0.25">
      <c r="A204" s="72"/>
      <c r="B204" s="72"/>
      <c r="C204" s="166"/>
      <c r="D204" s="77"/>
      <c r="E204" s="77"/>
      <c r="F204" s="77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</row>
    <row r="205" spans="1:21" ht="13.5" customHeight="1" x14ac:dyDescent="0.25">
      <c r="A205" s="72"/>
      <c r="B205" s="72"/>
      <c r="C205" s="166"/>
      <c r="D205" s="77"/>
      <c r="E205" s="77"/>
      <c r="F205" s="77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</row>
    <row r="206" spans="1:21" ht="13.5" customHeight="1" x14ac:dyDescent="0.25">
      <c r="A206" s="72"/>
      <c r="B206" s="72"/>
      <c r="C206" s="166"/>
      <c r="D206" s="77"/>
      <c r="E206" s="77"/>
      <c r="F206" s="77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</row>
    <row r="207" spans="1:21" ht="13.5" customHeight="1" x14ac:dyDescent="0.25">
      <c r="A207" s="72"/>
      <c r="B207" s="72"/>
      <c r="C207" s="166"/>
      <c r="D207" s="77"/>
      <c r="E207" s="77"/>
      <c r="F207" s="77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</row>
    <row r="208" spans="1:21" ht="13.5" customHeight="1" x14ac:dyDescent="0.25">
      <c r="A208" s="72"/>
      <c r="B208" s="72"/>
      <c r="C208" s="166"/>
      <c r="D208" s="77"/>
      <c r="E208" s="77"/>
      <c r="F208" s="77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</row>
    <row r="209" spans="1:21" ht="13.5" customHeight="1" x14ac:dyDescent="0.25">
      <c r="A209" s="72"/>
      <c r="B209" s="72"/>
      <c r="C209" s="166"/>
      <c r="D209" s="77"/>
      <c r="E209" s="77"/>
      <c r="F209" s="77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</row>
    <row r="210" spans="1:21" ht="13.5" customHeight="1" x14ac:dyDescent="0.25">
      <c r="A210" s="72"/>
      <c r="B210" s="72"/>
      <c r="C210" s="166"/>
      <c r="D210" s="77"/>
      <c r="E210" s="77"/>
      <c r="F210" s="77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</row>
    <row r="211" spans="1:21" ht="13.5" customHeight="1" x14ac:dyDescent="0.25">
      <c r="A211" s="72"/>
      <c r="B211" s="72"/>
      <c r="C211" s="166"/>
      <c r="D211" s="77"/>
      <c r="E211" s="77"/>
      <c r="F211" s="77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</row>
    <row r="212" spans="1:21" ht="13.5" customHeight="1" x14ac:dyDescent="0.25">
      <c r="A212" s="72"/>
      <c r="B212" s="72"/>
      <c r="C212" s="166"/>
      <c r="D212" s="77"/>
      <c r="E212" s="77"/>
      <c r="F212" s="77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</row>
    <row r="213" spans="1:21" ht="13.5" customHeight="1" x14ac:dyDescent="0.25">
      <c r="A213" s="72"/>
      <c r="B213" s="72"/>
      <c r="C213" s="166"/>
      <c r="D213" s="77"/>
      <c r="E213" s="77"/>
      <c r="F213" s="77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</row>
    <row r="214" spans="1:21" ht="13.5" customHeight="1" x14ac:dyDescent="0.25">
      <c r="A214" s="72"/>
      <c r="B214" s="72"/>
      <c r="C214" s="166"/>
      <c r="D214" s="77"/>
      <c r="E214" s="77"/>
      <c r="F214" s="77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</row>
    <row r="215" spans="1:21" ht="13.5" customHeight="1" x14ac:dyDescent="0.25">
      <c r="A215" s="72"/>
      <c r="B215" s="72"/>
      <c r="C215" s="166"/>
      <c r="D215" s="77"/>
      <c r="E215" s="77"/>
      <c r="F215" s="77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</row>
    <row r="216" spans="1:21" ht="13.5" customHeight="1" x14ac:dyDescent="0.25">
      <c r="A216" s="72"/>
      <c r="B216" s="72"/>
      <c r="C216" s="166"/>
      <c r="D216" s="77"/>
      <c r="E216" s="77"/>
      <c r="F216" s="77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</row>
    <row r="217" spans="1:21" ht="13.5" customHeight="1" x14ac:dyDescent="0.25">
      <c r="A217" s="72"/>
      <c r="B217" s="72"/>
      <c r="C217" s="166"/>
      <c r="D217" s="77"/>
      <c r="E217" s="77"/>
      <c r="F217" s="77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</row>
    <row r="218" spans="1:21" ht="13.5" customHeight="1" x14ac:dyDescent="0.25">
      <c r="A218" s="72"/>
      <c r="B218" s="72"/>
      <c r="C218" s="166"/>
      <c r="D218" s="77"/>
      <c r="E218" s="77"/>
      <c r="F218" s="77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</row>
    <row r="219" spans="1:21" ht="13.5" customHeight="1" x14ac:dyDescent="0.25">
      <c r="A219" s="72"/>
      <c r="B219" s="72"/>
      <c r="C219" s="166"/>
      <c r="D219" s="77"/>
      <c r="E219" s="77"/>
      <c r="F219" s="77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</row>
    <row r="220" spans="1:21" ht="13.5" customHeight="1" x14ac:dyDescent="0.25">
      <c r="A220" s="72"/>
      <c r="B220" s="72"/>
      <c r="C220" s="166"/>
      <c r="D220" s="77"/>
      <c r="E220" s="77"/>
      <c r="F220" s="77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</row>
    <row r="221" spans="1:21" ht="13.5" customHeight="1" x14ac:dyDescent="0.25">
      <c r="A221" s="72"/>
      <c r="B221" s="72"/>
      <c r="C221" s="166"/>
      <c r="D221" s="77"/>
      <c r="E221" s="77"/>
      <c r="F221" s="77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</row>
    <row r="222" spans="1:21" ht="13.5" customHeight="1" x14ac:dyDescent="0.25">
      <c r="A222" s="72"/>
      <c r="B222" s="72"/>
      <c r="C222" s="166"/>
      <c r="D222" s="77"/>
      <c r="E222" s="77"/>
      <c r="F222" s="77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</row>
    <row r="223" spans="1:21" ht="13.5" customHeight="1" x14ac:dyDescent="0.25">
      <c r="A223" s="72"/>
      <c r="B223" s="72"/>
      <c r="C223" s="166"/>
      <c r="D223" s="77"/>
      <c r="E223" s="77"/>
      <c r="F223" s="77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</row>
    <row r="224" spans="1:21" ht="13.5" customHeight="1" x14ac:dyDescent="0.25">
      <c r="A224" s="72"/>
      <c r="B224" s="72"/>
      <c r="C224" s="166"/>
      <c r="D224" s="77"/>
      <c r="E224" s="77"/>
      <c r="F224" s="77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</row>
    <row r="225" spans="1:21" ht="13.5" customHeight="1" x14ac:dyDescent="0.25">
      <c r="A225" s="72"/>
      <c r="B225" s="72"/>
      <c r="C225" s="166"/>
      <c r="D225" s="77"/>
      <c r="E225" s="77"/>
      <c r="F225" s="77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</row>
    <row r="226" spans="1:21" ht="13.5" customHeight="1" x14ac:dyDescent="0.25">
      <c r="A226" s="72"/>
      <c r="B226" s="72"/>
      <c r="C226" s="166"/>
      <c r="D226" s="77"/>
      <c r="E226" s="77"/>
      <c r="F226" s="77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</row>
    <row r="227" spans="1:21" ht="13.5" customHeight="1" x14ac:dyDescent="0.25">
      <c r="A227" s="72"/>
      <c r="B227" s="72"/>
      <c r="C227" s="166"/>
      <c r="D227" s="77"/>
      <c r="E227" s="77"/>
      <c r="F227" s="77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</row>
    <row r="228" spans="1:21" ht="13.5" customHeight="1" x14ac:dyDescent="0.25">
      <c r="A228" s="72"/>
      <c r="B228" s="72"/>
      <c r="C228" s="166"/>
      <c r="D228" s="77"/>
      <c r="E228" s="77"/>
      <c r="F228" s="77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</row>
    <row r="229" spans="1:21" ht="13.5" customHeight="1" x14ac:dyDescent="0.25">
      <c r="A229" s="72"/>
      <c r="B229" s="72"/>
      <c r="C229" s="166"/>
      <c r="D229" s="77"/>
      <c r="E229" s="77"/>
      <c r="F229" s="77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</row>
    <row r="230" spans="1:21" ht="13.5" customHeight="1" x14ac:dyDescent="0.25">
      <c r="A230" s="72"/>
      <c r="B230" s="72"/>
      <c r="C230" s="166"/>
      <c r="D230" s="77"/>
      <c r="E230" s="77"/>
      <c r="F230" s="77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</row>
    <row r="231" spans="1:21" ht="13.5" customHeight="1" x14ac:dyDescent="0.25">
      <c r="A231" s="72"/>
      <c r="B231" s="72"/>
      <c r="C231" s="166"/>
      <c r="D231" s="77"/>
      <c r="E231" s="77"/>
      <c r="F231" s="77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</row>
    <row r="232" spans="1:21" ht="13.5" customHeight="1" x14ac:dyDescent="0.25">
      <c r="A232" s="72"/>
      <c r="B232" s="72"/>
      <c r="C232" s="166"/>
      <c r="D232" s="77"/>
      <c r="E232" s="77"/>
      <c r="F232" s="77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</row>
    <row r="233" spans="1:21" ht="13.5" customHeight="1" x14ac:dyDescent="0.25">
      <c r="A233" s="72"/>
      <c r="B233" s="72"/>
      <c r="C233" s="166"/>
      <c r="D233" s="77"/>
      <c r="E233" s="77"/>
      <c r="F233" s="77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</row>
    <row r="234" spans="1:21" ht="13.5" customHeight="1" x14ac:dyDescent="0.25">
      <c r="A234" s="72"/>
      <c r="B234" s="72"/>
      <c r="C234" s="166"/>
      <c r="D234" s="77"/>
      <c r="E234" s="77"/>
      <c r="F234" s="77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</row>
    <row r="235" spans="1:21" ht="13.5" customHeight="1" x14ac:dyDescent="0.25">
      <c r="A235" s="72"/>
      <c r="B235" s="72"/>
      <c r="C235" s="166"/>
      <c r="D235" s="77"/>
      <c r="E235" s="77"/>
      <c r="F235" s="77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</row>
    <row r="236" spans="1:21" ht="13.5" customHeight="1" x14ac:dyDescent="0.25">
      <c r="A236" s="72"/>
      <c r="B236" s="72"/>
      <c r="C236" s="166"/>
      <c r="D236" s="77"/>
      <c r="E236" s="77"/>
      <c r="F236" s="77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</row>
    <row r="237" spans="1:21" ht="13.5" customHeight="1" x14ac:dyDescent="0.25">
      <c r="A237" s="72"/>
      <c r="B237" s="72"/>
      <c r="C237" s="166"/>
      <c r="D237" s="77"/>
      <c r="E237" s="77"/>
      <c r="F237" s="77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</row>
    <row r="238" spans="1:21" ht="13.5" customHeight="1" x14ac:dyDescent="0.25">
      <c r="A238" s="72"/>
      <c r="B238" s="72"/>
      <c r="C238" s="166"/>
      <c r="D238" s="77"/>
      <c r="E238" s="77"/>
      <c r="F238" s="77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</row>
    <row r="239" spans="1:21" ht="13.5" customHeight="1" x14ac:dyDescent="0.25">
      <c r="A239" s="72"/>
      <c r="B239" s="72"/>
      <c r="C239" s="166"/>
      <c r="D239" s="77"/>
      <c r="E239" s="77"/>
      <c r="F239" s="77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</row>
    <row r="240" spans="1:21" ht="13.5" customHeight="1" x14ac:dyDescent="0.25">
      <c r="A240" s="72"/>
      <c r="B240" s="72"/>
      <c r="C240" s="166"/>
      <c r="D240" s="77"/>
      <c r="E240" s="77"/>
      <c r="F240" s="77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</row>
    <row r="241" spans="1:21" ht="13.5" customHeight="1" x14ac:dyDescent="0.25">
      <c r="A241" s="72"/>
      <c r="B241" s="72"/>
      <c r="C241" s="166"/>
      <c r="D241" s="77"/>
      <c r="E241" s="77"/>
      <c r="F241" s="77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</row>
    <row r="242" spans="1:21" ht="13.5" customHeight="1" x14ac:dyDescent="0.25">
      <c r="A242" s="72"/>
      <c r="B242" s="72"/>
      <c r="C242" s="166"/>
      <c r="D242" s="77"/>
      <c r="E242" s="77"/>
      <c r="F242" s="77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</row>
    <row r="243" spans="1:21" ht="13.5" customHeight="1" x14ac:dyDescent="0.25">
      <c r="A243" s="72"/>
      <c r="B243" s="72"/>
      <c r="C243" s="166"/>
      <c r="D243" s="77"/>
      <c r="E243" s="77"/>
      <c r="F243" s="77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</row>
    <row r="244" spans="1:21" ht="13.5" customHeight="1" x14ac:dyDescent="0.25">
      <c r="A244" s="72"/>
      <c r="B244" s="72"/>
      <c r="C244" s="166"/>
      <c r="D244" s="77"/>
      <c r="E244" s="77"/>
      <c r="F244" s="77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</row>
    <row r="245" spans="1:21" ht="13.5" customHeight="1" x14ac:dyDescent="0.25">
      <c r="A245" s="72"/>
      <c r="B245" s="72"/>
      <c r="C245" s="166"/>
      <c r="D245" s="77"/>
      <c r="E245" s="77"/>
      <c r="F245" s="77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</row>
    <row r="246" spans="1:21" ht="13.5" customHeight="1" x14ac:dyDescent="0.25">
      <c r="A246" s="72"/>
      <c r="B246" s="72"/>
      <c r="C246" s="166"/>
      <c r="D246" s="77"/>
      <c r="E246" s="77"/>
      <c r="F246" s="77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</row>
    <row r="247" spans="1:21" ht="13.5" customHeight="1" x14ac:dyDescent="0.25">
      <c r="A247" s="72"/>
      <c r="B247" s="72"/>
      <c r="C247" s="166"/>
      <c r="D247" s="77"/>
      <c r="E247" s="77"/>
      <c r="F247" s="77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</row>
    <row r="248" spans="1:21" ht="13.5" customHeight="1" x14ac:dyDescent="0.25">
      <c r="A248" s="72"/>
      <c r="B248" s="72"/>
      <c r="C248" s="166"/>
      <c r="D248" s="77"/>
      <c r="E248" s="77"/>
      <c r="F248" s="77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</row>
    <row r="249" spans="1:21" ht="13.5" customHeight="1" x14ac:dyDescent="0.25">
      <c r="A249" s="72"/>
      <c r="B249" s="72"/>
      <c r="C249" s="166"/>
      <c r="D249" s="77"/>
      <c r="E249" s="77"/>
      <c r="F249" s="77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</row>
    <row r="250" spans="1:21" ht="13.5" customHeight="1" x14ac:dyDescent="0.25">
      <c r="A250" s="72"/>
      <c r="B250" s="72"/>
      <c r="C250" s="166"/>
      <c r="D250" s="77"/>
      <c r="E250" s="77"/>
      <c r="F250" s="77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</row>
    <row r="251" spans="1:21" ht="13.5" customHeight="1" x14ac:dyDescent="0.25">
      <c r="A251" s="72"/>
      <c r="B251" s="72"/>
      <c r="C251" s="166"/>
      <c r="D251" s="77"/>
      <c r="E251" s="77"/>
      <c r="F251" s="77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</row>
    <row r="252" spans="1:21" ht="13.5" customHeight="1" x14ac:dyDescent="0.25">
      <c r="A252" s="72"/>
      <c r="B252" s="72"/>
      <c r="C252" s="166"/>
      <c r="D252" s="77"/>
      <c r="E252" s="77"/>
      <c r="F252" s="77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</row>
    <row r="253" spans="1:21" ht="13.5" customHeight="1" x14ac:dyDescent="0.25">
      <c r="A253" s="72"/>
      <c r="B253" s="72"/>
      <c r="C253" s="166"/>
      <c r="D253" s="77"/>
      <c r="E253" s="77"/>
      <c r="F253" s="77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</row>
    <row r="254" spans="1:21" ht="13.5" customHeight="1" x14ac:dyDescent="0.25">
      <c r="A254" s="72"/>
      <c r="B254" s="72"/>
      <c r="C254" s="166"/>
      <c r="D254" s="77"/>
      <c r="E254" s="77"/>
      <c r="F254" s="77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</row>
    <row r="255" spans="1:21" ht="13.5" customHeight="1" x14ac:dyDescent="0.25">
      <c r="A255" s="72"/>
      <c r="B255" s="72"/>
      <c r="C255" s="166"/>
      <c r="D255" s="77"/>
      <c r="E255" s="77"/>
      <c r="F255" s="77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</row>
    <row r="256" spans="1:21" ht="13.5" customHeight="1" x14ac:dyDescent="0.25">
      <c r="A256" s="72"/>
      <c r="B256" s="72"/>
      <c r="C256" s="166"/>
      <c r="D256" s="77"/>
      <c r="E256" s="77"/>
      <c r="F256" s="77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</row>
    <row r="257" spans="1:21" ht="13.5" customHeight="1" x14ac:dyDescent="0.25">
      <c r="A257" s="72"/>
      <c r="B257" s="72"/>
      <c r="C257" s="166"/>
      <c r="D257" s="77"/>
      <c r="E257" s="77"/>
      <c r="F257" s="77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</row>
    <row r="258" spans="1:21" ht="13.5" customHeight="1" x14ac:dyDescent="0.25">
      <c r="A258" s="72"/>
      <c r="B258" s="72"/>
      <c r="C258" s="166"/>
      <c r="D258" s="77"/>
      <c r="E258" s="77"/>
      <c r="F258" s="77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</row>
    <row r="259" spans="1:21" ht="13.5" customHeight="1" x14ac:dyDescent="0.25">
      <c r="A259" s="72"/>
      <c r="B259" s="72"/>
      <c r="C259" s="166"/>
      <c r="D259" s="77"/>
      <c r="E259" s="77"/>
      <c r="F259" s="77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</row>
    <row r="260" spans="1:21" ht="13.5" customHeight="1" x14ac:dyDescent="0.25">
      <c r="A260" s="72"/>
      <c r="B260" s="72"/>
      <c r="C260" s="166"/>
      <c r="D260" s="77"/>
      <c r="E260" s="77"/>
      <c r="F260" s="77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</row>
    <row r="261" spans="1:21" ht="13.5" customHeight="1" x14ac:dyDescent="0.25">
      <c r="A261" s="72"/>
      <c r="B261" s="72"/>
      <c r="C261" s="166"/>
      <c r="D261" s="77"/>
      <c r="E261" s="77"/>
      <c r="F261" s="77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</row>
    <row r="262" spans="1:21" ht="13.5" customHeight="1" x14ac:dyDescent="0.25">
      <c r="A262" s="72"/>
      <c r="B262" s="72"/>
      <c r="C262" s="166"/>
      <c r="D262" s="77"/>
      <c r="E262" s="77"/>
      <c r="F262" s="77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</row>
    <row r="263" spans="1:21" ht="13.5" customHeight="1" x14ac:dyDescent="0.25">
      <c r="A263" s="72"/>
      <c r="B263" s="72"/>
      <c r="C263" s="166"/>
      <c r="D263" s="77"/>
      <c r="E263" s="77"/>
      <c r="F263" s="77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</row>
    <row r="264" spans="1:21" ht="13.5" customHeight="1" x14ac:dyDescent="0.25">
      <c r="A264" s="72"/>
      <c r="B264" s="72"/>
      <c r="C264" s="166"/>
      <c r="D264" s="77"/>
      <c r="E264" s="77"/>
      <c r="F264" s="77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</row>
    <row r="265" spans="1:21" ht="13.5" customHeight="1" x14ac:dyDescent="0.25">
      <c r="A265" s="72"/>
      <c r="B265" s="72"/>
      <c r="C265" s="166"/>
      <c r="D265" s="77"/>
      <c r="E265" s="77"/>
      <c r="F265" s="77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</row>
    <row r="266" spans="1:21" ht="13.5" customHeight="1" x14ac:dyDescent="0.25">
      <c r="A266" s="72"/>
      <c r="B266" s="72"/>
      <c r="C266" s="166"/>
      <c r="D266" s="77"/>
      <c r="E266" s="77"/>
      <c r="F266" s="77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</row>
    <row r="267" spans="1:21" ht="13.5" customHeight="1" x14ac:dyDescent="0.25">
      <c r="A267" s="72"/>
      <c r="B267" s="72"/>
      <c r="C267" s="166"/>
      <c r="D267" s="77"/>
      <c r="E267" s="77"/>
      <c r="F267" s="77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</row>
    <row r="268" spans="1:21" ht="13.5" customHeight="1" x14ac:dyDescent="0.25">
      <c r="A268" s="72"/>
      <c r="B268" s="72"/>
      <c r="C268" s="166"/>
      <c r="D268" s="77"/>
      <c r="E268" s="77"/>
      <c r="F268" s="77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</row>
    <row r="269" spans="1:21" ht="13.5" customHeight="1" x14ac:dyDescent="0.25">
      <c r="A269" s="72"/>
      <c r="B269" s="72"/>
      <c r="C269" s="166"/>
      <c r="D269" s="77"/>
      <c r="E269" s="77"/>
      <c r="F269" s="77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</row>
    <row r="270" spans="1:21" ht="13.5" customHeight="1" x14ac:dyDescent="0.25">
      <c r="A270" s="72"/>
      <c r="B270" s="72"/>
      <c r="C270" s="166"/>
      <c r="D270" s="77"/>
      <c r="E270" s="77"/>
      <c r="F270" s="77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</row>
    <row r="271" spans="1:21" ht="13.5" customHeight="1" x14ac:dyDescent="0.25">
      <c r="A271" s="72"/>
      <c r="B271" s="72"/>
      <c r="C271" s="166"/>
      <c r="D271" s="77"/>
      <c r="E271" s="77"/>
      <c r="F271" s="77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</row>
    <row r="272" spans="1:21" ht="13.5" customHeight="1" x14ac:dyDescent="0.25">
      <c r="A272" s="72"/>
      <c r="B272" s="72"/>
      <c r="C272" s="166"/>
      <c r="D272" s="77"/>
      <c r="E272" s="77"/>
      <c r="F272" s="77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</row>
    <row r="273" spans="1:21" ht="13.5" customHeight="1" x14ac:dyDescent="0.25">
      <c r="A273" s="72"/>
      <c r="B273" s="72"/>
      <c r="C273" s="166"/>
      <c r="D273" s="77"/>
      <c r="E273" s="77"/>
      <c r="F273" s="77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</row>
    <row r="274" spans="1:21" ht="13.5" customHeight="1" x14ac:dyDescent="0.25">
      <c r="A274" s="72"/>
      <c r="B274" s="72"/>
      <c r="C274" s="166"/>
      <c r="D274" s="77"/>
      <c r="E274" s="77"/>
      <c r="F274" s="77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</row>
    <row r="275" spans="1:21" ht="13.5" customHeight="1" x14ac:dyDescent="0.25">
      <c r="A275" s="72"/>
      <c r="B275" s="72"/>
      <c r="C275" s="166"/>
      <c r="D275" s="77"/>
      <c r="E275" s="77"/>
      <c r="F275" s="77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</row>
    <row r="276" spans="1:21" ht="13.5" customHeight="1" x14ac:dyDescent="0.25">
      <c r="A276" s="72"/>
      <c r="B276" s="72"/>
      <c r="C276" s="166"/>
      <c r="D276" s="77"/>
      <c r="E276" s="77"/>
      <c r="F276" s="77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</row>
    <row r="277" spans="1:21" ht="13.5" customHeight="1" x14ac:dyDescent="0.25">
      <c r="A277" s="72"/>
      <c r="B277" s="72"/>
      <c r="C277" s="166"/>
      <c r="D277" s="77"/>
      <c r="E277" s="77"/>
      <c r="F277" s="77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</row>
    <row r="278" spans="1:21" ht="13.5" customHeight="1" x14ac:dyDescent="0.25">
      <c r="A278" s="72"/>
      <c r="B278" s="72"/>
      <c r="C278" s="166"/>
      <c r="D278" s="77"/>
      <c r="E278" s="77"/>
      <c r="F278" s="77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</row>
    <row r="279" spans="1:21" ht="13.5" customHeight="1" x14ac:dyDescent="0.25">
      <c r="A279" s="72"/>
      <c r="B279" s="72"/>
      <c r="C279" s="166"/>
      <c r="D279" s="77"/>
      <c r="E279" s="77"/>
      <c r="F279" s="77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</row>
    <row r="280" spans="1:21" ht="13.5" customHeight="1" x14ac:dyDescent="0.25">
      <c r="A280" s="72"/>
      <c r="B280" s="72"/>
      <c r="C280" s="166"/>
      <c r="D280" s="77"/>
      <c r="E280" s="77"/>
      <c r="F280" s="77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</row>
    <row r="281" spans="1:21" ht="13.5" customHeight="1" x14ac:dyDescent="0.25">
      <c r="A281" s="72"/>
      <c r="B281" s="72"/>
      <c r="C281" s="166"/>
      <c r="D281" s="77"/>
      <c r="E281" s="77"/>
      <c r="F281" s="77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</row>
    <row r="282" spans="1:21" ht="13.5" customHeight="1" x14ac:dyDescent="0.25">
      <c r="A282" s="72"/>
      <c r="B282" s="72"/>
      <c r="C282" s="166"/>
      <c r="D282" s="77"/>
      <c r="E282" s="77"/>
      <c r="F282" s="77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</row>
    <row r="283" spans="1:21" ht="13.5" customHeight="1" x14ac:dyDescent="0.25">
      <c r="A283" s="72"/>
      <c r="B283" s="72"/>
      <c r="C283" s="166"/>
      <c r="D283" s="77"/>
      <c r="E283" s="77"/>
      <c r="F283" s="77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</row>
    <row r="284" spans="1:21" ht="13.5" customHeight="1" x14ac:dyDescent="0.25">
      <c r="A284" s="72"/>
      <c r="B284" s="72"/>
      <c r="C284" s="166"/>
      <c r="D284" s="77"/>
      <c r="E284" s="77"/>
      <c r="F284" s="77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</row>
    <row r="285" spans="1:21" ht="13.5" customHeight="1" x14ac:dyDescent="0.25">
      <c r="A285" s="72"/>
      <c r="B285" s="72"/>
      <c r="C285" s="166"/>
      <c r="D285" s="77"/>
      <c r="E285" s="77"/>
      <c r="F285" s="77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</row>
    <row r="286" spans="1:21" ht="13.5" customHeight="1" x14ac:dyDescent="0.25">
      <c r="A286" s="72"/>
      <c r="B286" s="72"/>
      <c r="C286" s="166"/>
      <c r="D286" s="77"/>
      <c r="E286" s="77"/>
      <c r="F286" s="77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</row>
    <row r="287" spans="1:21" ht="13.5" customHeight="1" x14ac:dyDescent="0.25">
      <c r="A287" s="72"/>
      <c r="B287" s="72"/>
      <c r="C287" s="166"/>
      <c r="D287" s="77"/>
      <c r="E287" s="77"/>
      <c r="F287" s="77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</row>
    <row r="288" spans="1:21" ht="13.5" customHeight="1" x14ac:dyDescent="0.25">
      <c r="A288" s="72"/>
      <c r="B288" s="72"/>
      <c r="C288" s="166"/>
      <c r="D288" s="77"/>
      <c r="E288" s="77"/>
      <c r="F288" s="77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</row>
    <row r="289" spans="1:21" ht="13.5" customHeight="1" x14ac:dyDescent="0.25">
      <c r="A289" s="72"/>
      <c r="B289" s="72"/>
      <c r="C289" s="166"/>
      <c r="D289" s="77"/>
      <c r="E289" s="77"/>
      <c r="F289" s="77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</row>
    <row r="290" spans="1:21" ht="13.5" customHeight="1" x14ac:dyDescent="0.25">
      <c r="A290" s="72"/>
      <c r="B290" s="72"/>
      <c r="C290" s="166"/>
      <c r="D290" s="77"/>
      <c r="E290" s="77"/>
      <c r="F290" s="77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</row>
    <row r="291" spans="1:21" ht="13.5" customHeight="1" x14ac:dyDescent="0.25">
      <c r="A291" s="72"/>
      <c r="B291" s="72"/>
      <c r="C291" s="166"/>
      <c r="D291" s="77"/>
      <c r="E291" s="77"/>
      <c r="F291" s="77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</row>
    <row r="292" spans="1:21" ht="13.5" customHeight="1" x14ac:dyDescent="0.25">
      <c r="A292" s="72"/>
      <c r="B292" s="72"/>
      <c r="C292" s="166"/>
      <c r="D292" s="77"/>
      <c r="E292" s="77"/>
      <c r="F292" s="77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</row>
    <row r="293" spans="1:21" ht="13.5" customHeight="1" x14ac:dyDescent="0.25">
      <c r="A293" s="72"/>
      <c r="B293" s="72"/>
      <c r="C293" s="166"/>
      <c r="D293" s="77"/>
      <c r="E293" s="77"/>
      <c r="F293" s="77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</row>
    <row r="294" spans="1:21" ht="13.5" customHeight="1" x14ac:dyDescent="0.25">
      <c r="A294" s="72"/>
      <c r="B294" s="72"/>
      <c r="C294" s="166"/>
      <c r="D294" s="77"/>
      <c r="E294" s="77"/>
      <c r="F294" s="77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</row>
    <row r="295" spans="1:21" ht="13.5" customHeight="1" x14ac:dyDescent="0.25">
      <c r="A295" s="72"/>
      <c r="B295" s="72"/>
      <c r="C295" s="166"/>
      <c r="D295" s="77"/>
      <c r="E295" s="77"/>
      <c r="F295" s="77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</row>
    <row r="296" spans="1:21" ht="13.5" customHeight="1" x14ac:dyDescent="0.25">
      <c r="A296" s="72"/>
      <c r="B296" s="72"/>
      <c r="C296" s="166"/>
      <c r="D296" s="77"/>
      <c r="E296" s="77"/>
      <c r="F296" s="77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</row>
    <row r="297" spans="1:21" ht="13.5" customHeight="1" x14ac:dyDescent="0.25">
      <c r="A297" s="72"/>
      <c r="B297" s="72"/>
      <c r="C297" s="166"/>
      <c r="D297" s="77"/>
      <c r="E297" s="77"/>
      <c r="F297" s="77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</row>
    <row r="298" spans="1:21" ht="13.5" customHeight="1" x14ac:dyDescent="0.25">
      <c r="A298" s="72"/>
      <c r="B298" s="72"/>
      <c r="C298" s="166"/>
      <c r="D298" s="77"/>
      <c r="E298" s="77"/>
      <c r="F298" s="77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</row>
    <row r="299" spans="1:21" ht="13.5" customHeight="1" x14ac:dyDescent="0.25">
      <c r="A299" s="72"/>
      <c r="B299" s="72"/>
      <c r="C299" s="166"/>
      <c r="D299" s="77"/>
      <c r="E299" s="77"/>
      <c r="F299" s="77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</row>
    <row r="300" spans="1:21" ht="13.5" customHeight="1" x14ac:dyDescent="0.25">
      <c r="A300" s="72"/>
      <c r="B300" s="72"/>
      <c r="C300" s="166"/>
      <c r="D300" s="77"/>
      <c r="E300" s="77"/>
      <c r="F300" s="77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</row>
    <row r="301" spans="1:21" ht="13.5" customHeight="1" x14ac:dyDescent="0.25">
      <c r="A301" s="72"/>
      <c r="B301" s="72"/>
      <c r="C301" s="166"/>
      <c r="D301" s="77"/>
      <c r="E301" s="77"/>
      <c r="F301" s="77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</row>
    <row r="302" spans="1:21" ht="13.5" customHeight="1" x14ac:dyDescent="0.25">
      <c r="A302" s="72"/>
      <c r="B302" s="72"/>
      <c r="C302" s="166"/>
      <c r="D302" s="77"/>
      <c r="E302" s="77"/>
      <c r="F302" s="77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</row>
    <row r="303" spans="1:21" ht="13.5" customHeight="1" x14ac:dyDescent="0.25">
      <c r="A303" s="72"/>
      <c r="B303" s="72"/>
      <c r="C303" s="166"/>
      <c r="D303" s="77"/>
      <c r="E303" s="77"/>
      <c r="F303" s="77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</row>
    <row r="304" spans="1:21" ht="13.5" customHeight="1" x14ac:dyDescent="0.25">
      <c r="A304" s="72"/>
      <c r="B304" s="72"/>
      <c r="C304" s="166"/>
      <c r="D304" s="77"/>
      <c r="E304" s="77"/>
      <c r="F304" s="77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</row>
    <row r="305" spans="1:21" ht="13.5" customHeight="1" x14ac:dyDescent="0.25">
      <c r="A305" s="72"/>
      <c r="B305" s="72"/>
      <c r="C305" s="166"/>
      <c r="D305" s="77"/>
      <c r="E305" s="77"/>
      <c r="F305" s="77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</row>
    <row r="306" spans="1:21" ht="13.5" customHeight="1" x14ac:dyDescent="0.25">
      <c r="A306" s="72"/>
      <c r="B306" s="72"/>
      <c r="C306" s="166"/>
      <c r="D306" s="77"/>
      <c r="E306" s="77"/>
      <c r="F306" s="77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</row>
    <row r="307" spans="1:21" ht="13.5" customHeight="1" x14ac:dyDescent="0.25">
      <c r="A307" s="72"/>
      <c r="B307" s="72"/>
      <c r="C307" s="166"/>
      <c r="D307" s="77"/>
      <c r="E307" s="77"/>
      <c r="F307" s="77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</row>
    <row r="308" spans="1:21" ht="13.5" customHeight="1" x14ac:dyDescent="0.25">
      <c r="A308" s="72"/>
      <c r="B308" s="72"/>
      <c r="C308" s="166"/>
      <c r="D308" s="77"/>
      <c r="E308" s="77"/>
      <c r="F308" s="77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</row>
    <row r="309" spans="1:21" ht="13.5" customHeight="1" x14ac:dyDescent="0.25">
      <c r="A309" s="72"/>
      <c r="B309" s="72"/>
      <c r="C309" s="166"/>
      <c r="D309" s="77"/>
      <c r="E309" s="77"/>
      <c r="F309" s="77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</row>
    <row r="310" spans="1:21" ht="13.5" customHeight="1" x14ac:dyDescent="0.25">
      <c r="A310" s="72"/>
      <c r="B310" s="72"/>
      <c r="C310" s="166"/>
      <c r="D310" s="77"/>
      <c r="E310" s="77"/>
      <c r="F310" s="77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</row>
    <row r="311" spans="1:21" ht="13.5" customHeight="1" x14ac:dyDescent="0.25">
      <c r="A311" s="72"/>
      <c r="B311" s="72"/>
      <c r="C311" s="166"/>
      <c r="D311" s="77"/>
      <c r="E311" s="77"/>
      <c r="F311" s="77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</row>
    <row r="312" spans="1:21" ht="13.5" customHeight="1" x14ac:dyDescent="0.25">
      <c r="A312" s="72"/>
      <c r="B312" s="72"/>
      <c r="C312" s="166"/>
      <c r="D312" s="77"/>
      <c r="E312" s="77"/>
      <c r="F312" s="77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</row>
    <row r="313" spans="1:21" ht="13.5" customHeight="1" x14ac:dyDescent="0.25">
      <c r="A313" s="72"/>
      <c r="B313" s="72"/>
      <c r="C313" s="166"/>
      <c r="D313" s="77"/>
      <c r="E313" s="77"/>
      <c r="F313" s="77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</row>
    <row r="314" spans="1:21" ht="13.5" customHeight="1" x14ac:dyDescent="0.25">
      <c r="A314" s="72"/>
      <c r="B314" s="72"/>
      <c r="C314" s="166"/>
      <c r="D314" s="77"/>
      <c r="E314" s="77"/>
      <c r="F314" s="77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</row>
    <row r="315" spans="1:21" ht="13.5" customHeight="1" x14ac:dyDescent="0.25">
      <c r="A315" s="72"/>
      <c r="B315" s="72"/>
      <c r="C315" s="166"/>
      <c r="D315" s="77"/>
      <c r="E315" s="77"/>
      <c r="F315" s="77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</row>
    <row r="316" spans="1:21" ht="13.5" customHeight="1" x14ac:dyDescent="0.25">
      <c r="A316" s="72"/>
      <c r="B316" s="72"/>
      <c r="C316" s="166"/>
      <c r="D316" s="77"/>
      <c r="E316" s="77"/>
      <c r="F316" s="77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</row>
    <row r="317" spans="1:21" ht="13.5" customHeight="1" x14ac:dyDescent="0.25">
      <c r="A317" s="72"/>
      <c r="B317" s="72"/>
      <c r="C317" s="166"/>
      <c r="D317" s="77"/>
      <c r="E317" s="77"/>
      <c r="F317" s="77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</row>
    <row r="318" spans="1:21" ht="13.5" customHeight="1" x14ac:dyDescent="0.25">
      <c r="A318" s="72"/>
      <c r="B318" s="72"/>
      <c r="C318" s="166"/>
      <c r="D318" s="77"/>
      <c r="E318" s="77"/>
      <c r="F318" s="77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</row>
    <row r="319" spans="1:21" ht="13.5" customHeight="1" x14ac:dyDescent="0.25">
      <c r="A319" s="72"/>
      <c r="B319" s="72"/>
      <c r="C319" s="166"/>
      <c r="D319" s="77"/>
      <c r="E319" s="77"/>
      <c r="F319" s="77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</row>
    <row r="320" spans="1:21" ht="13.5" customHeight="1" x14ac:dyDescent="0.25">
      <c r="A320" s="72"/>
      <c r="B320" s="72"/>
      <c r="C320" s="166"/>
      <c r="D320" s="77"/>
      <c r="E320" s="77"/>
      <c r="F320" s="77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</row>
    <row r="321" spans="1:21" ht="13.5" customHeight="1" x14ac:dyDescent="0.25">
      <c r="A321" s="72"/>
      <c r="B321" s="72"/>
      <c r="C321" s="166"/>
      <c r="D321" s="77"/>
      <c r="E321" s="77"/>
      <c r="F321" s="77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</row>
    <row r="322" spans="1:21" ht="13.5" customHeight="1" x14ac:dyDescent="0.25">
      <c r="A322" s="72"/>
      <c r="B322" s="72"/>
      <c r="C322" s="166"/>
      <c r="D322" s="77"/>
      <c r="E322" s="77"/>
      <c r="F322" s="77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</row>
    <row r="323" spans="1:21" ht="13.5" customHeight="1" x14ac:dyDescent="0.25">
      <c r="A323" s="72"/>
      <c r="B323" s="72"/>
      <c r="C323" s="166"/>
      <c r="D323" s="77"/>
      <c r="E323" s="77"/>
      <c r="F323" s="77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</row>
    <row r="324" spans="1:21" ht="13.5" customHeight="1" x14ac:dyDescent="0.25">
      <c r="A324" s="72"/>
      <c r="B324" s="72"/>
      <c r="C324" s="166"/>
      <c r="D324" s="77"/>
      <c r="E324" s="77"/>
      <c r="F324" s="77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</row>
    <row r="325" spans="1:21" ht="13.5" customHeight="1" x14ac:dyDescent="0.25">
      <c r="A325" s="72"/>
      <c r="B325" s="72"/>
      <c r="C325" s="166"/>
      <c r="D325" s="77"/>
      <c r="E325" s="77"/>
      <c r="F325" s="77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</row>
    <row r="326" spans="1:21" ht="13.5" customHeight="1" x14ac:dyDescent="0.25">
      <c r="A326" s="72"/>
      <c r="B326" s="72"/>
      <c r="C326" s="166"/>
      <c r="D326" s="77"/>
      <c r="E326" s="77"/>
      <c r="F326" s="77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</row>
    <row r="327" spans="1:21" ht="13.5" customHeight="1" x14ac:dyDescent="0.25">
      <c r="A327" s="72"/>
      <c r="B327" s="72"/>
      <c r="C327" s="166"/>
      <c r="D327" s="77"/>
      <c r="E327" s="77"/>
      <c r="F327" s="77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</row>
    <row r="328" spans="1:21" ht="13.5" customHeight="1" x14ac:dyDescent="0.25">
      <c r="A328" s="72"/>
      <c r="B328" s="72"/>
      <c r="C328" s="166"/>
      <c r="D328" s="77"/>
      <c r="E328" s="77"/>
      <c r="F328" s="77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</row>
    <row r="329" spans="1:21" ht="13.5" customHeight="1" x14ac:dyDescent="0.25">
      <c r="A329" s="72"/>
      <c r="B329" s="72"/>
      <c r="C329" s="166"/>
      <c r="D329" s="77"/>
      <c r="E329" s="77"/>
      <c r="F329" s="77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</row>
    <row r="330" spans="1:21" ht="13.5" customHeight="1" x14ac:dyDescent="0.25">
      <c r="A330" s="72"/>
      <c r="B330" s="72"/>
      <c r="C330" s="166"/>
      <c r="D330" s="77"/>
      <c r="E330" s="77"/>
      <c r="F330" s="77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</row>
    <row r="331" spans="1:21" ht="13.5" customHeight="1" x14ac:dyDescent="0.25">
      <c r="A331" s="72"/>
      <c r="B331" s="72"/>
      <c r="C331" s="166"/>
      <c r="D331" s="77"/>
      <c r="E331" s="77"/>
      <c r="F331" s="77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</row>
    <row r="332" spans="1:21" ht="13.5" customHeight="1" x14ac:dyDescent="0.25">
      <c r="A332" s="72"/>
      <c r="B332" s="72"/>
      <c r="C332" s="166"/>
      <c r="D332" s="77"/>
      <c r="E332" s="77"/>
      <c r="F332" s="77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</row>
    <row r="333" spans="1:21" ht="13.5" customHeight="1" x14ac:dyDescent="0.25">
      <c r="A333" s="72"/>
      <c r="B333" s="72"/>
      <c r="C333" s="166"/>
      <c r="D333" s="77"/>
      <c r="E333" s="77"/>
      <c r="F333" s="77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</row>
    <row r="334" spans="1:21" ht="13.5" customHeight="1" x14ac:dyDescent="0.25">
      <c r="A334" s="72"/>
      <c r="B334" s="72"/>
      <c r="C334" s="166"/>
      <c r="D334" s="77"/>
      <c r="E334" s="77"/>
      <c r="F334" s="77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</row>
    <row r="335" spans="1:21" ht="13.5" customHeight="1" x14ac:dyDescent="0.25">
      <c r="A335" s="72"/>
      <c r="B335" s="72"/>
      <c r="C335" s="166"/>
      <c r="D335" s="77"/>
      <c r="E335" s="77"/>
      <c r="F335" s="77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</row>
    <row r="336" spans="1:21" ht="13.5" customHeight="1" x14ac:dyDescent="0.25">
      <c r="A336" s="72"/>
      <c r="B336" s="72"/>
      <c r="C336" s="166"/>
      <c r="D336" s="77"/>
      <c r="E336" s="77"/>
      <c r="F336" s="77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</row>
    <row r="337" spans="1:21" ht="13.5" customHeight="1" x14ac:dyDescent="0.25">
      <c r="A337" s="72"/>
      <c r="B337" s="72"/>
      <c r="C337" s="166"/>
      <c r="D337" s="77"/>
      <c r="E337" s="77"/>
      <c r="F337" s="77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</row>
    <row r="338" spans="1:21" ht="13.5" customHeight="1" x14ac:dyDescent="0.25">
      <c r="A338" s="72"/>
      <c r="B338" s="72"/>
      <c r="C338" s="166"/>
      <c r="D338" s="77"/>
      <c r="E338" s="77"/>
      <c r="F338" s="77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</row>
    <row r="339" spans="1:21" ht="13.5" customHeight="1" x14ac:dyDescent="0.25">
      <c r="A339" s="72"/>
      <c r="B339" s="72"/>
      <c r="C339" s="166"/>
      <c r="D339" s="77"/>
      <c r="E339" s="77"/>
      <c r="F339" s="77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</row>
    <row r="340" spans="1:21" ht="13.5" customHeight="1" x14ac:dyDescent="0.25">
      <c r="A340" s="72"/>
      <c r="B340" s="72"/>
      <c r="C340" s="166"/>
      <c r="D340" s="77"/>
      <c r="E340" s="77"/>
      <c r="F340" s="77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</row>
    <row r="341" spans="1:21" ht="13.5" customHeight="1" x14ac:dyDescent="0.25">
      <c r="A341" s="72"/>
      <c r="B341" s="72"/>
      <c r="C341" s="166"/>
      <c r="D341" s="77"/>
      <c r="E341" s="77"/>
      <c r="F341" s="77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</row>
    <row r="342" spans="1:21" ht="13.5" customHeight="1" x14ac:dyDescent="0.25">
      <c r="A342" s="72"/>
      <c r="B342" s="72"/>
      <c r="C342" s="166"/>
      <c r="D342" s="77"/>
      <c r="E342" s="77"/>
      <c r="F342" s="77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</row>
    <row r="343" spans="1:21" ht="13.5" customHeight="1" x14ac:dyDescent="0.25">
      <c r="A343" s="72"/>
      <c r="B343" s="72"/>
      <c r="C343" s="166"/>
      <c r="D343" s="77"/>
      <c r="E343" s="77"/>
      <c r="F343" s="77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</row>
    <row r="344" spans="1:21" ht="13.5" customHeight="1" x14ac:dyDescent="0.25">
      <c r="A344" s="72"/>
      <c r="B344" s="72"/>
      <c r="C344" s="166"/>
      <c r="D344" s="77"/>
      <c r="E344" s="77"/>
      <c r="F344" s="77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</row>
    <row r="345" spans="1:21" ht="13.5" customHeight="1" x14ac:dyDescent="0.25">
      <c r="A345" s="72"/>
      <c r="B345" s="72"/>
      <c r="C345" s="166"/>
      <c r="D345" s="77"/>
      <c r="E345" s="77"/>
      <c r="F345" s="77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</row>
    <row r="346" spans="1:21" ht="13.5" customHeight="1" x14ac:dyDescent="0.25">
      <c r="A346" s="72"/>
      <c r="B346" s="72"/>
      <c r="C346" s="166"/>
      <c r="D346" s="77"/>
      <c r="E346" s="77"/>
      <c r="F346" s="77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</row>
    <row r="347" spans="1:21" ht="13.5" customHeight="1" x14ac:dyDescent="0.25">
      <c r="A347" s="72"/>
      <c r="B347" s="72"/>
      <c r="C347" s="166"/>
      <c r="D347" s="77"/>
      <c r="E347" s="77"/>
      <c r="F347" s="77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</row>
    <row r="348" spans="1:21" ht="13.5" customHeight="1" x14ac:dyDescent="0.25">
      <c r="A348" s="72"/>
      <c r="B348" s="72"/>
      <c r="C348" s="166"/>
      <c r="D348" s="77"/>
      <c r="E348" s="77"/>
      <c r="F348" s="77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</row>
    <row r="349" spans="1:21" ht="13.5" customHeight="1" x14ac:dyDescent="0.25">
      <c r="A349" s="72"/>
      <c r="B349" s="72"/>
      <c r="C349" s="166"/>
      <c r="D349" s="77"/>
      <c r="E349" s="77"/>
      <c r="F349" s="77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</row>
    <row r="350" spans="1:21" ht="13.5" customHeight="1" x14ac:dyDescent="0.25">
      <c r="A350" s="72"/>
      <c r="B350" s="72"/>
      <c r="C350" s="166"/>
      <c r="D350" s="77"/>
      <c r="E350" s="77"/>
      <c r="F350" s="77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</row>
    <row r="351" spans="1:21" ht="13.5" customHeight="1" x14ac:dyDescent="0.25">
      <c r="A351" s="72"/>
      <c r="B351" s="72"/>
      <c r="C351" s="166"/>
      <c r="D351" s="77"/>
      <c r="E351" s="77"/>
      <c r="F351" s="77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</row>
    <row r="352" spans="1:21" ht="13.5" customHeight="1" x14ac:dyDescent="0.25">
      <c r="A352" s="72"/>
      <c r="B352" s="72"/>
      <c r="C352" s="166"/>
      <c r="D352" s="77"/>
      <c r="E352" s="77"/>
      <c r="F352" s="77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</row>
    <row r="353" spans="1:21" ht="13.5" customHeight="1" x14ac:dyDescent="0.25">
      <c r="A353" s="72"/>
      <c r="B353" s="72"/>
      <c r="C353" s="166"/>
      <c r="D353" s="77"/>
      <c r="E353" s="77"/>
      <c r="F353" s="77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</row>
    <row r="354" spans="1:21" ht="13.5" customHeight="1" x14ac:dyDescent="0.25">
      <c r="A354" s="72"/>
      <c r="B354" s="72"/>
      <c r="C354" s="166"/>
      <c r="D354" s="77"/>
      <c r="E354" s="77"/>
      <c r="F354" s="77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</row>
    <row r="355" spans="1:21" ht="13.5" customHeight="1" x14ac:dyDescent="0.25">
      <c r="A355" s="72"/>
      <c r="B355" s="72"/>
      <c r="C355" s="166"/>
      <c r="D355" s="77"/>
      <c r="E355" s="77"/>
      <c r="F355" s="77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</row>
    <row r="356" spans="1:21" ht="13.5" customHeight="1" x14ac:dyDescent="0.25">
      <c r="A356" s="72"/>
      <c r="B356" s="72"/>
      <c r="C356" s="166"/>
      <c r="D356" s="77"/>
      <c r="E356" s="77"/>
      <c r="F356" s="77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</row>
    <row r="357" spans="1:21" ht="13.5" customHeight="1" x14ac:dyDescent="0.25">
      <c r="A357" s="72"/>
      <c r="B357" s="72"/>
      <c r="C357" s="166"/>
      <c r="D357" s="77"/>
      <c r="E357" s="77"/>
      <c r="F357" s="77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</row>
    <row r="358" spans="1:21" ht="13.5" customHeight="1" x14ac:dyDescent="0.25">
      <c r="A358" s="72"/>
      <c r="B358" s="72"/>
      <c r="C358" s="166"/>
      <c r="D358" s="77"/>
      <c r="E358" s="77"/>
      <c r="F358" s="77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</row>
    <row r="359" spans="1:21" ht="13.5" customHeight="1" x14ac:dyDescent="0.25">
      <c r="A359" s="72"/>
      <c r="B359" s="72"/>
      <c r="C359" s="166"/>
      <c r="D359" s="77"/>
      <c r="E359" s="77"/>
      <c r="F359" s="77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</row>
    <row r="360" spans="1:21" ht="13.5" customHeight="1" x14ac:dyDescent="0.25">
      <c r="A360" s="72"/>
      <c r="B360" s="72"/>
      <c r="C360" s="166"/>
      <c r="D360" s="77"/>
      <c r="E360" s="77"/>
      <c r="F360" s="77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</row>
    <row r="361" spans="1:21" ht="13.5" customHeight="1" x14ac:dyDescent="0.25">
      <c r="A361" s="72"/>
      <c r="B361" s="72"/>
      <c r="C361" s="166"/>
      <c r="D361" s="77"/>
      <c r="E361" s="77"/>
      <c r="F361" s="77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</row>
    <row r="362" spans="1:21" ht="13.5" customHeight="1" x14ac:dyDescent="0.25">
      <c r="A362" s="72"/>
      <c r="B362" s="72"/>
      <c r="C362" s="166"/>
      <c r="D362" s="77"/>
      <c r="E362" s="77"/>
      <c r="F362" s="77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</row>
    <row r="363" spans="1:21" ht="13.5" customHeight="1" x14ac:dyDescent="0.25">
      <c r="A363" s="72"/>
      <c r="B363" s="72"/>
      <c r="C363" s="166"/>
      <c r="D363" s="77"/>
      <c r="E363" s="77"/>
      <c r="F363" s="77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</row>
    <row r="364" spans="1:21" ht="13.5" customHeight="1" x14ac:dyDescent="0.25">
      <c r="A364" s="72"/>
      <c r="B364" s="72"/>
      <c r="C364" s="166"/>
      <c r="D364" s="77"/>
      <c r="E364" s="77"/>
      <c r="F364" s="77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</row>
    <row r="365" spans="1:21" ht="13.5" customHeight="1" x14ac:dyDescent="0.25">
      <c r="A365" s="72"/>
      <c r="B365" s="72"/>
      <c r="C365" s="166"/>
      <c r="D365" s="77"/>
      <c r="E365" s="77"/>
      <c r="F365" s="77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</row>
    <row r="366" spans="1:21" ht="13.5" customHeight="1" x14ac:dyDescent="0.25">
      <c r="A366" s="72"/>
      <c r="B366" s="72"/>
      <c r="C366" s="166"/>
      <c r="D366" s="77"/>
      <c r="E366" s="77"/>
      <c r="F366" s="77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</row>
    <row r="367" spans="1:21" ht="13.5" customHeight="1" x14ac:dyDescent="0.25">
      <c r="A367" s="72"/>
      <c r="B367" s="72"/>
      <c r="C367" s="166"/>
      <c r="D367" s="77"/>
      <c r="E367" s="77"/>
      <c r="F367" s="77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</row>
    <row r="368" spans="1:21" ht="13.5" customHeight="1" x14ac:dyDescent="0.25">
      <c r="A368" s="72"/>
      <c r="B368" s="72"/>
      <c r="C368" s="166"/>
      <c r="D368" s="77"/>
      <c r="E368" s="77"/>
      <c r="F368" s="77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</row>
    <row r="369" spans="1:21" ht="13.5" customHeight="1" x14ac:dyDescent="0.25">
      <c r="A369" s="72"/>
      <c r="B369" s="72"/>
      <c r="C369" s="166"/>
      <c r="D369" s="77"/>
      <c r="E369" s="77"/>
      <c r="F369" s="77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</row>
    <row r="370" spans="1:21" ht="13.5" customHeight="1" x14ac:dyDescent="0.25">
      <c r="A370" s="72"/>
      <c r="B370" s="72"/>
      <c r="C370" s="166"/>
      <c r="D370" s="77"/>
      <c r="E370" s="77"/>
      <c r="F370" s="77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</row>
    <row r="371" spans="1:21" ht="13.5" customHeight="1" x14ac:dyDescent="0.25">
      <c r="A371" s="72"/>
      <c r="B371" s="72"/>
      <c r="C371" s="166"/>
      <c r="D371" s="77"/>
      <c r="E371" s="77"/>
      <c r="F371" s="77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</row>
    <row r="372" spans="1:21" ht="13.5" customHeight="1" x14ac:dyDescent="0.25">
      <c r="A372" s="72"/>
      <c r="B372" s="72"/>
      <c r="C372" s="166"/>
      <c r="D372" s="77"/>
      <c r="E372" s="77"/>
      <c r="F372" s="77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</row>
    <row r="373" spans="1:21" ht="13.5" customHeight="1" x14ac:dyDescent="0.25">
      <c r="A373" s="72"/>
      <c r="B373" s="72"/>
      <c r="C373" s="166"/>
      <c r="D373" s="77"/>
      <c r="E373" s="77"/>
      <c r="F373" s="77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</row>
    <row r="374" spans="1:21" ht="13.5" customHeight="1" x14ac:dyDescent="0.25">
      <c r="A374" s="72"/>
      <c r="B374" s="72"/>
      <c r="C374" s="166"/>
      <c r="D374" s="77"/>
      <c r="E374" s="77"/>
      <c r="F374" s="77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</row>
    <row r="375" spans="1:21" ht="13.5" customHeight="1" x14ac:dyDescent="0.25">
      <c r="A375" s="72"/>
      <c r="B375" s="72"/>
      <c r="C375" s="166"/>
      <c r="D375" s="77"/>
      <c r="E375" s="77"/>
      <c r="F375" s="77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</row>
    <row r="376" spans="1:21" ht="13.5" customHeight="1" x14ac:dyDescent="0.25">
      <c r="A376" s="72"/>
      <c r="B376" s="72"/>
      <c r="C376" s="166"/>
      <c r="D376" s="77"/>
      <c r="E376" s="77"/>
      <c r="F376" s="77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</row>
    <row r="377" spans="1:21" ht="13.5" customHeight="1" x14ac:dyDescent="0.25">
      <c r="A377" s="72"/>
      <c r="B377" s="72"/>
      <c r="C377" s="166"/>
      <c r="D377" s="77"/>
      <c r="E377" s="77"/>
      <c r="F377" s="77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</row>
    <row r="378" spans="1:21" ht="13.5" customHeight="1" x14ac:dyDescent="0.25">
      <c r="A378" s="72"/>
      <c r="B378" s="72"/>
      <c r="C378" s="166"/>
      <c r="D378" s="77"/>
      <c r="E378" s="77"/>
      <c r="F378" s="77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</row>
    <row r="379" spans="1:21" ht="13.5" customHeight="1" x14ac:dyDescent="0.25">
      <c r="A379" s="72"/>
      <c r="B379" s="72"/>
      <c r="C379" s="166"/>
      <c r="D379" s="77"/>
      <c r="E379" s="77"/>
      <c r="F379" s="77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</row>
    <row r="380" spans="1:21" ht="13.5" customHeight="1" x14ac:dyDescent="0.25">
      <c r="A380" s="72"/>
      <c r="B380" s="72"/>
      <c r="C380" s="166"/>
      <c r="D380" s="77"/>
      <c r="E380" s="77"/>
      <c r="F380" s="77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</row>
    <row r="381" spans="1:21" ht="13.5" customHeight="1" x14ac:dyDescent="0.25">
      <c r="A381" s="72"/>
      <c r="B381" s="72"/>
      <c r="C381" s="166"/>
      <c r="D381" s="77"/>
      <c r="E381" s="77"/>
      <c r="F381" s="77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</row>
    <row r="382" spans="1:21" ht="13.5" customHeight="1" x14ac:dyDescent="0.25">
      <c r="A382" s="72"/>
      <c r="B382" s="72"/>
      <c r="C382" s="166"/>
      <c r="D382" s="77"/>
      <c r="E382" s="77"/>
      <c r="F382" s="77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</row>
    <row r="383" spans="1:21" ht="13.5" customHeight="1" x14ac:dyDescent="0.25">
      <c r="A383" s="72"/>
      <c r="B383" s="72"/>
      <c r="C383" s="166"/>
      <c r="D383" s="77"/>
      <c r="E383" s="77"/>
      <c r="F383" s="77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</row>
    <row r="384" spans="1:21" ht="13.5" customHeight="1" x14ac:dyDescent="0.25">
      <c r="A384" s="72"/>
      <c r="B384" s="72"/>
      <c r="C384" s="166"/>
      <c r="D384" s="77"/>
      <c r="E384" s="77"/>
      <c r="F384" s="77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</row>
    <row r="385" spans="1:21" ht="13.5" customHeight="1" x14ac:dyDescent="0.25">
      <c r="A385" s="72"/>
      <c r="B385" s="72"/>
      <c r="C385" s="166"/>
      <c r="D385" s="77"/>
      <c r="E385" s="77"/>
      <c r="F385" s="77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</row>
    <row r="386" spans="1:21" ht="13.5" customHeight="1" x14ac:dyDescent="0.25">
      <c r="A386" s="72"/>
      <c r="B386" s="72"/>
      <c r="C386" s="166"/>
      <c r="D386" s="77"/>
      <c r="E386" s="77"/>
      <c r="F386" s="77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</row>
    <row r="387" spans="1:21" ht="13.5" customHeight="1" x14ac:dyDescent="0.25">
      <c r="A387" s="72"/>
      <c r="B387" s="72"/>
      <c r="C387" s="166"/>
      <c r="D387" s="77"/>
      <c r="E387" s="77"/>
      <c r="F387" s="77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</row>
    <row r="388" spans="1:21" ht="13.5" customHeight="1" x14ac:dyDescent="0.25">
      <c r="A388" s="72"/>
      <c r="B388" s="72"/>
      <c r="C388" s="166"/>
      <c r="D388" s="77"/>
      <c r="E388" s="77"/>
      <c r="F388" s="77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</row>
    <row r="389" spans="1:21" ht="13.5" customHeight="1" x14ac:dyDescent="0.25">
      <c r="A389" s="72"/>
      <c r="B389" s="72"/>
      <c r="C389" s="166"/>
      <c r="D389" s="77"/>
      <c r="E389" s="77"/>
      <c r="F389" s="77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</row>
    <row r="390" spans="1:21" ht="13.5" customHeight="1" x14ac:dyDescent="0.25">
      <c r="A390" s="72"/>
      <c r="B390" s="72"/>
      <c r="C390" s="166"/>
      <c r="D390" s="77"/>
      <c r="E390" s="77"/>
      <c r="F390" s="77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</row>
    <row r="391" spans="1:21" ht="13.5" customHeight="1" x14ac:dyDescent="0.25">
      <c r="A391" s="72"/>
      <c r="B391" s="72"/>
      <c r="C391" s="166"/>
      <c r="D391" s="77"/>
      <c r="E391" s="77"/>
      <c r="F391" s="77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</row>
    <row r="392" spans="1:21" ht="13.5" customHeight="1" x14ac:dyDescent="0.25">
      <c r="A392" s="72"/>
      <c r="B392" s="72"/>
      <c r="C392" s="166"/>
      <c r="D392" s="77"/>
      <c r="E392" s="77"/>
      <c r="F392" s="77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</row>
    <row r="393" spans="1:21" ht="13.5" customHeight="1" x14ac:dyDescent="0.25">
      <c r="A393" s="72"/>
      <c r="B393" s="72"/>
      <c r="C393" s="166"/>
      <c r="D393" s="77"/>
      <c r="E393" s="77"/>
      <c r="F393" s="77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</row>
    <row r="394" spans="1:21" ht="13.5" customHeight="1" x14ac:dyDescent="0.25">
      <c r="A394" s="72"/>
      <c r="B394" s="72"/>
      <c r="C394" s="166"/>
      <c r="D394" s="77"/>
      <c r="E394" s="77"/>
      <c r="F394" s="77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</row>
    <row r="395" spans="1:21" ht="13.5" customHeight="1" x14ac:dyDescent="0.25">
      <c r="A395" s="72"/>
      <c r="B395" s="72"/>
      <c r="C395" s="166"/>
      <c r="D395" s="77"/>
      <c r="E395" s="77"/>
      <c r="F395" s="77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</row>
    <row r="396" spans="1:21" ht="13.5" customHeight="1" x14ac:dyDescent="0.25">
      <c r="A396" s="72"/>
      <c r="B396" s="72"/>
      <c r="C396" s="166"/>
      <c r="D396" s="77"/>
      <c r="E396" s="77"/>
      <c r="F396" s="77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</row>
    <row r="397" spans="1:21" ht="13.5" customHeight="1" x14ac:dyDescent="0.25">
      <c r="A397" s="72"/>
      <c r="B397" s="72"/>
      <c r="C397" s="166"/>
      <c r="D397" s="77"/>
      <c r="E397" s="77"/>
      <c r="F397" s="77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</row>
    <row r="398" spans="1:21" ht="13.5" customHeight="1" x14ac:dyDescent="0.25">
      <c r="A398" s="72"/>
      <c r="B398" s="72"/>
      <c r="C398" s="166"/>
      <c r="D398" s="77"/>
      <c r="E398" s="77"/>
      <c r="F398" s="77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</row>
    <row r="399" spans="1:21" ht="13.5" customHeight="1" x14ac:dyDescent="0.25">
      <c r="A399" s="72"/>
      <c r="B399" s="72"/>
      <c r="C399" s="166"/>
      <c r="D399" s="77"/>
      <c r="E399" s="77"/>
      <c r="F399" s="77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</row>
    <row r="400" spans="1:21" ht="13.5" customHeight="1" x14ac:dyDescent="0.25">
      <c r="A400" s="72"/>
      <c r="B400" s="72"/>
      <c r="C400" s="166"/>
      <c r="D400" s="77"/>
      <c r="E400" s="77"/>
      <c r="F400" s="77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</row>
    <row r="401" spans="1:21" ht="13.5" customHeight="1" x14ac:dyDescent="0.25">
      <c r="A401" s="72"/>
      <c r="B401" s="72"/>
      <c r="C401" s="166"/>
      <c r="D401" s="77"/>
      <c r="E401" s="77"/>
      <c r="F401" s="77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</row>
    <row r="402" spans="1:21" ht="13.5" customHeight="1" x14ac:dyDescent="0.25">
      <c r="A402" s="72"/>
      <c r="B402" s="72"/>
      <c r="C402" s="166"/>
      <c r="D402" s="77"/>
      <c r="E402" s="77"/>
      <c r="F402" s="77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</row>
    <row r="403" spans="1:21" ht="13.5" customHeight="1" x14ac:dyDescent="0.25">
      <c r="A403" s="72"/>
      <c r="B403" s="72"/>
      <c r="C403" s="166"/>
      <c r="D403" s="77"/>
      <c r="E403" s="77"/>
      <c r="F403" s="77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</row>
    <row r="404" spans="1:21" ht="13.5" customHeight="1" x14ac:dyDescent="0.25">
      <c r="A404" s="72"/>
      <c r="B404" s="72"/>
      <c r="C404" s="166"/>
      <c r="D404" s="77"/>
      <c r="E404" s="77"/>
      <c r="F404" s="77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</row>
    <row r="405" spans="1:21" ht="13.5" customHeight="1" x14ac:dyDescent="0.25">
      <c r="A405" s="72"/>
      <c r="B405" s="72"/>
      <c r="C405" s="166"/>
      <c r="D405" s="77"/>
      <c r="E405" s="77"/>
      <c r="F405" s="77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</row>
    <row r="406" spans="1:21" ht="13.5" customHeight="1" x14ac:dyDescent="0.25">
      <c r="A406" s="72"/>
      <c r="B406" s="72"/>
      <c r="C406" s="166"/>
      <c r="D406" s="77"/>
      <c r="E406" s="77"/>
      <c r="F406" s="77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</row>
    <row r="407" spans="1:21" ht="13.5" customHeight="1" x14ac:dyDescent="0.25">
      <c r="A407" s="72"/>
      <c r="B407" s="72"/>
      <c r="C407" s="166"/>
      <c r="D407" s="77"/>
      <c r="E407" s="77"/>
      <c r="F407" s="77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</row>
    <row r="408" spans="1:21" ht="13.5" customHeight="1" x14ac:dyDescent="0.25">
      <c r="A408" s="72"/>
      <c r="B408" s="72"/>
      <c r="C408" s="166"/>
      <c r="D408" s="77"/>
      <c r="E408" s="77"/>
      <c r="F408" s="77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</row>
    <row r="409" spans="1:21" ht="13.5" customHeight="1" x14ac:dyDescent="0.25">
      <c r="A409" s="72"/>
      <c r="B409" s="72"/>
      <c r="C409" s="166"/>
      <c r="D409" s="77"/>
      <c r="E409" s="77"/>
      <c r="F409" s="77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</row>
    <row r="410" spans="1:21" ht="13.5" customHeight="1" x14ac:dyDescent="0.25">
      <c r="A410" s="72"/>
      <c r="B410" s="72"/>
      <c r="C410" s="166"/>
      <c r="D410" s="77"/>
      <c r="E410" s="77"/>
      <c r="F410" s="77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</row>
    <row r="411" spans="1:21" ht="13.5" customHeight="1" x14ac:dyDescent="0.25">
      <c r="A411" s="72"/>
      <c r="B411" s="72"/>
      <c r="C411" s="166"/>
      <c r="D411" s="77"/>
      <c r="E411" s="77"/>
      <c r="F411" s="77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</row>
    <row r="412" spans="1:21" ht="13.5" customHeight="1" x14ac:dyDescent="0.25">
      <c r="A412" s="72"/>
      <c r="B412" s="72"/>
      <c r="C412" s="166"/>
      <c r="D412" s="77"/>
      <c r="E412" s="77"/>
      <c r="F412" s="77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</row>
    <row r="413" spans="1:21" ht="13.5" customHeight="1" x14ac:dyDescent="0.25">
      <c r="A413" s="72"/>
      <c r="B413" s="72"/>
      <c r="C413" s="166"/>
      <c r="D413" s="77"/>
      <c r="E413" s="77"/>
      <c r="F413" s="77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</row>
    <row r="414" spans="1:21" ht="13.5" customHeight="1" x14ac:dyDescent="0.25">
      <c r="A414" s="72"/>
      <c r="B414" s="72"/>
      <c r="C414" s="166"/>
      <c r="D414" s="77"/>
      <c r="E414" s="77"/>
      <c r="F414" s="77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</row>
    <row r="415" spans="1:21" ht="13.5" customHeight="1" x14ac:dyDescent="0.25">
      <c r="A415" s="72"/>
      <c r="B415" s="72"/>
      <c r="C415" s="166"/>
      <c r="D415" s="77"/>
      <c r="E415" s="77"/>
      <c r="F415" s="77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</row>
    <row r="416" spans="1:21" ht="13.5" customHeight="1" x14ac:dyDescent="0.25">
      <c r="A416" s="72"/>
      <c r="B416" s="72"/>
      <c r="C416" s="166"/>
      <c r="D416" s="77"/>
      <c r="E416" s="77"/>
      <c r="F416" s="77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</row>
    <row r="417" spans="1:21" ht="13.5" customHeight="1" x14ac:dyDescent="0.25">
      <c r="A417" s="72"/>
      <c r="B417" s="72"/>
      <c r="C417" s="166"/>
      <c r="D417" s="77"/>
      <c r="E417" s="77"/>
      <c r="F417" s="77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</row>
    <row r="418" spans="1:21" ht="13.5" customHeight="1" x14ac:dyDescent="0.25">
      <c r="A418" s="72"/>
      <c r="B418" s="72"/>
      <c r="C418" s="166"/>
      <c r="D418" s="77"/>
      <c r="E418" s="77"/>
      <c r="F418" s="77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</row>
    <row r="419" spans="1:21" ht="13.5" customHeight="1" x14ac:dyDescent="0.25">
      <c r="A419" s="72"/>
      <c r="B419" s="72"/>
      <c r="C419" s="166"/>
      <c r="D419" s="77"/>
      <c r="E419" s="77"/>
      <c r="F419" s="77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</row>
    <row r="420" spans="1:21" ht="13.5" customHeight="1" x14ac:dyDescent="0.25">
      <c r="A420" s="72"/>
      <c r="B420" s="72"/>
      <c r="C420" s="166"/>
      <c r="D420" s="77"/>
      <c r="E420" s="77"/>
      <c r="F420" s="77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</row>
    <row r="421" spans="1:21" ht="13.5" customHeight="1" x14ac:dyDescent="0.25">
      <c r="A421" s="72"/>
      <c r="B421" s="72"/>
      <c r="C421" s="166"/>
      <c r="D421" s="77"/>
      <c r="E421" s="77"/>
      <c r="F421" s="77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</row>
    <row r="422" spans="1:21" ht="13.5" customHeight="1" x14ac:dyDescent="0.25">
      <c r="A422" s="72"/>
      <c r="B422" s="72"/>
      <c r="C422" s="166"/>
      <c r="D422" s="77"/>
      <c r="E422" s="77"/>
      <c r="F422" s="77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</row>
    <row r="423" spans="1:21" ht="13.5" customHeight="1" x14ac:dyDescent="0.25">
      <c r="A423" s="72"/>
      <c r="B423" s="72"/>
      <c r="C423" s="166"/>
      <c r="D423" s="77"/>
      <c r="E423" s="77"/>
      <c r="F423" s="77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</row>
    <row r="424" spans="1:21" ht="13.5" customHeight="1" x14ac:dyDescent="0.25">
      <c r="A424" s="72"/>
      <c r="B424" s="72"/>
      <c r="C424" s="166"/>
      <c r="D424" s="77"/>
      <c r="E424" s="77"/>
      <c r="F424" s="77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</row>
    <row r="425" spans="1:21" ht="13.5" customHeight="1" x14ac:dyDescent="0.25">
      <c r="A425" s="72"/>
      <c r="B425" s="72"/>
      <c r="C425" s="166"/>
      <c r="D425" s="77"/>
      <c r="E425" s="77"/>
      <c r="F425" s="77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</row>
    <row r="426" spans="1:21" ht="13.5" customHeight="1" x14ac:dyDescent="0.25">
      <c r="A426" s="72"/>
      <c r="B426" s="72"/>
      <c r="C426" s="166"/>
      <c r="D426" s="77"/>
      <c r="E426" s="77"/>
      <c r="F426" s="77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</row>
    <row r="427" spans="1:21" ht="13.5" customHeight="1" x14ac:dyDescent="0.25">
      <c r="A427" s="72"/>
      <c r="B427" s="72"/>
      <c r="C427" s="166"/>
      <c r="D427" s="77"/>
      <c r="E427" s="77"/>
      <c r="F427" s="77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</row>
    <row r="428" spans="1:21" ht="13.5" customHeight="1" x14ac:dyDescent="0.25">
      <c r="A428" s="72"/>
      <c r="B428" s="72"/>
      <c r="C428" s="166"/>
      <c r="D428" s="77"/>
      <c r="E428" s="77"/>
      <c r="F428" s="77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</row>
    <row r="429" spans="1:21" ht="13.5" customHeight="1" x14ac:dyDescent="0.25">
      <c r="A429" s="72"/>
      <c r="B429" s="72"/>
      <c r="C429" s="166"/>
      <c r="D429" s="77"/>
      <c r="E429" s="77"/>
      <c r="F429" s="77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</row>
    <row r="430" spans="1:21" ht="13.5" customHeight="1" x14ac:dyDescent="0.25">
      <c r="A430" s="72"/>
      <c r="B430" s="72"/>
      <c r="C430" s="166"/>
      <c r="D430" s="77"/>
      <c r="E430" s="77"/>
      <c r="F430" s="77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</row>
    <row r="431" spans="1:21" ht="13.5" customHeight="1" x14ac:dyDescent="0.25">
      <c r="A431" s="72"/>
      <c r="B431" s="72"/>
      <c r="C431" s="166"/>
      <c r="D431" s="77"/>
      <c r="E431" s="77"/>
      <c r="F431" s="77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</row>
    <row r="432" spans="1:21" ht="13.5" customHeight="1" x14ac:dyDescent="0.25">
      <c r="A432" s="72"/>
      <c r="B432" s="72"/>
      <c r="C432" s="166"/>
      <c r="D432" s="77"/>
      <c r="E432" s="77"/>
      <c r="F432" s="77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</row>
    <row r="433" spans="1:21" ht="13.5" customHeight="1" x14ac:dyDescent="0.25">
      <c r="A433" s="72"/>
      <c r="B433" s="72"/>
      <c r="C433" s="166"/>
      <c r="D433" s="77"/>
      <c r="E433" s="77"/>
      <c r="F433" s="77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</row>
    <row r="434" spans="1:21" ht="13.5" customHeight="1" x14ac:dyDescent="0.25">
      <c r="A434" s="72"/>
      <c r="B434" s="72"/>
      <c r="C434" s="166"/>
      <c r="D434" s="77"/>
      <c r="E434" s="77"/>
      <c r="F434" s="77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</row>
    <row r="435" spans="1:21" ht="13.5" customHeight="1" x14ac:dyDescent="0.25">
      <c r="A435" s="72"/>
      <c r="B435" s="72"/>
      <c r="C435" s="166"/>
      <c r="D435" s="77"/>
      <c r="E435" s="77"/>
      <c r="F435" s="77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</row>
    <row r="436" spans="1:21" ht="13.5" customHeight="1" x14ac:dyDescent="0.25">
      <c r="A436" s="72"/>
      <c r="B436" s="72"/>
      <c r="C436" s="166"/>
      <c r="D436" s="77"/>
      <c r="E436" s="77"/>
      <c r="F436" s="77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</row>
    <row r="437" spans="1:21" ht="13.5" customHeight="1" x14ac:dyDescent="0.25">
      <c r="A437" s="72"/>
      <c r="B437" s="72"/>
      <c r="C437" s="166"/>
      <c r="D437" s="77"/>
      <c r="E437" s="77"/>
      <c r="F437" s="77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</row>
    <row r="438" spans="1:21" ht="13.5" customHeight="1" x14ac:dyDescent="0.25">
      <c r="A438" s="72"/>
      <c r="B438" s="72"/>
      <c r="C438" s="166"/>
      <c r="D438" s="77"/>
      <c r="E438" s="77"/>
      <c r="F438" s="77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</row>
    <row r="439" spans="1:21" ht="13.5" customHeight="1" x14ac:dyDescent="0.25">
      <c r="A439" s="72"/>
      <c r="B439" s="72"/>
      <c r="C439" s="166"/>
      <c r="D439" s="77"/>
      <c r="E439" s="77"/>
      <c r="F439" s="77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</row>
    <row r="440" spans="1:21" ht="13.5" customHeight="1" x14ac:dyDescent="0.25">
      <c r="A440" s="72"/>
      <c r="B440" s="72"/>
      <c r="C440" s="166"/>
      <c r="D440" s="77"/>
      <c r="E440" s="77"/>
      <c r="F440" s="77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</row>
    <row r="441" spans="1:21" ht="13.5" customHeight="1" x14ac:dyDescent="0.25">
      <c r="A441" s="72"/>
      <c r="B441" s="72"/>
      <c r="C441" s="166"/>
      <c r="D441" s="77"/>
      <c r="E441" s="77"/>
      <c r="F441" s="77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</row>
    <row r="442" spans="1:21" ht="13.5" customHeight="1" x14ac:dyDescent="0.25">
      <c r="A442" s="72"/>
      <c r="B442" s="72"/>
      <c r="C442" s="166"/>
      <c r="D442" s="77"/>
      <c r="E442" s="77"/>
      <c r="F442" s="77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</row>
    <row r="443" spans="1:21" ht="13.5" customHeight="1" x14ac:dyDescent="0.25">
      <c r="A443" s="72"/>
      <c r="B443" s="72"/>
      <c r="C443" s="166"/>
      <c r="D443" s="77"/>
      <c r="E443" s="77"/>
      <c r="F443" s="77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</row>
    <row r="444" spans="1:21" ht="13.5" customHeight="1" x14ac:dyDescent="0.25">
      <c r="A444" s="72"/>
      <c r="B444" s="72"/>
      <c r="C444" s="166"/>
      <c r="D444" s="77"/>
      <c r="E444" s="77"/>
      <c r="F444" s="77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</row>
    <row r="445" spans="1:21" ht="13.5" customHeight="1" x14ac:dyDescent="0.25">
      <c r="A445" s="72"/>
      <c r="B445" s="72"/>
      <c r="C445" s="166"/>
      <c r="D445" s="77"/>
      <c r="E445" s="77"/>
      <c r="F445" s="77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</row>
    <row r="446" spans="1:21" ht="13.5" customHeight="1" x14ac:dyDescent="0.25">
      <c r="A446" s="72"/>
      <c r="B446" s="72"/>
      <c r="C446" s="166"/>
      <c r="D446" s="77"/>
      <c r="E446" s="77"/>
      <c r="F446" s="77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</row>
    <row r="447" spans="1:21" ht="13.5" customHeight="1" x14ac:dyDescent="0.25">
      <c r="A447" s="72"/>
      <c r="B447" s="72"/>
      <c r="C447" s="166"/>
      <c r="D447" s="77"/>
      <c r="E447" s="77"/>
      <c r="F447" s="77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</row>
    <row r="448" spans="1:21" ht="13.5" customHeight="1" x14ac:dyDescent="0.25">
      <c r="A448" s="72"/>
      <c r="B448" s="72"/>
      <c r="C448" s="166"/>
      <c r="D448" s="77"/>
      <c r="E448" s="77"/>
      <c r="F448" s="77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</row>
    <row r="449" spans="1:21" ht="13.5" customHeight="1" x14ac:dyDescent="0.25">
      <c r="A449" s="72"/>
      <c r="B449" s="72"/>
      <c r="C449" s="166"/>
      <c r="D449" s="77"/>
      <c r="E449" s="77"/>
      <c r="F449" s="77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</row>
    <row r="450" spans="1:21" ht="13.5" customHeight="1" x14ac:dyDescent="0.25">
      <c r="A450" s="72"/>
      <c r="B450" s="72"/>
      <c r="C450" s="166"/>
      <c r="D450" s="77"/>
      <c r="E450" s="77"/>
      <c r="F450" s="77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</row>
    <row r="451" spans="1:21" ht="13.5" customHeight="1" x14ac:dyDescent="0.25">
      <c r="A451" s="72"/>
      <c r="B451" s="72"/>
      <c r="C451" s="166"/>
      <c r="D451" s="77"/>
      <c r="E451" s="77"/>
      <c r="F451" s="77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</row>
    <row r="452" spans="1:21" ht="13.5" customHeight="1" x14ac:dyDescent="0.25">
      <c r="A452" s="72"/>
      <c r="B452" s="72"/>
      <c r="C452" s="166"/>
      <c r="D452" s="77"/>
      <c r="E452" s="77"/>
      <c r="F452" s="77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</row>
    <row r="453" spans="1:21" ht="13.5" customHeight="1" x14ac:dyDescent="0.25">
      <c r="A453" s="72"/>
      <c r="B453" s="72"/>
      <c r="C453" s="166"/>
      <c r="D453" s="77"/>
      <c r="E453" s="77"/>
      <c r="F453" s="77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</row>
    <row r="454" spans="1:21" ht="13.5" customHeight="1" x14ac:dyDescent="0.25">
      <c r="A454" s="72"/>
      <c r="B454" s="72"/>
      <c r="C454" s="166"/>
      <c r="D454" s="77"/>
      <c r="E454" s="77"/>
      <c r="F454" s="77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</row>
    <row r="455" spans="1:21" ht="13.5" customHeight="1" x14ac:dyDescent="0.25">
      <c r="A455" s="72"/>
      <c r="B455" s="72"/>
      <c r="C455" s="166"/>
      <c r="D455" s="77"/>
      <c r="E455" s="77"/>
      <c r="F455" s="77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</row>
    <row r="456" spans="1:21" ht="13.5" customHeight="1" x14ac:dyDescent="0.25">
      <c r="A456" s="72"/>
      <c r="B456" s="72"/>
      <c r="C456" s="166"/>
      <c r="D456" s="77"/>
      <c r="E456" s="77"/>
      <c r="F456" s="77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</row>
    <row r="457" spans="1:21" ht="13.5" customHeight="1" x14ac:dyDescent="0.25">
      <c r="A457" s="72"/>
      <c r="B457" s="72"/>
      <c r="C457" s="166"/>
      <c r="D457" s="77"/>
      <c r="E457" s="77"/>
      <c r="F457" s="77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</row>
    <row r="458" spans="1:21" ht="13.5" customHeight="1" x14ac:dyDescent="0.25">
      <c r="A458" s="72"/>
      <c r="B458" s="72"/>
      <c r="C458" s="166"/>
      <c r="D458" s="77"/>
      <c r="E458" s="77"/>
      <c r="F458" s="77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</row>
    <row r="459" spans="1:21" ht="13.5" customHeight="1" x14ac:dyDescent="0.25">
      <c r="A459" s="72"/>
      <c r="B459" s="72"/>
      <c r="C459" s="166"/>
      <c r="D459" s="77"/>
      <c r="E459" s="77"/>
      <c r="F459" s="77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</row>
    <row r="460" spans="1:21" ht="13.5" customHeight="1" x14ac:dyDescent="0.25">
      <c r="A460" s="72"/>
      <c r="B460" s="72"/>
      <c r="C460" s="166"/>
      <c r="D460" s="77"/>
      <c r="E460" s="77"/>
      <c r="F460" s="77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</row>
    <row r="461" spans="1:21" ht="13.5" customHeight="1" x14ac:dyDescent="0.25">
      <c r="A461" s="72"/>
      <c r="B461" s="72"/>
      <c r="C461" s="166"/>
      <c r="D461" s="77"/>
      <c r="E461" s="77"/>
      <c r="F461" s="77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</row>
    <row r="462" spans="1:21" ht="13.5" customHeight="1" x14ac:dyDescent="0.25">
      <c r="A462" s="72"/>
      <c r="B462" s="72"/>
      <c r="C462" s="166"/>
      <c r="D462" s="77"/>
      <c r="E462" s="77"/>
      <c r="F462" s="77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</row>
    <row r="463" spans="1:21" ht="13.5" customHeight="1" x14ac:dyDescent="0.25">
      <c r="A463" s="72"/>
      <c r="B463" s="72"/>
      <c r="C463" s="166"/>
      <c r="D463" s="77"/>
      <c r="E463" s="77"/>
      <c r="F463" s="77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</row>
    <row r="464" spans="1:21" ht="13.5" customHeight="1" x14ac:dyDescent="0.25">
      <c r="A464" s="72"/>
      <c r="B464" s="72"/>
      <c r="C464" s="166"/>
      <c r="D464" s="77"/>
      <c r="E464" s="77"/>
      <c r="F464" s="77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</row>
    <row r="465" spans="1:21" ht="13.5" customHeight="1" x14ac:dyDescent="0.25">
      <c r="A465" s="72"/>
      <c r="B465" s="72"/>
      <c r="C465" s="166"/>
      <c r="D465" s="77"/>
      <c r="E465" s="77"/>
      <c r="F465" s="77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</row>
    <row r="466" spans="1:21" ht="13.5" customHeight="1" x14ac:dyDescent="0.25">
      <c r="A466" s="72"/>
      <c r="B466" s="72"/>
      <c r="C466" s="166"/>
      <c r="D466" s="77"/>
      <c r="E466" s="77"/>
      <c r="F466" s="77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</row>
    <row r="467" spans="1:21" ht="13.5" customHeight="1" x14ac:dyDescent="0.25">
      <c r="A467" s="72"/>
      <c r="B467" s="72"/>
      <c r="C467" s="166"/>
      <c r="D467" s="77"/>
      <c r="E467" s="77"/>
      <c r="F467" s="77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</row>
    <row r="468" spans="1:21" ht="13.5" customHeight="1" x14ac:dyDescent="0.25">
      <c r="A468" s="72"/>
      <c r="B468" s="72"/>
      <c r="C468" s="166"/>
      <c r="D468" s="77"/>
      <c r="E468" s="77"/>
      <c r="F468" s="77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</row>
    <row r="469" spans="1:21" ht="13.5" customHeight="1" x14ac:dyDescent="0.25">
      <c r="A469" s="72"/>
      <c r="B469" s="72"/>
      <c r="C469" s="166"/>
      <c r="D469" s="77"/>
      <c r="E469" s="77"/>
      <c r="F469" s="77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</row>
    <row r="470" spans="1:21" ht="13.5" customHeight="1" x14ac:dyDescent="0.25">
      <c r="A470" s="72"/>
      <c r="B470" s="72"/>
      <c r="C470" s="166"/>
      <c r="D470" s="77"/>
      <c r="E470" s="77"/>
      <c r="F470" s="77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</row>
    <row r="471" spans="1:21" ht="13.5" customHeight="1" x14ac:dyDescent="0.25">
      <c r="A471" s="72"/>
      <c r="B471" s="72"/>
      <c r="C471" s="166"/>
      <c r="D471" s="77"/>
      <c r="E471" s="77"/>
      <c r="F471" s="77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</row>
    <row r="472" spans="1:21" ht="13.5" customHeight="1" x14ac:dyDescent="0.25">
      <c r="A472" s="72"/>
      <c r="B472" s="72"/>
      <c r="C472" s="166"/>
      <c r="D472" s="77"/>
      <c r="E472" s="77"/>
      <c r="F472" s="77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</row>
    <row r="473" spans="1:21" ht="13.5" customHeight="1" x14ac:dyDescent="0.25">
      <c r="A473" s="72"/>
      <c r="B473" s="72"/>
      <c r="C473" s="166"/>
      <c r="D473" s="77"/>
      <c r="E473" s="77"/>
      <c r="F473" s="77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</row>
    <row r="474" spans="1:21" ht="13.5" customHeight="1" x14ac:dyDescent="0.25">
      <c r="A474" s="72"/>
      <c r="B474" s="72"/>
      <c r="C474" s="166"/>
      <c r="D474" s="77"/>
      <c r="E474" s="77"/>
      <c r="F474" s="77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</row>
    <row r="475" spans="1:21" ht="13.5" customHeight="1" x14ac:dyDescent="0.25">
      <c r="A475" s="72"/>
      <c r="B475" s="72"/>
      <c r="C475" s="166"/>
      <c r="D475" s="77"/>
      <c r="E475" s="77"/>
      <c r="F475" s="77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</row>
    <row r="476" spans="1:21" ht="13.5" customHeight="1" x14ac:dyDescent="0.25">
      <c r="A476" s="72"/>
      <c r="B476" s="72"/>
      <c r="C476" s="166"/>
      <c r="D476" s="77"/>
      <c r="E476" s="77"/>
      <c r="F476" s="77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</row>
    <row r="477" spans="1:21" ht="13.5" customHeight="1" x14ac:dyDescent="0.25">
      <c r="A477" s="72"/>
      <c r="B477" s="72"/>
      <c r="C477" s="166"/>
      <c r="D477" s="77"/>
      <c r="E477" s="77"/>
      <c r="F477" s="77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</row>
    <row r="478" spans="1:21" ht="13.5" customHeight="1" x14ac:dyDescent="0.25">
      <c r="A478" s="72"/>
      <c r="B478" s="72"/>
      <c r="C478" s="166"/>
      <c r="D478" s="77"/>
      <c r="E478" s="77"/>
      <c r="F478" s="77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</row>
    <row r="479" spans="1:21" ht="13.5" customHeight="1" x14ac:dyDescent="0.25">
      <c r="A479" s="72"/>
      <c r="B479" s="72"/>
      <c r="C479" s="166"/>
      <c r="D479" s="77"/>
      <c r="E479" s="77"/>
      <c r="F479" s="77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</row>
    <row r="480" spans="1:21" ht="13.5" customHeight="1" x14ac:dyDescent="0.25">
      <c r="A480" s="72"/>
      <c r="B480" s="72"/>
      <c r="C480" s="166"/>
      <c r="D480" s="77"/>
      <c r="E480" s="77"/>
      <c r="F480" s="77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</row>
    <row r="481" spans="1:21" ht="13.5" customHeight="1" x14ac:dyDescent="0.25">
      <c r="A481" s="72"/>
      <c r="B481" s="72"/>
      <c r="C481" s="166"/>
      <c r="D481" s="77"/>
      <c r="E481" s="77"/>
      <c r="F481" s="77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</row>
    <row r="482" spans="1:21" ht="13.5" customHeight="1" x14ac:dyDescent="0.25">
      <c r="A482" s="72"/>
      <c r="B482" s="72"/>
      <c r="C482" s="166"/>
      <c r="D482" s="77"/>
      <c r="E482" s="77"/>
      <c r="F482" s="77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</row>
    <row r="483" spans="1:21" ht="13.5" customHeight="1" x14ac:dyDescent="0.25">
      <c r="A483" s="72"/>
      <c r="B483" s="72"/>
      <c r="C483" s="166"/>
      <c r="D483" s="77"/>
      <c r="E483" s="77"/>
      <c r="F483" s="77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</row>
    <row r="484" spans="1:21" ht="13.5" customHeight="1" x14ac:dyDescent="0.25">
      <c r="A484" s="72"/>
      <c r="B484" s="72"/>
      <c r="C484" s="166"/>
      <c r="D484" s="77"/>
      <c r="E484" s="77"/>
      <c r="F484" s="77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</row>
    <row r="485" spans="1:21" ht="13.5" customHeight="1" x14ac:dyDescent="0.25">
      <c r="A485" s="72"/>
      <c r="B485" s="72"/>
      <c r="C485" s="166"/>
      <c r="D485" s="77"/>
      <c r="E485" s="77"/>
      <c r="F485" s="77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</row>
    <row r="486" spans="1:21" ht="13.5" customHeight="1" x14ac:dyDescent="0.25">
      <c r="A486" s="72"/>
      <c r="B486" s="72"/>
      <c r="C486" s="166"/>
      <c r="D486" s="77"/>
      <c r="E486" s="77"/>
      <c r="F486" s="77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</row>
    <row r="487" spans="1:21" ht="13.5" customHeight="1" x14ac:dyDescent="0.25">
      <c r="A487" s="72"/>
      <c r="B487" s="72"/>
      <c r="C487" s="166"/>
      <c r="D487" s="77"/>
      <c r="E487" s="77"/>
      <c r="F487" s="77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</row>
    <row r="488" spans="1:21" ht="13.5" customHeight="1" x14ac:dyDescent="0.25">
      <c r="A488" s="72"/>
      <c r="B488" s="72"/>
      <c r="C488" s="166"/>
      <c r="D488" s="77"/>
      <c r="E488" s="77"/>
      <c r="F488" s="77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</row>
    <row r="489" spans="1:21" ht="13.5" customHeight="1" x14ac:dyDescent="0.25">
      <c r="A489" s="72"/>
      <c r="B489" s="72"/>
      <c r="C489" s="166"/>
      <c r="D489" s="77"/>
      <c r="E489" s="77"/>
      <c r="F489" s="77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</row>
    <row r="490" spans="1:21" ht="13.5" customHeight="1" x14ac:dyDescent="0.25">
      <c r="A490" s="72"/>
      <c r="B490" s="72"/>
      <c r="C490" s="166"/>
      <c r="D490" s="77"/>
      <c r="E490" s="77"/>
      <c r="F490" s="77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</row>
    <row r="491" spans="1:21" ht="13.5" customHeight="1" x14ac:dyDescent="0.25">
      <c r="A491" s="72"/>
      <c r="B491" s="72"/>
      <c r="C491" s="166"/>
      <c r="D491" s="77"/>
      <c r="E491" s="77"/>
      <c r="F491" s="77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</row>
    <row r="492" spans="1:21" ht="13.5" customHeight="1" x14ac:dyDescent="0.25">
      <c r="A492" s="72"/>
      <c r="B492" s="72"/>
      <c r="C492" s="166"/>
      <c r="D492" s="77"/>
      <c r="E492" s="77"/>
      <c r="F492" s="77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</row>
    <row r="493" spans="1:21" ht="13.5" customHeight="1" x14ac:dyDescent="0.25">
      <c r="A493" s="72"/>
      <c r="B493" s="72"/>
      <c r="C493" s="166"/>
      <c r="D493" s="77"/>
      <c r="E493" s="77"/>
      <c r="F493" s="77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</row>
    <row r="494" spans="1:21" ht="13.5" customHeight="1" x14ac:dyDescent="0.25">
      <c r="A494" s="72"/>
      <c r="B494" s="72"/>
      <c r="C494" s="166"/>
      <c r="D494" s="77"/>
      <c r="E494" s="77"/>
      <c r="F494" s="77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</row>
    <row r="495" spans="1:21" ht="13.5" customHeight="1" x14ac:dyDescent="0.25">
      <c r="A495" s="72"/>
      <c r="B495" s="72"/>
      <c r="C495" s="166"/>
      <c r="D495" s="77"/>
      <c r="E495" s="77"/>
      <c r="F495" s="77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</row>
    <row r="496" spans="1:21" ht="13.5" customHeight="1" x14ac:dyDescent="0.25">
      <c r="A496" s="72"/>
      <c r="B496" s="72"/>
      <c r="C496" s="166"/>
      <c r="D496" s="77"/>
      <c r="E496" s="77"/>
      <c r="F496" s="77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</row>
    <row r="497" spans="1:21" ht="13.5" customHeight="1" x14ac:dyDescent="0.25">
      <c r="A497" s="72"/>
      <c r="B497" s="72"/>
      <c r="C497" s="166"/>
      <c r="D497" s="77"/>
      <c r="E497" s="77"/>
      <c r="F497" s="77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</row>
    <row r="498" spans="1:21" ht="13.5" customHeight="1" x14ac:dyDescent="0.25">
      <c r="A498" s="72"/>
      <c r="B498" s="72"/>
      <c r="C498" s="166"/>
      <c r="D498" s="77"/>
      <c r="E498" s="77"/>
      <c r="F498" s="77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</row>
    <row r="499" spans="1:21" ht="13.5" customHeight="1" x14ac:dyDescent="0.25">
      <c r="A499" s="72"/>
      <c r="B499" s="72"/>
      <c r="C499" s="166"/>
      <c r="D499" s="77"/>
      <c r="E499" s="77"/>
      <c r="F499" s="77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</row>
    <row r="500" spans="1:21" ht="13.5" customHeight="1" x14ac:dyDescent="0.25">
      <c r="A500" s="72"/>
      <c r="B500" s="72"/>
      <c r="C500" s="166"/>
      <c r="D500" s="77"/>
      <c r="E500" s="77"/>
      <c r="F500" s="77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</row>
    <row r="501" spans="1:21" ht="13.5" customHeight="1" x14ac:dyDescent="0.25">
      <c r="A501" s="72"/>
      <c r="B501" s="72"/>
      <c r="C501" s="166"/>
      <c r="D501" s="77"/>
      <c r="E501" s="77"/>
      <c r="F501" s="77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</row>
    <row r="502" spans="1:21" ht="13.5" customHeight="1" x14ac:dyDescent="0.25">
      <c r="A502" s="72"/>
      <c r="B502" s="72"/>
      <c r="C502" s="166"/>
      <c r="D502" s="77"/>
      <c r="E502" s="77"/>
      <c r="F502" s="77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</row>
    <row r="503" spans="1:21" ht="13.5" customHeight="1" x14ac:dyDescent="0.25">
      <c r="A503" s="72"/>
      <c r="B503" s="72"/>
      <c r="C503" s="166"/>
      <c r="D503" s="77"/>
      <c r="E503" s="77"/>
      <c r="F503" s="77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</row>
    <row r="504" spans="1:21" ht="13.5" customHeight="1" x14ac:dyDescent="0.25">
      <c r="A504" s="72"/>
      <c r="B504" s="72"/>
      <c r="C504" s="166"/>
      <c r="D504" s="77"/>
      <c r="E504" s="77"/>
      <c r="F504" s="77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</row>
    <row r="505" spans="1:21" ht="13.5" customHeight="1" x14ac:dyDescent="0.25">
      <c r="A505" s="72"/>
      <c r="B505" s="72"/>
      <c r="C505" s="166"/>
      <c r="D505" s="77"/>
      <c r="E505" s="77"/>
      <c r="F505" s="77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</row>
    <row r="506" spans="1:21" ht="13.5" customHeight="1" x14ac:dyDescent="0.25">
      <c r="A506" s="72"/>
      <c r="B506" s="72"/>
      <c r="C506" s="166"/>
      <c r="D506" s="77"/>
      <c r="E506" s="77"/>
      <c r="F506" s="77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</row>
    <row r="507" spans="1:21" ht="13.5" customHeight="1" x14ac:dyDescent="0.25">
      <c r="A507" s="72"/>
      <c r="B507" s="72"/>
      <c r="C507" s="166"/>
      <c r="D507" s="77"/>
      <c r="E507" s="77"/>
      <c r="F507" s="77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</row>
    <row r="508" spans="1:21" ht="13.5" customHeight="1" x14ac:dyDescent="0.25">
      <c r="A508" s="72"/>
      <c r="B508" s="72"/>
      <c r="C508" s="166"/>
      <c r="D508" s="77"/>
      <c r="E508" s="77"/>
      <c r="F508" s="77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</row>
    <row r="509" spans="1:21" ht="13.5" customHeight="1" x14ac:dyDescent="0.25">
      <c r="A509" s="72"/>
      <c r="B509" s="72"/>
      <c r="C509" s="166"/>
      <c r="D509" s="77"/>
      <c r="E509" s="77"/>
      <c r="F509" s="77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</row>
    <row r="510" spans="1:21" ht="13.5" customHeight="1" x14ac:dyDescent="0.25">
      <c r="A510" s="72"/>
      <c r="B510" s="72"/>
      <c r="C510" s="166"/>
      <c r="D510" s="77"/>
      <c r="E510" s="77"/>
      <c r="F510" s="77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</row>
    <row r="511" spans="1:21" ht="13.5" customHeight="1" x14ac:dyDescent="0.25">
      <c r="A511" s="72"/>
      <c r="B511" s="72"/>
      <c r="C511" s="166"/>
      <c r="D511" s="77"/>
      <c r="E511" s="77"/>
      <c r="F511" s="77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</row>
    <row r="512" spans="1:21" ht="13.5" customHeight="1" x14ac:dyDescent="0.25">
      <c r="A512" s="72"/>
      <c r="B512" s="72"/>
      <c r="C512" s="166"/>
      <c r="D512" s="77"/>
      <c r="E512" s="77"/>
      <c r="F512" s="77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</row>
    <row r="513" spans="1:21" ht="13.5" customHeight="1" x14ac:dyDescent="0.25">
      <c r="A513" s="72"/>
      <c r="B513" s="72"/>
      <c r="C513" s="166"/>
      <c r="D513" s="77"/>
      <c r="E513" s="77"/>
      <c r="F513" s="77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</row>
    <row r="514" spans="1:21" ht="13.5" customHeight="1" x14ac:dyDescent="0.25">
      <c r="A514" s="72"/>
      <c r="B514" s="72"/>
      <c r="C514" s="166"/>
      <c r="D514" s="77"/>
      <c r="E514" s="77"/>
      <c r="F514" s="77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</row>
    <row r="515" spans="1:21" ht="13.5" customHeight="1" x14ac:dyDescent="0.25">
      <c r="A515" s="72"/>
      <c r="B515" s="72"/>
      <c r="C515" s="166"/>
      <c r="D515" s="77"/>
      <c r="E515" s="77"/>
      <c r="F515" s="77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</row>
    <row r="516" spans="1:21" ht="13.5" customHeight="1" x14ac:dyDescent="0.25">
      <c r="A516" s="72"/>
      <c r="B516" s="72"/>
      <c r="C516" s="166"/>
      <c r="D516" s="77"/>
      <c r="E516" s="77"/>
      <c r="F516" s="77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</row>
    <row r="517" spans="1:21" ht="13.5" customHeight="1" x14ac:dyDescent="0.25">
      <c r="A517" s="72"/>
      <c r="B517" s="72"/>
      <c r="C517" s="166"/>
      <c r="D517" s="77"/>
      <c r="E517" s="77"/>
      <c r="F517" s="77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</row>
    <row r="518" spans="1:21" ht="13.5" customHeight="1" x14ac:dyDescent="0.25">
      <c r="A518" s="72"/>
      <c r="B518" s="72"/>
      <c r="C518" s="166"/>
      <c r="D518" s="77"/>
      <c r="E518" s="77"/>
      <c r="F518" s="77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</row>
    <row r="519" spans="1:21" ht="13.5" customHeight="1" x14ac:dyDescent="0.25">
      <c r="A519" s="72"/>
      <c r="B519" s="72"/>
      <c r="C519" s="166"/>
      <c r="D519" s="77"/>
      <c r="E519" s="77"/>
      <c r="F519" s="77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</row>
    <row r="520" spans="1:21" ht="13.5" customHeight="1" x14ac:dyDescent="0.25">
      <c r="A520" s="72"/>
      <c r="B520" s="72"/>
      <c r="C520" s="166"/>
      <c r="D520" s="77"/>
      <c r="E520" s="77"/>
      <c r="F520" s="77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</row>
    <row r="521" spans="1:21" ht="13.5" customHeight="1" x14ac:dyDescent="0.25">
      <c r="A521" s="72"/>
      <c r="B521" s="72"/>
      <c r="C521" s="166"/>
      <c r="D521" s="77"/>
      <c r="E521" s="77"/>
      <c r="F521" s="77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</row>
    <row r="522" spans="1:21" ht="13.5" customHeight="1" x14ac:dyDescent="0.25">
      <c r="A522" s="72"/>
      <c r="B522" s="72"/>
      <c r="C522" s="166"/>
      <c r="D522" s="77"/>
      <c r="E522" s="77"/>
      <c r="F522" s="77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</row>
    <row r="523" spans="1:21" ht="13.5" customHeight="1" x14ac:dyDescent="0.25">
      <c r="A523" s="72"/>
      <c r="B523" s="72"/>
      <c r="C523" s="166"/>
      <c r="D523" s="77"/>
      <c r="E523" s="77"/>
      <c r="F523" s="77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</row>
    <row r="524" spans="1:21" ht="13.5" customHeight="1" x14ac:dyDescent="0.25">
      <c r="A524" s="72"/>
      <c r="B524" s="72"/>
      <c r="C524" s="166"/>
      <c r="D524" s="77"/>
      <c r="E524" s="77"/>
      <c r="F524" s="77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</row>
    <row r="525" spans="1:21" ht="13.5" customHeight="1" x14ac:dyDescent="0.25">
      <c r="A525" s="72"/>
      <c r="B525" s="72"/>
      <c r="C525" s="166"/>
      <c r="D525" s="77"/>
      <c r="E525" s="77"/>
      <c r="F525" s="77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</row>
    <row r="526" spans="1:21" ht="13.5" customHeight="1" x14ac:dyDescent="0.25">
      <c r="A526" s="72"/>
      <c r="B526" s="72"/>
      <c r="C526" s="166"/>
      <c r="D526" s="77"/>
      <c r="E526" s="77"/>
      <c r="F526" s="77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</row>
    <row r="527" spans="1:21" ht="13.5" customHeight="1" x14ac:dyDescent="0.25">
      <c r="A527" s="72"/>
      <c r="B527" s="72"/>
      <c r="C527" s="166"/>
      <c r="D527" s="77"/>
      <c r="E527" s="77"/>
      <c r="F527" s="77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</row>
    <row r="528" spans="1:21" ht="13.5" customHeight="1" x14ac:dyDescent="0.25">
      <c r="A528" s="72"/>
      <c r="B528" s="72"/>
      <c r="C528" s="166"/>
      <c r="D528" s="77"/>
      <c r="E528" s="77"/>
      <c r="F528" s="77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</row>
    <row r="529" spans="1:21" ht="13.5" customHeight="1" x14ac:dyDescent="0.25">
      <c r="A529" s="72"/>
      <c r="B529" s="72"/>
      <c r="C529" s="166"/>
      <c r="D529" s="77"/>
      <c r="E529" s="77"/>
      <c r="F529" s="77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</row>
    <row r="530" spans="1:21" ht="13.5" customHeight="1" x14ac:dyDescent="0.25">
      <c r="A530" s="72"/>
      <c r="B530" s="72"/>
      <c r="C530" s="166"/>
      <c r="D530" s="77"/>
      <c r="E530" s="77"/>
      <c r="F530" s="77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</row>
    <row r="531" spans="1:21" ht="13.5" customHeight="1" x14ac:dyDescent="0.25">
      <c r="A531" s="72"/>
      <c r="B531" s="72"/>
      <c r="C531" s="166"/>
      <c r="D531" s="77"/>
      <c r="E531" s="77"/>
      <c r="F531" s="77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</row>
    <row r="532" spans="1:21" ht="13.5" customHeight="1" x14ac:dyDescent="0.25">
      <c r="A532" s="72"/>
      <c r="B532" s="72"/>
      <c r="C532" s="166"/>
      <c r="D532" s="77"/>
      <c r="E532" s="77"/>
      <c r="F532" s="77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</row>
    <row r="533" spans="1:21" ht="13.5" customHeight="1" x14ac:dyDescent="0.25">
      <c r="A533" s="72"/>
      <c r="B533" s="72"/>
      <c r="C533" s="166"/>
      <c r="D533" s="77"/>
      <c r="E533" s="77"/>
      <c r="F533" s="77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</row>
    <row r="534" spans="1:21" ht="13.5" customHeight="1" x14ac:dyDescent="0.25">
      <c r="A534" s="72"/>
      <c r="B534" s="72"/>
      <c r="C534" s="166"/>
      <c r="D534" s="77"/>
      <c r="E534" s="77"/>
      <c r="F534" s="77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</row>
    <row r="535" spans="1:21" ht="13.5" customHeight="1" x14ac:dyDescent="0.25">
      <c r="A535" s="72"/>
      <c r="B535" s="72"/>
      <c r="C535" s="166"/>
      <c r="D535" s="77"/>
      <c r="E535" s="77"/>
      <c r="F535" s="77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</row>
    <row r="536" spans="1:21" ht="13.5" customHeight="1" x14ac:dyDescent="0.25">
      <c r="A536" s="72"/>
      <c r="B536" s="72"/>
      <c r="C536" s="166"/>
      <c r="D536" s="77"/>
      <c r="E536" s="77"/>
      <c r="F536" s="77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</row>
    <row r="537" spans="1:21" ht="13.5" customHeight="1" x14ac:dyDescent="0.25">
      <c r="A537" s="72"/>
      <c r="B537" s="72"/>
      <c r="C537" s="166"/>
      <c r="D537" s="77"/>
      <c r="E537" s="77"/>
      <c r="F537" s="77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</row>
    <row r="538" spans="1:21" ht="13.5" customHeight="1" x14ac:dyDescent="0.25">
      <c r="A538" s="72"/>
      <c r="B538" s="72"/>
      <c r="C538" s="166"/>
      <c r="D538" s="77"/>
      <c r="E538" s="77"/>
      <c r="F538" s="77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</row>
    <row r="539" spans="1:21" ht="13.5" customHeight="1" x14ac:dyDescent="0.25">
      <c r="A539" s="72"/>
      <c r="B539" s="72"/>
      <c r="C539" s="166"/>
      <c r="D539" s="77"/>
      <c r="E539" s="77"/>
      <c r="F539" s="77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</row>
    <row r="540" spans="1:21" ht="13.5" customHeight="1" x14ac:dyDescent="0.25">
      <c r="A540" s="72"/>
      <c r="B540" s="72"/>
      <c r="C540" s="166"/>
      <c r="D540" s="77"/>
      <c r="E540" s="77"/>
      <c r="F540" s="77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</row>
    <row r="541" spans="1:21" ht="13.5" customHeight="1" x14ac:dyDescent="0.25">
      <c r="A541" s="72"/>
      <c r="B541" s="72"/>
      <c r="C541" s="166"/>
      <c r="D541" s="77"/>
      <c r="E541" s="77"/>
      <c r="F541" s="77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</row>
    <row r="542" spans="1:21" ht="13.5" customHeight="1" x14ac:dyDescent="0.25">
      <c r="A542" s="72"/>
      <c r="B542" s="72"/>
      <c r="C542" s="166"/>
      <c r="D542" s="77"/>
      <c r="E542" s="77"/>
      <c r="F542" s="77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</row>
    <row r="543" spans="1:21" ht="13.5" customHeight="1" x14ac:dyDescent="0.25">
      <c r="A543" s="72"/>
      <c r="B543" s="72"/>
      <c r="C543" s="166"/>
      <c r="D543" s="77"/>
      <c r="E543" s="77"/>
      <c r="F543" s="77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</row>
    <row r="544" spans="1:21" ht="13.5" customHeight="1" x14ac:dyDescent="0.25">
      <c r="A544" s="72"/>
      <c r="B544" s="72"/>
      <c r="C544" s="166"/>
      <c r="D544" s="77"/>
      <c r="E544" s="77"/>
      <c r="F544" s="77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</row>
    <row r="545" spans="1:21" ht="13.5" customHeight="1" x14ac:dyDescent="0.25">
      <c r="A545" s="72"/>
      <c r="B545" s="72"/>
      <c r="C545" s="166"/>
      <c r="D545" s="77"/>
      <c r="E545" s="77"/>
      <c r="F545" s="77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</row>
    <row r="546" spans="1:21" ht="13.5" customHeight="1" x14ac:dyDescent="0.25">
      <c r="A546" s="72"/>
      <c r="B546" s="72"/>
      <c r="C546" s="166"/>
      <c r="D546" s="77"/>
      <c r="E546" s="77"/>
      <c r="F546" s="77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</row>
    <row r="547" spans="1:21" ht="13.5" customHeight="1" x14ac:dyDescent="0.25">
      <c r="A547" s="72"/>
      <c r="B547" s="72"/>
      <c r="C547" s="166"/>
      <c r="D547" s="77"/>
      <c r="E547" s="77"/>
      <c r="F547" s="77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</row>
    <row r="548" spans="1:21" ht="13.5" customHeight="1" x14ac:dyDescent="0.25">
      <c r="A548" s="72"/>
      <c r="B548" s="72"/>
      <c r="C548" s="166"/>
      <c r="D548" s="77"/>
      <c r="E548" s="77"/>
      <c r="F548" s="77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</row>
    <row r="549" spans="1:21" ht="13.5" customHeight="1" x14ac:dyDescent="0.25">
      <c r="A549" s="72"/>
      <c r="B549" s="72"/>
      <c r="C549" s="166"/>
      <c r="D549" s="77"/>
      <c r="E549" s="77"/>
      <c r="F549" s="77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</row>
    <row r="550" spans="1:21" ht="13.5" customHeight="1" x14ac:dyDescent="0.25">
      <c r="A550" s="72"/>
      <c r="B550" s="72"/>
      <c r="C550" s="166"/>
      <c r="D550" s="77"/>
      <c r="E550" s="77"/>
      <c r="F550" s="77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</row>
    <row r="551" spans="1:21" ht="13.5" customHeight="1" x14ac:dyDescent="0.25">
      <c r="A551" s="72"/>
      <c r="B551" s="72"/>
      <c r="C551" s="166"/>
      <c r="D551" s="77"/>
      <c r="E551" s="77"/>
      <c r="F551" s="77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</row>
    <row r="552" spans="1:21" ht="13.5" customHeight="1" x14ac:dyDescent="0.25">
      <c r="A552" s="72"/>
      <c r="B552" s="72"/>
      <c r="C552" s="166"/>
      <c r="D552" s="77"/>
      <c r="E552" s="77"/>
      <c r="F552" s="77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</row>
    <row r="553" spans="1:21" ht="13.5" customHeight="1" x14ac:dyDescent="0.25">
      <c r="A553" s="72"/>
      <c r="B553" s="72"/>
      <c r="C553" s="166"/>
      <c r="D553" s="77"/>
      <c r="E553" s="77"/>
      <c r="F553" s="77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</row>
    <row r="554" spans="1:21" ht="13.5" customHeight="1" x14ac:dyDescent="0.25">
      <c r="A554" s="72"/>
      <c r="B554" s="72"/>
      <c r="C554" s="166"/>
      <c r="D554" s="77"/>
      <c r="E554" s="77"/>
      <c r="F554" s="77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</row>
    <row r="555" spans="1:21" ht="13.5" customHeight="1" x14ac:dyDescent="0.25">
      <c r="A555" s="72"/>
      <c r="B555" s="72"/>
      <c r="C555" s="166"/>
      <c r="D555" s="77"/>
      <c r="E555" s="77"/>
      <c r="F555" s="77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</row>
    <row r="556" spans="1:21" ht="13.5" customHeight="1" x14ac:dyDescent="0.25">
      <c r="A556" s="72"/>
      <c r="B556" s="72"/>
      <c r="C556" s="166"/>
      <c r="D556" s="77"/>
      <c r="E556" s="77"/>
      <c r="F556" s="77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</row>
    <row r="557" spans="1:21" ht="13.5" customHeight="1" x14ac:dyDescent="0.25">
      <c r="A557" s="72"/>
      <c r="B557" s="72"/>
      <c r="C557" s="166"/>
      <c r="D557" s="77"/>
      <c r="E557" s="77"/>
      <c r="F557" s="77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</row>
    <row r="558" spans="1:21" ht="13.5" customHeight="1" x14ac:dyDescent="0.25">
      <c r="A558" s="72"/>
      <c r="B558" s="72"/>
      <c r="C558" s="166"/>
      <c r="D558" s="77"/>
      <c r="E558" s="77"/>
      <c r="F558" s="77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</row>
    <row r="559" spans="1:21" ht="13.5" customHeight="1" x14ac:dyDescent="0.25">
      <c r="A559" s="72"/>
      <c r="B559" s="72"/>
      <c r="C559" s="166"/>
      <c r="D559" s="77"/>
      <c r="E559" s="77"/>
      <c r="F559" s="77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</row>
    <row r="560" spans="1:21" ht="13.5" customHeight="1" x14ac:dyDescent="0.25">
      <c r="A560" s="72"/>
      <c r="B560" s="72"/>
      <c r="C560" s="166"/>
      <c r="D560" s="77"/>
      <c r="E560" s="77"/>
      <c r="F560" s="77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</row>
    <row r="561" spans="1:21" ht="13.5" customHeight="1" x14ac:dyDescent="0.25">
      <c r="A561" s="72"/>
      <c r="B561" s="72"/>
      <c r="C561" s="166"/>
      <c r="D561" s="77"/>
      <c r="E561" s="77"/>
      <c r="F561" s="77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</row>
    <row r="562" spans="1:21" ht="13.5" customHeight="1" x14ac:dyDescent="0.25">
      <c r="A562" s="72"/>
      <c r="B562" s="72"/>
      <c r="C562" s="166"/>
      <c r="D562" s="77"/>
      <c r="E562" s="77"/>
      <c r="F562" s="77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</row>
    <row r="563" spans="1:21" ht="13.5" customHeight="1" x14ac:dyDescent="0.25">
      <c r="A563" s="72"/>
      <c r="B563" s="72"/>
      <c r="C563" s="166"/>
      <c r="D563" s="77"/>
      <c r="E563" s="77"/>
      <c r="F563" s="77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</row>
    <row r="564" spans="1:21" ht="13.5" customHeight="1" x14ac:dyDescent="0.25">
      <c r="A564" s="72"/>
      <c r="B564" s="72"/>
      <c r="C564" s="166"/>
      <c r="D564" s="77"/>
      <c r="E564" s="77"/>
      <c r="F564" s="77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</row>
    <row r="565" spans="1:21" ht="13.5" customHeight="1" x14ac:dyDescent="0.25">
      <c r="A565" s="72"/>
      <c r="B565" s="72"/>
      <c r="C565" s="166"/>
      <c r="D565" s="77"/>
      <c r="E565" s="77"/>
      <c r="F565" s="77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</row>
    <row r="566" spans="1:21" ht="13.5" customHeight="1" x14ac:dyDescent="0.25">
      <c r="A566" s="72"/>
      <c r="B566" s="72"/>
      <c r="C566" s="166"/>
      <c r="D566" s="77"/>
      <c r="E566" s="77"/>
      <c r="F566" s="77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</row>
    <row r="567" spans="1:21" ht="13.5" customHeight="1" x14ac:dyDescent="0.25">
      <c r="A567" s="72"/>
      <c r="B567" s="72"/>
      <c r="C567" s="166"/>
      <c r="D567" s="77"/>
      <c r="E567" s="77"/>
      <c r="F567" s="77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</row>
    <row r="568" spans="1:21" ht="13.5" customHeight="1" x14ac:dyDescent="0.25">
      <c r="A568" s="72"/>
      <c r="B568" s="72"/>
      <c r="C568" s="166"/>
      <c r="D568" s="77"/>
      <c r="E568" s="77"/>
      <c r="F568" s="77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</row>
    <row r="569" spans="1:21" ht="13.5" customHeight="1" x14ac:dyDescent="0.25">
      <c r="A569" s="72"/>
      <c r="B569" s="72"/>
      <c r="C569" s="166"/>
      <c r="D569" s="77"/>
      <c r="E569" s="77"/>
      <c r="F569" s="77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</row>
    <row r="570" spans="1:21" ht="13.5" customHeight="1" x14ac:dyDescent="0.25">
      <c r="A570" s="72"/>
      <c r="B570" s="72"/>
      <c r="C570" s="166"/>
      <c r="D570" s="77"/>
      <c r="E570" s="77"/>
      <c r="F570" s="77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</row>
    <row r="571" spans="1:21" ht="13.5" customHeight="1" x14ac:dyDescent="0.25">
      <c r="A571" s="72"/>
      <c r="B571" s="72"/>
      <c r="C571" s="166"/>
      <c r="D571" s="77"/>
      <c r="E571" s="77"/>
      <c r="F571" s="77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</row>
    <row r="572" spans="1:21" ht="13.5" customHeight="1" x14ac:dyDescent="0.25">
      <c r="A572" s="72"/>
      <c r="B572" s="72"/>
      <c r="C572" s="166"/>
      <c r="D572" s="77"/>
      <c r="E572" s="77"/>
      <c r="F572" s="77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</row>
    <row r="573" spans="1:21" ht="13.5" customHeight="1" x14ac:dyDescent="0.25">
      <c r="A573" s="72"/>
      <c r="B573" s="72"/>
      <c r="C573" s="166"/>
      <c r="D573" s="77"/>
      <c r="E573" s="77"/>
      <c r="F573" s="77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</row>
    <row r="574" spans="1:21" ht="13.5" customHeight="1" x14ac:dyDescent="0.25">
      <c r="A574" s="72"/>
      <c r="B574" s="72"/>
      <c r="C574" s="166"/>
      <c r="D574" s="77"/>
      <c r="E574" s="77"/>
      <c r="F574" s="77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</row>
    <row r="575" spans="1:21" ht="13.5" customHeight="1" x14ac:dyDescent="0.25">
      <c r="A575" s="72"/>
      <c r="B575" s="72"/>
      <c r="C575" s="166"/>
      <c r="D575" s="77"/>
      <c r="E575" s="77"/>
      <c r="F575" s="77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</row>
    <row r="576" spans="1:21" ht="13.5" customHeight="1" x14ac:dyDescent="0.25">
      <c r="A576" s="72"/>
      <c r="B576" s="72"/>
      <c r="C576" s="166"/>
      <c r="D576" s="77"/>
      <c r="E576" s="77"/>
      <c r="F576" s="77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</row>
    <row r="577" spans="1:21" ht="13.5" customHeight="1" x14ac:dyDescent="0.25">
      <c r="A577" s="72"/>
      <c r="B577" s="72"/>
      <c r="C577" s="166"/>
      <c r="D577" s="77"/>
      <c r="E577" s="77"/>
      <c r="F577" s="77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</row>
    <row r="578" spans="1:21" ht="13.5" customHeight="1" x14ac:dyDescent="0.25">
      <c r="A578" s="72"/>
      <c r="B578" s="72"/>
      <c r="C578" s="166"/>
      <c r="D578" s="77"/>
      <c r="E578" s="77"/>
      <c r="F578" s="77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</row>
    <row r="579" spans="1:21" ht="13.5" customHeight="1" x14ac:dyDescent="0.25">
      <c r="A579" s="72"/>
      <c r="B579" s="72"/>
      <c r="C579" s="166"/>
      <c r="D579" s="77"/>
      <c r="E579" s="77"/>
      <c r="F579" s="77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</row>
    <row r="580" spans="1:21" ht="13.5" customHeight="1" x14ac:dyDescent="0.25">
      <c r="A580" s="72"/>
      <c r="B580" s="72"/>
      <c r="C580" s="166"/>
      <c r="D580" s="77"/>
      <c r="E580" s="77"/>
      <c r="F580" s="77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</row>
    <row r="581" spans="1:21" ht="13.5" customHeight="1" x14ac:dyDescent="0.25">
      <c r="A581" s="72"/>
      <c r="B581" s="72"/>
      <c r="C581" s="166"/>
      <c r="D581" s="77"/>
      <c r="E581" s="77"/>
      <c r="F581" s="77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</row>
    <row r="582" spans="1:21" ht="13.5" customHeight="1" x14ac:dyDescent="0.25">
      <c r="A582" s="72"/>
      <c r="B582" s="72"/>
      <c r="C582" s="166"/>
      <c r="D582" s="77"/>
      <c r="E582" s="77"/>
      <c r="F582" s="77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</row>
    <row r="583" spans="1:21" ht="13.5" customHeight="1" x14ac:dyDescent="0.25">
      <c r="A583" s="72"/>
      <c r="B583" s="72"/>
      <c r="C583" s="166"/>
      <c r="D583" s="77"/>
      <c r="E583" s="77"/>
      <c r="F583" s="77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</row>
    <row r="584" spans="1:21" ht="13.5" customHeight="1" x14ac:dyDescent="0.25">
      <c r="A584" s="72"/>
      <c r="B584" s="72"/>
      <c r="C584" s="166"/>
      <c r="D584" s="77"/>
      <c r="E584" s="77"/>
      <c r="F584" s="77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</row>
    <row r="585" spans="1:21" ht="13.5" customHeight="1" x14ac:dyDescent="0.25">
      <c r="A585" s="72"/>
      <c r="B585" s="72"/>
      <c r="C585" s="166"/>
      <c r="D585" s="77"/>
      <c r="E585" s="77"/>
      <c r="F585" s="77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</row>
    <row r="586" spans="1:21" ht="13.5" customHeight="1" x14ac:dyDescent="0.25">
      <c r="A586" s="72"/>
      <c r="B586" s="72"/>
      <c r="C586" s="166"/>
      <c r="D586" s="77"/>
      <c r="E586" s="77"/>
      <c r="F586" s="77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</row>
    <row r="587" spans="1:21" ht="13.5" customHeight="1" x14ac:dyDescent="0.25">
      <c r="A587" s="72"/>
      <c r="B587" s="72"/>
      <c r="C587" s="166"/>
      <c r="D587" s="77"/>
      <c r="E587" s="77"/>
      <c r="F587" s="77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</row>
    <row r="588" spans="1:21" ht="13.5" customHeight="1" x14ac:dyDescent="0.25">
      <c r="A588" s="72"/>
      <c r="B588" s="72"/>
      <c r="C588" s="166"/>
      <c r="D588" s="77"/>
      <c r="E588" s="77"/>
      <c r="F588" s="77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</row>
    <row r="589" spans="1:21" ht="13.5" customHeight="1" x14ac:dyDescent="0.25">
      <c r="A589" s="72"/>
      <c r="B589" s="72"/>
      <c r="C589" s="166"/>
      <c r="D589" s="77"/>
      <c r="E589" s="77"/>
      <c r="F589" s="77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</row>
    <row r="590" spans="1:21" ht="13.5" customHeight="1" x14ac:dyDescent="0.25">
      <c r="A590" s="72"/>
      <c r="B590" s="72"/>
      <c r="C590" s="166"/>
      <c r="D590" s="77"/>
      <c r="E590" s="77"/>
      <c r="F590" s="77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</row>
    <row r="591" spans="1:21" ht="13.5" customHeight="1" x14ac:dyDescent="0.25">
      <c r="A591" s="72"/>
      <c r="B591" s="72"/>
      <c r="C591" s="166"/>
      <c r="D591" s="77"/>
      <c r="E591" s="77"/>
      <c r="F591" s="77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</row>
    <row r="592" spans="1:21" ht="13.5" customHeight="1" x14ac:dyDescent="0.25">
      <c r="A592" s="72"/>
      <c r="B592" s="72"/>
      <c r="C592" s="166"/>
      <c r="D592" s="77"/>
      <c r="E592" s="77"/>
      <c r="F592" s="77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</row>
    <row r="593" spans="1:21" ht="13.5" customHeight="1" x14ac:dyDescent="0.25">
      <c r="A593" s="72"/>
      <c r="B593" s="72"/>
      <c r="C593" s="166"/>
      <c r="D593" s="77"/>
      <c r="E593" s="77"/>
      <c r="F593" s="77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</row>
    <row r="594" spans="1:21" ht="13.5" customHeight="1" x14ac:dyDescent="0.25">
      <c r="A594" s="72"/>
      <c r="B594" s="72"/>
      <c r="C594" s="166"/>
      <c r="D594" s="77"/>
      <c r="E594" s="77"/>
      <c r="F594" s="77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</row>
    <row r="595" spans="1:21" ht="13.5" customHeight="1" x14ac:dyDescent="0.25">
      <c r="A595" s="72"/>
      <c r="B595" s="72"/>
      <c r="C595" s="166"/>
      <c r="D595" s="77"/>
      <c r="E595" s="77"/>
      <c r="F595" s="77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</row>
    <row r="596" spans="1:21" ht="13.5" customHeight="1" x14ac:dyDescent="0.25">
      <c r="A596" s="72"/>
      <c r="B596" s="72"/>
      <c r="C596" s="166"/>
      <c r="D596" s="77"/>
      <c r="E596" s="77"/>
      <c r="F596" s="77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</row>
    <row r="597" spans="1:21" ht="13.5" customHeight="1" x14ac:dyDescent="0.25">
      <c r="A597" s="72"/>
      <c r="B597" s="72"/>
      <c r="C597" s="166"/>
      <c r="D597" s="77"/>
      <c r="E597" s="77"/>
      <c r="F597" s="77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</row>
    <row r="598" spans="1:21" ht="13.5" customHeight="1" x14ac:dyDescent="0.25">
      <c r="A598" s="72"/>
      <c r="B598" s="72"/>
      <c r="C598" s="166"/>
      <c r="D598" s="77"/>
      <c r="E598" s="77"/>
      <c r="F598" s="77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</row>
    <row r="599" spans="1:21" ht="13.5" customHeight="1" x14ac:dyDescent="0.25">
      <c r="A599" s="72"/>
      <c r="B599" s="72"/>
      <c r="C599" s="166"/>
      <c r="D599" s="77"/>
      <c r="E599" s="77"/>
      <c r="F599" s="77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</row>
    <row r="600" spans="1:21" ht="13.5" customHeight="1" x14ac:dyDescent="0.25">
      <c r="A600" s="72"/>
      <c r="B600" s="72"/>
      <c r="C600" s="166"/>
      <c r="D600" s="77"/>
      <c r="E600" s="77"/>
      <c r="F600" s="77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</row>
    <row r="601" spans="1:21" ht="13.5" customHeight="1" x14ac:dyDescent="0.25">
      <c r="A601" s="72"/>
      <c r="B601" s="72"/>
      <c r="C601" s="166"/>
      <c r="D601" s="77"/>
      <c r="E601" s="77"/>
      <c r="F601" s="77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</row>
  </sheetData>
  <mergeCells count="8">
    <mergeCell ref="A1:F1"/>
    <mergeCell ref="A7:B7"/>
    <mergeCell ref="A3:F3"/>
    <mergeCell ref="A5:B5"/>
    <mergeCell ref="C5:F5"/>
    <mergeCell ref="A6:B6"/>
    <mergeCell ref="C6:F6"/>
    <mergeCell ref="C7:F7"/>
  </mergeCells>
  <pageMargins left="0.7" right="0.7" top="0.75" bottom="0.75" header="0" footer="0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1002"/>
  <sheetViews>
    <sheetView topLeftCell="A3" workbookViewId="0">
      <selection activeCell="F37" sqref="F37"/>
    </sheetView>
  </sheetViews>
  <sheetFormatPr defaultColWidth="12.5703125" defaultRowHeight="15" customHeight="1" x14ac:dyDescent="0.2"/>
  <cols>
    <col min="1" max="1" width="6.42578125" style="184" customWidth="1"/>
    <col min="2" max="2" width="65.85546875" style="74" customWidth="1"/>
    <col min="3" max="3" width="9" style="74" customWidth="1"/>
    <col min="4" max="4" width="11.5703125" style="74" bestFit="1" customWidth="1"/>
    <col min="5" max="5" width="10.85546875" style="74" customWidth="1"/>
    <col min="6" max="6" width="15" style="74" bestFit="1" customWidth="1"/>
    <col min="7" max="19" width="7" style="74" customWidth="1"/>
    <col min="20" max="16384" width="12.5703125" style="74"/>
  </cols>
  <sheetData>
    <row r="1" spans="1:19" ht="23.45" customHeight="1" x14ac:dyDescent="0.2">
      <c r="A1" s="316" t="s">
        <v>0</v>
      </c>
      <c r="B1" s="316"/>
      <c r="C1" s="316"/>
      <c r="D1" s="316"/>
      <c r="E1" s="316"/>
      <c r="F1" s="316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" customHeight="1" x14ac:dyDescent="0.25">
      <c r="A2" s="179"/>
      <c r="B2" s="73"/>
      <c r="C2" s="73"/>
      <c r="D2" s="73"/>
      <c r="E2" s="73"/>
      <c r="F2" s="75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x14ac:dyDescent="0.2">
      <c r="A3" s="338" t="s">
        <v>207</v>
      </c>
      <c r="B3" s="339"/>
      <c r="C3" s="339"/>
      <c r="D3" s="339"/>
      <c r="E3" s="339"/>
      <c r="F3" s="339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</row>
    <row r="4" spans="1:19" ht="28.5" x14ac:dyDescent="0.25">
      <c r="A4" s="183" t="s">
        <v>32</v>
      </c>
      <c r="B4" s="79" t="s">
        <v>33</v>
      </c>
      <c r="C4" s="100" t="s">
        <v>34</v>
      </c>
      <c r="D4" s="100" t="s">
        <v>35</v>
      </c>
      <c r="E4" s="100" t="s">
        <v>36</v>
      </c>
      <c r="F4" s="169" t="s">
        <v>37</v>
      </c>
      <c r="G4" s="72"/>
      <c r="H4" s="72"/>
      <c r="I4" s="72"/>
      <c r="J4" s="72"/>
      <c r="K4" s="72"/>
      <c r="L4" s="72"/>
      <c r="M4" s="72"/>
      <c r="N4" s="72"/>
      <c r="O4" s="72"/>
      <c r="P4" s="168"/>
      <c r="Q4" s="168"/>
      <c r="R4" s="168"/>
      <c r="S4" s="168"/>
    </row>
    <row r="5" spans="1:19" ht="13.5" customHeight="1" x14ac:dyDescent="0.25">
      <c r="A5" s="169">
        <v>1</v>
      </c>
      <c r="B5" s="79" t="s">
        <v>38</v>
      </c>
      <c r="C5" s="100"/>
      <c r="D5" s="79"/>
      <c r="E5" s="100"/>
      <c r="F5" s="170"/>
      <c r="G5" s="72"/>
      <c r="H5" s="72"/>
      <c r="I5" s="72"/>
      <c r="J5" s="72"/>
      <c r="K5" s="72"/>
      <c r="L5" s="72"/>
      <c r="M5" s="72"/>
      <c r="N5" s="72"/>
      <c r="O5" s="72"/>
      <c r="P5" s="168"/>
      <c r="Q5" s="168"/>
      <c r="R5" s="168"/>
      <c r="S5" s="168"/>
    </row>
    <row r="6" spans="1:19" ht="13.5" customHeight="1" x14ac:dyDescent="0.25">
      <c r="A6" s="232"/>
      <c r="B6" s="351" t="s">
        <v>208</v>
      </c>
      <c r="C6" s="318"/>
      <c r="D6" s="318"/>
      <c r="E6" s="318"/>
      <c r="F6" s="31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</row>
    <row r="7" spans="1:19" ht="13.5" customHeight="1" x14ac:dyDescent="0.25">
      <c r="A7" s="233">
        <v>1</v>
      </c>
      <c r="B7" s="352" t="s">
        <v>209</v>
      </c>
      <c r="C7" s="353"/>
      <c r="D7" s="353"/>
      <c r="E7" s="353"/>
      <c r="F7" s="354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</row>
    <row r="8" spans="1:19" ht="13.5" customHeight="1" x14ac:dyDescent="0.25">
      <c r="A8" s="185">
        <v>46023</v>
      </c>
      <c r="B8" s="92" t="s">
        <v>210</v>
      </c>
      <c r="C8" s="85" t="s">
        <v>139</v>
      </c>
      <c r="D8" s="136">
        <v>7000</v>
      </c>
      <c r="E8" s="171">
        <v>1</v>
      </c>
      <c r="F8" s="172">
        <f t="shared" ref="F8:F10" si="0">D8*E8</f>
        <v>7000</v>
      </c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</row>
    <row r="9" spans="1:19" ht="13.5" customHeight="1" x14ac:dyDescent="0.25">
      <c r="A9" s="185">
        <v>46054</v>
      </c>
      <c r="B9" s="92" t="s">
        <v>211</v>
      </c>
      <c r="C9" s="85" t="s">
        <v>139</v>
      </c>
      <c r="D9" s="136">
        <v>1.956</v>
      </c>
      <c r="E9" s="171">
        <v>5000</v>
      </c>
      <c r="F9" s="172">
        <f t="shared" si="0"/>
        <v>9780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</row>
    <row r="10" spans="1:19" ht="13.5" customHeight="1" x14ac:dyDescent="0.25">
      <c r="A10" s="185">
        <v>46082</v>
      </c>
      <c r="B10" s="92" t="s">
        <v>212</v>
      </c>
      <c r="C10" s="85" t="s">
        <v>139</v>
      </c>
      <c r="D10" s="136">
        <v>0.42</v>
      </c>
      <c r="E10" s="171">
        <v>5000</v>
      </c>
      <c r="F10" s="172">
        <f t="shared" si="0"/>
        <v>2100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</row>
    <row r="11" spans="1:19" ht="13.5" customHeight="1" x14ac:dyDescent="0.25">
      <c r="A11" s="185">
        <v>46113</v>
      </c>
      <c r="B11" s="92" t="s">
        <v>213</v>
      </c>
      <c r="C11" s="85" t="s">
        <v>139</v>
      </c>
      <c r="D11" s="136">
        <f t="shared" ref="D11:D13" si="1">F11/E11</f>
        <v>2.19</v>
      </c>
      <c r="E11" s="171">
        <v>300</v>
      </c>
      <c r="F11" s="172">
        <v>657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ht="13.5" customHeight="1" x14ac:dyDescent="0.25">
      <c r="A12" s="185">
        <v>46143</v>
      </c>
      <c r="B12" s="92" t="s">
        <v>214</v>
      </c>
      <c r="C12" s="85" t="s">
        <v>215</v>
      </c>
      <c r="D12" s="136">
        <f t="shared" si="1"/>
        <v>650</v>
      </c>
      <c r="E12" s="171">
        <v>1</v>
      </c>
      <c r="F12" s="172">
        <v>650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</row>
    <row r="13" spans="1:19" ht="13.5" customHeight="1" x14ac:dyDescent="0.25">
      <c r="A13" s="185">
        <v>46174</v>
      </c>
      <c r="B13" s="92" t="s">
        <v>216</v>
      </c>
      <c r="C13" s="85" t="s">
        <v>139</v>
      </c>
      <c r="D13" s="136">
        <f t="shared" si="1"/>
        <v>1900</v>
      </c>
      <c r="E13" s="171">
        <v>1</v>
      </c>
      <c r="F13" s="172">
        <v>1900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</row>
    <row r="14" spans="1:19" ht="13.5" customHeight="1" x14ac:dyDescent="0.25">
      <c r="A14" s="185">
        <v>46204</v>
      </c>
      <c r="B14" s="92" t="s">
        <v>217</v>
      </c>
      <c r="C14" s="85" t="s">
        <v>139</v>
      </c>
      <c r="D14" s="136">
        <v>1.61</v>
      </c>
      <c r="E14" s="171">
        <v>5000</v>
      </c>
      <c r="F14" s="172">
        <f>D14*E14</f>
        <v>8050.0000000000009</v>
      </c>
      <c r="G14" s="72"/>
      <c r="H14" s="12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</row>
    <row r="15" spans="1:19" ht="13.5" customHeight="1" x14ac:dyDescent="0.25">
      <c r="A15" s="185">
        <v>46235</v>
      </c>
      <c r="B15" s="92" t="s">
        <v>220</v>
      </c>
      <c r="C15" s="85" t="s">
        <v>215</v>
      </c>
      <c r="D15" s="136">
        <v>700</v>
      </c>
      <c r="E15" s="171">
        <v>1</v>
      </c>
      <c r="F15" s="172">
        <v>700</v>
      </c>
      <c r="G15" s="72"/>
      <c r="H15" s="12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</row>
    <row r="16" spans="1:19" ht="13.5" customHeight="1" x14ac:dyDescent="0.25">
      <c r="A16" s="185">
        <v>46266</v>
      </c>
      <c r="B16" s="92" t="s">
        <v>218</v>
      </c>
      <c r="C16" s="85" t="s">
        <v>215</v>
      </c>
      <c r="D16" s="136">
        <v>0.64</v>
      </c>
      <c r="E16" s="171">
        <v>5000</v>
      </c>
      <c r="F16" s="172">
        <f>D16*E16</f>
        <v>3200</v>
      </c>
      <c r="G16" s="72"/>
      <c r="H16" s="12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</row>
    <row r="17" spans="1:19" ht="13.5" customHeight="1" x14ac:dyDescent="0.25">
      <c r="A17" s="185">
        <v>46296</v>
      </c>
      <c r="B17" s="92" t="s">
        <v>219</v>
      </c>
      <c r="C17" s="85" t="s">
        <v>215</v>
      </c>
      <c r="D17" s="136">
        <v>8.74</v>
      </c>
      <c r="E17" s="171">
        <v>250</v>
      </c>
      <c r="F17" s="173">
        <f t="shared" ref="F17" si="2">D17*E17</f>
        <v>2185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</row>
    <row r="18" spans="1:19" ht="13.5" customHeight="1" x14ac:dyDescent="0.25">
      <c r="A18" s="182"/>
      <c r="B18" s="168"/>
      <c r="C18" s="168"/>
      <c r="D18" s="168"/>
      <c r="E18" s="168"/>
      <c r="F18" s="168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</row>
    <row r="19" spans="1:19" ht="13.5" customHeight="1" x14ac:dyDescent="0.25">
      <c r="A19" s="233">
        <v>2</v>
      </c>
      <c r="B19" s="234" t="s">
        <v>221</v>
      </c>
      <c r="C19" s="235"/>
      <c r="D19" s="236"/>
      <c r="E19" s="237"/>
      <c r="F19" s="238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</row>
    <row r="20" spans="1:19" ht="13.5" customHeight="1" x14ac:dyDescent="0.25">
      <c r="A20" s="185">
        <v>46024</v>
      </c>
      <c r="B20" s="92" t="s">
        <v>222</v>
      </c>
      <c r="C20" s="85" t="s">
        <v>45</v>
      </c>
      <c r="D20" s="136">
        <f t="shared" ref="D20:D26" si="3">F20/E20</f>
        <v>2500</v>
      </c>
      <c r="E20" s="105">
        <v>2</v>
      </c>
      <c r="F20" s="173">
        <v>5000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</row>
    <row r="21" spans="1:19" ht="13.5" customHeight="1" x14ac:dyDescent="0.25">
      <c r="A21" s="185">
        <v>46055</v>
      </c>
      <c r="B21" s="92" t="s">
        <v>223</v>
      </c>
      <c r="C21" s="85" t="s">
        <v>45</v>
      </c>
      <c r="D21" s="136">
        <f t="shared" si="3"/>
        <v>605</v>
      </c>
      <c r="E21" s="85">
        <v>1</v>
      </c>
      <c r="F21" s="174">
        <v>605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ht="13.5" customHeight="1" x14ac:dyDescent="0.25">
      <c r="A22" s="185">
        <v>46083</v>
      </c>
      <c r="B22" s="92" t="s">
        <v>224</v>
      </c>
      <c r="C22" s="85" t="s">
        <v>45</v>
      </c>
      <c r="D22" s="136">
        <f t="shared" si="3"/>
        <v>1815</v>
      </c>
      <c r="E22" s="85">
        <v>1</v>
      </c>
      <c r="F22" s="173">
        <v>1815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</row>
    <row r="23" spans="1:19" ht="13.5" customHeight="1" x14ac:dyDescent="0.25">
      <c r="A23" s="185">
        <v>46114</v>
      </c>
      <c r="B23" s="92" t="s">
        <v>225</v>
      </c>
      <c r="C23" s="85" t="s">
        <v>40</v>
      </c>
      <c r="D23" s="136">
        <f t="shared" si="3"/>
        <v>3630</v>
      </c>
      <c r="E23" s="85">
        <v>1</v>
      </c>
      <c r="F23" s="173">
        <v>3630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</row>
    <row r="24" spans="1:19" ht="13.5" customHeight="1" x14ac:dyDescent="0.25">
      <c r="A24" s="185">
        <v>46144</v>
      </c>
      <c r="B24" s="92" t="s">
        <v>226</v>
      </c>
      <c r="C24" s="85" t="s">
        <v>45</v>
      </c>
      <c r="D24" s="136">
        <f t="shared" si="3"/>
        <v>2286</v>
      </c>
      <c r="E24" s="85">
        <v>1</v>
      </c>
      <c r="F24" s="173">
        <v>2286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</row>
    <row r="25" spans="1:19" ht="13.5" customHeight="1" x14ac:dyDescent="0.25">
      <c r="A25" s="185">
        <v>46175</v>
      </c>
      <c r="B25" s="92" t="s">
        <v>227</v>
      </c>
      <c r="C25" s="85" t="s">
        <v>228</v>
      </c>
      <c r="D25" s="136">
        <f t="shared" si="3"/>
        <v>1200</v>
      </c>
      <c r="E25" s="85">
        <v>1</v>
      </c>
      <c r="F25" s="173">
        <v>1200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</row>
    <row r="26" spans="1:19" ht="13.5" customHeight="1" x14ac:dyDescent="0.25">
      <c r="A26" s="185">
        <v>46205</v>
      </c>
      <c r="B26" s="92" t="s">
        <v>229</v>
      </c>
      <c r="C26" s="85" t="s">
        <v>45</v>
      </c>
      <c r="D26" s="136">
        <f t="shared" si="3"/>
        <v>445</v>
      </c>
      <c r="E26" s="85">
        <v>4</v>
      </c>
      <c r="F26" s="173">
        <v>1780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</row>
    <row r="27" spans="1:19" ht="13.5" customHeight="1" x14ac:dyDescent="0.25">
      <c r="A27" s="180"/>
      <c r="B27" s="168"/>
      <c r="C27" s="175"/>
      <c r="D27" s="176"/>
      <c r="E27" s="77"/>
      <c r="F27" s="177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</row>
    <row r="28" spans="1:19" ht="13.5" customHeight="1" x14ac:dyDescent="0.25">
      <c r="A28" s="233">
        <v>3</v>
      </c>
      <c r="B28" s="242" t="s">
        <v>230</v>
      </c>
      <c r="C28" s="256"/>
      <c r="D28" s="262"/>
      <c r="E28" s="256"/>
      <c r="F28" s="258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</row>
    <row r="29" spans="1:19" x14ac:dyDescent="0.25">
      <c r="A29" s="252">
        <v>46025</v>
      </c>
      <c r="B29" s="259" t="s">
        <v>314</v>
      </c>
      <c r="C29" s="255" t="s">
        <v>40</v>
      </c>
      <c r="D29" s="254">
        <v>4700.8500000000004</v>
      </c>
      <c r="E29" s="255">
        <v>1</v>
      </c>
      <c r="F29" s="261">
        <f>D29</f>
        <v>4700.8500000000004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</row>
    <row r="30" spans="1:19" x14ac:dyDescent="0.25">
      <c r="A30" s="185" t="s">
        <v>271</v>
      </c>
      <c r="B30" s="259" t="s">
        <v>317</v>
      </c>
      <c r="C30" s="255" t="s">
        <v>40</v>
      </c>
      <c r="D30" s="254">
        <v>6000</v>
      </c>
      <c r="E30" s="255">
        <v>1</v>
      </c>
      <c r="F30" s="261">
        <f>D30</f>
        <v>6000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</row>
    <row r="31" spans="1:19" x14ac:dyDescent="0.25">
      <c r="A31" s="252" t="s">
        <v>315</v>
      </c>
      <c r="B31" s="259" t="s">
        <v>318</v>
      </c>
      <c r="C31" s="255" t="s">
        <v>40</v>
      </c>
      <c r="D31" s="254">
        <v>6000</v>
      </c>
      <c r="E31" s="255">
        <v>1</v>
      </c>
      <c r="F31" s="261">
        <f>D31</f>
        <v>6000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</row>
    <row r="32" spans="1:19" x14ac:dyDescent="0.25">
      <c r="A32" s="185" t="s">
        <v>271</v>
      </c>
      <c r="B32" s="92" t="s">
        <v>316</v>
      </c>
      <c r="C32" s="85" t="s">
        <v>40</v>
      </c>
      <c r="D32" s="136">
        <v>3203.76</v>
      </c>
      <c r="E32" s="85">
        <v>1</v>
      </c>
      <c r="F32" s="173">
        <f>D32</f>
        <v>3203.76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</row>
    <row r="33" spans="1:19" ht="13.5" customHeight="1" x14ac:dyDescent="0.25">
      <c r="A33" s="182"/>
      <c r="B33" s="72"/>
      <c r="C33" s="77"/>
      <c r="D33" s="77"/>
      <c r="E33" s="114"/>
      <c r="F33" s="103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</row>
    <row r="34" spans="1:19" ht="13.5" customHeight="1" x14ac:dyDescent="0.25">
      <c r="A34" s="233">
        <v>4</v>
      </c>
      <c r="B34" s="242" t="s">
        <v>231</v>
      </c>
      <c r="C34" s="256"/>
      <c r="D34" s="256"/>
      <c r="E34" s="257"/>
      <c r="F34" s="258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</row>
    <row r="35" spans="1:19" ht="13.5" customHeight="1" x14ac:dyDescent="0.25">
      <c r="A35" s="252">
        <v>46026</v>
      </c>
      <c r="B35" s="259" t="s">
        <v>232</v>
      </c>
      <c r="C35" s="254" t="s">
        <v>66</v>
      </c>
      <c r="D35" s="260">
        <v>4840</v>
      </c>
      <c r="E35" s="255">
        <v>1</v>
      </c>
      <c r="F35" s="261">
        <v>4840</v>
      </c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</row>
    <row r="36" spans="1:19" ht="16.5" customHeight="1" x14ac:dyDescent="0.25">
      <c r="A36" s="185">
        <v>46057</v>
      </c>
      <c r="B36" s="239" t="s">
        <v>233</v>
      </c>
      <c r="C36" s="136" t="s">
        <v>66</v>
      </c>
      <c r="D36" s="146">
        <v>2000</v>
      </c>
      <c r="E36" s="85">
        <v>1</v>
      </c>
      <c r="F36" s="303">
        <f t="shared" ref="F36:F38" si="4">E36*D36</f>
        <v>2000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</row>
    <row r="37" spans="1:19" ht="13.5" customHeight="1" x14ac:dyDescent="0.25">
      <c r="A37" s="185">
        <v>46085</v>
      </c>
      <c r="B37" s="92" t="s">
        <v>234</v>
      </c>
      <c r="C37" s="136" t="s">
        <v>66</v>
      </c>
      <c r="D37" s="87">
        <v>4000</v>
      </c>
      <c r="E37" s="85">
        <v>1</v>
      </c>
      <c r="F37" s="178">
        <f t="shared" si="4"/>
        <v>4000</v>
      </c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</row>
    <row r="38" spans="1:19" ht="13.5" customHeight="1" x14ac:dyDescent="0.25">
      <c r="A38" s="185">
        <v>46116</v>
      </c>
      <c r="B38" s="92" t="s">
        <v>235</v>
      </c>
      <c r="C38" s="136" t="s">
        <v>66</v>
      </c>
      <c r="D38" s="87">
        <v>2334</v>
      </c>
      <c r="E38" s="85">
        <v>1</v>
      </c>
      <c r="F38" s="178">
        <f t="shared" si="4"/>
        <v>2334</v>
      </c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</row>
    <row r="39" spans="1:19" ht="13.5" customHeight="1" x14ac:dyDescent="0.25">
      <c r="A39" s="185">
        <v>46146</v>
      </c>
      <c r="B39" s="92" t="s">
        <v>303</v>
      </c>
      <c r="C39" s="136" t="s">
        <v>66</v>
      </c>
      <c r="D39" s="135">
        <f>750*1.33333</f>
        <v>999.99749999999995</v>
      </c>
      <c r="E39" s="85">
        <v>1</v>
      </c>
      <c r="F39" s="172">
        <f>D39</f>
        <v>999.99749999999995</v>
      </c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</row>
    <row r="40" spans="1:19" ht="13.5" customHeight="1" x14ac:dyDescent="0.25">
      <c r="A40" s="185">
        <v>46177</v>
      </c>
      <c r="B40" s="92" t="s">
        <v>304</v>
      </c>
      <c r="C40" s="136" t="s">
        <v>66</v>
      </c>
      <c r="D40" s="135">
        <v>866.67</v>
      </c>
      <c r="E40" s="85">
        <v>1</v>
      </c>
      <c r="F40" s="172">
        <f t="shared" ref="F40:F41" si="5">E40*D40</f>
        <v>866.67</v>
      </c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</row>
    <row r="41" spans="1:19" ht="13.5" customHeight="1" x14ac:dyDescent="0.25">
      <c r="A41" s="185">
        <v>46207</v>
      </c>
      <c r="B41" s="92" t="s">
        <v>305</v>
      </c>
      <c r="C41" s="136" t="s">
        <v>66</v>
      </c>
      <c r="D41" s="135">
        <v>1066.6600000000001</v>
      </c>
      <c r="E41" s="85">
        <v>1</v>
      </c>
      <c r="F41" s="172">
        <f t="shared" si="5"/>
        <v>1066.6600000000001</v>
      </c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</row>
    <row r="42" spans="1:19" x14ac:dyDescent="0.25">
      <c r="A42" s="185">
        <v>46238</v>
      </c>
      <c r="B42" s="92" t="s">
        <v>300</v>
      </c>
      <c r="C42" s="85" t="s">
        <v>66</v>
      </c>
      <c r="D42" s="172">
        <v>667</v>
      </c>
      <c r="E42" s="85">
        <v>1</v>
      </c>
      <c r="F42" s="172">
        <f t="shared" ref="F42:F48" si="6">D42*E42</f>
        <v>667</v>
      </c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115"/>
      <c r="S42" s="115"/>
    </row>
    <row r="43" spans="1:19" ht="13.5" customHeight="1" x14ac:dyDescent="0.25">
      <c r="A43" s="185">
        <v>46269</v>
      </c>
      <c r="B43" s="92" t="s">
        <v>306</v>
      </c>
      <c r="C43" s="136" t="s">
        <v>66</v>
      </c>
      <c r="D43" s="135">
        <v>2000</v>
      </c>
      <c r="E43" s="85">
        <v>1</v>
      </c>
      <c r="F43" s="172">
        <f t="shared" si="6"/>
        <v>2000</v>
      </c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</row>
    <row r="44" spans="1:19" ht="13.5" customHeight="1" x14ac:dyDescent="0.25">
      <c r="A44" s="185">
        <v>46299</v>
      </c>
      <c r="B44" s="92" t="s">
        <v>307</v>
      </c>
      <c r="C44" s="136" t="s">
        <v>66</v>
      </c>
      <c r="D44" s="135">
        <v>1133.33</v>
      </c>
      <c r="E44" s="85">
        <v>1</v>
      </c>
      <c r="F44" s="172">
        <f t="shared" si="6"/>
        <v>1133.33</v>
      </c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</row>
    <row r="45" spans="1:19" ht="13.5" customHeight="1" x14ac:dyDescent="0.25">
      <c r="A45" s="185">
        <v>46330</v>
      </c>
      <c r="B45" s="92" t="s">
        <v>301</v>
      </c>
      <c r="C45" s="136" t="s">
        <v>66</v>
      </c>
      <c r="D45" s="172">
        <v>733.33</v>
      </c>
      <c r="E45" s="85">
        <v>1</v>
      </c>
      <c r="F45" s="172">
        <f t="shared" si="6"/>
        <v>733.33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</row>
    <row r="46" spans="1:19" ht="13.5" customHeight="1" x14ac:dyDescent="0.25">
      <c r="A46" s="185">
        <v>46360</v>
      </c>
      <c r="B46" s="92" t="s">
        <v>308</v>
      </c>
      <c r="C46" s="136" t="s">
        <v>66</v>
      </c>
      <c r="D46" s="172">
        <v>1466.67</v>
      </c>
      <c r="E46" s="85">
        <v>1</v>
      </c>
      <c r="F46" s="172">
        <f t="shared" si="6"/>
        <v>1466.67</v>
      </c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</row>
    <row r="47" spans="1:19" ht="13.5" customHeight="1" x14ac:dyDescent="0.25">
      <c r="A47" s="240" t="s">
        <v>236</v>
      </c>
      <c r="B47" s="92" t="s">
        <v>302</v>
      </c>
      <c r="C47" s="136" t="s">
        <v>66</v>
      </c>
      <c r="D47" s="172">
        <v>2800</v>
      </c>
      <c r="E47" s="85">
        <v>1</v>
      </c>
      <c r="F47" s="172">
        <f t="shared" si="6"/>
        <v>2800</v>
      </c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</row>
    <row r="48" spans="1:19" ht="13.5" customHeight="1" x14ac:dyDescent="0.25">
      <c r="A48" s="240" t="s">
        <v>237</v>
      </c>
      <c r="B48" s="92" t="s">
        <v>238</v>
      </c>
      <c r="C48" s="136" t="s">
        <v>66</v>
      </c>
      <c r="D48" s="172">
        <v>2667</v>
      </c>
      <c r="E48" s="85">
        <v>1</v>
      </c>
      <c r="F48" s="294">
        <f t="shared" si="6"/>
        <v>2667</v>
      </c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</row>
    <row r="49" spans="1:19" ht="13.5" customHeight="1" x14ac:dyDescent="0.25">
      <c r="B49" s="168"/>
      <c r="C49" s="168"/>
      <c r="D49" s="168"/>
      <c r="E49" s="168"/>
      <c r="F49" s="168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</row>
    <row r="50" spans="1:19" ht="13.5" customHeight="1" x14ac:dyDescent="0.25">
      <c r="A50" s="233">
        <v>5</v>
      </c>
      <c r="B50" s="242" t="s">
        <v>239</v>
      </c>
      <c r="C50" s="256"/>
      <c r="D50" s="256"/>
      <c r="E50" s="257"/>
      <c r="F50" s="258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</row>
    <row r="51" spans="1:19" ht="13.5" customHeight="1" x14ac:dyDescent="0.25">
      <c r="A51" s="252">
        <v>46027</v>
      </c>
      <c r="B51" s="253" t="s">
        <v>270</v>
      </c>
      <c r="C51" s="254" t="s">
        <v>139</v>
      </c>
      <c r="D51" s="254">
        <v>126008.19</v>
      </c>
      <c r="E51" s="255">
        <v>1</v>
      </c>
      <c r="F51" s="293">
        <v>126008.19</v>
      </c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</row>
    <row r="52" spans="1:19" ht="13.5" customHeight="1" x14ac:dyDescent="0.25">
      <c r="A52" s="185">
        <v>46058</v>
      </c>
      <c r="B52" s="92" t="s">
        <v>296</v>
      </c>
      <c r="C52" s="85" t="s">
        <v>40</v>
      </c>
      <c r="D52" s="136">
        <v>5260</v>
      </c>
      <c r="E52" s="85">
        <v>1</v>
      </c>
      <c r="F52" s="294">
        <v>5260</v>
      </c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</row>
    <row r="53" spans="1:19" ht="13.5" customHeight="1" x14ac:dyDescent="0.25">
      <c r="A53" s="182"/>
      <c r="B53" s="72"/>
      <c r="C53" s="77"/>
      <c r="D53" s="77"/>
      <c r="E53" s="114"/>
      <c r="F53" s="103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</row>
    <row r="54" spans="1:19" ht="13.5" customHeight="1" x14ac:dyDescent="0.25">
      <c r="A54" s="233">
        <v>6</v>
      </c>
      <c r="B54" s="242" t="s">
        <v>240</v>
      </c>
      <c r="C54" s="243"/>
      <c r="D54" s="244"/>
      <c r="E54" s="245"/>
      <c r="F54" s="246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</row>
    <row r="55" spans="1:19" ht="13.5" customHeight="1" x14ac:dyDescent="0.25">
      <c r="A55" s="186">
        <v>46028</v>
      </c>
      <c r="B55" s="248" t="s">
        <v>241</v>
      </c>
      <c r="C55" s="249" t="s">
        <v>295</v>
      </c>
      <c r="D55" s="250">
        <v>1</v>
      </c>
      <c r="E55" s="251"/>
      <c r="F55" s="241">
        <v>42350</v>
      </c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</row>
    <row r="56" spans="1:19" ht="15" customHeight="1" x14ac:dyDescent="0.2">
      <c r="A56" s="350" t="s">
        <v>68</v>
      </c>
      <c r="B56" s="350"/>
      <c r="C56" s="350"/>
      <c r="D56" s="350"/>
      <c r="E56" s="350"/>
      <c r="F56" s="247">
        <f>SUM(F8:F55)</f>
        <v>273635.45750000002</v>
      </c>
    </row>
    <row r="57" spans="1:19" ht="13.5" customHeight="1" x14ac:dyDescent="0.25">
      <c r="A57" s="103"/>
      <c r="B57" s="72"/>
      <c r="C57" s="77"/>
      <c r="D57" s="77"/>
      <c r="E57" s="72"/>
      <c r="F57" s="103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</row>
    <row r="58" spans="1:19" ht="13.5" customHeight="1" x14ac:dyDescent="0.25">
      <c r="A58" s="103"/>
      <c r="B58" s="72"/>
      <c r="C58" s="77"/>
      <c r="D58" s="77"/>
      <c r="E58" s="72"/>
      <c r="F58" s="181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</row>
    <row r="59" spans="1:19" ht="13.5" customHeight="1" x14ac:dyDescent="0.25">
      <c r="A59" s="103"/>
      <c r="B59" s="72"/>
      <c r="C59" s="77"/>
      <c r="D59" s="77"/>
      <c r="E59" s="72"/>
      <c r="F59" s="103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</row>
    <row r="60" spans="1:19" ht="13.5" customHeight="1" x14ac:dyDescent="0.25">
      <c r="A60" s="103"/>
      <c r="B60" s="72"/>
      <c r="C60" s="77"/>
      <c r="D60" s="77"/>
      <c r="E60" s="72"/>
      <c r="F60" s="103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</row>
    <row r="61" spans="1:19" ht="13.5" customHeight="1" x14ac:dyDescent="0.25">
      <c r="A61" s="103"/>
      <c r="B61" s="72"/>
      <c r="C61" s="77"/>
      <c r="D61" s="77"/>
      <c r="E61" s="72"/>
      <c r="F61" s="103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</row>
    <row r="62" spans="1:19" ht="13.5" customHeight="1" x14ac:dyDescent="0.25">
      <c r="A62" s="103"/>
      <c r="B62" s="72"/>
      <c r="C62" s="77"/>
      <c r="D62" s="77"/>
      <c r="E62" s="72"/>
      <c r="F62" s="103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</row>
    <row r="63" spans="1:19" ht="13.5" customHeight="1" x14ac:dyDescent="0.25">
      <c r="A63" s="103"/>
      <c r="B63" s="72"/>
      <c r="C63" s="77"/>
      <c r="D63" s="77"/>
      <c r="E63" s="72"/>
      <c r="F63" s="103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</row>
    <row r="64" spans="1:19" ht="13.5" customHeight="1" x14ac:dyDescent="0.25">
      <c r="A64" s="103"/>
      <c r="B64" s="72"/>
      <c r="C64" s="77"/>
      <c r="D64" s="77"/>
      <c r="E64" s="72"/>
      <c r="F64" s="103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</row>
    <row r="65" spans="1:19" ht="13.5" customHeight="1" x14ac:dyDescent="0.25">
      <c r="A65" s="103"/>
      <c r="B65" s="72"/>
      <c r="C65" s="77"/>
      <c r="D65" s="77"/>
      <c r="E65" s="72"/>
      <c r="F65" s="103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</row>
    <row r="66" spans="1:19" ht="13.5" customHeight="1" x14ac:dyDescent="0.25">
      <c r="A66" s="103"/>
      <c r="B66" s="72"/>
      <c r="C66" s="77"/>
      <c r="D66" s="77"/>
      <c r="E66" s="72"/>
      <c r="F66" s="103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</row>
    <row r="67" spans="1:19" ht="13.5" customHeight="1" x14ac:dyDescent="0.25">
      <c r="A67" s="103"/>
      <c r="B67" s="72"/>
      <c r="C67" s="77"/>
      <c r="D67" s="77"/>
      <c r="E67" s="72"/>
      <c r="F67" s="103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</row>
    <row r="68" spans="1:19" ht="13.5" customHeight="1" x14ac:dyDescent="0.25">
      <c r="A68" s="103"/>
      <c r="B68" s="72"/>
      <c r="C68" s="77"/>
      <c r="D68" s="77"/>
      <c r="E68" s="72"/>
      <c r="F68" s="103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</row>
    <row r="69" spans="1:19" ht="13.5" customHeight="1" x14ac:dyDescent="0.25">
      <c r="A69" s="103"/>
      <c r="B69" s="72"/>
      <c r="C69" s="77"/>
      <c r="D69" s="77"/>
      <c r="E69" s="72"/>
      <c r="F69" s="103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</row>
    <row r="70" spans="1:19" ht="13.5" customHeight="1" x14ac:dyDescent="0.25">
      <c r="A70" s="103"/>
      <c r="B70" s="72"/>
      <c r="C70" s="77"/>
      <c r="D70" s="77"/>
      <c r="E70" s="72"/>
      <c r="F70" s="103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</row>
    <row r="71" spans="1:19" ht="13.5" customHeight="1" x14ac:dyDescent="0.25">
      <c r="A71" s="103"/>
      <c r="B71" s="72"/>
      <c r="C71" s="77"/>
      <c r="D71" s="77"/>
      <c r="E71" s="72"/>
      <c r="F71" s="103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</row>
    <row r="72" spans="1:19" ht="13.5" customHeight="1" x14ac:dyDescent="0.25">
      <c r="A72" s="103"/>
      <c r="B72" s="72"/>
      <c r="C72" s="77"/>
      <c r="D72" s="77"/>
      <c r="E72" s="72"/>
      <c r="F72" s="103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</row>
    <row r="73" spans="1:19" ht="13.5" customHeight="1" x14ac:dyDescent="0.25">
      <c r="A73" s="103"/>
      <c r="B73" s="72"/>
      <c r="C73" s="77"/>
      <c r="D73" s="77"/>
      <c r="E73" s="72"/>
      <c r="F73" s="103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</row>
    <row r="74" spans="1:19" ht="13.5" customHeight="1" x14ac:dyDescent="0.25">
      <c r="A74" s="103"/>
      <c r="B74" s="72"/>
      <c r="C74" s="77"/>
      <c r="D74" s="77"/>
      <c r="E74" s="72"/>
      <c r="F74" s="103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</row>
    <row r="75" spans="1:19" ht="13.5" customHeight="1" x14ac:dyDescent="0.25">
      <c r="A75" s="103"/>
      <c r="B75" s="72"/>
      <c r="C75" s="77"/>
      <c r="D75" s="77"/>
      <c r="E75" s="72"/>
      <c r="F75" s="103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</row>
    <row r="76" spans="1:19" ht="13.5" customHeight="1" x14ac:dyDescent="0.25">
      <c r="A76" s="103"/>
      <c r="B76" s="72"/>
      <c r="C76" s="77"/>
      <c r="D76" s="77"/>
      <c r="E76" s="72"/>
      <c r="F76" s="103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</row>
    <row r="77" spans="1:19" ht="13.5" customHeight="1" x14ac:dyDescent="0.25">
      <c r="A77" s="103"/>
      <c r="B77" s="72"/>
      <c r="C77" s="77"/>
      <c r="D77" s="77"/>
      <c r="E77" s="72"/>
      <c r="F77" s="103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</row>
    <row r="78" spans="1:19" ht="13.5" customHeight="1" x14ac:dyDescent="0.25">
      <c r="A78" s="103"/>
      <c r="B78" s="72"/>
      <c r="C78" s="77"/>
      <c r="D78" s="77"/>
      <c r="E78" s="72"/>
      <c r="F78" s="103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</row>
    <row r="79" spans="1:19" ht="13.5" customHeight="1" x14ac:dyDescent="0.25">
      <c r="A79" s="103"/>
      <c r="B79" s="72"/>
      <c r="C79" s="77"/>
      <c r="D79" s="77"/>
      <c r="E79" s="72"/>
      <c r="F79" s="103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</row>
    <row r="80" spans="1:19" ht="13.5" customHeight="1" x14ac:dyDescent="0.25">
      <c r="A80" s="103"/>
      <c r="B80" s="72"/>
      <c r="C80" s="77"/>
      <c r="D80" s="77"/>
      <c r="E80" s="72"/>
      <c r="F80" s="103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</row>
    <row r="81" spans="1:19" ht="13.5" customHeight="1" x14ac:dyDescent="0.25">
      <c r="A81" s="103"/>
      <c r="B81" s="72"/>
      <c r="C81" s="77"/>
      <c r="D81" s="77"/>
      <c r="E81" s="72"/>
      <c r="F81" s="103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</row>
    <row r="82" spans="1:19" ht="13.5" customHeight="1" x14ac:dyDescent="0.25">
      <c r="A82" s="103"/>
      <c r="B82" s="72"/>
      <c r="C82" s="77"/>
      <c r="D82" s="77"/>
      <c r="E82" s="72"/>
      <c r="F82" s="103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</row>
    <row r="83" spans="1:19" ht="13.5" customHeight="1" x14ac:dyDescent="0.25">
      <c r="A83" s="103"/>
      <c r="B83" s="72"/>
      <c r="C83" s="77"/>
      <c r="D83" s="77"/>
      <c r="E83" s="72"/>
      <c r="F83" s="103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</row>
    <row r="84" spans="1:19" ht="13.5" customHeight="1" x14ac:dyDescent="0.25">
      <c r="A84" s="103"/>
      <c r="B84" s="72"/>
      <c r="C84" s="77"/>
      <c r="D84" s="77"/>
      <c r="E84" s="72"/>
      <c r="F84" s="103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</row>
    <row r="85" spans="1:19" ht="13.5" customHeight="1" x14ac:dyDescent="0.25">
      <c r="A85" s="103"/>
      <c r="B85" s="72"/>
      <c r="C85" s="77"/>
      <c r="D85" s="77"/>
      <c r="E85" s="72"/>
      <c r="F85" s="103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</row>
    <row r="86" spans="1:19" ht="13.5" customHeight="1" x14ac:dyDescent="0.25">
      <c r="A86" s="103"/>
      <c r="B86" s="72"/>
      <c r="C86" s="77"/>
      <c r="D86" s="77"/>
      <c r="E86" s="72"/>
      <c r="F86" s="103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</row>
    <row r="87" spans="1:19" ht="13.5" customHeight="1" x14ac:dyDescent="0.25">
      <c r="A87" s="103"/>
      <c r="B87" s="72"/>
      <c r="C87" s="77"/>
      <c r="D87" s="77"/>
      <c r="E87" s="72"/>
      <c r="F87" s="103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</row>
    <row r="88" spans="1:19" ht="13.5" customHeight="1" x14ac:dyDescent="0.25">
      <c r="A88" s="103"/>
      <c r="B88" s="72"/>
      <c r="C88" s="77"/>
      <c r="D88" s="77"/>
      <c r="E88" s="72"/>
      <c r="F88" s="103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</row>
    <row r="89" spans="1:19" ht="13.5" customHeight="1" x14ac:dyDescent="0.25">
      <c r="A89" s="103"/>
      <c r="B89" s="72"/>
      <c r="C89" s="77"/>
      <c r="D89" s="77"/>
      <c r="E89" s="72"/>
      <c r="F89" s="103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</row>
    <row r="90" spans="1:19" ht="13.5" customHeight="1" x14ac:dyDescent="0.25">
      <c r="A90" s="103"/>
      <c r="B90" s="72"/>
      <c r="C90" s="77"/>
      <c r="D90" s="77"/>
      <c r="E90" s="72"/>
      <c r="F90" s="103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</row>
    <row r="91" spans="1:19" ht="13.5" customHeight="1" x14ac:dyDescent="0.25">
      <c r="A91" s="103"/>
      <c r="B91" s="72"/>
      <c r="C91" s="77"/>
      <c r="D91" s="77"/>
      <c r="E91" s="72"/>
      <c r="F91" s="103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</row>
    <row r="92" spans="1:19" ht="13.5" customHeight="1" x14ac:dyDescent="0.25">
      <c r="A92" s="103"/>
      <c r="B92" s="72"/>
      <c r="C92" s="77"/>
      <c r="D92" s="77"/>
      <c r="E92" s="72"/>
      <c r="F92" s="103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</row>
    <row r="93" spans="1:19" ht="13.5" customHeight="1" x14ac:dyDescent="0.25">
      <c r="A93" s="103"/>
      <c r="B93" s="72"/>
      <c r="C93" s="77"/>
      <c r="D93" s="77"/>
      <c r="E93" s="72"/>
      <c r="F93" s="103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</row>
    <row r="94" spans="1:19" ht="13.5" customHeight="1" x14ac:dyDescent="0.25">
      <c r="A94" s="103"/>
      <c r="B94" s="72"/>
      <c r="C94" s="77"/>
      <c r="D94" s="77"/>
      <c r="E94" s="72"/>
      <c r="F94" s="103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</row>
    <row r="95" spans="1:19" ht="13.5" customHeight="1" x14ac:dyDescent="0.25">
      <c r="A95" s="103"/>
      <c r="B95" s="72"/>
      <c r="C95" s="77"/>
      <c r="D95" s="77"/>
      <c r="E95" s="72"/>
      <c r="F95" s="103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</row>
    <row r="96" spans="1:19" ht="13.5" customHeight="1" x14ac:dyDescent="0.25">
      <c r="A96" s="103"/>
      <c r="B96" s="72"/>
      <c r="C96" s="77"/>
      <c r="D96" s="77"/>
      <c r="E96" s="72"/>
      <c r="F96" s="103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</row>
    <row r="97" spans="1:19" ht="13.5" customHeight="1" x14ac:dyDescent="0.25">
      <c r="A97" s="103"/>
      <c r="B97" s="72"/>
      <c r="C97" s="77"/>
      <c r="D97" s="77"/>
      <c r="E97" s="72"/>
      <c r="F97" s="103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</row>
    <row r="98" spans="1:19" ht="13.5" customHeight="1" x14ac:dyDescent="0.25">
      <c r="A98" s="103"/>
      <c r="B98" s="72"/>
      <c r="C98" s="77"/>
      <c r="D98" s="77"/>
      <c r="E98" s="72"/>
      <c r="F98" s="103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</row>
    <row r="99" spans="1:19" ht="13.5" customHeight="1" x14ac:dyDescent="0.25">
      <c r="A99" s="103"/>
      <c r="B99" s="72"/>
      <c r="C99" s="77"/>
      <c r="D99" s="77"/>
      <c r="E99" s="72"/>
      <c r="F99" s="103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</row>
    <row r="100" spans="1:19" ht="13.5" customHeight="1" x14ac:dyDescent="0.25">
      <c r="A100" s="103"/>
      <c r="B100" s="72"/>
      <c r="C100" s="77"/>
      <c r="D100" s="77"/>
      <c r="E100" s="72"/>
      <c r="F100" s="103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</row>
    <row r="101" spans="1:19" ht="13.5" customHeight="1" x14ac:dyDescent="0.25">
      <c r="A101" s="103"/>
      <c r="B101" s="72"/>
      <c r="C101" s="77"/>
      <c r="D101" s="77"/>
      <c r="E101" s="72"/>
      <c r="F101" s="103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</row>
    <row r="102" spans="1:19" ht="13.5" customHeight="1" x14ac:dyDescent="0.25">
      <c r="A102" s="103"/>
      <c r="B102" s="72"/>
      <c r="C102" s="77"/>
      <c r="D102" s="77"/>
      <c r="E102" s="72"/>
      <c r="F102" s="103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</row>
    <row r="103" spans="1:19" ht="13.5" customHeight="1" x14ac:dyDescent="0.25">
      <c r="A103" s="103"/>
      <c r="B103" s="72"/>
      <c r="C103" s="77"/>
      <c r="D103" s="77"/>
      <c r="E103" s="72"/>
      <c r="F103" s="103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</row>
    <row r="104" spans="1:19" ht="13.5" customHeight="1" x14ac:dyDescent="0.25">
      <c r="A104" s="103"/>
      <c r="B104" s="72"/>
      <c r="C104" s="77"/>
      <c r="D104" s="77"/>
      <c r="E104" s="72"/>
      <c r="F104" s="103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</row>
    <row r="105" spans="1:19" ht="13.5" customHeight="1" x14ac:dyDescent="0.25">
      <c r="A105" s="103"/>
      <c r="B105" s="72"/>
      <c r="C105" s="77"/>
      <c r="D105" s="77"/>
      <c r="E105" s="72"/>
      <c r="F105" s="103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</row>
    <row r="106" spans="1:19" ht="13.5" customHeight="1" x14ac:dyDescent="0.25">
      <c r="A106" s="103"/>
      <c r="B106" s="72"/>
      <c r="C106" s="77"/>
      <c r="D106" s="77"/>
      <c r="E106" s="72"/>
      <c r="F106" s="103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</row>
    <row r="107" spans="1:19" ht="13.5" customHeight="1" x14ac:dyDescent="0.25">
      <c r="A107" s="103"/>
      <c r="B107" s="72"/>
      <c r="C107" s="77"/>
      <c r="D107" s="77"/>
      <c r="E107" s="72"/>
      <c r="F107" s="103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</row>
    <row r="108" spans="1:19" ht="13.5" customHeight="1" x14ac:dyDescent="0.25">
      <c r="A108" s="103"/>
      <c r="B108" s="72"/>
      <c r="C108" s="77"/>
      <c r="D108" s="77"/>
      <c r="E108" s="72"/>
      <c r="F108" s="103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</row>
    <row r="109" spans="1:19" ht="13.5" customHeight="1" x14ac:dyDescent="0.25">
      <c r="A109" s="103"/>
      <c r="B109" s="72"/>
      <c r="C109" s="77"/>
      <c r="D109" s="77"/>
      <c r="E109" s="72"/>
      <c r="F109" s="103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</row>
    <row r="110" spans="1:19" ht="13.5" customHeight="1" x14ac:dyDescent="0.25">
      <c r="A110" s="103"/>
      <c r="B110" s="72"/>
      <c r="C110" s="77"/>
      <c r="D110" s="77"/>
      <c r="E110" s="72"/>
      <c r="F110" s="103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</row>
    <row r="111" spans="1:19" ht="13.5" customHeight="1" x14ac:dyDescent="0.25">
      <c r="A111" s="103"/>
      <c r="B111" s="72"/>
      <c r="C111" s="77"/>
      <c r="D111" s="77"/>
      <c r="E111" s="72"/>
      <c r="F111" s="103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</row>
    <row r="112" spans="1:19" ht="13.5" customHeight="1" x14ac:dyDescent="0.25">
      <c r="A112" s="103"/>
      <c r="B112" s="72"/>
      <c r="C112" s="77"/>
      <c r="D112" s="77"/>
      <c r="E112" s="72"/>
      <c r="F112" s="103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</row>
    <row r="113" spans="1:19" ht="13.5" customHeight="1" x14ac:dyDescent="0.25">
      <c r="A113" s="103"/>
      <c r="B113" s="72"/>
      <c r="C113" s="77"/>
      <c r="D113" s="77"/>
      <c r="E113" s="72"/>
      <c r="F113" s="103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</row>
    <row r="114" spans="1:19" ht="13.5" customHeight="1" x14ac:dyDescent="0.25">
      <c r="A114" s="103"/>
      <c r="B114" s="72"/>
      <c r="C114" s="77"/>
      <c r="D114" s="77"/>
      <c r="E114" s="72"/>
      <c r="F114" s="103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</row>
    <row r="115" spans="1:19" ht="13.5" customHeight="1" x14ac:dyDescent="0.25">
      <c r="A115" s="103"/>
      <c r="B115" s="72"/>
      <c r="C115" s="77"/>
      <c r="D115" s="77"/>
      <c r="E115" s="72"/>
      <c r="F115" s="103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</row>
    <row r="116" spans="1:19" ht="13.5" customHeight="1" x14ac:dyDescent="0.25">
      <c r="A116" s="103"/>
      <c r="B116" s="72"/>
      <c r="C116" s="77"/>
      <c r="D116" s="77"/>
      <c r="E116" s="72"/>
      <c r="F116" s="103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</row>
    <row r="117" spans="1:19" ht="13.5" customHeight="1" x14ac:dyDescent="0.25">
      <c r="A117" s="103"/>
      <c r="B117" s="72"/>
      <c r="C117" s="77"/>
      <c r="D117" s="77"/>
      <c r="E117" s="72"/>
      <c r="F117" s="103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</row>
    <row r="118" spans="1:19" ht="13.5" customHeight="1" x14ac:dyDescent="0.25">
      <c r="A118" s="103"/>
      <c r="B118" s="72"/>
      <c r="C118" s="77"/>
      <c r="D118" s="77"/>
      <c r="E118" s="72"/>
      <c r="F118" s="103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</row>
    <row r="119" spans="1:19" ht="13.5" customHeight="1" x14ac:dyDescent="0.25">
      <c r="A119" s="103"/>
      <c r="B119" s="72"/>
      <c r="C119" s="77"/>
      <c r="D119" s="77"/>
      <c r="E119" s="72"/>
      <c r="F119" s="103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</row>
    <row r="120" spans="1:19" ht="13.5" customHeight="1" x14ac:dyDescent="0.25">
      <c r="A120" s="103"/>
      <c r="B120" s="72"/>
      <c r="C120" s="77"/>
      <c r="D120" s="77"/>
      <c r="E120" s="72"/>
      <c r="F120" s="103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</row>
    <row r="121" spans="1:19" ht="13.5" customHeight="1" x14ac:dyDescent="0.25">
      <c r="A121" s="103"/>
      <c r="B121" s="72"/>
      <c r="C121" s="77"/>
      <c r="D121" s="77"/>
      <c r="E121" s="72"/>
      <c r="F121" s="103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</row>
    <row r="122" spans="1:19" ht="13.5" customHeight="1" x14ac:dyDescent="0.25">
      <c r="A122" s="103"/>
      <c r="B122" s="72"/>
      <c r="C122" s="77"/>
      <c r="D122" s="77"/>
      <c r="E122" s="72"/>
      <c r="F122" s="103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</row>
    <row r="123" spans="1:19" ht="13.5" customHeight="1" x14ac:dyDescent="0.25">
      <c r="A123" s="103"/>
      <c r="B123" s="72"/>
      <c r="C123" s="77"/>
      <c r="D123" s="77"/>
      <c r="E123" s="72"/>
      <c r="F123" s="103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</row>
    <row r="124" spans="1:19" ht="13.5" customHeight="1" x14ac:dyDescent="0.25">
      <c r="A124" s="103"/>
      <c r="B124" s="72"/>
      <c r="C124" s="77"/>
      <c r="D124" s="77"/>
      <c r="E124" s="72"/>
      <c r="F124" s="103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</row>
    <row r="125" spans="1:19" ht="13.5" customHeight="1" x14ac:dyDescent="0.25">
      <c r="A125" s="103"/>
      <c r="B125" s="72"/>
      <c r="C125" s="77"/>
      <c r="D125" s="77"/>
      <c r="E125" s="72"/>
      <c r="F125" s="103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</row>
    <row r="126" spans="1:19" ht="13.5" customHeight="1" x14ac:dyDescent="0.25">
      <c r="A126" s="103"/>
      <c r="B126" s="72"/>
      <c r="C126" s="77"/>
      <c r="D126" s="77"/>
      <c r="E126" s="72"/>
      <c r="F126" s="103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</row>
    <row r="127" spans="1:19" ht="13.5" customHeight="1" x14ac:dyDescent="0.25">
      <c r="A127" s="103"/>
      <c r="B127" s="72"/>
      <c r="C127" s="77"/>
      <c r="D127" s="77"/>
      <c r="E127" s="72"/>
      <c r="F127" s="103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</row>
    <row r="128" spans="1:19" ht="13.5" customHeight="1" x14ac:dyDescent="0.25">
      <c r="A128" s="103"/>
      <c r="B128" s="72"/>
      <c r="C128" s="77"/>
      <c r="D128" s="77"/>
      <c r="E128" s="72"/>
      <c r="F128" s="103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</row>
    <row r="129" spans="1:19" ht="13.5" customHeight="1" x14ac:dyDescent="0.25">
      <c r="A129" s="103"/>
      <c r="B129" s="72"/>
      <c r="C129" s="77"/>
      <c r="D129" s="77"/>
      <c r="E129" s="72"/>
      <c r="F129" s="103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</row>
    <row r="130" spans="1:19" ht="13.5" customHeight="1" x14ac:dyDescent="0.25">
      <c r="A130" s="103"/>
      <c r="B130" s="72"/>
      <c r="C130" s="77"/>
      <c r="D130" s="77"/>
      <c r="E130" s="72"/>
      <c r="F130" s="103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</row>
    <row r="131" spans="1:19" ht="13.5" customHeight="1" x14ac:dyDescent="0.25">
      <c r="A131" s="103"/>
      <c r="B131" s="72"/>
      <c r="C131" s="77"/>
      <c r="D131" s="77"/>
      <c r="E131" s="72"/>
      <c r="F131" s="103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</row>
    <row r="132" spans="1:19" ht="13.5" customHeight="1" x14ac:dyDescent="0.25">
      <c r="A132" s="103"/>
      <c r="B132" s="72"/>
      <c r="C132" s="77"/>
      <c r="D132" s="77"/>
      <c r="E132" s="72"/>
      <c r="F132" s="103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</row>
    <row r="133" spans="1:19" ht="13.5" customHeight="1" x14ac:dyDescent="0.25">
      <c r="A133" s="103"/>
      <c r="B133" s="72"/>
      <c r="C133" s="77"/>
      <c r="D133" s="77"/>
      <c r="E133" s="72"/>
      <c r="F133" s="103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</row>
    <row r="134" spans="1:19" ht="13.5" customHeight="1" x14ac:dyDescent="0.25">
      <c r="A134" s="103"/>
      <c r="B134" s="72"/>
      <c r="C134" s="77"/>
      <c r="D134" s="77"/>
      <c r="E134" s="72"/>
      <c r="F134" s="103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</row>
    <row r="135" spans="1:19" ht="13.5" customHeight="1" x14ac:dyDescent="0.25">
      <c r="A135" s="103"/>
      <c r="B135" s="72"/>
      <c r="C135" s="77"/>
      <c r="D135" s="77"/>
      <c r="E135" s="72"/>
      <c r="F135" s="103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</row>
    <row r="136" spans="1:19" ht="13.5" customHeight="1" x14ac:dyDescent="0.25">
      <c r="A136" s="103"/>
      <c r="B136" s="72"/>
      <c r="C136" s="77"/>
      <c r="D136" s="77"/>
      <c r="E136" s="72"/>
      <c r="F136" s="103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</row>
    <row r="137" spans="1:19" ht="13.5" customHeight="1" x14ac:dyDescent="0.25">
      <c r="A137" s="103"/>
      <c r="B137" s="72"/>
      <c r="C137" s="77"/>
      <c r="D137" s="77"/>
      <c r="E137" s="72"/>
      <c r="F137" s="103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</row>
    <row r="138" spans="1:19" ht="13.5" customHeight="1" x14ac:dyDescent="0.25">
      <c r="A138" s="103"/>
      <c r="B138" s="72"/>
      <c r="C138" s="77"/>
      <c r="D138" s="77"/>
      <c r="E138" s="72"/>
      <c r="F138" s="103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</row>
    <row r="139" spans="1:19" ht="13.5" customHeight="1" x14ac:dyDescent="0.25">
      <c r="A139" s="103"/>
      <c r="B139" s="72"/>
      <c r="C139" s="77"/>
      <c r="D139" s="77"/>
      <c r="E139" s="72"/>
      <c r="F139" s="103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</row>
    <row r="140" spans="1:19" ht="13.5" customHeight="1" x14ac:dyDescent="0.25">
      <c r="A140" s="103"/>
      <c r="B140" s="72"/>
      <c r="C140" s="77"/>
      <c r="D140" s="77"/>
      <c r="E140" s="72"/>
      <c r="F140" s="103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</row>
    <row r="141" spans="1:19" ht="13.5" customHeight="1" x14ac:dyDescent="0.25">
      <c r="A141" s="103"/>
      <c r="B141" s="72"/>
      <c r="C141" s="77"/>
      <c r="D141" s="77"/>
      <c r="E141" s="72"/>
      <c r="F141" s="103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</row>
    <row r="142" spans="1:19" ht="13.5" customHeight="1" x14ac:dyDescent="0.25">
      <c r="A142" s="103"/>
      <c r="B142" s="72"/>
      <c r="C142" s="77"/>
      <c r="D142" s="77"/>
      <c r="E142" s="72"/>
      <c r="F142" s="103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</row>
    <row r="143" spans="1:19" ht="13.5" customHeight="1" x14ac:dyDescent="0.25">
      <c r="A143" s="103"/>
      <c r="B143" s="72"/>
      <c r="C143" s="77"/>
      <c r="D143" s="77"/>
      <c r="E143" s="72"/>
      <c r="F143" s="103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</row>
    <row r="144" spans="1:19" ht="13.5" customHeight="1" x14ac:dyDescent="0.25">
      <c r="A144" s="103"/>
      <c r="B144" s="72"/>
      <c r="C144" s="77"/>
      <c r="D144" s="77"/>
      <c r="E144" s="72"/>
      <c r="F144" s="103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</row>
    <row r="145" spans="1:19" ht="13.5" customHeight="1" x14ac:dyDescent="0.25">
      <c r="A145" s="103"/>
      <c r="B145" s="72"/>
      <c r="C145" s="77"/>
      <c r="D145" s="77"/>
      <c r="E145" s="72"/>
      <c r="F145" s="103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</row>
    <row r="146" spans="1:19" ht="13.5" customHeight="1" x14ac:dyDescent="0.25">
      <c r="A146" s="103"/>
      <c r="B146" s="72"/>
      <c r="C146" s="77"/>
      <c r="D146" s="77"/>
      <c r="E146" s="72"/>
      <c r="F146" s="103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</row>
    <row r="147" spans="1:19" ht="13.5" customHeight="1" x14ac:dyDescent="0.25">
      <c r="A147" s="103"/>
      <c r="B147" s="72"/>
      <c r="C147" s="77"/>
      <c r="D147" s="77"/>
      <c r="E147" s="72"/>
      <c r="F147" s="103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</row>
    <row r="148" spans="1:19" ht="13.5" customHeight="1" x14ac:dyDescent="0.25">
      <c r="A148" s="103"/>
      <c r="B148" s="72"/>
      <c r="C148" s="77"/>
      <c r="D148" s="77"/>
      <c r="E148" s="72"/>
      <c r="F148" s="103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</row>
    <row r="149" spans="1:19" ht="13.5" customHeight="1" x14ac:dyDescent="0.25">
      <c r="A149" s="103"/>
      <c r="B149" s="72"/>
      <c r="C149" s="77"/>
      <c r="D149" s="77"/>
      <c r="E149" s="72"/>
      <c r="F149" s="103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</row>
    <row r="150" spans="1:19" ht="13.5" customHeight="1" x14ac:dyDescent="0.25">
      <c r="A150" s="103"/>
      <c r="B150" s="72"/>
      <c r="C150" s="77"/>
      <c r="D150" s="77"/>
      <c r="E150" s="72"/>
      <c r="F150" s="103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</row>
    <row r="151" spans="1:19" ht="13.5" customHeight="1" x14ac:dyDescent="0.25">
      <c r="A151" s="103"/>
      <c r="B151" s="72"/>
      <c r="C151" s="77"/>
      <c r="D151" s="77"/>
      <c r="E151" s="72"/>
      <c r="F151" s="103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</row>
    <row r="152" spans="1:19" ht="13.5" customHeight="1" x14ac:dyDescent="0.25">
      <c r="A152" s="103"/>
      <c r="B152" s="72"/>
      <c r="C152" s="77"/>
      <c r="D152" s="77"/>
      <c r="E152" s="72"/>
      <c r="F152" s="103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</row>
    <row r="153" spans="1:19" ht="13.5" customHeight="1" x14ac:dyDescent="0.25">
      <c r="A153" s="103"/>
      <c r="B153" s="72"/>
      <c r="C153" s="77"/>
      <c r="D153" s="77"/>
      <c r="E153" s="72"/>
      <c r="F153" s="103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</row>
    <row r="154" spans="1:19" ht="13.5" customHeight="1" x14ac:dyDescent="0.25">
      <c r="A154" s="103"/>
      <c r="B154" s="72"/>
      <c r="C154" s="77"/>
      <c r="D154" s="77"/>
      <c r="E154" s="72"/>
      <c r="F154" s="103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</row>
    <row r="155" spans="1:19" ht="13.5" customHeight="1" x14ac:dyDescent="0.25">
      <c r="A155" s="103"/>
      <c r="B155" s="72"/>
      <c r="C155" s="77"/>
      <c r="D155" s="77"/>
      <c r="E155" s="72"/>
      <c r="F155" s="103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</row>
    <row r="156" spans="1:19" ht="13.5" customHeight="1" x14ac:dyDescent="0.25">
      <c r="A156" s="103"/>
      <c r="B156" s="72"/>
      <c r="C156" s="77"/>
      <c r="D156" s="77"/>
      <c r="E156" s="72"/>
      <c r="F156" s="103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</row>
    <row r="157" spans="1:19" ht="13.5" customHeight="1" x14ac:dyDescent="0.25">
      <c r="A157" s="103"/>
      <c r="B157" s="72"/>
      <c r="C157" s="77"/>
      <c r="D157" s="77"/>
      <c r="E157" s="72"/>
      <c r="F157" s="103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</row>
    <row r="158" spans="1:19" ht="13.5" customHeight="1" x14ac:dyDescent="0.25">
      <c r="A158" s="103"/>
      <c r="B158" s="72"/>
      <c r="C158" s="77"/>
      <c r="D158" s="77"/>
      <c r="E158" s="72"/>
      <c r="F158" s="103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</row>
    <row r="159" spans="1:19" ht="13.5" customHeight="1" x14ac:dyDescent="0.25">
      <c r="A159" s="103"/>
      <c r="B159" s="72"/>
      <c r="C159" s="77"/>
      <c r="D159" s="77"/>
      <c r="E159" s="72"/>
      <c r="F159" s="103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</row>
    <row r="160" spans="1:19" ht="13.5" customHeight="1" x14ac:dyDescent="0.25">
      <c r="A160" s="103"/>
      <c r="B160" s="72"/>
      <c r="C160" s="77"/>
      <c r="D160" s="77"/>
      <c r="E160" s="72"/>
      <c r="F160" s="103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</row>
    <row r="161" spans="1:19" ht="13.5" customHeight="1" x14ac:dyDescent="0.25">
      <c r="A161" s="103"/>
      <c r="B161" s="72"/>
      <c r="C161" s="77"/>
      <c r="D161" s="77"/>
      <c r="E161" s="72"/>
      <c r="F161" s="103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</row>
    <row r="162" spans="1:19" ht="13.5" customHeight="1" x14ac:dyDescent="0.25">
      <c r="A162" s="103"/>
      <c r="B162" s="72"/>
      <c r="C162" s="77"/>
      <c r="D162" s="77"/>
      <c r="E162" s="72"/>
      <c r="F162" s="103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</row>
    <row r="163" spans="1:19" ht="13.5" customHeight="1" x14ac:dyDescent="0.25">
      <c r="A163" s="103"/>
      <c r="B163" s="72"/>
      <c r="C163" s="77"/>
      <c r="D163" s="77"/>
      <c r="E163" s="72"/>
      <c r="F163" s="103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</row>
    <row r="164" spans="1:19" ht="13.5" customHeight="1" x14ac:dyDescent="0.25">
      <c r="A164" s="103"/>
      <c r="B164" s="72"/>
      <c r="C164" s="77"/>
      <c r="D164" s="77"/>
      <c r="E164" s="72"/>
      <c r="F164" s="103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</row>
    <row r="165" spans="1:19" ht="13.5" customHeight="1" x14ac:dyDescent="0.25">
      <c r="A165" s="103"/>
      <c r="B165" s="72"/>
      <c r="C165" s="77"/>
      <c r="D165" s="77"/>
      <c r="E165" s="72"/>
      <c r="F165" s="103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</row>
    <row r="166" spans="1:19" ht="13.5" customHeight="1" x14ac:dyDescent="0.25">
      <c r="A166" s="103"/>
      <c r="B166" s="72"/>
      <c r="C166" s="77"/>
      <c r="D166" s="77"/>
      <c r="E166" s="72"/>
      <c r="F166" s="103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</row>
    <row r="167" spans="1:19" ht="13.5" customHeight="1" x14ac:dyDescent="0.25">
      <c r="A167" s="103"/>
      <c r="B167" s="72"/>
      <c r="C167" s="77"/>
      <c r="D167" s="77"/>
      <c r="E167" s="72"/>
      <c r="F167" s="103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</row>
    <row r="168" spans="1:19" ht="13.5" customHeight="1" x14ac:dyDescent="0.25">
      <c r="A168" s="103"/>
      <c r="B168" s="72"/>
      <c r="C168" s="77"/>
      <c r="D168" s="77"/>
      <c r="E168" s="72"/>
      <c r="F168" s="103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</row>
    <row r="169" spans="1:19" ht="13.5" customHeight="1" x14ac:dyDescent="0.25">
      <c r="A169" s="103"/>
      <c r="B169" s="72"/>
      <c r="C169" s="77"/>
      <c r="D169" s="77"/>
      <c r="E169" s="72"/>
      <c r="F169" s="103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</row>
    <row r="170" spans="1:19" ht="13.5" customHeight="1" x14ac:dyDescent="0.25">
      <c r="A170" s="103"/>
      <c r="B170" s="72"/>
      <c r="C170" s="77"/>
      <c r="D170" s="77"/>
      <c r="E170" s="72"/>
      <c r="F170" s="103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</row>
    <row r="171" spans="1:19" ht="13.5" customHeight="1" x14ac:dyDescent="0.25">
      <c r="A171" s="103"/>
      <c r="B171" s="72"/>
      <c r="C171" s="77"/>
      <c r="D171" s="77"/>
      <c r="E171" s="72"/>
      <c r="F171" s="103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</row>
    <row r="172" spans="1:19" ht="13.5" customHeight="1" x14ac:dyDescent="0.25">
      <c r="A172" s="103"/>
      <c r="B172" s="72"/>
      <c r="C172" s="77"/>
      <c r="D172" s="77"/>
      <c r="E172" s="72"/>
      <c r="F172" s="103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</row>
    <row r="173" spans="1:19" ht="13.5" customHeight="1" x14ac:dyDescent="0.25">
      <c r="A173" s="103"/>
      <c r="B173" s="72"/>
      <c r="C173" s="77"/>
      <c r="D173" s="77"/>
      <c r="E173" s="72"/>
      <c r="F173" s="103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</row>
    <row r="174" spans="1:19" ht="13.5" customHeight="1" x14ac:dyDescent="0.25">
      <c r="A174" s="103"/>
      <c r="B174" s="72"/>
      <c r="C174" s="77"/>
      <c r="D174" s="77"/>
      <c r="E174" s="72"/>
      <c r="F174" s="103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</row>
    <row r="175" spans="1:19" ht="13.5" customHeight="1" x14ac:dyDescent="0.25">
      <c r="A175" s="103"/>
      <c r="B175" s="72"/>
      <c r="C175" s="77"/>
      <c r="D175" s="77"/>
      <c r="E175" s="72"/>
      <c r="F175" s="103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</row>
    <row r="176" spans="1:19" ht="13.5" customHeight="1" x14ac:dyDescent="0.25">
      <c r="A176" s="103"/>
      <c r="B176" s="72"/>
      <c r="C176" s="77"/>
      <c r="D176" s="77"/>
      <c r="E176" s="72"/>
      <c r="F176" s="103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</row>
    <row r="177" spans="1:19" ht="13.5" customHeight="1" x14ac:dyDescent="0.25">
      <c r="A177" s="103"/>
      <c r="B177" s="72"/>
      <c r="C177" s="77"/>
      <c r="D177" s="77"/>
      <c r="E177" s="72"/>
      <c r="F177" s="103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</row>
    <row r="178" spans="1:19" ht="13.5" customHeight="1" x14ac:dyDescent="0.25">
      <c r="A178" s="103"/>
      <c r="B178" s="72"/>
      <c r="C178" s="77"/>
      <c r="D178" s="77"/>
      <c r="E178" s="72"/>
      <c r="F178" s="103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</row>
    <row r="179" spans="1:19" ht="13.5" customHeight="1" x14ac:dyDescent="0.25">
      <c r="A179" s="103"/>
      <c r="B179" s="72"/>
      <c r="C179" s="77"/>
      <c r="D179" s="77"/>
      <c r="E179" s="72"/>
      <c r="F179" s="103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</row>
    <row r="180" spans="1:19" ht="13.5" customHeight="1" x14ac:dyDescent="0.25">
      <c r="A180" s="103"/>
      <c r="B180" s="72"/>
      <c r="C180" s="77"/>
      <c r="D180" s="77"/>
      <c r="E180" s="72"/>
      <c r="F180" s="103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</row>
    <row r="181" spans="1:19" ht="13.5" customHeight="1" x14ac:dyDescent="0.25">
      <c r="A181" s="103"/>
      <c r="B181" s="72"/>
      <c r="C181" s="77"/>
      <c r="D181" s="77"/>
      <c r="E181" s="72"/>
      <c r="F181" s="103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</row>
    <row r="182" spans="1:19" ht="13.5" customHeight="1" x14ac:dyDescent="0.25">
      <c r="A182" s="103"/>
      <c r="B182" s="72"/>
      <c r="C182" s="77"/>
      <c r="D182" s="77"/>
      <c r="E182" s="72"/>
      <c r="F182" s="103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</row>
    <row r="183" spans="1:19" ht="13.5" customHeight="1" x14ac:dyDescent="0.25">
      <c r="A183" s="103"/>
      <c r="B183" s="72"/>
      <c r="C183" s="77"/>
      <c r="D183" s="77"/>
      <c r="E183" s="72"/>
      <c r="F183" s="103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</row>
    <row r="184" spans="1:19" ht="13.5" customHeight="1" x14ac:dyDescent="0.25">
      <c r="A184" s="103"/>
      <c r="B184" s="72"/>
      <c r="C184" s="77"/>
      <c r="D184" s="77"/>
      <c r="E184" s="72"/>
      <c r="F184" s="103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</row>
    <row r="185" spans="1:19" ht="13.5" customHeight="1" x14ac:dyDescent="0.25">
      <c r="A185" s="103"/>
      <c r="B185" s="72"/>
      <c r="C185" s="77"/>
      <c r="D185" s="77"/>
      <c r="E185" s="72"/>
      <c r="F185" s="103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</row>
    <row r="186" spans="1:19" ht="13.5" customHeight="1" x14ac:dyDescent="0.25">
      <c r="A186" s="103"/>
      <c r="B186" s="72"/>
      <c r="C186" s="77"/>
      <c r="D186" s="77"/>
      <c r="E186" s="72"/>
      <c r="F186" s="103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</row>
    <row r="187" spans="1:19" ht="13.5" customHeight="1" x14ac:dyDescent="0.25">
      <c r="A187" s="103"/>
      <c r="B187" s="72"/>
      <c r="C187" s="77"/>
      <c r="D187" s="77"/>
      <c r="E187" s="72"/>
      <c r="F187" s="103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</row>
    <row r="188" spans="1:19" ht="13.5" customHeight="1" x14ac:dyDescent="0.25">
      <c r="A188" s="103"/>
      <c r="B188" s="72"/>
      <c r="C188" s="77"/>
      <c r="D188" s="77"/>
      <c r="E188" s="72"/>
      <c r="F188" s="103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</row>
    <row r="189" spans="1:19" ht="13.5" customHeight="1" x14ac:dyDescent="0.25">
      <c r="A189" s="103"/>
      <c r="B189" s="72"/>
      <c r="C189" s="77"/>
      <c r="D189" s="77"/>
      <c r="E189" s="72"/>
      <c r="F189" s="103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</row>
    <row r="190" spans="1:19" ht="13.5" customHeight="1" x14ac:dyDescent="0.25">
      <c r="A190" s="103"/>
      <c r="B190" s="72"/>
      <c r="C190" s="77"/>
      <c r="D190" s="77"/>
      <c r="E190" s="72"/>
      <c r="F190" s="103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</row>
    <row r="191" spans="1:19" ht="13.5" customHeight="1" x14ac:dyDescent="0.25">
      <c r="A191" s="103"/>
      <c r="B191" s="72"/>
      <c r="C191" s="77"/>
      <c r="D191" s="77"/>
      <c r="E191" s="72"/>
      <c r="F191" s="103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</row>
    <row r="192" spans="1:19" ht="13.5" customHeight="1" x14ac:dyDescent="0.25">
      <c r="A192" s="103"/>
      <c r="B192" s="72"/>
      <c r="C192" s="77"/>
      <c r="D192" s="77"/>
      <c r="E192" s="72"/>
      <c r="F192" s="103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</row>
    <row r="193" spans="1:19" ht="13.5" customHeight="1" x14ac:dyDescent="0.25">
      <c r="A193" s="103"/>
      <c r="B193" s="72"/>
      <c r="C193" s="77"/>
      <c r="D193" s="77"/>
      <c r="E193" s="72"/>
      <c r="F193" s="103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</row>
    <row r="194" spans="1:19" ht="13.5" customHeight="1" x14ac:dyDescent="0.25">
      <c r="A194" s="103"/>
      <c r="B194" s="72"/>
      <c r="C194" s="77"/>
      <c r="D194" s="77"/>
      <c r="E194" s="72"/>
      <c r="F194" s="103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</row>
    <row r="195" spans="1:19" ht="13.5" customHeight="1" x14ac:dyDescent="0.25">
      <c r="A195" s="103"/>
      <c r="B195" s="72"/>
      <c r="C195" s="77"/>
      <c r="D195" s="77"/>
      <c r="E195" s="72"/>
      <c r="F195" s="103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</row>
    <row r="196" spans="1:19" ht="13.5" customHeight="1" x14ac:dyDescent="0.25">
      <c r="A196" s="103"/>
      <c r="B196" s="72"/>
      <c r="C196" s="77"/>
      <c r="D196" s="77"/>
      <c r="E196" s="72"/>
      <c r="F196" s="103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</row>
    <row r="197" spans="1:19" ht="13.5" customHeight="1" x14ac:dyDescent="0.25">
      <c r="A197" s="103"/>
      <c r="B197" s="72"/>
      <c r="C197" s="77"/>
      <c r="D197" s="77"/>
      <c r="E197" s="72"/>
      <c r="F197" s="103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</row>
    <row r="198" spans="1:19" ht="13.5" customHeight="1" x14ac:dyDescent="0.25">
      <c r="A198" s="103"/>
      <c r="B198" s="72"/>
      <c r="C198" s="77"/>
      <c r="D198" s="77"/>
      <c r="E198" s="72"/>
      <c r="F198" s="103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</row>
    <row r="199" spans="1:19" ht="13.5" customHeight="1" x14ac:dyDescent="0.25">
      <c r="A199" s="103"/>
      <c r="B199" s="72"/>
      <c r="C199" s="77"/>
      <c r="D199" s="77"/>
      <c r="E199" s="72"/>
      <c r="F199" s="103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</row>
    <row r="200" spans="1:19" ht="13.5" customHeight="1" x14ac:dyDescent="0.25">
      <c r="A200" s="103"/>
      <c r="B200" s="72"/>
      <c r="C200" s="77"/>
      <c r="D200" s="77"/>
      <c r="E200" s="72"/>
      <c r="F200" s="103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</row>
    <row r="201" spans="1:19" ht="13.5" customHeight="1" x14ac:dyDescent="0.25">
      <c r="A201" s="103"/>
      <c r="B201" s="72"/>
      <c r="C201" s="77"/>
      <c r="D201" s="77"/>
      <c r="E201" s="72"/>
      <c r="F201" s="103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</row>
    <row r="202" spans="1:19" ht="13.5" customHeight="1" x14ac:dyDescent="0.25">
      <c r="A202" s="103"/>
      <c r="B202" s="72"/>
      <c r="C202" s="77"/>
      <c r="D202" s="77"/>
      <c r="E202" s="72"/>
      <c r="F202" s="103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</row>
    <row r="203" spans="1:19" ht="13.5" customHeight="1" x14ac:dyDescent="0.25">
      <c r="A203" s="103"/>
      <c r="B203" s="72"/>
      <c r="C203" s="77"/>
      <c r="D203" s="77"/>
      <c r="E203" s="72"/>
      <c r="F203" s="103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</row>
    <row r="204" spans="1:19" ht="13.5" customHeight="1" x14ac:dyDescent="0.25">
      <c r="A204" s="103"/>
      <c r="B204" s="72"/>
      <c r="C204" s="77"/>
      <c r="D204" s="77"/>
      <c r="E204" s="72"/>
      <c r="F204" s="103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</row>
    <row r="205" spans="1:19" ht="13.5" customHeight="1" x14ac:dyDescent="0.25">
      <c r="A205" s="103"/>
      <c r="B205" s="72"/>
      <c r="C205" s="77"/>
      <c r="D205" s="77"/>
      <c r="E205" s="72"/>
      <c r="F205" s="103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</row>
    <row r="206" spans="1:19" ht="13.5" customHeight="1" x14ac:dyDescent="0.25">
      <c r="A206" s="103"/>
      <c r="B206" s="72"/>
      <c r="C206" s="77"/>
      <c r="D206" s="77"/>
      <c r="E206" s="72"/>
      <c r="F206" s="103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</row>
    <row r="207" spans="1:19" ht="13.5" customHeight="1" x14ac:dyDescent="0.25">
      <c r="A207" s="103"/>
      <c r="B207" s="72"/>
      <c r="C207" s="77"/>
      <c r="D207" s="77"/>
      <c r="E207" s="72"/>
      <c r="F207" s="103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</row>
    <row r="208" spans="1:19" ht="13.5" customHeight="1" x14ac:dyDescent="0.25">
      <c r="A208" s="103"/>
      <c r="B208" s="72"/>
      <c r="C208" s="77"/>
      <c r="D208" s="77"/>
      <c r="E208" s="72"/>
      <c r="F208" s="103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</row>
    <row r="209" spans="1:19" ht="13.5" customHeight="1" x14ac:dyDescent="0.25">
      <c r="A209" s="103"/>
      <c r="B209" s="72"/>
      <c r="C209" s="77"/>
      <c r="D209" s="77"/>
      <c r="E209" s="72"/>
      <c r="F209" s="103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</row>
    <row r="210" spans="1:19" ht="13.5" customHeight="1" x14ac:dyDescent="0.25">
      <c r="A210" s="103"/>
      <c r="B210" s="72"/>
      <c r="C210" s="77"/>
      <c r="D210" s="77"/>
      <c r="E210" s="72"/>
      <c r="F210" s="103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</row>
    <row r="211" spans="1:19" ht="13.5" customHeight="1" x14ac:dyDescent="0.25">
      <c r="A211" s="103"/>
      <c r="B211" s="72"/>
      <c r="C211" s="77"/>
      <c r="D211" s="77"/>
      <c r="E211" s="72"/>
      <c r="F211" s="103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</row>
    <row r="212" spans="1:19" ht="13.5" customHeight="1" x14ac:dyDescent="0.25">
      <c r="A212" s="103"/>
      <c r="B212" s="72"/>
      <c r="C212" s="77"/>
      <c r="D212" s="77"/>
      <c r="E212" s="72"/>
      <c r="F212" s="103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</row>
    <row r="213" spans="1:19" ht="13.5" customHeight="1" x14ac:dyDescent="0.25">
      <c r="A213" s="103"/>
      <c r="B213" s="72"/>
      <c r="C213" s="77"/>
      <c r="D213" s="77"/>
      <c r="E213" s="72"/>
      <c r="F213" s="103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</row>
    <row r="214" spans="1:19" ht="13.5" customHeight="1" x14ac:dyDescent="0.25">
      <c r="A214" s="103"/>
      <c r="B214" s="72"/>
      <c r="C214" s="77"/>
      <c r="D214" s="77"/>
      <c r="E214" s="72"/>
      <c r="F214" s="103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</row>
    <row r="215" spans="1:19" ht="13.5" customHeight="1" x14ac:dyDescent="0.25">
      <c r="A215" s="103"/>
      <c r="B215" s="72"/>
      <c r="C215" s="77"/>
      <c r="D215" s="77"/>
      <c r="E215" s="72"/>
      <c r="F215" s="103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</row>
    <row r="216" spans="1:19" ht="13.5" customHeight="1" x14ac:dyDescent="0.25">
      <c r="A216" s="103"/>
      <c r="B216" s="72"/>
      <c r="C216" s="77"/>
      <c r="D216" s="77"/>
      <c r="E216" s="72"/>
      <c r="F216" s="103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</row>
    <row r="217" spans="1:19" ht="13.5" customHeight="1" x14ac:dyDescent="0.25">
      <c r="A217" s="103"/>
      <c r="B217" s="72"/>
      <c r="C217" s="77"/>
      <c r="D217" s="77"/>
      <c r="E217" s="72"/>
      <c r="F217" s="103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</row>
    <row r="218" spans="1:19" ht="13.5" customHeight="1" x14ac:dyDescent="0.25">
      <c r="A218" s="103"/>
      <c r="B218" s="72"/>
      <c r="C218" s="77"/>
      <c r="D218" s="77"/>
      <c r="E218" s="72"/>
      <c r="F218" s="103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</row>
    <row r="219" spans="1:19" ht="13.5" customHeight="1" x14ac:dyDescent="0.25">
      <c r="A219" s="103"/>
      <c r="B219" s="72"/>
      <c r="C219" s="77"/>
      <c r="D219" s="77"/>
      <c r="E219" s="72"/>
      <c r="F219" s="103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</row>
    <row r="220" spans="1:19" ht="13.5" customHeight="1" x14ac:dyDescent="0.25">
      <c r="A220" s="103"/>
      <c r="B220" s="72"/>
      <c r="C220" s="77"/>
      <c r="D220" s="77"/>
      <c r="E220" s="72"/>
      <c r="F220" s="103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</row>
    <row r="221" spans="1:19" ht="13.5" customHeight="1" x14ac:dyDescent="0.25">
      <c r="A221" s="103"/>
      <c r="B221" s="72"/>
      <c r="C221" s="77"/>
      <c r="D221" s="77"/>
      <c r="E221" s="72"/>
      <c r="F221" s="103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</row>
    <row r="222" spans="1:19" ht="13.5" customHeight="1" x14ac:dyDescent="0.25">
      <c r="A222" s="103"/>
      <c r="B222" s="72"/>
      <c r="C222" s="77"/>
      <c r="D222" s="77"/>
      <c r="E222" s="72"/>
      <c r="F222" s="103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</row>
    <row r="223" spans="1:19" ht="13.5" customHeight="1" x14ac:dyDescent="0.25">
      <c r="A223" s="103"/>
      <c r="B223" s="72"/>
      <c r="C223" s="77"/>
      <c r="D223" s="77"/>
      <c r="E223" s="72"/>
      <c r="F223" s="103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</row>
    <row r="224" spans="1:19" ht="13.5" customHeight="1" x14ac:dyDescent="0.25">
      <c r="A224" s="103"/>
      <c r="B224" s="72"/>
      <c r="C224" s="77"/>
      <c r="D224" s="77"/>
      <c r="E224" s="72"/>
      <c r="F224" s="103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</row>
    <row r="225" spans="1:19" ht="13.5" customHeight="1" x14ac:dyDescent="0.25">
      <c r="A225" s="103"/>
      <c r="B225" s="72"/>
      <c r="C225" s="77"/>
      <c r="D225" s="77"/>
      <c r="E225" s="72"/>
      <c r="F225" s="103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</row>
    <row r="226" spans="1:19" ht="13.5" customHeight="1" x14ac:dyDescent="0.25">
      <c r="A226" s="103"/>
      <c r="B226" s="72"/>
      <c r="C226" s="77"/>
      <c r="D226" s="77"/>
      <c r="E226" s="72"/>
      <c r="F226" s="103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</row>
    <row r="227" spans="1:19" ht="13.5" customHeight="1" x14ac:dyDescent="0.25">
      <c r="A227" s="103"/>
      <c r="B227" s="72"/>
      <c r="C227" s="77"/>
      <c r="D227" s="77"/>
      <c r="E227" s="72"/>
      <c r="F227" s="103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</row>
    <row r="228" spans="1:19" ht="13.5" customHeight="1" x14ac:dyDescent="0.25">
      <c r="A228" s="103"/>
      <c r="B228" s="72"/>
      <c r="C228" s="77"/>
      <c r="D228" s="77"/>
      <c r="E228" s="72"/>
      <c r="F228" s="103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</row>
    <row r="229" spans="1:19" ht="13.5" customHeight="1" x14ac:dyDescent="0.25">
      <c r="A229" s="103"/>
      <c r="B229" s="72"/>
      <c r="C229" s="77"/>
      <c r="D229" s="77"/>
      <c r="E229" s="72"/>
      <c r="F229" s="103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</row>
    <row r="230" spans="1:19" ht="13.5" customHeight="1" x14ac:dyDescent="0.25">
      <c r="A230" s="103"/>
      <c r="B230" s="72"/>
      <c r="C230" s="77"/>
      <c r="D230" s="77"/>
      <c r="E230" s="72"/>
      <c r="F230" s="103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</row>
    <row r="231" spans="1:19" ht="13.5" customHeight="1" x14ac:dyDescent="0.25">
      <c r="A231" s="103"/>
      <c r="B231" s="72"/>
      <c r="C231" s="77"/>
      <c r="D231" s="77"/>
      <c r="E231" s="72"/>
      <c r="F231" s="103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</row>
    <row r="232" spans="1:19" ht="13.5" customHeight="1" x14ac:dyDescent="0.25">
      <c r="A232" s="103"/>
      <c r="B232" s="72"/>
      <c r="C232" s="77"/>
      <c r="D232" s="77"/>
      <c r="E232" s="72"/>
      <c r="F232" s="103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</row>
    <row r="233" spans="1:19" ht="13.5" customHeight="1" x14ac:dyDescent="0.25">
      <c r="A233" s="103"/>
      <c r="B233" s="72"/>
      <c r="C233" s="77"/>
      <c r="D233" s="77"/>
      <c r="E233" s="72"/>
      <c r="F233" s="103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</row>
    <row r="234" spans="1:19" ht="13.5" customHeight="1" x14ac:dyDescent="0.25">
      <c r="A234" s="103"/>
      <c r="B234" s="72"/>
      <c r="C234" s="77"/>
      <c r="D234" s="77"/>
      <c r="E234" s="72"/>
      <c r="F234" s="103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</row>
    <row r="235" spans="1:19" ht="13.5" customHeight="1" x14ac:dyDescent="0.25">
      <c r="A235" s="103"/>
      <c r="B235" s="72"/>
      <c r="C235" s="77"/>
      <c r="D235" s="77"/>
      <c r="E235" s="72"/>
      <c r="F235" s="103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</row>
    <row r="236" spans="1:19" ht="13.5" customHeight="1" x14ac:dyDescent="0.25">
      <c r="A236" s="103"/>
      <c r="B236" s="72"/>
      <c r="C236" s="77"/>
      <c r="D236" s="77"/>
      <c r="E236" s="72"/>
      <c r="F236" s="103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</row>
    <row r="237" spans="1:19" ht="13.5" customHeight="1" x14ac:dyDescent="0.25">
      <c r="A237" s="103"/>
      <c r="B237" s="72"/>
      <c r="C237" s="77"/>
      <c r="D237" s="77"/>
      <c r="E237" s="72"/>
      <c r="F237" s="103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</row>
    <row r="238" spans="1:19" ht="13.5" customHeight="1" x14ac:dyDescent="0.25">
      <c r="A238" s="103"/>
      <c r="B238" s="72"/>
      <c r="C238" s="77"/>
      <c r="D238" s="77"/>
      <c r="E238" s="72"/>
      <c r="F238" s="103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</row>
    <row r="239" spans="1:19" ht="13.5" customHeight="1" x14ac:dyDescent="0.25">
      <c r="A239" s="103"/>
      <c r="B239" s="72"/>
      <c r="C239" s="77"/>
      <c r="D239" s="77"/>
      <c r="E239" s="72"/>
      <c r="F239" s="103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</row>
    <row r="240" spans="1:19" ht="13.5" customHeight="1" x14ac:dyDescent="0.25">
      <c r="A240" s="103"/>
      <c r="B240" s="72"/>
      <c r="C240" s="77"/>
      <c r="D240" s="77"/>
      <c r="E240" s="72"/>
      <c r="F240" s="103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</row>
    <row r="241" spans="1:19" ht="13.5" customHeight="1" x14ac:dyDescent="0.25">
      <c r="A241" s="103"/>
      <c r="B241" s="72"/>
      <c r="C241" s="77"/>
      <c r="D241" s="77"/>
      <c r="E241" s="72"/>
      <c r="F241" s="103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</row>
    <row r="242" spans="1:19" ht="13.5" customHeight="1" x14ac:dyDescent="0.25">
      <c r="A242" s="103"/>
      <c r="B242" s="72"/>
      <c r="C242" s="77"/>
      <c r="D242" s="77"/>
      <c r="E242" s="72"/>
      <c r="F242" s="103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</row>
    <row r="243" spans="1:19" ht="13.5" customHeight="1" x14ac:dyDescent="0.25">
      <c r="A243" s="103"/>
      <c r="B243" s="72"/>
      <c r="C243" s="77"/>
      <c r="D243" s="77"/>
      <c r="E243" s="72"/>
      <c r="F243" s="103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</row>
    <row r="244" spans="1:19" ht="13.5" customHeight="1" x14ac:dyDescent="0.25">
      <c r="A244" s="103"/>
      <c r="B244" s="72"/>
      <c r="C244" s="77"/>
      <c r="D244" s="77"/>
      <c r="E244" s="72"/>
      <c r="F244" s="103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</row>
    <row r="245" spans="1:19" ht="13.5" customHeight="1" x14ac:dyDescent="0.25">
      <c r="A245" s="103"/>
      <c r="B245" s="72"/>
      <c r="C245" s="77"/>
      <c r="D245" s="77"/>
      <c r="E245" s="72"/>
      <c r="F245" s="103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</row>
    <row r="246" spans="1:19" ht="13.5" customHeight="1" x14ac:dyDescent="0.25">
      <c r="A246" s="103"/>
      <c r="B246" s="72"/>
      <c r="C246" s="77"/>
      <c r="D246" s="77"/>
      <c r="E246" s="72"/>
      <c r="F246" s="103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</row>
    <row r="247" spans="1:19" ht="13.5" customHeight="1" x14ac:dyDescent="0.25">
      <c r="A247" s="103"/>
      <c r="B247" s="72"/>
      <c r="C247" s="77"/>
      <c r="D247" s="77"/>
      <c r="E247" s="72"/>
      <c r="F247" s="103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</row>
    <row r="248" spans="1:19" ht="13.5" customHeight="1" x14ac:dyDescent="0.25">
      <c r="A248" s="103"/>
      <c r="B248" s="72"/>
      <c r="C248" s="77"/>
      <c r="D248" s="77"/>
      <c r="E248" s="72"/>
      <c r="F248" s="103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</row>
    <row r="249" spans="1:19" ht="13.5" customHeight="1" x14ac:dyDescent="0.25">
      <c r="A249" s="103"/>
      <c r="B249" s="72"/>
      <c r="C249" s="77"/>
      <c r="D249" s="77"/>
      <c r="E249" s="72"/>
      <c r="F249" s="103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</row>
    <row r="250" spans="1:19" ht="13.5" customHeight="1" x14ac:dyDescent="0.25">
      <c r="A250" s="103"/>
      <c r="B250" s="72"/>
      <c r="C250" s="77"/>
      <c r="D250" s="77"/>
      <c r="E250" s="72"/>
      <c r="F250" s="103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</row>
    <row r="251" spans="1:19" ht="13.5" customHeight="1" x14ac:dyDescent="0.25">
      <c r="A251" s="103"/>
      <c r="B251" s="72"/>
      <c r="C251" s="77"/>
      <c r="D251" s="77"/>
      <c r="E251" s="72"/>
      <c r="F251" s="103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</row>
    <row r="252" spans="1:19" ht="13.5" customHeight="1" x14ac:dyDescent="0.25">
      <c r="A252" s="103"/>
      <c r="B252" s="72"/>
      <c r="C252" s="77"/>
      <c r="D252" s="77"/>
      <c r="E252" s="72"/>
      <c r="F252" s="103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</row>
    <row r="253" spans="1:19" ht="13.5" customHeight="1" x14ac:dyDescent="0.25">
      <c r="A253" s="103"/>
      <c r="B253" s="72"/>
      <c r="C253" s="77"/>
      <c r="D253" s="77"/>
      <c r="E253" s="72"/>
      <c r="F253" s="103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</row>
    <row r="254" spans="1:19" ht="13.5" customHeight="1" x14ac:dyDescent="0.25">
      <c r="A254" s="103"/>
      <c r="B254" s="72"/>
      <c r="C254" s="77"/>
      <c r="D254" s="77"/>
      <c r="E254" s="72"/>
      <c r="F254" s="103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</row>
    <row r="255" spans="1:19" ht="13.5" customHeight="1" x14ac:dyDescent="0.25">
      <c r="A255" s="103"/>
      <c r="B255" s="72"/>
      <c r="C255" s="77"/>
      <c r="D255" s="77"/>
      <c r="E255" s="72"/>
      <c r="F255" s="103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</row>
    <row r="256" spans="1:19" ht="13.5" customHeight="1" x14ac:dyDescent="0.25">
      <c r="A256" s="103"/>
      <c r="B256" s="72"/>
      <c r="C256" s="77"/>
      <c r="D256" s="77"/>
      <c r="E256" s="72"/>
      <c r="F256" s="103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</row>
    <row r="257" spans="1:19" ht="13.5" customHeight="1" x14ac:dyDescent="0.25">
      <c r="A257" s="103"/>
      <c r="B257" s="72"/>
      <c r="C257" s="77"/>
      <c r="D257" s="77"/>
      <c r="E257" s="72"/>
      <c r="F257" s="103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</row>
    <row r="258" spans="1:19" ht="13.5" customHeight="1" x14ac:dyDescent="0.25">
      <c r="A258" s="103"/>
      <c r="B258" s="72"/>
      <c r="C258" s="77"/>
      <c r="D258" s="77"/>
      <c r="E258" s="72"/>
      <c r="F258" s="103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</row>
    <row r="259" spans="1:19" ht="13.5" customHeight="1" x14ac:dyDescent="0.25">
      <c r="A259" s="103"/>
      <c r="B259" s="72"/>
      <c r="C259" s="77"/>
      <c r="D259" s="77"/>
      <c r="E259" s="72"/>
      <c r="F259" s="103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</row>
    <row r="260" spans="1:19" ht="13.5" customHeight="1" x14ac:dyDescent="0.25">
      <c r="A260" s="103"/>
      <c r="B260" s="72"/>
      <c r="C260" s="77"/>
      <c r="D260" s="77"/>
      <c r="E260" s="72"/>
      <c r="F260" s="103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</row>
    <row r="261" spans="1:19" ht="13.5" customHeight="1" x14ac:dyDescent="0.25">
      <c r="A261" s="103"/>
      <c r="B261" s="72"/>
      <c r="C261" s="77"/>
      <c r="D261" s="77"/>
      <c r="E261" s="72"/>
      <c r="F261" s="103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</row>
    <row r="262" spans="1:19" ht="13.5" customHeight="1" x14ac:dyDescent="0.25">
      <c r="A262" s="103"/>
      <c r="B262" s="72"/>
      <c r="C262" s="77"/>
      <c r="D262" s="77"/>
      <c r="E262" s="72"/>
      <c r="F262" s="103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</row>
    <row r="263" spans="1:19" ht="13.5" customHeight="1" x14ac:dyDescent="0.25">
      <c r="A263" s="103"/>
      <c r="B263" s="72"/>
      <c r="C263" s="77"/>
      <c r="D263" s="77"/>
      <c r="E263" s="72"/>
      <c r="F263" s="103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</row>
    <row r="264" spans="1:19" ht="13.5" customHeight="1" x14ac:dyDescent="0.25">
      <c r="A264" s="103"/>
      <c r="B264" s="72"/>
      <c r="C264" s="77"/>
      <c r="D264" s="77"/>
      <c r="E264" s="72"/>
      <c r="F264" s="103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</row>
    <row r="265" spans="1:19" ht="13.5" customHeight="1" x14ac:dyDescent="0.25">
      <c r="A265" s="103"/>
      <c r="B265" s="72"/>
      <c r="C265" s="77"/>
      <c r="D265" s="77"/>
      <c r="E265" s="72"/>
      <c r="F265" s="103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</row>
    <row r="266" spans="1:19" ht="13.5" customHeight="1" x14ac:dyDescent="0.25">
      <c r="A266" s="103"/>
      <c r="B266" s="72"/>
      <c r="C266" s="77"/>
      <c r="D266" s="77"/>
      <c r="E266" s="72"/>
      <c r="F266" s="103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</row>
    <row r="267" spans="1:19" ht="13.5" customHeight="1" x14ac:dyDescent="0.25">
      <c r="A267" s="103"/>
      <c r="B267" s="72"/>
      <c r="C267" s="77"/>
      <c r="D267" s="77"/>
      <c r="E267" s="72"/>
      <c r="F267" s="103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</row>
    <row r="268" spans="1:19" ht="13.5" customHeight="1" x14ac:dyDescent="0.25">
      <c r="A268" s="103"/>
      <c r="B268" s="72"/>
      <c r="C268" s="77"/>
      <c r="D268" s="77"/>
      <c r="E268" s="72"/>
      <c r="F268" s="103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</row>
    <row r="269" spans="1:19" ht="13.5" customHeight="1" x14ac:dyDescent="0.25">
      <c r="A269" s="103"/>
      <c r="B269" s="72"/>
      <c r="C269" s="77"/>
      <c r="D269" s="77"/>
      <c r="E269" s="72"/>
      <c r="F269" s="103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</row>
    <row r="270" spans="1:19" ht="13.5" customHeight="1" x14ac:dyDescent="0.25">
      <c r="A270" s="103"/>
      <c r="B270" s="72"/>
      <c r="C270" s="77"/>
      <c r="D270" s="77"/>
      <c r="E270" s="72"/>
      <c r="F270" s="103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</row>
    <row r="271" spans="1:19" ht="13.5" customHeight="1" x14ac:dyDescent="0.25">
      <c r="A271" s="103"/>
      <c r="B271" s="72"/>
      <c r="C271" s="77"/>
      <c r="D271" s="77"/>
      <c r="E271" s="72"/>
      <c r="F271" s="103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</row>
    <row r="272" spans="1:19" ht="13.5" customHeight="1" x14ac:dyDescent="0.25">
      <c r="A272" s="103"/>
      <c r="B272" s="72"/>
      <c r="C272" s="77"/>
      <c r="D272" s="77"/>
      <c r="E272" s="72"/>
      <c r="F272" s="103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</row>
    <row r="273" spans="1:19" ht="13.5" customHeight="1" x14ac:dyDescent="0.25">
      <c r="A273" s="103"/>
      <c r="B273" s="72"/>
      <c r="C273" s="77"/>
      <c r="D273" s="77"/>
      <c r="E273" s="72"/>
      <c r="F273" s="103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</row>
    <row r="274" spans="1:19" ht="13.5" customHeight="1" x14ac:dyDescent="0.25">
      <c r="A274" s="103"/>
      <c r="B274" s="72"/>
      <c r="C274" s="77"/>
      <c r="D274" s="77"/>
      <c r="E274" s="72"/>
      <c r="F274" s="103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</row>
    <row r="275" spans="1:19" ht="13.5" customHeight="1" x14ac:dyDescent="0.25">
      <c r="A275" s="103"/>
      <c r="B275" s="72"/>
      <c r="C275" s="77"/>
      <c r="D275" s="77"/>
      <c r="E275" s="72"/>
      <c r="F275" s="103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</row>
    <row r="276" spans="1:19" ht="13.5" customHeight="1" x14ac:dyDescent="0.25">
      <c r="A276" s="103"/>
      <c r="B276" s="72"/>
      <c r="C276" s="77"/>
      <c r="D276" s="77"/>
      <c r="E276" s="72"/>
      <c r="F276" s="103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</row>
    <row r="277" spans="1:19" ht="13.5" customHeight="1" x14ac:dyDescent="0.25">
      <c r="A277" s="103"/>
      <c r="B277" s="72"/>
      <c r="C277" s="77"/>
      <c r="D277" s="77"/>
      <c r="E277" s="72"/>
      <c r="F277" s="103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</row>
    <row r="278" spans="1:19" ht="13.5" customHeight="1" x14ac:dyDescent="0.25">
      <c r="A278" s="103"/>
      <c r="B278" s="72"/>
      <c r="C278" s="77"/>
      <c r="D278" s="77"/>
      <c r="E278" s="72"/>
      <c r="F278" s="103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</row>
    <row r="279" spans="1:19" ht="13.5" customHeight="1" x14ac:dyDescent="0.25">
      <c r="A279" s="103"/>
      <c r="B279" s="72"/>
      <c r="C279" s="77"/>
      <c r="D279" s="77"/>
      <c r="E279" s="72"/>
      <c r="F279" s="103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</row>
    <row r="280" spans="1:19" ht="13.5" customHeight="1" x14ac:dyDescent="0.25">
      <c r="A280" s="103"/>
      <c r="B280" s="72"/>
      <c r="C280" s="77"/>
      <c r="D280" s="77"/>
      <c r="E280" s="72"/>
      <c r="F280" s="103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</row>
    <row r="281" spans="1:19" ht="13.5" customHeight="1" x14ac:dyDescent="0.25">
      <c r="A281" s="103"/>
      <c r="B281" s="72"/>
      <c r="C281" s="77"/>
      <c r="D281" s="77"/>
      <c r="E281" s="72"/>
      <c r="F281" s="103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</row>
    <row r="282" spans="1:19" ht="13.5" customHeight="1" x14ac:dyDescent="0.25">
      <c r="A282" s="103"/>
      <c r="B282" s="72"/>
      <c r="C282" s="77"/>
      <c r="D282" s="77"/>
      <c r="E282" s="72"/>
      <c r="F282" s="103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</row>
    <row r="283" spans="1:19" ht="13.5" customHeight="1" x14ac:dyDescent="0.25">
      <c r="A283" s="103"/>
      <c r="B283" s="72"/>
      <c r="C283" s="77"/>
      <c r="D283" s="77"/>
      <c r="E283" s="72"/>
      <c r="F283" s="103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</row>
    <row r="284" spans="1:19" ht="13.5" customHeight="1" x14ac:dyDescent="0.25">
      <c r="A284" s="103"/>
      <c r="B284" s="72"/>
      <c r="C284" s="77"/>
      <c r="D284" s="77"/>
      <c r="E284" s="72"/>
      <c r="F284" s="103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</row>
    <row r="285" spans="1:19" ht="13.5" customHeight="1" x14ac:dyDescent="0.25">
      <c r="A285" s="103"/>
      <c r="B285" s="72"/>
      <c r="C285" s="77"/>
      <c r="D285" s="77"/>
      <c r="E285" s="72"/>
      <c r="F285" s="103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</row>
    <row r="286" spans="1:19" ht="13.5" customHeight="1" x14ac:dyDescent="0.25">
      <c r="A286" s="103"/>
      <c r="B286" s="72"/>
      <c r="C286" s="77"/>
      <c r="D286" s="77"/>
      <c r="E286" s="72"/>
      <c r="F286" s="103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</row>
    <row r="287" spans="1:19" ht="13.5" customHeight="1" x14ac:dyDescent="0.25">
      <c r="A287" s="103"/>
      <c r="B287" s="72"/>
      <c r="C287" s="77"/>
      <c r="D287" s="77"/>
      <c r="E287" s="72"/>
      <c r="F287" s="103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</row>
    <row r="288" spans="1:19" ht="13.5" customHeight="1" x14ac:dyDescent="0.25">
      <c r="A288" s="103"/>
      <c r="B288" s="72"/>
      <c r="C288" s="77"/>
      <c r="D288" s="77"/>
      <c r="E288" s="72"/>
      <c r="F288" s="103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</row>
    <row r="289" spans="1:19" ht="13.5" customHeight="1" x14ac:dyDescent="0.25">
      <c r="A289" s="103"/>
      <c r="B289" s="72"/>
      <c r="C289" s="77"/>
      <c r="D289" s="77"/>
      <c r="E289" s="72"/>
      <c r="F289" s="103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</row>
    <row r="290" spans="1:19" ht="13.5" customHeight="1" x14ac:dyDescent="0.25">
      <c r="A290" s="103"/>
      <c r="B290" s="72"/>
      <c r="C290" s="77"/>
      <c r="D290" s="77"/>
      <c r="E290" s="72"/>
      <c r="F290" s="103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</row>
    <row r="291" spans="1:19" ht="13.5" customHeight="1" x14ac:dyDescent="0.25">
      <c r="A291" s="103"/>
      <c r="B291" s="72"/>
      <c r="C291" s="77"/>
      <c r="D291" s="77"/>
      <c r="E291" s="72"/>
      <c r="F291" s="103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</row>
    <row r="292" spans="1:19" ht="13.5" customHeight="1" x14ac:dyDescent="0.25">
      <c r="A292" s="103"/>
      <c r="B292" s="72"/>
      <c r="C292" s="77"/>
      <c r="D292" s="77"/>
      <c r="E292" s="72"/>
      <c r="F292" s="103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</row>
    <row r="293" spans="1:19" ht="13.5" customHeight="1" x14ac:dyDescent="0.25">
      <c r="A293" s="103"/>
      <c r="B293" s="72"/>
      <c r="C293" s="77"/>
      <c r="D293" s="77"/>
      <c r="E293" s="72"/>
      <c r="F293" s="103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</row>
    <row r="294" spans="1:19" ht="13.5" customHeight="1" x14ac:dyDescent="0.25">
      <c r="A294" s="103"/>
      <c r="B294" s="72"/>
      <c r="C294" s="77"/>
      <c r="D294" s="77"/>
      <c r="E294" s="72"/>
      <c r="F294" s="103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</row>
    <row r="295" spans="1:19" ht="13.5" customHeight="1" x14ac:dyDescent="0.25">
      <c r="A295" s="103"/>
      <c r="B295" s="72"/>
      <c r="C295" s="77"/>
      <c r="D295" s="77"/>
      <c r="E295" s="72"/>
      <c r="F295" s="103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</row>
    <row r="296" spans="1:19" ht="13.5" customHeight="1" x14ac:dyDescent="0.25">
      <c r="A296" s="103"/>
      <c r="B296" s="72"/>
      <c r="C296" s="77"/>
      <c r="D296" s="77"/>
      <c r="E296" s="72"/>
      <c r="F296" s="103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</row>
    <row r="297" spans="1:19" ht="13.5" customHeight="1" x14ac:dyDescent="0.25">
      <c r="A297" s="103"/>
      <c r="B297" s="72"/>
      <c r="C297" s="77"/>
      <c r="D297" s="77"/>
      <c r="E297" s="72"/>
      <c r="F297" s="103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</row>
    <row r="298" spans="1:19" ht="13.5" customHeight="1" x14ac:dyDescent="0.25">
      <c r="A298" s="103"/>
      <c r="B298" s="72"/>
      <c r="C298" s="77"/>
      <c r="D298" s="77"/>
      <c r="E298" s="72"/>
      <c r="F298" s="103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</row>
    <row r="299" spans="1:19" ht="13.5" customHeight="1" x14ac:dyDescent="0.25">
      <c r="A299" s="103"/>
      <c r="B299" s="72"/>
      <c r="C299" s="77"/>
      <c r="D299" s="77"/>
      <c r="E299" s="72"/>
      <c r="F299" s="103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</row>
    <row r="300" spans="1:19" ht="13.5" customHeight="1" x14ac:dyDescent="0.25">
      <c r="A300" s="103"/>
      <c r="B300" s="72"/>
      <c r="C300" s="77"/>
      <c r="D300" s="77"/>
      <c r="E300" s="72"/>
      <c r="F300" s="103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</row>
    <row r="301" spans="1:19" ht="13.5" customHeight="1" x14ac:dyDescent="0.25">
      <c r="A301" s="103"/>
      <c r="B301" s="72"/>
      <c r="C301" s="77"/>
      <c r="D301" s="77"/>
      <c r="E301" s="72"/>
      <c r="F301" s="103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</row>
    <row r="302" spans="1:19" ht="13.5" customHeight="1" x14ac:dyDescent="0.25">
      <c r="A302" s="103"/>
      <c r="B302" s="72"/>
      <c r="C302" s="77"/>
      <c r="D302" s="77"/>
      <c r="E302" s="72"/>
      <c r="F302" s="103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</row>
    <row r="303" spans="1:19" ht="13.5" customHeight="1" x14ac:dyDescent="0.25">
      <c r="A303" s="103"/>
      <c r="B303" s="72"/>
      <c r="C303" s="77"/>
      <c r="D303" s="77"/>
      <c r="E303" s="72"/>
      <c r="F303" s="103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</row>
    <row r="304" spans="1:19" ht="13.5" customHeight="1" x14ac:dyDescent="0.25">
      <c r="A304" s="103"/>
      <c r="B304" s="72"/>
      <c r="C304" s="77"/>
      <c r="D304" s="77"/>
      <c r="E304" s="72"/>
      <c r="F304" s="103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</row>
    <row r="305" spans="1:19" ht="13.5" customHeight="1" x14ac:dyDescent="0.25">
      <c r="A305" s="103"/>
      <c r="B305" s="72"/>
      <c r="C305" s="77"/>
      <c r="D305" s="77"/>
      <c r="E305" s="72"/>
      <c r="F305" s="103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</row>
    <row r="306" spans="1:19" ht="13.5" customHeight="1" x14ac:dyDescent="0.25">
      <c r="A306" s="103"/>
      <c r="B306" s="72"/>
      <c r="C306" s="77"/>
      <c r="D306" s="77"/>
      <c r="E306" s="72"/>
      <c r="F306" s="103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</row>
    <row r="307" spans="1:19" ht="13.5" customHeight="1" x14ac:dyDescent="0.25">
      <c r="A307" s="103"/>
      <c r="B307" s="72"/>
      <c r="C307" s="77"/>
      <c r="D307" s="77"/>
      <c r="E307" s="72"/>
      <c r="F307" s="103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</row>
    <row r="308" spans="1:19" ht="13.5" customHeight="1" x14ac:dyDescent="0.25">
      <c r="A308" s="103"/>
      <c r="B308" s="72"/>
      <c r="C308" s="77"/>
      <c r="D308" s="77"/>
      <c r="E308" s="72"/>
      <c r="F308" s="103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</row>
    <row r="309" spans="1:19" ht="13.5" customHeight="1" x14ac:dyDescent="0.25">
      <c r="A309" s="103"/>
      <c r="B309" s="72"/>
      <c r="C309" s="77"/>
      <c r="D309" s="77"/>
      <c r="E309" s="72"/>
      <c r="F309" s="103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</row>
    <row r="310" spans="1:19" ht="13.5" customHeight="1" x14ac:dyDescent="0.25">
      <c r="A310" s="103"/>
      <c r="B310" s="72"/>
      <c r="C310" s="77"/>
      <c r="D310" s="77"/>
      <c r="E310" s="72"/>
      <c r="F310" s="103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</row>
    <row r="311" spans="1:19" ht="13.5" customHeight="1" x14ac:dyDescent="0.25">
      <c r="A311" s="103"/>
      <c r="B311" s="72"/>
      <c r="C311" s="77"/>
      <c r="D311" s="77"/>
      <c r="E311" s="72"/>
      <c r="F311" s="103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</row>
    <row r="312" spans="1:19" ht="13.5" customHeight="1" x14ac:dyDescent="0.25">
      <c r="A312" s="103"/>
      <c r="B312" s="72"/>
      <c r="C312" s="77"/>
      <c r="D312" s="77"/>
      <c r="E312" s="72"/>
      <c r="F312" s="103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</row>
    <row r="313" spans="1:19" ht="13.5" customHeight="1" x14ac:dyDescent="0.25">
      <c r="A313" s="103"/>
      <c r="B313" s="72"/>
      <c r="C313" s="77"/>
      <c r="D313" s="77"/>
      <c r="E313" s="72"/>
      <c r="F313" s="103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</row>
    <row r="314" spans="1:19" ht="13.5" customHeight="1" x14ac:dyDescent="0.25">
      <c r="A314" s="103"/>
      <c r="B314" s="72"/>
      <c r="C314" s="77"/>
      <c r="D314" s="77"/>
      <c r="E314" s="72"/>
      <c r="F314" s="103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</row>
    <row r="315" spans="1:19" ht="13.5" customHeight="1" x14ac:dyDescent="0.25">
      <c r="A315" s="103"/>
      <c r="B315" s="72"/>
      <c r="C315" s="77"/>
      <c r="D315" s="77"/>
      <c r="E315" s="72"/>
      <c r="F315" s="103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</row>
    <row r="316" spans="1:19" ht="13.5" customHeight="1" x14ac:dyDescent="0.25">
      <c r="A316" s="103"/>
      <c r="B316" s="72"/>
      <c r="C316" s="77"/>
      <c r="D316" s="77"/>
      <c r="E316" s="72"/>
      <c r="F316" s="103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</row>
    <row r="317" spans="1:19" ht="13.5" customHeight="1" x14ac:dyDescent="0.25">
      <c r="A317" s="103"/>
      <c r="B317" s="72"/>
      <c r="C317" s="77"/>
      <c r="D317" s="77"/>
      <c r="E317" s="72"/>
      <c r="F317" s="103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</row>
    <row r="318" spans="1:19" ht="13.5" customHeight="1" x14ac:dyDescent="0.25">
      <c r="A318" s="103"/>
      <c r="B318" s="72"/>
      <c r="C318" s="77"/>
      <c r="D318" s="77"/>
      <c r="E318" s="72"/>
      <c r="F318" s="103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</row>
    <row r="319" spans="1:19" ht="13.5" customHeight="1" x14ac:dyDescent="0.25">
      <c r="A319" s="103"/>
      <c r="B319" s="72"/>
      <c r="C319" s="77"/>
      <c r="D319" s="77"/>
      <c r="E319" s="72"/>
      <c r="F319" s="103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</row>
    <row r="320" spans="1:19" ht="13.5" customHeight="1" x14ac:dyDescent="0.25">
      <c r="A320" s="103"/>
      <c r="B320" s="72"/>
      <c r="C320" s="77"/>
      <c r="D320" s="77"/>
      <c r="E320" s="72"/>
      <c r="F320" s="103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</row>
    <row r="321" spans="1:19" ht="13.5" customHeight="1" x14ac:dyDescent="0.25">
      <c r="A321" s="103"/>
      <c r="B321" s="72"/>
      <c r="C321" s="77"/>
      <c r="D321" s="77"/>
      <c r="E321" s="72"/>
      <c r="F321" s="103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</row>
    <row r="322" spans="1:19" ht="13.5" customHeight="1" x14ac:dyDescent="0.25">
      <c r="A322" s="103"/>
      <c r="B322" s="72"/>
      <c r="C322" s="77"/>
      <c r="D322" s="77"/>
      <c r="E322" s="72"/>
      <c r="F322" s="103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</row>
    <row r="323" spans="1:19" ht="13.5" customHeight="1" x14ac:dyDescent="0.25">
      <c r="A323" s="103"/>
      <c r="B323" s="72"/>
      <c r="C323" s="77"/>
      <c r="D323" s="77"/>
      <c r="E323" s="72"/>
      <c r="F323" s="103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</row>
    <row r="324" spans="1:19" ht="13.5" customHeight="1" x14ac:dyDescent="0.25">
      <c r="A324" s="103"/>
      <c r="B324" s="72"/>
      <c r="C324" s="77"/>
      <c r="D324" s="77"/>
      <c r="E324" s="72"/>
      <c r="F324" s="103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</row>
    <row r="325" spans="1:19" ht="13.5" customHeight="1" x14ac:dyDescent="0.25">
      <c r="A325" s="103"/>
      <c r="B325" s="72"/>
      <c r="C325" s="77"/>
      <c r="D325" s="77"/>
      <c r="E325" s="72"/>
      <c r="F325" s="103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</row>
    <row r="326" spans="1:19" ht="13.5" customHeight="1" x14ac:dyDescent="0.25">
      <c r="A326" s="103"/>
      <c r="B326" s="72"/>
      <c r="C326" s="77"/>
      <c r="D326" s="77"/>
      <c r="E326" s="72"/>
      <c r="F326" s="103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</row>
    <row r="327" spans="1:19" ht="13.5" customHeight="1" x14ac:dyDescent="0.25">
      <c r="A327" s="103"/>
      <c r="B327" s="72"/>
      <c r="C327" s="77"/>
      <c r="D327" s="77"/>
      <c r="E327" s="72"/>
      <c r="F327" s="103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</row>
    <row r="328" spans="1:19" ht="13.5" customHeight="1" x14ac:dyDescent="0.25">
      <c r="A328" s="103"/>
      <c r="B328" s="72"/>
      <c r="C328" s="77"/>
      <c r="D328" s="77"/>
      <c r="E328" s="72"/>
      <c r="F328" s="103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</row>
    <row r="329" spans="1:19" ht="13.5" customHeight="1" x14ac:dyDescent="0.25">
      <c r="A329" s="103"/>
      <c r="B329" s="72"/>
      <c r="C329" s="77"/>
      <c r="D329" s="77"/>
      <c r="E329" s="72"/>
      <c r="F329" s="103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</row>
    <row r="330" spans="1:19" ht="13.5" customHeight="1" x14ac:dyDescent="0.25">
      <c r="A330" s="103"/>
      <c r="B330" s="72"/>
      <c r="C330" s="77"/>
      <c r="D330" s="77"/>
      <c r="E330" s="72"/>
      <c r="F330" s="103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</row>
    <row r="331" spans="1:19" ht="13.5" customHeight="1" x14ac:dyDescent="0.25">
      <c r="A331" s="103"/>
      <c r="B331" s="72"/>
      <c r="C331" s="77"/>
      <c r="D331" s="77"/>
      <c r="E331" s="72"/>
      <c r="F331" s="103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</row>
    <row r="332" spans="1:19" ht="13.5" customHeight="1" x14ac:dyDescent="0.25">
      <c r="A332" s="103"/>
      <c r="B332" s="72"/>
      <c r="C332" s="77"/>
      <c r="D332" s="77"/>
      <c r="E332" s="72"/>
      <c r="F332" s="103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</row>
    <row r="333" spans="1:19" ht="13.5" customHeight="1" x14ac:dyDescent="0.25">
      <c r="A333" s="103"/>
      <c r="B333" s="72"/>
      <c r="C333" s="77"/>
      <c r="D333" s="77"/>
      <c r="E333" s="72"/>
      <c r="F333" s="103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</row>
    <row r="334" spans="1:19" ht="13.5" customHeight="1" x14ac:dyDescent="0.25">
      <c r="A334" s="103"/>
      <c r="B334" s="72"/>
      <c r="C334" s="77"/>
      <c r="D334" s="77"/>
      <c r="E334" s="72"/>
      <c r="F334" s="103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</row>
    <row r="335" spans="1:19" ht="13.5" customHeight="1" x14ac:dyDescent="0.25">
      <c r="A335" s="103"/>
      <c r="B335" s="72"/>
      <c r="C335" s="77"/>
      <c r="D335" s="77"/>
      <c r="E335" s="72"/>
      <c r="F335" s="103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</row>
    <row r="336" spans="1:19" ht="13.5" customHeight="1" x14ac:dyDescent="0.25">
      <c r="A336" s="103"/>
      <c r="B336" s="72"/>
      <c r="C336" s="77"/>
      <c r="D336" s="77"/>
      <c r="E336" s="72"/>
      <c r="F336" s="103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</row>
    <row r="337" spans="1:19" ht="13.5" customHeight="1" x14ac:dyDescent="0.25">
      <c r="A337" s="103"/>
      <c r="B337" s="72"/>
      <c r="C337" s="77"/>
      <c r="D337" s="77"/>
      <c r="E337" s="72"/>
      <c r="F337" s="103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</row>
    <row r="338" spans="1:19" ht="13.5" customHeight="1" x14ac:dyDescent="0.25">
      <c r="A338" s="103"/>
      <c r="B338" s="72"/>
      <c r="C338" s="77"/>
      <c r="D338" s="77"/>
      <c r="E338" s="72"/>
      <c r="F338" s="103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</row>
    <row r="339" spans="1:19" ht="13.5" customHeight="1" x14ac:dyDescent="0.25">
      <c r="A339" s="103"/>
      <c r="B339" s="72"/>
      <c r="C339" s="77"/>
      <c r="D339" s="77"/>
      <c r="E339" s="72"/>
      <c r="F339" s="103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</row>
    <row r="340" spans="1:19" ht="13.5" customHeight="1" x14ac:dyDescent="0.25">
      <c r="A340" s="103"/>
      <c r="B340" s="72"/>
      <c r="C340" s="77"/>
      <c r="D340" s="77"/>
      <c r="E340" s="72"/>
      <c r="F340" s="103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</row>
    <row r="341" spans="1:19" ht="13.5" customHeight="1" x14ac:dyDescent="0.25">
      <c r="A341" s="103"/>
      <c r="B341" s="72"/>
      <c r="C341" s="77"/>
      <c r="D341" s="77"/>
      <c r="E341" s="72"/>
      <c r="F341" s="103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</row>
    <row r="342" spans="1:19" ht="13.5" customHeight="1" x14ac:dyDescent="0.25">
      <c r="A342" s="103"/>
      <c r="B342" s="72"/>
      <c r="C342" s="77"/>
      <c r="D342" s="77"/>
      <c r="E342" s="72"/>
      <c r="F342" s="103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</row>
    <row r="343" spans="1:19" ht="13.5" customHeight="1" x14ac:dyDescent="0.25">
      <c r="A343" s="103"/>
      <c r="B343" s="72"/>
      <c r="C343" s="77"/>
      <c r="D343" s="77"/>
      <c r="E343" s="72"/>
      <c r="F343" s="103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</row>
    <row r="344" spans="1:19" ht="13.5" customHeight="1" x14ac:dyDescent="0.25">
      <c r="A344" s="103"/>
      <c r="B344" s="72"/>
      <c r="C344" s="77"/>
      <c r="D344" s="77"/>
      <c r="E344" s="72"/>
      <c r="F344" s="103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</row>
    <row r="345" spans="1:19" ht="13.5" customHeight="1" x14ac:dyDescent="0.25">
      <c r="A345" s="103"/>
      <c r="B345" s="72"/>
      <c r="C345" s="77"/>
      <c r="D345" s="77"/>
      <c r="E345" s="72"/>
      <c r="F345" s="103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</row>
    <row r="346" spans="1:19" ht="13.5" customHeight="1" x14ac:dyDescent="0.25">
      <c r="A346" s="103"/>
      <c r="B346" s="72"/>
      <c r="C346" s="77"/>
      <c r="D346" s="77"/>
      <c r="E346" s="72"/>
      <c r="F346" s="103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</row>
    <row r="347" spans="1:19" ht="13.5" customHeight="1" x14ac:dyDescent="0.25">
      <c r="A347" s="103"/>
      <c r="B347" s="72"/>
      <c r="C347" s="77"/>
      <c r="D347" s="77"/>
      <c r="E347" s="72"/>
      <c r="F347" s="103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</row>
    <row r="348" spans="1:19" ht="13.5" customHeight="1" x14ac:dyDescent="0.25">
      <c r="A348" s="103"/>
      <c r="B348" s="72"/>
      <c r="C348" s="77"/>
      <c r="D348" s="77"/>
      <c r="E348" s="72"/>
      <c r="F348" s="103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</row>
    <row r="349" spans="1:19" ht="13.5" customHeight="1" x14ac:dyDescent="0.25">
      <c r="A349" s="103"/>
      <c r="B349" s="72"/>
      <c r="C349" s="77"/>
      <c r="D349" s="77"/>
      <c r="E349" s="72"/>
      <c r="F349" s="103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</row>
    <row r="350" spans="1:19" ht="13.5" customHeight="1" x14ac:dyDescent="0.25">
      <c r="A350" s="103"/>
      <c r="B350" s="72"/>
      <c r="C350" s="77"/>
      <c r="D350" s="77"/>
      <c r="E350" s="72"/>
      <c r="F350" s="103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</row>
    <row r="351" spans="1:19" ht="13.5" customHeight="1" x14ac:dyDescent="0.25">
      <c r="A351" s="103"/>
      <c r="B351" s="72"/>
      <c r="C351" s="77"/>
      <c r="D351" s="77"/>
      <c r="E351" s="72"/>
      <c r="F351" s="103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</row>
    <row r="352" spans="1:19" ht="13.5" customHeight="1" x14ac:dyDescent="0.25">
      <c r="A352" s="103"/>
      <c r="B352" s="72"/>
      <c r="C352" s="77"/>
      <c r="D352" s="77"/>
      <c r="E352" s="72"/>
      <c r="F352" s="103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</row>
    <row r="353" spans="1:19" ht="13.5" customHeight="1" x14ac:dyDescent="0.25">
      <c r="A353" s="103"/>
      <c r="B353" s="72"/>
      <c r="C353" s="77"/>
      <c r="D353" s="77"/>
      <c r="E353" s="72"/>
      <c r="F353" s="103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</row>
    <row r="354" spans="1:19" ht="13.5" customHeight="1" x14ac:dyDescent="0.25">
      <c r="A354" s="103"/>
      <c r="B354" s="72"/>
      <c r="C354" s="77"/>
      <c r="D354" s="77"/>
      <c r="E354" s="72"/>
      <c r="F354" s="103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</row>
    <row r="355" spans="1:19" ht="13.5" customHeight="1" x14ac:dyDescent="0.25">
      <c r="A355" s="103"/>
      <c r="B355" s="72"/>
      <c r="C355" s="77"/>
      <c r="D355" s="77"/>
      <c r="E355" s="72"/>
      <c r="F355" s="103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</row>
    <row r="356" spans="1:19" ht="13.5" customHeight="1" x14ac:dyDescent="0.25">
      <c r="A356" s="103"/>
      <c r="B356" s="72"/>
      <c r="C356" s="77"/>
      <c r="D356" s="77"/>
      <c r="E356" s="72"/>
      <c r="F356" s="103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</row>
    <row r="357" spans="1:19" ht="13.5" customHeight="1" x14ac:dyDescent="0.25">
      <c r="A357" s="103"/>
      <c r="B357" s="72"/>
      <c r="C357" s="77"/>
      <c r="D357" s="77"/>
      <c r="E357" s="72"/>
      <c r="F357" s="103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</row>
    <row r="358" spans="1:19" ht="13.5" customHeight="1" x14ac:dyDescent="0.25">
      <c r="A358" s="103"/>
      <c r="B358" s="72"/>
      <c r="C358" s="77"/>
      <c r="D358" s="77"/>
      <c r="E358" s="72"/>
      <c r="F358" s="103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</row>
    <row r="359" spans="1:19" ht="13.5" customHeight="1" x14ac:dyDescent="0.25">
      <c r="A359" s="103"/>
      <c r="B359" s="72"/>
      <c r="C359" s="77"/>
      <c r="D359" s="77"/>
      <c r="E359" s="72"/>
      <c r="F359" s="103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</row>
    <row r="360" spans="1:19" ht="13.5" customHeight="1" x14ac:dyDescent="0.25">
      <c r="A360" s="103"/>
      <c r="B360" s="72"/>
      <c r="C360" s="77"/>
      <c r="D360" s="77"/>
      <c r="E360" s="72"/>
      <c r="F360" s="103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</row>
    <row r="361" spans="1:19" ht="13.5" customHeight="1" x14ac:dyDescent="0.25">
      <c r="A361" s="103"/>
      <c r="B361" s="72"/>
      <c r="C361" s="77"/>
      <c r="D361" s="77"/>
      <c r="E361" s="72"/>
      <c r="F361" s="103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</row>
    <row r="362" spans="1:19" ht="13.5" customHeight="1" x14ac:dyDescent="0.25">
      <c r="A362" s="103"/>
      <c r="B362" s="72"/>
      <c r="C362" s="77"/>
      <c r="D362" s="77"/>
      <c r="E362" s="72"/>
      <c r="F362" s="103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</row>
    <row r="363" spans="1:19" ht="13.5" customHeight="1" x14ac:dyDescent="0.25">
      <c r="A363" s="103"/>
      <c r="B363" s="72"/>
      <c r="C363" s="77"/>
      <c r="D363" s="77"/>
      <c r="E363" s="72"/>
      <c r="F363" s="103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</row>
    <row r="364" spans="1:19" ht="13.5" customHeight="1" x14ac:dyDescent="0.25">
      <c r="A364" s="103"/>
      <c r="B364" s="72"/>
      <c r="C364" s="77"/>
      <c r="D364" s="77"/>
      <c r="E364" s="72"/>
      <c r="F364" s="103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</row>
    <row r="365" spans="1:19" ht="13.5" customHeight="1" x14ac:dyDescent="0.25">
      <c r="A365" s="103"/>
      <c r="B365" s="72"/>
      <c r="C365" s="77"/>
      <c r="D365" s="77"/>
      <c r="E365" s="72"/>
      <c r="F365" s="103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</row>
    <row r="366" spans="1:19" ht="13.5" customHeight="1" x14ac:dyDescent="0.25">
      <c r="A366" s="103"/>
      <c r="B366" s="72"/>
      <c r="C366" s="77"/>
      <c r="D366" s="77"/>
      <c r="E366" s="72"/>
      <c r="F366" s="103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</row>
    <row r="367" spans="1:19" ht="13.5" customHeight="1" x14ac:dyDescent="0.25">
      <c r="A367" s="103"/>
      <c r="B367" s="72"/>
      <c r="C367" s="77"/>
      <c r="D367" s="77"/>
      <c r="E367" s="72"/>
      <c r="F367" s="103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</row>
    <row r="368" spans="1:19" ht="13.5" customHeight="1" x14ac:dyDescent="0.25">
      <c r="A368" s="103"/>
      <c r="B368" s="72"/>
      <c r="C368" s="77"/>
      <c r="D368" s="77"/>
      <c r="E368" s="72"/>
      <c r="F368" s="103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</row>
    <row r="369" spans="1:19" ht="13.5" customHeight="1" x14ac:dyDescent="0.25">
      <c r="A369" s="103"/>
      <c r="B369" s="72"/>
      <c r="C369" s="77"/>
      <c r="D369" s="77"/>
      <c r="E369" s="72"/>
      <c r="F369" s="103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</row>
    <row r="370" spans="1:19" ht="13.5" customHeight="1" x14ac:dyDescent="0.25">
      <c r="A370" s="103"/>
      <c r="B370" s="72"/>
      <c r="C370" s="77"/>
      <c r="D370" s="77"/>
      <c r="E370" s="72"/>
      <c r="F370" s="103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</row>
    <row r="371" spans="1:19" ht="13.5" customHeight="1" x14ac:dyDescent="0.25">
      <c r="A371" s="103"/>
      <c r="B371" s="72"/>
      <c r="C371" s="77"/>
      <c r="D371" s="77"/>
      <c r="E371" s="72"/>
      <c r="F371" s="103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</row>
    <row r="372" spans="1:19" ht="13.5" customHeight="1" x14ac:dyDescent="0.25">
      <c r="A372" s="103"/>
      <c r="B372" s="72"/>
      <c r="C372" s="77"/>
      <c r="D372" s="77"/>
      <c r="E372" s="72"/>
      <c r="F372" s="103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</row>
    <row r="373" spans="1:19" ht="13.5" customHeight="1" x14ac:dyDescent="0.25">
      <c r="A373" s="103"/>
      <c r="B373" s="72"/>
      <c r="C373" s="77"/>
      <c r="D373" s="77"/>
      <c r="E373" s="72"/>
      <c r="F373" s="103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</row>
    <row r="374" spans="1:19" ht="13.5" customHeight="1" x14ac:dyDescent="0.25">
      <c r="A374" s="103"/>
      <c r="B374" s="72"/>
      <c r="C374" s="77"/>
      <c r="D374" s="77"/>
      <c r="E374" s="72"/>
      <c r="F374" s="103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</row>
    <row r="375" spans="1:19" ht="13.5" customHeight="1" x14ac:dyDescent="0.25">
      <c r="A375" s="103"/>
      <c r="B375" s="72"/>
      <c r="C375" s="77"/>
      <c r="D375" s="77"/>
      <c r="E375" s="72"/>
      <c r="F375" s="103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</row>
    <row r="376" spans="1:19" ht="13.5" customHeight="1" x14ac:dyDescent="0.25">
      <c r="A376" s="103"/>
      <c r="B376" s="72"/>
      <c r="C376" s="77"/>
      <c r="D376" s="77"/>
      <c r="E376" s="72"/>
      <c r="F376" s="103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</row>
    <row r="377" spans="1:19" ht="13.5" customHeight="1" x14ac:dyDescent="0.25">
      <c r="A377" s="103"/>
      <c r="B377" s="72"/>
      <c r="C377" s="77"/>
      <c r="D377" s="77"/>
      <c r="E377" s="72"/>
      <c r="F377" s="103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</row>
    <row r="378" spans="1:19" ht="13.5" customHeight="1" x14ac:dyDescent="0.25">
      <c r="A378" s="103"/>
      <c r="B378" s="72"/>
      <c r="C378" s="77"/>
      <c r="D378" s="77"/>
      <c r="E378" s="72"/>
      <c r="F378" s="103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</row>
    <row r="379" spans="1:19" ht="13.5" customHeight="1" x14ac:dyDescent="0.25">
      <c r="A379" s="103"/>
      <c r="B379" s="72"/>
      <c r="C379" s="77"/>
      <c r="D379" s="77"/>
      <c r="E379" s="72"/>
      <c r="F379" s="103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</row>
    <row r="380" spans="1:19" ht="13.5" customHeight="1" x14ac:dyDescent="0.25">
      <c r="A380" s="103"/>
      <c r="B380" s="72"/>
      <c r="C380" s="77"/>
      <c r="D380" s="77"/>
      <c r="E380" s="72"/>
      <c r="F380" s="103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</row>
    <row r="381" spans="1:19" ht="13.5" customHeight="1" x14ac:dyDescent="0.25">
      <c r="A381" s="103"/>
      <c r="B381" s="72"/>
      <c r="C381" s="77"/>
      <c r="D381" s="77"/>
      <c r="E381" s="72"/>
      <c r="F381" s="103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</row>
    <row r="382" spans="1:19" ht="13.5" customHeight="1" x14ac:dyDescent="0.25">
      <c r="A382" s="103"/>
      <c r="B382" s="72"/>
      <c r="C382" s="77"/>
      <c r="D382" s="77"/>
      <c r="E382" s="72"/>
      <c r="F382" s="103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</row>
    <row r="383" spans="1:19" ht="13.5" customHeight="1" x14ac:dyDescent="0.25">
      <c r="A383" s="103"/>
      <c r="B383" s="72"/>
      <c r="C383" s="77"/>
      <c r="D383" s="77"/>
      <c r="E383" s="72"/>
      <c r="F383" s="103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</row>
    <row r="384" spans="1:19" ht="13.5" customHeight="1" x14ac:dyDescent="0.25">
      <c r="A384" s="103"/>
      <c r="B384" s="72"/>
      <c r="C384" s="77"/>
      <c r="D384" s="77"/>
      <c r="E384" s="72"/>
      <c r="F384" s="103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</row>
    <row r="385" spans="1:19" ht="13.5" customHeight="1" x14ac:dyDescent="0.25">
      <c r="A385" s="103"/>
      <c r="B385" s="72"/>
      <c r="C385" s="77"/>
      <c r="D385" s="77"/>
      <c r="E385" s="72"/>
      <c r="F385" s="103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</row>
    <row r="386" spans="1:19" ht="13.5" customHeight="1" x14ac:dyDescent="0.25">
      <c r="A386" s="103"/>
      <c r="B386" s="72"/>
      <c r="C386" s="77"/>
      <c r="D386" s="77"/>
      <c r="E386" s="72"/>
      <c r="F386" s="103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</row>
    <row r="387" spans="1:19" ht="13.5" customHeight="1" x14ac:dyDescent="0.25">
      <c r="A387" s="103"/>
      <c r="B387" s="72"/>
      <c r="C387" s="77"/>
      <c r="D387" s="77"/>
      <c r="E387" s="72"/>
      <c r="F387" s="103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</row>
    <row r="388" spans="1:19" ht="13.5" customHeight="1" x14ac:dyDescent="0.25">
      <c r="A388" s="103"/>
      <c r="B388" s="72"/>
      <c r="C388" s="77"/>
      <c r="D388" s="77"/>
      <c r="E388" s="72"/>
      <c r="F388" s="103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</row>
    <row r="389" spans="1:19" ht="13.5" customHeight="1" x14ac:dyDescent="0.25">
      <c r="A389" s="103"/>
      <c r="B389" s="72"/>
      <c r="C389" s="77"/>
      <c r="D389" s="77"/>
      <c r="E389" s="72"/>
      <c r="F389" s="103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</row>
    <row r="390" spans="1:19" ht="13.5" customHeight="1" x14ac:dyDescent="0.25">
      <c r="A390" s="103"/>
      <c r="B390" s="72"/>
      <c r="C390" s="77"/>
      <c r="D390" s="77"/>
      <c r="E390" s="72"/>
      <c r="F390" s="103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</row>
    <row r="391" spans="1:19" ht="13.5" customHeight="1" x14ac:dyDescent="0.25">
      <c r="A391" s="103"/>
      <c r="B391" s="72"/>
      <c r="C391" s="77"/>
      <c r="D391" s="77"/>
      <c r="E391" s="72"/>
      <c r="F391" s="103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</row>
    <row r="392" spans="1:19" ht="13.5" customHeight="1" x14ac:dyDescent="0.25">
      <c r="A392" s="103"/>
      <c r="B392" s="72"/>
      <c r="C392" s="77"/>
      <c r="D392" s="77"/>
      <c r="E392" s="72"/>
      <c r="F392" s="103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</row>
    <row r="393" spans="1:19" ht="13.5" customHeight="1" x14ac:dyDescent="0.25">
      <c r="A393" s="103"/>
      <c r="B393" s="72"/>
      <c r="C393" s="77"/>
      <c r="D393" s="77"/>
      <c r="E393" s="72"/>
      <c r="F393" s="103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</row>
    <row r="394" spans="1:19" ht="13.5" customHeight="1" x14ac:dyDescent="0.25">
      <c r="A394" s="103"/>
      <c r="B394" s="72"/>
      <c r="C394" s="77"/>
      <c r="D394" s="77"/>
      <c r="E394" s="72"/>
      <c r="F394" s="103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</row>
    <row r="395" spans="1:19" ht="13.5" customHeight="1" x14ac:dyDescent="0.25">
      <c r="A395" s="103"/>
      <c r="B395" s="72"/>
      <c r="C395" s="77"/>
      <c r="D395" s="77"/>
      <c r="E395" s="72"/>
      <c r="F395" s="103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</row>
    <row r="396" spans="1:19" ht="13.5" customHeight="1" x14ac:dyDescent="0.25">
      <c r="A396" s="103"/>
      <c r="B396" s="72"/>
      <c r="C396" s="77"/>
      <c r="D396" s="77"/>
      <c r="E396" s="72"/>
      <c r="F396" s="103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</row>
    <row r="397" spans="1:19" ht="13.5" customHeight="1" x14ac:dyDescent="0.25">
      <c r="A397" s="103"/>
      <c r="B397" s="72"/>
      <c r="C397" s="77"/>
      <c r="D397" s="77"/>
      <c r="E397" s="72"/>
      <c r="F397" s="103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</row>
    <row r="398" spans="1:19" ht="13.5" customHeight="1" x14ac:dyDescent="0.25">
      <c r="A398" s="103"/>
      <c r="B398" s="72"/>
      <c r="C398" s="77"/>
      <c r="D398" s="77"/>
      <c r="E398" s="72"/>
      <c r="F398" s="103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</row>
    <row r="399" spans="1:19" ht="13.5" customHeight="1" x14ac:dyDescent="0.25">
      <c r="A399" s="103"/>
      <c r="B399" s="72"/>
      <c r="C399" s="77"/>
      <c r="D399" s="77"/>
      <c r="E399" s="72"/>
      <c r="F399" s="103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</row>
    <row r="400" spans="1:19" ht="13.5" customHeight="1" x14ac:dyDescent="0.25">
      <c r="A400" s="103"/>
      <c r="B400" s="72"/>
      <c r="C400" s="77"/>
      <c r="D400" s="77"/>
      <c r="E400" s="72"/>
      <c r="F400" s="103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</row>
    <row r="401" spans="1:19" ht="13.5" customHeight="1" x14ac:dyDescent="0.25">
      <c r="A401" s="103"/>
      <c r="B401" s="72"/>
      <c r="C401" s="77"/>
      <c r="D401" s="77"/>
      <c r="E401" s="72"/>
      <c r="F401" s="103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</row>
    <row r="402" spans="1:19" ht="13.5" customHeight="1" x14ac:dyDescent="0.25">
      <c r="A402" s="103"/>
      <c r="B402" s="72"/>
      <c r="C402" s="77"/>
      <c r="D402" s="77"/>
      <c r="E402" s="72"/>
      <c r="F402" s="103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</row>
    <row r="403" spans="1:19" ht="13.5" customHeight="1" x14ac:dyDescent="0.25">
      <c r="A403" s="103"/>
      <c r="B403" s="72"/>
      <c r="C403" s="77"/>
      <c r="D403" s="77"/>
      <c r="E403" s="72"/>
      <c r="F403" s="103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</row>
    <row r="404" spans="1:19" ht="13.5" customHeight="1" x14ac:dyDescent="0.25">
      <c r="A404" s="103"/>
      <c r="B404" s="72"/>
      <c r="C404" s="77"/>
      <c r="D404" s="77"/>
      <c r="E404" s="72"/>
      <c r="F404" s="103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</row>
    <row r="405" spans="1:19" ht="13.5" customHeight="1" x14ac:dyDescent="0.25">
      <c r="A405" s="103"/>
      <c r="B405" s="72"/>
      <c r="C405" s="77"/>
      <c r="D405" s="77"/>
      <c r="E405" s="72"/>
      <c r="F405" s="103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</row>
    <row r="406" spans="1:19" ht="13.5" customHeight="1" x14ac:dyDescent="0.25">
      <c r="A406" s="103"/>
      <c r="B406" s="72"/>
      <c r="C406" s="77"/>
      <c r="D406" s="77"/>
      <c r="E406" s="72"/>
      <c r="F406" s="103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</row>
    <row r="407" spans="1:19" ht="13.5" customHeight="1" x14ac:dyDescent="0.25">
      <c r="A407" s="103"/>
      <c r="B407" s="72"/>
      <c r="C407" s="77"/>
      <c r="D407" s="77"/>
      <c r="E407" s="72"/>
      <c r="F407" s="103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</row>
    <row r="408" spans="1:19" ht="13.5" customHeight="1" x14ac:dyDescent="0.25">
      <c r="A408" s="103"/>
      <c r="B408" s="72"/>
      <c r="C408" s="77"/>
      <c r="D408" s="77"/>
      <c r="E408" s="72"/>
      <c r="F408" s="103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</row>
    <row r="409" spans="1:19" ht="13.5" customHeight="1" x14ac:dyDescent="0.25">
      <c r="A409" s="103"/>
      <c r="B409" s="72"/>
      <c r="C409" s="77"/>
      <c r="D409" s="77"/>
      <c r="E409" s="72"/>
      <c r="F409" s="103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</row>
    <row r="410" spans="1:19" ht="13.5" customHeight="1" x14ac:dyDescent="0.25">
      <c r="A410" s="103"/>
      <c r="B410" s="72"/>
      <c r="C410" s="77"/>
      <c r="D410" s="77"/>
      <c r="E410" s="72"/>
      <c r="F410" s="103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</row>
    <row r="411" spans="1:19" ht="13.5" customHeight="1" x14ac:dyDescent="0.25">
      <c r="A411" s="103"/>
      <c r="B411" s="72"/>
      <c r="C411" s="77"/>
      <c r="D411" s="77"/>
      <c r="E411" s="72"/>
      <c r="F411" s="103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</row>
    <row r="412" spans="1:19" ht="13.5" customHeight="1" x14ac:dyDescent="0.25">
      <c r="A412" s="103"/>
      <c r="B412" s="72"/>
      <c r="C412" s="77"/>
      <c r="D412" s="77"/>
      <c r="E412" s="72"/>
      <c r="F412" s="103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</row>
    <row r="413" spans="1:19" ht="13.5" customHeight="1" x14ac:dyDescent="0.25">
      <c r="A413" s="103"/>
      <c r="B413" s="72"/>
      <c r="C413" s="77"/>
      <c r="D413" s="77"/>
      <c r="E413" s="72"/>
      <c r="F413" s="103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</row>
    <row r="414" spans="1:19" ht="13.5" customHeight="1" x14ac:dyDescent="0.25">
      <c r="A414" s="103"/>
      <c r="B414" s="72"/>
      <c r="C414" s="77"/>
      <c r="D414" s="77"/>
      <c r="E414" s="72"/>
      <c r="F414" s="103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</row>
    <row r="415" spans="1:19" ht="13.5" customHeight="1" x14ac:dyDescent="0.25">
      <c r="A415" s="103"/>
      <c r="B415" s="72"/>
      <c r="C415" s="77"/>
      <c r="D415" s="77"/>
      <c r="E415" s="72"/>
      <c r="F415" s="103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</row>
    <row r="416" spans="1:19" ht="13.5" customHeight="1" x14ac:dyDescent="0.25">
      <c r="A416" s="103"/>
      <c r="B416" s="72"/>
      <c r="C416" s="77"/>
      <c r="D416" s="77"/>
      <c r="E416" s="72"/>
      <c r="F416" s="103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</row>
    <row r="417" spans="1:19" ht="13.5" customHeight="1" x14ac:dyDescent="0.25">
      <c r="A417" s="103"/>
      <c r="B417" s="72"/>
      <c r="C417" s="77"/>
      <c r="D417" s="77"/>
      <c r="E417" s="72"/>
      <c r="F417" s="103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</row>
    <row r="418" spans="1:19" ht="13.5" customHeight="1" x14ac:dyDescent="0.25">
      <c r="A418" s="103"/>
      <c r="B418" s="72"/>
      <c r="C418" s="77"/>
      <c r="D418" s="77"/>
      <c r="E418" s="72"/>
      <c r="F418" s="103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</row>
    <row r="419" spans="1:19" ht="13.5" customHeight="1" x14ac:dyDescent="0.25">
      <c r="A419" s="103"/>
      <c r="B419" s="72"/>
      <c r="C419" s="77"/>
      <c r="D419" s="77"/>
      <c r="E419" s="72"/>
      <c r="F419" s="103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</row>
    <row r="420" spans="1:19" ht="13.5" customHeight="1" x14ac:dyDescent="0.25">
      <c r="A420" s="103"/>
      <c r="B420" s="72"/>
      <c r="C420" s="77"/>
      <c r="D420" s="77"/>
      <c r="E420" s="72"/>
      <c r="F420" s="103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</row>
    <row r="421" spans="1:19" ht="13.5" customHeight="1" x14ac:dyDescent="0.25">
      <c r="A421" s="103"/>
      <c r="B421" s="72"/>
      <c r="C421" s="77"/>
      <c r="D421" s="77"/>
      <c r="E421" s="72"/>
      <c r="F421" s="103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</row>
    <row r="422" spans="1:19" ht="13.5" customHeight="1" x14ac:dyDescent="0.25">
      <c r="A422" s="103"/>
      <c r="B422" s="72"/>
      <c r="C422" s="77"/>
      <c r="D422" s="77"/>
      <c r="E422" s="72"/>
      <c r="F422" s="103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</row>
    <row r="423" spans="1:19" ht="13.5" customHeight="1" x14ac:dyDescent="0.25">
      <c r="A423" s="103"/>
      <c r="B423" s="72"/>
      <c r="C423" s="77"/>
      <c r="D423" s="77"/>
      <c r="E423" s="72"/>
      <c r="F423" s="103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</row>
    <row r="424" spans="1:19" ht="13.5" customHeight="1" x14ac:dyDescent="0.25">
      <c r="A424" s="103"/>
      <c r="B424" s="72"/>
      <c r="C424" s="77"/>
      <c r="D424" s="77"/>
      <c r="E424" s="72"/>
      <c r="F424" s="103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</row>
    <row r="425" spans="1:19" ht="13.5" customHeight="1" x14ac:dyDescent="0.25">
      <c r="A425" s="103"/>
      <c r="B425" s="72"/>
      <c r="C425" s="77"/>
      <c r="D425" s="77"/>
      <c r="E425" s="72"/>
      <c r="F425" s="103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</row>
    <row r="426" spans="1:19" ht="13.5" customHeight="1" x14ac:dyDescent="0.25">
      <c r="A426" s="103"/>
      <c r="B426" s="72"/>
      <c r="C426" s="77"/>
      <c r="D426" s="77"/>
      <c r="E426" s="72"/>
      <c r="F426" s="103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</row>
    <row r="427" spans="1:19" ht="13.5" customHeight="1" x14ac:dyDescent="0.25">
      <c r="A427" s="103"/>
      <c r="B427" s="72"/>
      <c r="C427" s="77"/>
      <c r="D427" s="77"/>
      <c r="E427" s="72"/>
      <c r="F427" s="103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</row>
    <row r="428" spans="1:19" ht="13.5" customHeight="1" x14ac:dyDescent="0.25">
      <c r="A428" s="103"/>
      <c r="B428" s="72"/>
      <c r="C428" s="77"/>
      <c r="D428" s="77"/>
      <c r="E428" s="72"/>
      <c r="F428" s="103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</row>
    <row r="429" spans="1:19" ht="13.5" customHeight="1" x14ac:dyDescent="0.25">
      <c r="A429" s="103"/>
      <c r="B429" s="72"/>
      <c r="C429" s="77"/>
      <c r="D429" s="77"/>
      <c r="E429" s="72"/>
      <c r="F429" s="103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</row>
    <row r="430" spans="1:19" ht="13.5" customHeight="1" x14ac:dyDescent="0.25">
      <c r="A430" s="103"/>
      <c r="B430" s="72"/>
      <c r="C430" s="77"/>
      <c r="D430" s="77"/>
      <c r="E430" s="72"/>
      <c r="F430" s="103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</row>
    <row r="431" spans="1:19" ht="13.5" customHeight="1" x14ac:dyDescent="0.25">
      <c r="A431" s="103"/>
      <c r="B431" s="72"/>
      <c r="C431" s="77"/>
      <c r="D431" s="77"/>
      <c r="E431" s="72"/>
      <c r="F431" s="103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</row>
    <row r="432" spans="1:19" ht="13.5" customHeight="1" x14ac:dyDescent="0.25">
      <c r="A432" s="103"/>
      <c r="B432" s="72"/>
      <c r="C432" s="77"/>
      <c r="D432" s="77"/>
      <c r="E432" s="72"/>
      <c r="F432" s="103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</row>
    <row r="433" spans="1:19" ht="13.5" customHeight="1" x14ac:dyDescent="0.25">
      <c r="A433" s="103"/>
      <c r="B433" s="72"/>
      <c r="C433" s="77"/>
      <c r="D433" s="77"/>
      <c r="E433" s="72"/>
      <c r="F433" s="103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</row>
    <row r="434" spans="1:19" ht="13.5" customHeight="1" x14ac:dyDescent="0.25">
      <c r="A434" s="103"/>
      <c r="B434" s="72"/>
      <c r="C434" s="77"/>
      <c r="D434" s="77"/>
      <c r="E434" s="72"/>
      <c r="F434" s="103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</row>
    <row r="435" spans="1:19" ht="13.5" customHeight="1" x14ac:dyDescent="0.25">
      <c r="A435" s="103"/>
      <c r="B435" s="72"/>
      <c r="C435" s="77"/>
      <c r="D435" s="77"/>
      <c r="E435" s="72"/>
      <c r="F435" s="103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</row>
    <row r="436" spans="1:19" ht="13.5" customHeight="1" x14ac:dyDescent="0.25">
      <c r="A436" s="103"/>
      <c r="B436" s="72"/>
      <c r="C436" s="77"/>
      <c r="D436" s="77"/>
      <c r="E436" s="72"/>
      <c r="F436" s="103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</row>
    <row r="437" spans="1:19" ht="13.5" customHeight="1" x14ac:dyDescent="0.25">
      <c r="A437" s="103"/>
      <c r="B437" s="72"/>
      <c r="C437" s="77"/>
      <c r="D437" s="77"/>
      <c r="E437" s="72"/>
      <c r="F437" s="103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</row>
    <row r="438" spans="1:19" ht="13.5" customHeight="1" x14ac:dyDescent="0.25">
      <c r="A438" s="103"/>
      <c r="B438" s="72"/>
      <c r="C438" s="77"/>
      <c r="D438" s="77"/>
      <c r="E438" s="72"/>
      <c r="F438" s="103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</row>
    <row r="439" spans="1:19" ht="13.5" customHeight="1" x14ac:dyDescent="0.25">
      <c r="A439" s="103"/>
      <c r="B439" s="72"/>
      <c r="C439" s="77"/>
      <c r="D439" s="77"/>
      <c r="E439" s="72"/>
      <c r="F439" s="103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</row>
    <row r="440" spans="1:19" ht="13.5" customHeight="1" x14ac:dyDescent="0.25">
      <c r="A440" s="103"/>
      <c r="B440" s="72"/>
      <c r="C440" s="77"/>
      <c r="D440" s="77"/>
      <c r="E440" s="72"/>
      <c r="F440" s="103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</row>
    <row r="441" spans="1:19" ht="13.5" customHeight="1" x14ac:dyDescent="0.25">
      <c r="A441" s="103"/>
      <c r="B441" s="72"/>
      <c r="C441" s="77"/>
      <c r="D441" s="77"/>
      <c r="E441" s="72"/>
      <c r="F441" s="103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</row>
    <row r="442" spans="1:19" ht="13.5" customHeight="1" x14ac:dyDescent="0.25">
      <c r="A442" s="103"/>
      <c r="B442" s="72"/>
      <c r="C442" s="77"/>
      <c r="D442" s="77"/>
      <c r="E442" s="72"/>
      <c r="F442" s="103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</row>
    <row r="443" spans="1:19" ht="13.5" customHeight="1" x14ac:dyDescent="0.25">
      <c r="A443" s="103"/>
      <c r="B443" s="72"/>
      <c r="C443" s="77"/>
      <c r="D443" s="77"/>
      <c r="E443" s="72"/>
      <c r="F443" s="103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</row>
    <row r="444" spans="1:19" ht="13.5" customHeight="1" x14ac:dyDescent="0.25">
      <c r="A444" s="103"/>
      <c r="B444" s="72"/>
      <c r="C444" s="77"/>
      <c r="D444" s="77"/>
      <c r="E444" s="72"/>
      <c r="F444" s="103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</row>
    <row r="445" spans="1:19" ht="13.5" customHeight="1" x14ac:dyDescent="0.25">
      <c r="A445" s="103"/>
      <c r="B445" s="72"/>
      <c r="C445" s="77"/>
      <c r="D445" s="77"/>
      <c r="E445" s="72"/>
      <c r="F445" s="103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</row>
    <row r="446" spans="1:19" ht="13.5" customHeight="1" x14ac:dyDescent="0.25">
      <c r="A446" s="103"/>
      <c r="B446" s="72"/>
      <c r="C446" s="77"/>
      <c r="D446" s="77"/>
      <c r="E446" s="72"/>
      <c r="F446" s="103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</row>
    <row r="447" spans="1:19" ht="13.5" customHeight="1" x14ac:dyDescent="0.25">
      <c r="A447" s="103"/>
      <c r="B447" s="72"/>
      <c r="C447" s="77"/>
      <c r="D447" s="77"/>
      <c r="E447" s="72"/>
      <c r="F447" s="103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</row>
    <row r="448" spans="1:19" ht="13.5" customHeight="1" x14ac:dyDescent="0.25">
      <c r="A448" s="103"/>
      <c r="B448" s="72"/>
      <c r="C448" s="77"/>
      <c r="D448" s="77"/>
      <c r="E448" s="72"/>
      <c r="F448" s="103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</row>
    <row r="449" spans="1:19" ht="13.5" customHeight="1" x14ac:dyDescent="0.25">
      <c r="A449" s="103"/>
      <c r="B449" s="72"/>
      <c r="C449" s="77"/>
      <c r="D449" s="77"/>
      <c r="E449" s="72"/>
      <c r="F449" s="103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</row>
    <row r="450" spans="1:19" ht="13.5" customHeight="1" x14ac:dyDescent="0.25">
      <c r="A450" s="103"/>
      <c r="B450" s="72"/>
      <c r="C450" s="77"/>
      <c r="D450" s="77"/>
      <c r="E450" s="72"/>
      <c r="F450" s="103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</row>
    <row r="451" spans="1:19" ht="13.5" customHeight="1" x14ac:dyDescent="0.25">
      <c r="A451" s="103"/>
      <c r="B451" s="72"/>
      <c r="C451" s="77"/>
      <c r="D451" s="77"/>
      <c r="E451" s="72"/>
      <c r="F451" s="103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</row>
    <row r="452" spans="1:19" ht="13.5" customHeight="1" x14ac:dyDescent="0.25">
      <c r="A452" s="103"/>
      <c r="B452" s="72"/>
      <c r="C452" s="77"/>
      <c r="D452" s="77"/>
      <c r="E452" s="72"/>
      <c r="F452" s="103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</row>
    <row r="453" spans="1:19" ht="13.5" customHeight="1" x14ac:dyDescent="0.25">
      <c r="A453" s="103"/>
      <c r="B453" s="72"/>
      <c r="C453" s="77"/>
      <c r="D453" s="77"/>
      <c r="E453" s="72"/>
      <c r="F453" s="103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</row>
    <row r="454" spans="1:19" ht="13.5" customHeight="1" x14ac:dyDescent="0.25">
      <c r="A454" s="103"/>
      <c r="B454" s="72"/>
      <c r="C454" s="77"/>
      <c r="D454" s="77"/>
      <c r="E454" s="72"/>
      <c r="F454" s="103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</row>
    <row r="455" spans="1:19" ht="13.5" customHeight="1" x14ac:dyDescent="0.25">
      <c r="A455" s="103"/>
      <c r="B455" s="72"/>
      <c r="C455" s="77"/>
      <c r="D455" s="77"/>
      <c r="E455" s="72"/>
      <c r="F455" s="103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</row>
    <row r="456" spans="1:19" ht="13.5" customHeight="1" x14ac:dyDescent="0.25">
      <c r="A456" s="103"/>
      <c r="B456" s="72"/>
      <c r="C456" s="77"/>
      <c r="D456" s="77"/>
      <c r="E456" s="72"/>
      <c r="F456" s="103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</row>
    <row r="457" spans="1:19" ht="13.5" customHeight="1" x14ac:dyDescent="0.25">
      <c r="A457" s="103"/>
      <c r="B457" s="72"/>
      <c r="C457" s="77"/>
      <c r="D457" s="77"/>
      <c r="E457" s="72"/>
      <c r="F457" s="103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</row>
    <row r="458" spans="1:19" ht="13.5" customHeight="1" x14ac:dyDescent="0.25">
      <c r="A458" s="103"/>
      <c r="B458" s="72"/>
      <c r="C458" s="77"/>
      <c r="D458" s="77"/>
      <c r="E458" s="72"/>
      <c r="F458" s="103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</row>
    <row r="459" spans="1:19" ht="13.5" customHeight="1" x14ac:dyDescent="0.25">
      <c r="A459" s="103"/>
      <c r="B459" s="72"/>
      <c r="C459" s="77"/>
      <c r="D459" s="77"/>
      <c r="E459" s="72"/>
      <c r="F459" s="103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</row>
    <row r="460" spans="1:19" ht="13.5" customHeight="1" x14ac:dyDescent="0.25">
      <c r="A460" s="103"/>
      <c r="B460" s="72"/>
      <c r="C460" s="77"/>
      <c r="D460" s="77"/>
      <c r="E460" s="72"/>
      <c r="F460" s="103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</row>
    <row r="461" spans="1:19" ht="13.5" customHeight="1" x14ac:dyDescent="0.25">
      <c r="A461" s="103"/>
      <c r="B461" s="72"/>
      <c r="C461" s="77"/>
      <c r="D461" s="77"/>
      <c r="E461" s="72"/>
      <c r="F461" s="103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</row>
    <row r="462" spans="1:19" ht="13.5" customHeight="1" x14ac:dyDescent="0.25">
      <c r="A462" s="103"/>
      <c r="B462" s="72"/>
      <c r="C462" s="77"/>
      <c r="D462" s="77"/>
      <c r="E462" s="72"/>
      <c r="F462" s="103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</row>
    <row r="463" spans="1:19" ht="13.5" customHeight="1" x14ac:dyDescent="0.25">
      <c r="A463" s="103"/>
      <c r="B463" s="72"/>
      <c r="C463" s="77"/>
      <c r="D463" s="77"/>
      <c r="E463" s="72"/>
      <c r="F463" s="103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</row>
    <row r="464" spans="1:19" ht="13.5" customHeight="1" x14ac:dyDescent="0.25">
      <c r="A464" s="103"/>
      <c r="B464" s="72"/>
      <c r="C464" s="77"/>
      <c r="D464" s="77"/>
      <c r="E464" s="72"/>
      <c r="F464" s="103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</row>
    <row r="465" spans="1:19" ht="13.5" customHeight="1" x14ac:dyDescent="0.25">
      <c r="A465" s="103"/>
      <c r="B465" s="72"/>
      <c r="C465" s="77"/>
      <c r="D465" s="77"/>
      <c r="E465" s="72"/>
      <c r="F465" s="103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</row>
    <row r="466" spans="1:19" ht="13.5" customHeight="1" x14ac:dyDescent="0.25">
      <c r="A466" s="103"/>
      <c r="B466" s="72"/>
      <c r="C466" s="77"/>
      <c r="D466" s="77"/>
      <c r="E466" s="72"/>
      <c r="F466" s="103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</row>
    <row r="467" spans="1:19" ht="13.5" customHeight="1" x14ac:dyDescent="0.25">
      <c r="A467" s="103"/>
      <c r="B467" s="72"/>
      <c r="C467" s="77"/>
      <c r="D467" s="77"/>
      <c r="E467" s="72"/>
      <c r="F467" s="103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</row>
    <row r="468" spans="1:19" ht="13.5" customHeight="1" x14ac:dyDescent="0.25">
      <c r="A468" s="103"/>
      <c r="B468" s="72"/>
      <c r="C468" s="77"/>
      <c r="D468" s="77"/>
      <c r="E468" s="72"/>
      <c r="F468" s="103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</row>
    <row r="469" spans="1:19" ht="13.5" customHeight="1" x14ac:dyDescent="0.25">
      <c r="A469" s="103"/>
      <c r="B469" s="72"/>
      <c r="C469" s="77"/>
      <c r="D469" s="77"/>
      <c r="E469" s="72"/>
      <c r="F469" s="103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</row>
    <row r="470" spans="1:19" ht="13.5" customHeight="1" x14ac:dyDescent="0.25">
      <c r="A470" s="103"/>
      <c r="B470" s="72"/>
      <c r="C470" s="77"/>
      <c r="D470" s="77"/>
      <c r="E470" s="72"/>
      <c r="F470" s="103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</row>
    <row r="471" spans="1:19" ht="13.5" customHeight="1" x14ac:dyDescent="0.25">
      <c r="A471" s="103"/>
      <c r="B471" s="72"/>
      <c r="C471" s="77"/>
      <c r="D471" s="77"/>
      <c r="E471" s="72"/>
      <c r="F471" s="103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</row>
    <row r="472" spans="1:19" ht="13.5" customHeight="1" x14ac:dyDescent="0.25">
      <c r="A472" s="103"/>
      <c r="B472" s="72"/>
      <c r="C472" s="77"/>
      <c r="D472" s="77"/>
      <c r="E472" s="72"/>
      <c r="F472" s="103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</row>
    <row r="473" spans="1:19" ht="13.5" customHeight="1" x14ac:dyDescent="0.25">
      <c r="A473" s="103"/>
      <c r="B473" s="72"/>
      <c r="C473" s="77"/>
      <c r="D473" s="77"/>
      <c r="E473" s="72"/>
      <c r="F473" s="103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</row>
    <row r="474" spans="1:19" ht="13.5" customHeight="1" x14ac:dyDescent="0.25">
      <c r="A474" s="103"/>
      <c r="B474" s="72"/>
      <c r="C474" s="77"/>
      <c r="D474" s="77"/>
      <c r="E474" s="72"/>
      <c r="F474" s="103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</row>
    <row r="475" spans="1:19" ht="13.5" customHeight="1" x14ac:dyDescent="0.25">
      <c r="A475" s="103"/>
      <c r="B475" s="72"/>
      <c r="C475" s="77"/>
      <c r="D475" s="77"/>
      <c r="E475" s="72"/>
      <c r="F475" s="103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</row>
    <row r="476" spans="1:19" ht="13.5" customHeight="1" x14ac:dyDescent="0.25">
      <c r="A476" s="103"/>
      <c r="B476" s="72"/>
      <c r="C476" s="77"/>
      <c r="D476" s="77"/>
      <c r="E476" s="72"/>
      <c r="F476" s="103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</row>
    <row r="477" spans="1:19" ht="13.5" customHeight="1" x14ac:dyDescent="0.25">
      <c r="A477" s="103"/>
      <c r="B477" s="72"/>
      <c r="C477" s="77"/>
      <c r="D477" s="77"/>
      <c r="E477" s="72"/>
      <c r="F477" s="103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</row>
    <row r="478" spans="1:19" ht="13.5" customHeight="1" x14ac:dyDescent="0.25">
      <c r="A478" s="103"/>
      <c r="B478" s="72"/>
      <c r="C478" s="77"/>
      <c r="D478" s="77"/>
      <c r="E478" s="72"/>
      <c r="F478" s="103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</row>
    <row r="479" spans="1:19" ht="13.5" customHeight="1" x14ac:dyDescent="0.25">
      <c r="A479" s="103"/>
      <c r="B479" s="72"/>
      <c r="C479" s="77"/>
      <c r="D479" s="77"/>
      <c r="E479" s="72"/>
      <c r="F479" s="103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</row>
    <row r="480" spans="1:19" ht="13.5" customHeight="1" x14ac:dyDescent="0.25">
      <c r="A480" s="103"/>
      <c r="B480" s="72"/>
      <c r="C480" s="77"/>
      <c r="D480" s="77"/>
      <c r="E480" s="72"/>
      <c r="F480" s="103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</row>
    <row r="481" spans="1:19" ht="13.5" customHeight="1" x14ac:dyDescent="0.25">
      <c r="A481" s="103"/>
      <c r="B481" s="72"/>
      <c r="C481" s="77"/>
      <c r="D481" s="77"/>
      <c r="E481" s="72"/>
      <c r="F481" s="103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</row>
    <row r="482" spans="1:19" ht="13.5" customHeight="1" x14ac:dyDescent="0.25">
      <c r="A482" s="103"/>
      <c r="B482" s="72"/>
      <c r="C482" s="77"/>
      <c r="D482" s="77"/>
      <c r="E482" s="72"/>
      <c r="F482" s="103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</row>
    <row r="483" spans="1:19" ht="13.5" customHeight="1" x14ac:dyDescent="0.25">
      <c r="A483" s="103"/>
      <c r="B483" s="72"/>
      <c r="C483" s="77"/>
      <c r="D483" s="77"/>
      <c r="E483" s="72"/>
      <c r="F483" s="103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</row>
    <row r="484" spans="1:19" ht="13.5" customHeight="1" x14ac:dyDescent="0.25">
      <c r="A484" s="103"/>
      <c r="B484" s="72"/>
      <c r="C484" s="77"/>
      <c r="D484" s="77"/>
      <c r="E484" s="72"/>
      <c r="F484" s="103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</row>
    <row r="485" spans="1:19" ht="13.5" customHeight="1" x14ac:dyDescent="0.25">
      <c r="A485" s="103"/>
      <c r="B485" s="72"/>
      <c r="C485" s="77"/>
      <c r="D485" s="77"/>
      <c r="E485" s="72"/>
      <c r="F485" s="103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</row>
    <row r="486" spans="1:19" ht="13.5" customHeight="1" x14ac:dyDescent="0.25">
      <c r="A486" s="103"/>
      <c r="B486" s="72"/>
      <c r="C486" s="77"/>
      <c r="D486" s="77"/>
      <c r="E486" s="72"/>
      <c r="F486" s="103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</row>
    <row r="487" spans="1:19" ht="13.5" customHeight="1" x14ac:dyDescent="0.25">
      <c r="A487" s="103"/>
      <c r="B487" s="72"/>
      <c r="C487" s="77"/>
      <c r="D487" s="77"/>
      <c r="E487" s="72"/>
      <c r="F487" s="103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</row>
    <row r="488" spans="1:19" ht="13.5" customHeight="1" x14ac:dyDescent="0.25">
      <c r="A488" s="103"/>
      <c r="B488" s="72"/>
      <c r="C488" s="77"/>
      <c r="D488" s="77"/>
      <c r="E488" s="72"/>
      <c r="F488" s="103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</row>
    <row r="489" spans="1:19" ht="13.5" customHeight="1" x14ac:dyDescent="0.25">
      <c r="A489" s="103"/>
      <c r="B489" s="72"/>
      <c r="C489" s="77"/>
      <c r="D489" s="77"/>
      <c r="E489" s="72"/>
      <c r="F489" s="103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</row>
    <row r="490" spans="1:19" ht="13.5" customHeight="1" x14ac:dyDescent="0.25">
      <c r="A490" s="103"/>
      <c r="B490" s="72"/>
      <c r="C490" s="77"/>
      <c r="D490" s="77"/>
      <c r="E490" s="72"/>
      <c r="F490" s="103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</row>
    <row r="491" spans="1:19" ht="13.5" customHeight="1" x14ac:dyDescent="0.25">
      <c r="A491" s="103"/>
      <c r="B491" s="72"/>
      <c r="C491" s="77"/>
      <c r="D491" s="77"/>
      <c r="E491" s="72"/>
      <c r="F491" s="103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</row>
    <row r="492" spans="1:19" ht="13.5" customHeight="1" x14ac:dyDescent="0.25">
      <c r="A492" s="103"/>
      <c r="B492" s="72"/>
      <c r="C492" s="77"/>
      <c r="D492" s="77"/>
      <c r="E492" s="72"/>
      <c r="F492" s="103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</row>
    <row r="493" spans="1:19" ht="13.5" customHeight="1" x14ac:dyDescent="0.25">
      <c r="A493" s="103"/>
      <c r="B493" s="72"/>
      <c r="C493" s="77"/>
      <c r="D493" s="77"/>
      <c r="E493" s="72"/>
      <c r="F493" s="103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</row>
    <row r="494" spans="1:19" ht="13.5" customHeight="1" x14ac:dyDescent="0.25">
      <c r="A494" s="103"/>
      <c r="B494" s="72"/>
      <c r="C494" s="77"/>
      <c r="D494" s="77"/>
      <c r="E494" s="72"/>
      <c r="F494" s="103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</row>
    <row r="495" spans="1:19" ht="13.5" customHeight="1" x14ac:dyDescent="0.25">
      <c r="A495" s="103"/>
      <c r="B495" s="72"/>
      <c r="C495" s="77"/>
      <c r="D495" s="77"/>
      <c r="E495" s="72"/>
      <c r="F495" s="103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</row>
    <row r="496" spans="1:19" ht="13.5" customHeight="1" x14ac:dyDescent="0.25">
      <c r="A496" s="103"/>
      <c r="B496" s="72"/>
      <c r="C496" s="77"/>
      <c r="D496" s="77"/>
      <c r="E496" s="72"/>
      <c r="F496" s="103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</row>
    <row r="497" spans="1:19" ht="13.5" customHeight="1" x14ac:dyDescent="0.25">
      <c r="A497" s="103"/>
      <c r="B497" s="72"/>
      <c r="C497" s="77"/>
      <c r="D497" s="77"/>
      <c r="E497" s="72"/>
      <c r="F497" s="103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</row>
    <row r="498" spans="1:19" ht="13.5" customHeight="1" x14ac:dyDescent="0.25">
      <c r="A498" s="103"/>
      <c r="B498" s="72"/>
      <c r="C498" s="77"/>
      <c r="D498" s="77"/>
      <c r="E498" s="72"/>
      <c r="F498" s="103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</row>
    <row r="499" spans="1:19" ht="13.5" customHeight="1" x14ac:dyDescent="0.25">
      <c r="A499" s="103"/>
      <c r="B499" s="72"/>
      <c r="C499" s="77"/>
      <c r="D499" s="77"/>
      <c r="E499" s="72"/>
      <c r="F499" s="103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</row>
    <row r="500" spans="1:19" ht="13.5" customHeight="1" x14ac:dyDescent="0.25">
      <c r="A500" s="103"/>
      <c r="B500" s="72"/>
      <c r="C500" s="77"/>
      <c r="D500" s="77"/>
      <c r="E500" s="72"/>
      <c r="F500" s="103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</row>
    <row r="501" spans="1:19" ht="13.5" customHeight="1" x14ac:dyDescent="0.25">
      <c r="A501" s="103"/>
      <c r="B501" s="72"/>
      <c r="C501" s="77"/>
      <c r="D501" s="77"/>
      <c r="E501" s="72"/>
      <c r="F501" s="103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</row>
    <row r="502" spans="1:19" ht="13.5" customHeight="1" x14ac:dyDescent="0.25">
      <c r="A502" s="103"/>
      <c r="B502" s="72"/>
      <c r="C502" s="77"/>
      <c r="D502" s="77"/>
      <c r="E502" s="72"/>
      <c r="F502" s="103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</row>
    <row r="503" spans="1:19" ht="13.5" customHeight="1" x14ac:dyDescent="0.25">
      <c r="A503" s="103"/>
      <c r="B503" s="72"/>
      <c r="C503" s="77"/>
      <c r="D503" s="77"/>
      <c r="E503" s="72"/>
      <c r="F503" s="103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</row>
    <row r="504" spans="1:19" ht="13.5" customHeight="1" x14ac:dyDescent="0.25">
      <c r="A504" s="103"/>
      <c r="B504" s="72"/>
      <c r="C504" s="77"/>
      <c r="D504" s="77"/>
      <c r="E504" s="72"/>
      <c r="F504" s="103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</row>
    <row r="505" spans="1:19" ht="13.5" customHeight="1" x14ac:dyDescent="0.25">
      <c r="A505" s="103"/>
      <c r="B505" s="72"/>
      <c r="C505" s="77"/>
      <c r="D505" s="77"/>
      <c r="E505" s="72"/>
      <c r="F505" s="103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</row>
    <row r="506" spans="1:19" ht="13.5" customHeight="1" x14ac:dyDescent="0.25">
      <c r="A506" s="103"/>
      <c r="B506" s="72"/>
      <c r="C506" s="77"/>
      <c r="D506" s="77"/>
      <c r="E506" s="72"/>
      <c r="F506" s="103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</row>
    <row r="507" spans="1:19" ht="13.5" customHeight="1" x14ac:dyDescent="0.25">
      <c r="A507" s="103"/>
      <c r="B507" s="72"/>
      <c r="C507" s="77"/>
      <c r="D507" s="77"/>
      <c r="E507" s="72"/>
      <c r="F507" s="103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</row>
    <row r="508" spans="1:19" ht="13.5" customHeight="1" x14ac:dyDescent="0.25">
      <c r="A508" s="103"/>
      <c r="B508" s="72"/>
      <c r="C508" s="77"/>
      <c r="D508" s="77"/>
      <c r="E508" s="72"/>
      <c r="F508" s="103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</row>
    <row r="509" spans="1:19" ht="13.5" customHeight="1" x14ac:dyDescent="0.25">
      <c r="A509" s="103"/>
      <c r="B509" s="72"/>
      <c r="C509" s="77"/>
      <c r="D509" s="77"/>
      <c r="E509" s="72"/>
      <c r="F509" s="103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</row>
    <row r="510" spans="1:19" ht="13.5" customHeight="1" x14ac:dyDescent="0.25">
      <c r="A510" s="103"/>
      <c r="B510" s="72"/>
      <c r="C510" s="77"/>
      <c r="D510" s="77"/>
      <c r="E510" s="72"/>
      <c r="F510" s="103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</row>
    <row r="511" spans="1:19" ht="13.5" customHeight="1" x14ac:dyDescent="0.25">
      <c r="A511" s="103"/>
      <c r="B511" s="72"/>
      <c r="C511" s="77"/>
      <c r="D511" s="77"/>
      <c r="E511" s="72"/>
      <c r="F511" s="103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</row>
    <row r="512" spans="1:19" ht="13.5" customHeight="1" x14ac:dyDescent="0.25">
      <c r="A512" s="103"/>
      <c r="B512" s="72"/>
      <c r="C512" s="77"/>
      <c r="D512" s="77"/>
      <c r="E512" s="72"/>
      <c r="F512" s="103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</row>
    <row r="513" spans="1:19" ht="13.5" customHeight="1" x14ac:dyDescent="0.25">
      <c r="A513" s="103"/>
      <c r="B513" s="72"/>
      <c r="C513" s="77"/>
      <c r="D513" s="77"/>
      <c r="E513" s="72"/>
      <c r="F513" s="103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</row>
    <row r="514" spans="1:19" ht="13.5" customHeight="1" x14ac:dyDescent="0.25">
      <c r="A514" s="103"/>
      <c r="B514" s="72"/>
      <c r="C514" s="77"/>
      <c r="D514" s="77"/>
      <c r="E514" s="72"/>
      <c r="F514" s="103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</row>
    <row r="515" spans="1:19" ht="13.5" customHeight="1" x14ac:dyDescent="0.25">
      <c r="A515" s="103"/>
      <c r="B515" s="72"/>
      <c r="C515" s="77"/>
      <c r="D515" s="77"/>
      <c r="E515" s="72"/>
      <c r="F515" s="103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</row>
    <row r="516" spans="1:19" ht="13.5" customHeight="1" x14ac:dyDescent="0.25">
      <c r="A516" s="103"/>
      <c r="B516" s="72"/>
      <c r="C516" s="77"/>
      <c r="D516" s="77"/>
      <c r="E516" s="72"/>
      <c r="F516" s="103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</row>
    <row r="517" spans="1:19" ht="13.5" customHeight="1" x14ac:dyDescent="0.25">
      <c r="A517" s="103"/>
      <c r="B517" s="72"/>
      <c r="C517" s="77"/>
      <c r="D517" s="77"/>
      <c r="E517" s="72"/>
      <c r="F517" s="103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</row>
    <row r="518" spans="1:19" ht="13.5" customHeight="1" x14ac:dyDescent="0.25">
      <c r="A518" s="103"/>
      <c r="B518" s="72"/>
      <c r="C518" s="77"/>
      <c r="D518" s="77"/>
      <c r="E518" s="72"/>
      <c r="F518" s="103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</row>
    <row r="519" spans="1:19" ht="13.5" customHeight="1" x14ac:dyDescent="0.25">
      <c r="A519" s="103"/>
      <c r="B519" s="72"/>
      <c r="C519" s="77"/>
      <c r="D519" s="77"/>
      <c r="E519" s="72"/>
      <c r="F519" s="103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</row>
    <row r="520" spans="1:19" ht="13.5" customHeight="1" x14ac:dyDescent="0.25">
      <c r="A520" s="103"/>
      <c r="B520" s="72"/>
      <c r="C520" s="77"/>
      <c r="D520" s="77"/>
      <c r="E520" s="72"/>
      <c r="F520" s="103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</row>
    <row r="521" spans="1:19" ht="13.5" customHeight="1" x14ac:dyDescent="0.25">
      <c r="A521" s="103"/>
      <c r="B521" s="72"/>
      <c r="C521" s="77"/>
      <c r="D521" s="77"/>
      <c r="E521" s="72"/>
      <c r="F521" s="103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</row>
    <row r="522" spans="1:19" ht="13.5" customHeight="1" x14ac:dyDescent="0.25">
      <c r="A522" s="103"/>
      <c r="B522" s="72"/>
      <c r="C522" s="77"/>
      <c r="D522" s="77"/>
      <c r="E522" s="72"/>
      <c r="F522" s="103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</row>
    <row r="523" spans="1:19" ht="13.5" customHeight="1" x14ac:dyDescent="0.25">
      <c r="A523" s="103"/>
      <c r="B523" s="72"/>
      <c r="C523" s="77"/>
      <c r="D523" s="77"/>
      <c r="E523" s="72"/>
      <c r="F523" s="103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</row>
    <row r="524" spans="1:19" ht="13.5" customHeight="1" x14ac:dyDescent="0.25">
      <c r="A524" s="103"/>
      <c r="B524" s="72"/>
      <c r="C524" s="77"/>
      <c r="D524" s="77"/>
      <c r="E524" s="72"/>
      <c r="F524" s="103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</row>
    <row r="525" spans="1:19" ht="13.5" customHeight="1" x14ac:dyDescent="0.25">
      <c r="A525" s="103"/>
      <c r="B525" s="72"/>
      <c r="C525" s="77"/>
      <c r="D525" s="77"/>
      <c r="E525" s="72"/>
      <c r="F525" s="103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</row>
    <row r="526" spans="1:19" ht="13.5" customHeight="1" x14ac:dyDescent="0.25">
      <c r="A526" s="103"/>
      <c r="B526" s="72"/>
      <c r="C526" s="77"/>
      <c r="D526" s="77"/>
      <c r="E526" s="72"/>
      <c r="F526" s="103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</row>
    <row r="527" spans="1:19" ht="13.5" customHeight="1" x14ac:dyDescent="0.25">
      <c r="A527" s="103"/>
      <c r="B527" s="72"/>
      <c r="C527" s="77"/>
      <c r="D527" s="77"/>
      <c r="E527" s="72"/>
      <c r="F527" s="103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</row>
    <row r="528" spans="1:19" ht="13.5" customHeight="1" x14ac:dyDescent="0.25">
      <c r="A528" s="103"/>
      <c r="B528" s="72"/>
      <c r="C528" s="77"/>
      <c r="D528" s="77"/>
      <c r="E528" s="72"/>
      <c r="F528" s="103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</row>
    <row r="529" spans="1:19" ht="13.5" customHeight="1" x14ac:dyDescent="0.25">
      <c r="A529" s="103"/>
      <c r="B529" s="72"/>
      <c r="C529" s="77"/>
      <c r="D529" s="77"/>
      <c r="E529" s="72"/>
      <c r="F529" s="103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</row>
    <row r="530" spans="1:19" ht="13.5" customHeight="1" x14ac:dyDescent="0.25">
      <c r="A530" s="103"/>
      <c r="B530" s="72"/>
      <c r="C530" s="77"/>
      <c r="D530" s="77"/>
      <c r="E530" s="72"/>
      <c r="F530" s="103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</row>
    <row r="531" spans="1:19" ht="13.5" customHeight="1" x14ac:dyDescent="0.25">
      <c r="A531" s="103"/>
      <c r="B531" s="72"/>
      <c r="C531" s="77"/>
      <c r="D531" s="77"/>
      <c r="E531" s="72"/>
      <c r="F531" s="103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</row>
    <row r="532" spans="1:19" ht="13.5" customHeight="1" x14ac:dyDescent="0.25">
      <c r="A532" s="103"/>
      <c r="B532" s="72"/>
      <c r="C532" s="77"/>
      <c r="D532" s="77"/>
      <c r="E532" s="72"/>
      <c r="F532" s="103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</row>
    <row r="533" spans="1:19" ht="13.5" customHeight="1" x14ac:dyDescent="0.25">
      <c r="A533" s="103"/>
      <c r="B533" s="72"/>
      <c r="C533" s="77"/>
      <c r="D533" s="77"/>
      <c r="E533" s="72"/>
      <c r="F533" s="103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</row>
    <row r="534" spans="1:19" ht="13.5" customHeight="1" x14ac:dyDescent="0.25">
      <c r="A534" s="103"/>
      <c r="B534" s="72"/>
      <c r="C534" s="77"/>
      <c r="D534" s="77"/>
      <c r="E534" s="72"/>
      <c r="F534" s="103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</row>
    <row r="535" spans="1:19" ht="13.5" customHeight="1" x14ac:dyDescent="0.25">
      <c r="A535" s="103"/>
      <c r="B535" s="72"/>
      <c r="C535" s="77"/>
      <c r="D535" s="77"/>
      <c r="E535" s="72"/>
      <c r="F535" s="103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</row>
    <row r="536" spans="1:19" ht="13.5" customHeight="1" x14ac:dyDescent="0.25">
      <c r="A536" s="103"/>
      <c r="B536" s="72"/>
      <c r="C536" s="77"/>
      <c r="D536" s="77"/>
      <c r="E536" s="72"/>
      <c r="F536" s="103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</row>
    <row r="537" spans="1:19" ht="13.5" customHeight="1" x14ac:dyDescent="0.25">
      <c r="A537" s="103"/>
      <c r="B537" s="72"/>
      <c r="C537" s="77"/>
      <c r="D537" s="77"/>
      <c r="E537" s="72"/>
      <c r="F537" s="103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</row>
    <row r="538" spans="1:19" ht="13.5" customHeight="1" x14ac:dyDescent="0.25">
      <c r="A538" s="103"/>
      <c r="B538" s="72"/>
      <c r="C538" s="77"/>
      <c r="D538" s="77"/>
      <c r="E538" s="72"/>
      <c r="F538" s="103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</row>
    <row r="539" spans="1:19" ht="13.5" customHeight="1" x14ac:dyDescent="0.25">
      <c r="A539" s="103"/>
      <c r="B539" s="72"/>
      <c r="C539" s="77"/>
      <c r="D539" s="77"/>
      <c r="E539" s="72"/>
      <c r="F539" s="103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</row>
    <row r="540" spans="1:19" ht="13.5" customHeight="1" x14ac:dyDescent="0.25">
      <c r="A540" s="103"/>
      <c r="B540" s="72"/>
      <c r="C540" s="77"/>
      <c r="D540" s="77"/>
      <c r="E540" s="72"/>
      <c r="F540" s="103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</row>
    <row r="541" spans="1:19" ht="13.5" customHeight="1" x14ac:dyDescent="0.25">
      <c r="A541" s="103"/>
      <c r="B541" s="72"/>
      <c r="C541" s="77"/>
      <c r="D541" s="77"/>
      <c r="E541" s="72"/>
      <c r="F541" s="103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</row>
    <row r="542" spans="1:19" ht="13.5" customHeight="1" x14ac:dyDescent="0.25">
      <c r="A542" s="103"/>
      <c r="B542" s="72"/>
      <c r="C542" s="77"/>
      <c r="D542" s="77"/>
      <c r="E542" s="72"/>
      <c r="F542" s="103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</row>
    <row r="543" spans="1:19" ht="13.5" customHeight="1" x14ac:dyDescent="0.25">
      <c r="A543" s="103"/>
      <c r="B543" s="72"/>
      <c r="C543" s="77"/>
      <c r="D543" s="77"/>
      <c r="E543" s="72"/>
      <c r="F543" s="103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</row>
    <row r="544" spans="1:19" ht="13.5" customHeight="1" x14ac:dyDescent="0.25">
      <c r="A544" s="103"/>
      <c r="B544" s="72"/>
      <c r="C544" s="77"/>
      <c r="D544" s="77"/>
      <c r="E544" s="72"/>
      <c r="F544" s="103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</row>
    <row r="545" spans="1:19" ht="13.5" customHeight="1" x14ac:dyDescent="0.25">
      <c r="A545" s="103"/>
      <c r="B545" s="72"/>
      <c r="C545" s="77"/>
      <c r="D545" s="77"/>
      <c r="E545" s="72"/>
      <c r="F545" s="103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</row>
    <row r="546" spans="1:19" ht="13.5" customHeight="1" x14ac:dyDescent="0.25">
      <c r="A546" s="103"/>
      <c r="B546" s="72"/>
      <c r="C546" s="77"/>
      <c r="D546" s="77"/>
      <c r="E546" s="72"/>
      <c r="F546" s="103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</row>
    <row r="547" spans="1:19" ht="13.5" customHeight="1" x14ac:dyDescent="0.25">
      <c r="A547" s="103"/>
      <c r="B547" s="72"/>
      <c r="C547" s="77"/>
      <c r="D547" s="77"/>
      <c r="E547" s="72"/>
      <c r="F547" s="103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</row>
    <row r="548" spans="1:19" ht="13.5" customHeight="1" x14ac:dyDescent="0.25">
      <c r="A548" s="103"/>
      <c r="B548" s="72"/>
      <c r="C548" s="77"/>
      <c r="D548" s="77"/>
      <c r="E548" s="72"/>
      <c r="F548" s="103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</row>
    <row r="549" spans="1:19" ht="13.5" customHeight="1" x14ac:dyDescent="0.25">
      <c r="A549" s="103"/>
      <c r="B549" s="72"/>
      <c r="C549" s="77"/>
      <c r="D549" s="77"/>
      <c r="E549" s="72"/>
      <c r="F549" s="103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</row>
    <row r="550" spans="1:19" ht="13.5" customHeight="1" x14ac:dyDescent="0.25">
      <c r="A550" s="103"/>
      <c r="B550" s="72"/>
      <c r="C550" s="77"/>
      <c r="D550" s="77"/>
      <c r="E550" s="72"/>
      <c r="F550" s="103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</row>
    <row r="551" spans="1:19" ht="13.5" customHeight="1" x14ac:dyDescent="0.25">
      <c r="A551" s="103"/>
      <c r="B551" s="72"/>
      <c r="C551" s="77"/>
      <c r="D551" s="77"/>
      <c r="E551" s="72"/>
      <c r="F551" s="103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</row>
    <row r="552" spans="1:19" ht="13.5" customHeight="1" x14ac:dyDescent="0.25">
      <c r="A552" s="103"/>
      <c r="B552" s="72"/>
      <c r="C552" s="77"/>
      <c r="D552" s="77"/>
      <c r="E552" s="72"/>
      <c r="F552" s="103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</row>
    <row r="553" spans="1:19" ht="13.5" customHeight="1" x14ac:dyDescent="0.25">
      <c r="A553" s="103"/>
      <c r="B553" s="72"/>
      <c r="C553" s="77"/>
      <c r="D553" s="77"/>
      <c r="E553" s="72"/>
      <c r="F553" s="103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</row>
    <row r="554" spans="1:19" ht="13.5" customHeight="1" x14ac:dyDescent="0.25">
      <c r="A554" s="103"/>
      <c r="B554" s="72"/>
      <c r="C554" s="77"/>
      <c r="D554" s="77"/>
      <c r="E554" s="72"/>
      <c r="F554" s="103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</row>
    <row r="555" spans="1:19" ht="13.5" customHeight="1" x14ac:dyDescent="0.25">
      <c r="A555" s="103"/>
      <c r="B555" s="72"/>
      <c r="C555" s="77"/>
      <c r="D555" s="77"/>
      <c r="E555" s="72"/>
      <c r="F555" s="103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</row>
    <row r="556" spans="1:19" ht="13.5" customHeight="1" x14ac:dyDescent="0.25">
      <c r="A556" s="103"/>
      <c r="B556" s="72"/>
      <c r="C556" s="77"/>
      <c r="D556" s="77"/>
      <c r="E556" s="72"/>
      <c r="F556" s="103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</row>
    <row r="557" spans="1:19" ht="13.5" customHeight="1" x14ac:dyDescent="0.25">
      <c r="A557" s="103"/>
      <c r="B557" s="72"/>
      <c r="C557" s="77"/>
      <c r="D557" s="77"/>
      <c r="E557" s="72"/>
      <c r="F557" s="103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</row>
    <row r="558" spans="1:19" ht="13.5" customHeight="1" x14ac:dyDescent="0.25">
      <c r="A558" s="103"/>
      <c r="B558" s="72"/>
      <c r="C558" s="77"/>
      <c r="D558" s="77"/>
      <c r="E558" s="72"/>
      <c r="F558" s="103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</row>
    <row r="559" spans="1:19" ht="13.5" customHeight="1" x14ac:dyDescent="0.25">
      <c r="A559" s="103"/>
      <c r="B559" s="72"/>
      <c r="C559" s="77"/>
      <c r="D559" s="77"/>
      <c r="E559" s="72"/>
      <c r="F559" s="103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</row>
    <row r="560" spans="1:19" ht="13.5" customHeight="1" x14ac:dyDescent="0.25">
      <c r="A560" s="103"/>
      <c r="B560" s="72"/>
      <c r="C560" s="77"/>
      <c r="D560" s="77"/>
      <c r="E560" s="72"/>
      <c r="F560" s="103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</row>
    <row r="561" spans="1:19" ht="13.5" customHeight="1" x14ac:dyDescent="0.25">
      <c r="A561" s="103"/>
      <c r="B561" s="72"/>
      <c r="C561" s="77"/>
      <c r="D561" s="77"/>
      <c r="E561" s="72"/>
      <c r="F561" s="103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</row>
    <row r="562" spans="1:19" ht="13.5" customHeight="1" x14ac:dyDescent="0.25">
      <c r="A562" s="103"/>
      <c r="B562" s="72"/>
      <c r="C562" s="77"/>
      <c r="D562" s="77"/>
      <c r="E562" s="72"/>
      <c r="F562" s="103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</row>
    <row r="563" spans="1:19" ht="13.5" customHeight="1" x14ac:dyDescent="0.25">
      <c r="A563" s="103"/>
      <c r="B563" s="72"/>
      <c r="C563" s="77"/>
      <c r="D563" s="77"/>
      <c r="E563" s="72"/>
      <c r="F563" s="103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</row>
    <row r="564" spans="1:19" ht="13.5" customHeight="1" x14ac:dyDescent="0.25">
      <c r="A564" s="103"/>
      <c r="B564" s="72"/>
      <c r="C564" s="77"/>
      <c r="D564" s="77"/>
      <c r="E564" s="72"/>
      <c r="F564" s="103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</row>
    <row r="565" spans="1:19" ht="13.5" customHeight="1" x14ac:dyDescent="0.25">
      <c r="A565" s="103"/>
      <c r="B565" s="72"/>
      <c r="C565" s="77"/>
      <c r="D565" s="77"/>
      <c r="E565" s="72"/>
      <c r="F565" s="103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</row>
    <row r="566" spans="1:19" ht="13.5" customHeight="1" x14ac:dyDescent="0.25">
      <c r="A566" s="103"/>
      <c r="B566" s="72"/>
      <c r="C566" s="77"/>
      <c r="D566" s="77"/>
      <c r="E566" s="72"/>
      <c r="F566" s="103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</row>
    <row r="567" spans="1:19" ht="13.5" customHeight="1" x14ac:dyDescent="0.25">
      <c r="A567" s="103"/>
      <c r="B567" s="72"/>
      <c r="C567" s="77"/>
      <c r="D567" s="77"/>
      <c r="E567" s="72"/>
      <c r="F567" s="103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</row>
    <row r="568" spans="1:19" ht="13.5" customHeight="1" x14ac:dyDescent="0.25">
      <c r="A568" s="103"/>
      <c r="B568" s="72"/>
      <c r="C568" s="77"/>
      <c r="D568" s="77"/>
      <c r="E568" s="72"/>
      <c r="F568" s="103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</row>
    <row r="569" spans="1:19" ht="13.5" customHeight="1" x14ac:dyDescent="0.25">
      <c r="A569" s="103"/>
      <c r="B569" s="72"/>
      <c r="C569" s="77"/>
      <c r="D569" s="77"/>
      <c r="E569" s="72"/>
      <c r="F569" s="103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</row>
    <row r="570" spans="1:19" ht="13.5" customHeight="1" x14ac:dyDescent="0.25">
      <c r="A570" s="103"/>
      <c r="B570" s="72"/>
      <c r="C570" s="77"/>
      <c r="D570" s="77"/>
      <c r="E570" s="72"/>
      <c r="F570" s="103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</row>
    <row r="571" spans="1:19" ht="13.5" customHeight="1" x14ac:dyDescent="0.25">
      <c r="A571" s="103"/>
      <c r="B571" s="72"/>
      <c r="C571" s="77"/>
      <c r="D571" s="77"/>
      <c r="E571" s="72"/>
      <c r="F571" s="103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</row>
    <row r="572" spans="1:19" ht="13.5" customHeight="1" x14ac:dyDescent="0.25">
      <c r="A572" s="103"/>
      <c r="B572" s="72"/>
      <c r="C572" s="77"/>
      <c r="D572" s="77"/>
      <c r="E572" s="72"/>
      <c r="F572" s="103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</row>
    <row r="573" spans="1:19" ht="13.5" customHeight="1" x14ac:dyDescent="0.25">
      <c r="A573" s="103"/>
      <c r="B573" s="72"/>
      <c r="C573" s="77"/>
      <c r="D573" s="77"/>
      <c r="E573" s="72"/>
      <c r="F573" s="103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</row>
    <row r="574" spans="1:19" ht="13.5" customHeight="1" x14ac:dyDescent="0.25">
      <c r="A574" s="103"/>
      <c r="B574" s="72"/>
      <c r="C574" s="77"/>
      <c r="D574" s="77"/>
      <c r="E574" s="72"/>
      <c r="F574" s="103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</row>
    <row r="575" spans="1:19" ht="13.5" customHeight="1" x14ac:dyDescent="0.25">
      <c r="A575" s="103"/>
      <c r="B575" s="72"/>
      <c r="C575" s="77"/>
      <c r="D575" s="77"/>
      <c r="E575" s="72"/>
      <c r="F575" s="103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</row>
    <row r="576" spans="1:19" ht="13.5" customHeight="1" x14ac:dyDescent="0.25">
      <c r="A576" s="103"/>
      <c r="B576" s="72"/>
      <c r="C576" s="77"/>
      <c r="D576" s="77"/>
      <c r="E576" s="72"/>
      <c r="F576" s="103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</row>
    <row r="577" spans="1:19" ht="13.5" customHeight="1" x14ac:dyDescent="0.25">
      <c r="A577" s="103"/>
      <c r="B577" s="72"/>
      <c r="C577" s="77"/>
      <c r="D577" s="77"/>
      <c r="E577" s="72"/>
      <c r="F577" s="103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</row>
    <row r="578" spans="1:19" ht="13.5" customHeight="1" x14ac:dyDescent="0.25">
      <c r="A578" s="103"/>
      <c r="B578" s="72"/>
      <c r="C578" s="77"/>
      <c r="D578" s="77"/>
      <c r="E578" s="72"/>
      <c r="F578" s="103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</row>
    <row r="579" spans="1:19" ht="13.5" customHeight="1" x14ac:dyDescent="0.25">
      <c r="A579" s="103"/>
      <c r="B579" s="72"/>
      <c r="C579" s="77"/>
      <c r="D579" s="77"/>
      <c r="E579" s="72"/>
      <c r="F579" s="103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</row>
    <row r="580" spans="1:19" ht="13.5" customHeight="1" x14ac:dyDescent="0.25">
      <c r="A580" s="103"/>
      <c r="B580" s="72"/>
      <c r="C580" s="77"/>
      <c r="D580" s="77"/>
      <c r="E580" s="72"/>
      <c r="F580" s="103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</row>
    <row r="581" spans="1:19" ht="13.5" customHeight="1" x14ac:dyDescent="0.25">
      <c r="A581" s="103"/>
      <c r="B581" s="72"/>
      <c r="C581" s="77"/>
      <c r="D581" s="77"/>
      <c r="E581" s="72"/>
      <c r="F581" s="103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</row>
    <row r="582" spans="1:19" ht="13.5" customHeight="1" x14ac:dyDescent="0.25">
      <c r="A582" s="103"/>
      <c r="B582" s="72"/>
      <c r="C582" s="77"/>
      <c r="D582" s="77"/>
      <c r="E582" s="72"/>
      <c r="F582" s="103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</row>
    <row r="583" spans="1:19" ht="13.5" customHeight="1" x14ac:dyDescent="0.25">
      <c r="A583" s="103"/>
      <c r="B583" s="72"/>
      <c r="C583" s="77"/>
      <c r="D583" s="77"/>
      <c r="E583" s="72"/>
      <c r="F583" s="103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</row>
    <row r="584" spans="1:19" ht="13.5" customHeight="1" x14ac:dyDescent="0.25">
      <c r="A584" s="103"/>
      <c r="B584" s="72"/>
      <c r="C584" s="77"/>
      <c r="D584" s="77"/>
      <c r="E584" s="72"/>
      <c r="F584" s="103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</row>
    <row r="585" spans="1:19" ht="13.5" customHeight="1" x14ac:dyDescent="0.25">
      <c r="A585" s="103"/>
      <c r="B585" s="72"/>
      <c r="C585" s="77"/>
      <c r="D585" s="77"/>
      <c r="E585" s="72"/>
      <c r="F585" s="103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</row>
    <row r="586" spans="1:19" ht="13.5" customHeight="1" x14ac:dyDescent="0.25">
      <c r="A586" s="103"/>
      <c r="B586" s="72"/>
      <c r="C586" s="77"/>
      <c r="D586" s="77"/>
      <c r="E586" s="72"/>
      <c r="F586" s="103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</row>
    <row r="587" spans="1:19" ht="13.5" customHeight="1" x14ac:dyDescent="0.25">
      <c r="A587" s="103"/>
      <c r="B587" s="72"/>
      <c r="C587" s="77"/>
      <c r="D587" s="77"/>
      <c r="E587" s="72"/>
      <c r="F587" s="103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</row>
    <row r="588" spans="1:19" ht="13.5" customHeight="1" x14ac:dyDescent="0.25">
      <c r="A588" s="103"/>
      <c r="B588" s="72"/>
      <c r="C588" s="77"/>
      <c r="D588" s="77"/>
      <c r="E588" s="72"/>
      <c r="F588" s="103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</row>
    <row r="589" spans="1:19" ht="13.5" customHeight="1" x14ac:dyDescent="0.25">
      <c r="A589" s="103"/>
      <c r="B589" s="72"/>
      <c r="C589" s="77"/>
      <c r="D589" s="77"/>
      <c r="E589" s="72"/>
      <c r="F589" s="103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</row>
    <row r="590" spans="1:19" ht="13.5" customHeight="1" x14ac:dyDescent="0.25">
      <c r="A590" s="103"/>
      <c r="B590" s="72"/>
      <c r="C590" s="77"/>
      <c r="D590" s="77"/>
      <c r="E590" s="72"/>
      <c r="F590" s="103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</row>
    <row r="591" spans="1:19" ht="13.5" customHeight="1" x14ac:dyDescent="0.25">
      <c r="A591" s="103"/>
      <c r="B591" s="72"/>
      <c r="C591" s="77"/>
      <c r="D591" s="77"/>
      <c r="E591" s="72"/>
      <c r="F591" s="103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</row>
    <row r="592" spans="1:19" ht="13.5" customHeight="1" x14ac:dyDescent="0.25">
      <c r="A592" s="103"/>
      <c r="B592" s="72"/>
      <c r="C592" s="77"/>
      <c r="D592" s="77"/>
      <c r="E592" s="72"/>
      <c r="F592" s="103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</row>
    <row r="593" spans="1:19" ht="13.5" customHeight="1" x14ac:dyDescent="0.25">
      <c r="A593" s="103"/>
      <c r="B593" s="72"/>
      <c r="C593" s="77"/>
      <c r="D593" s="77"/>
      <c r="E593" s="72"/>
      <c r="F593" s="103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</row>
    <row r="594" spans="1:19" ht="13.5" customHeight="1" x14ac:dyDescent="0.25">
      <c r="A594" s="103"/>
      <c r="B594" s="72"/>
      <c r="C594" s="77"/>
      <c r="D594" s="77"/>
      <c r="E594" s="72"/>
      <c r="F594" s="103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</row>
    <row r="595" spans="1:19" ht="13.5" customHeight="1" x14ac:dyDescent="0.25">
      <c r="A595" s="103"/>
      <c r="B595" s="72"/>
      <c r="C595" s="77"/>
      <c r="D595" s="77"/>
      <c r="E595" s="72"/>
      <c r="F595" s="103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</row>
    <row r="596" spans="1:19" ht="13.5" customHeight="1" x14ac:dyDescent="0.25">
      <c r="A596" s="103"/>
      <c r="B596" s="72"/>
      <c r="C596" s="77"/>
      <c r="D596" s="77"/>
      <c r="E596" s="72"/>
      <c r="F596" s="103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</row>
    <row r="597" spans="1:19" ht="13.5" customHeight="1" x14ac:dyDescent="0.25">
      <c r="A597" s="103"/>
      <c r="B597" s="72"/>
      <c r="C597" s="77"/>
      <c r="D597" s="77"/>
      <c r="E597" s="72"/>
      <c r="F597" s="103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</row>
    <row r="598" spans="1:19" ht="13.5" customHeight="1" x14ac:dyDescent="0.25">
      <c r="A598" s="103"/>
      <c r="B598" s="72"/>
      <c r="C598" s="77"/>
      <c r="D598" s="77"/>
      <c r="E598" s="72"/>
      <c r="F598" s="103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</row>
    <row r="599" spans="1:19" ht="13.5" customHeight="1" x14ac:dyDescent="0.25">
      <c r="A599" s="103"/>
      <c r="B599" s="72"/>
      <c r="C599" s="77"/>
      <c r="D599" s="77"/>
      <c r="E599" s="72"/>
      <c r="F599" s="103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</row>
    <row r="600" spans="1:19" ht="13.5" customHeight="1" x14ac:dyDescent="0.25">
      <c r="A600" s="103"/>
      <c r="B600" s="72"/>
      <c r="C600" s="77"/>
      <c r="D600" s="77"/>
      <c r="E600" s="72"/>
      <c r="F600" s="103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</row>
    <row r="601" spans="1:19" ht="13.5" customHeight="1" x14ac:dyDescent="0.25">
      <c r="A601" s="103"/>
      <c r="B601" s="72"/>
      <c r="C601" s="77"/>
      <c r="D601" s="77"/>
      <c r="E601" s="72"/>
      <c r="F601" s="103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</row>
    <row r="602" spans="1:19" ht="13.5" customHeight="1" x14ac:dyDescent="0.25">
      <c r="A602" s="103"/>
      <c r="B602" s="72"/>
      <c r="C602" s="77"/>
      <c r="D602" s="77"/>
      <c r="E602" s="72"/>
      <c r="F602" s="103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</row>
    <row r="603" spans="1:19" ht="13.5" customHeight="1" x14ac:dyDescent="0.25">
      <c r="A603" s="103"/>
      <c r="B603" s="72"/>
      <c r="C603" s="77"/>
      <c r="D603" s="77"/>
      <c r="E603" s="72"/>
      <c r="F603" s="103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</row>
    <row r="604" spans="1:19" ht="13.5" customHeight="1" x14ac:dyDescent="0.25">
      <c r="A604" s="103"/>
      <c r="B604" s="72"/>
      <c r="C604" s="77"/>
      <c r="D604" s="77"/>
      <c r="E604" s="72"/>
      <c r="F604" s="103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</row>
    <row r="605" spans="1:19" ht="13.5" customHeight="1" x14ac:dyDescent="0.25">
      <c r="A605" s="103"/>
      <c r="B605" s="72"/>
      <c r="C605" s="77"/>
      <c r="D605" s="77"/>
      <c r="E605" s="72"/>
      <c r="F605" s="103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</row>
    <row r="606" spans="1:19" ht="13.5" customHeight="1" x14ac:dyDescent="0.25">
      <c r="A606" s="103"/>
      <c r="B606" s="72"/>
      <c r="C606" s="77"/>
      <c r="D606" s="77"/>
      <c r="E606" s="72"/>
      <c r="F606" s="103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</row>
    <row r="607" spans="1:19" ht="13.5" customHeight="1" x14ac:dyDescent="0.25">
      <c r="A607" s="103"/>
      <c r="B607" s="72"/>
      <c r="C607" s="77"/>
      <c r="D607" s="77"/>
      <c r="E607" s="72"/>
      <c r="F607" s="103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</row>
    <row r="608" spans="1:19" ht="13.5" customHeight="1" x14ac:dyDescent="0.25">
      <c r="A608" s="103"/>
      <c r="B608" s="72"/>
      <c r="C608" s="77"/>
      <c r="D608" s="77"/>
      <c r="E608" s="72"/>
      <c r="F608" s="103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</row>
    <row r="609" spans="1:19" ht="13.5" customHeight="1" x14ac:dyDescent="0.25">
      <c r="A609" s="103"/>
      <c r="B609" s="72"/>
      <c r="C609" s="77"/>
      <c r="D609" s="77"/>
      <c r="E609" s="72"/>
      <c r="F609" s="103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</row>
    <row r="610" spans="1:19" ht="13.5" customHeight="1" x14ac:dyDescent="0.25">
      <c r="A610" s="103"/>
      <c r="B610" s="72"/>
      <c r="C610" s="77"/>
      <c r="D610" s="77"/>
      <c r="E610" s="72"/>
      <c r="F610" s="103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</row>
    <row r="611" spans="1:19" ht="13.5" customHeight="1" x14ac:dyDescent="0.25">
      <c r="A611" s="103"/>
      <c r="B611" s="72"/>
      <c r="C611" s="77"/>
      <c r="D611" s="77"/>
      <c r="E611" s="72"/>
      <c r="F611" s="103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</row>
    <row r="612" spans="1:19" ht="13.5" customHeight="1" x14ac:dyDescent="0.25">
      <c r="A612" s="103"/>
      <c r="B612" s="72"/>
      <c r="C612" s="77"/>
      <c r="D612" s="77"/>
      <c r="E612" s="72"/>
      <c r="F612" s="103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</row>
    <row r="613" spans="1:19" ht="13.5" customHeight="1" x14ac:dyDescent="0.25">
      <c r="A613" s="103"/>
      <c r="B613" s="72"/>
      <c r="C613" s="77"/>
      <c r="D613" s="77"/>
      <c r="E613" s="72"/>
      <c r="F613" s="103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</row>
    <row r="614" spans="1:19" ht="13.5" customHeight="1" x14ac:dyDescent="0.25">
      <c r="A614" s="103"/>
      <c r="B614" s="72"/>
      <c r="C614" s="77"/>
      <c r="D614" s="77"/>
      <c r="E614" s="72"/>
      <c r="F614" s="103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</row>
    <row r="615" spans="1:19" ht="13.5" customHeight="1" x14ac:dyDescent="0.25">
      <c r="A615" s="103"/>
      <c r="B615" s="72"/>
      <c r="C615" s="77"/>
      <c r="D615" s="77"/>
      <c r="E615" s="72"/>
      <c r="F615" s="103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</row>
    <row r="616" spans="1:19" ht="13.5" customHeight="1" x14ac:dyDescent="0.25">
      <c r="A616" s="103"/>
      <c r="B616" s="72"/>
      <c r="C616" s="77"/>
      <c r="D616" s="77"/>
      <c r="E616" s="72"/>
      <c r="F616" s="103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</row>
    <row r="617" spans="1:19" ht="13.5" customHeight="1" x14ac:dyDescent="0.25">
      <c r="A617" s="103"/>
      <c r="B617" s="72"/>
      <c r="C617" s="77"/>
      <c r="D617" s="77"/>
      <c r="E617" s="72"/>
      <c r="F617" s="103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</row>
    <row r="618" spans="1:19" ht="13.5" customHeight="1" x14ac:dyDescent="0.25">
      <c r="A618" s="103"/>
      <c r="B618" s="72"/>
      <c r="C618" s="77"/>
      <c r="D618" s="77"/>
      <c r="E618" s="72"/>
      <c r="F618" s="103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</row>
    <row r="619" spans="1:19" ht="13.5" customHeight="1" x14ac:dyDescent="0.25">
      <c r="A619" s="103"/>
      <c r="B619" s="72"/>
      <c r="C619" s="77"/>
      <c r="D619" s="77"/>
      <c r="E619" s="72"/>
      <c r="F619" s="103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</row>
    <row r="620" spans="1:19" ht="13.5" customHeight="1" x14ac:dyDescent="0.25">
      <c r="A620" s="103"/>
      <c r="B620" s="72"/>
      <c r="C620" s="77"/>
      <c r="D620" s="77"/>
      <c r="E620" s="72"/>
      <c r="F620" s="103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</row>
    <row r="621" spans="1:19" ht="13.5" customHeight="1" x14ac:dyDescent="0.25">
      <c r="A621" s="103"/>
      <c r="B621" s="72"/>
      <c r="C621" s="77"/>
      <c r="D621" s="77"/>
      <c r="E621" s="72"/>
      <c r="F621" s="103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</row>
    <row r="622" spans="1:19" ht="13.5" customHeight="1" x14ac:dyDescent="0.25">
      <c r="A622" s="103"/>
      <c r="B622" s="72"/>
      <c r="C622" s="77"/>
      <c r="D622" s="77"/>
      <c r="E622" s="72"/>
      <c r="F622" s="103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</row>
    <row r="623" spans="1:19" ht="13.5" customHeight="1" x14ac:dyDescent="0.25">
      <c r="A623" s="103"/>
      <c r="B623" s="72"/>
      <c r="C623" s="77"/>
      <c r="D623" s="77"/>
      <c r="E623" s="72"/>
      <c r="F623" s="103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</row>
    <row r="624" spans="1:19" ht="13.5" customHeight="1" x14ac:dyDescent="0.25">
      <c r="A624" s="103"/>
      <c r="B624" s="72"/>
      <c r="C624" s="77"/>
      <c r="D624" s="77"/>
      <c r="E624" s="72"/>
      <c r="F624" s="103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</row>
    <row r="625" spans="1:19" ht="13.5" customHeight="1" x14ac:dyDescent="0.25">
      <c r="A625" s="103"/>
      <c r="B625" s="72"/>
      <c r="C625" s="77"/>
      <c r="D625" s="77"/>
      <c r="E625" s="72"/>
      <c r="F625" s="103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</row>
    <row r="626" spans="1:19" ht="13.5" customHeight="1" x14ac:dyDescent="0.25">
      <c r="A626" s="103"/>
      <c r="B626" s="72"/>
      <c r="C626" s="77"/>
      <c r="D626" s="77"/>
      <c r="E626" s="72"/>
      <c r="F626" s="103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</row>
    <row r="627" spans="1:19" ht="13.5" customHeight="1" x14ac:dyDescent="0.25">
      <c r="A627" s="103"/>
      <c r="B627" s="72"/>
      <c r="C627" s="77"/>
      <c r="D627" s="77"/>
      <c r="E627" s="72"/>
      <c r="F627" s="103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</row>
    <row r="628" spans="1:19" ht="13.5" customHeight="1" x14ac:dyDescent="0.25">
      <c r="A628" s="103"/>
      <c r="B628" s="72"/>
      <c r="C628" s="77"/>
      <c r="D628" s="77"/>
      <c r="E628" s="72"/>
      <c r="F628" s="103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</row>
    <row r="629" spans="1:19" ht="13.5" customHeight="1" x14ac:dyDescent="0.25">
      <c r="A629" s="103"/>
      <c r="B629" s="72"/>
      <c r="C629" s="77"/>
      <c r="D629" s="77"/>
      <c r="E629" s="72"/>
      <c r="F629" s="103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</row>
    <row r="630" spans="1:19" ht="13.5" customHeight="1" x14ac:dyDescent="0.25">
      <c r="A630" s="103"/>
      <c r="B630" s="72"/>
      <c r="C630" s="77"/>
      <c r="D630" s="77"/>
      <c r="E630" s="72"/>
      <c r="F630" s="103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</row>
    <row r="631" spans="1:19" ht="13.5" customHeight="1" x14ac:dyDescent="0.25">
      <c r="A631" s="103"/>
      <c r="B631" s="72"/>
      <c r="C631" s="77"/>
      <c r="D631" s="77"/>
      <c r="E631" s="72"/>
      <c r="F631" s="103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</row>
    <row r="632" spans="1:19" ht="13.5" customHeight="1" x14ac:dyDescent="0.25">
      <c r="A632" s="103"/>
      <c r="B632" s="72"/>
      <c r="C632" s="77"/>
      <c r="D632" s="77"/>
      <c r="E632" s="72"/>
      <c r="F632" s="103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</row>
    <row r="633" spans="1:19" ht="13.5" customHeight="1" x14ac:dyDescent="0.25">
      <c r="A633" s="103"/>
      <c r="B633" s="72"/>
      <c r="C633" s="77"/>
      <c r="D633" s="77"/>
      <c r="E633" s="72"/>
      <c r="F633" s="103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</row>
    <row r="634" spans="1:19" ht="13.5" customHeight="1" x14ac:dyDescent="0.25">
      <c r="A634" s="103"/>
      <c r="B634" s="72"/>
      <c r="C634" s="77"/>
      <c r="D634" s="77"/>
      <c r="E634" s="72"/>
      <c r="F634" s="103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</row>
    <row r="635" spans="1:19" ht="13.5" customHeight="1" x14ac:dyDescent="0.25">
      <c r="A635" s="103"/>
      <c r="B635" s="72"/>
      <c r="C635" s="77"/>
      <c r="D635" s="77"/>
      <c r="E635" s="72"/>
      <c r="F635" s="103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</row>
    <row r="636" spans="1:19" ht="13.5" customHeight="1" x14ac:dyDescent="0.25">
      <c r="A636" s="103"/>
      <c r="B636" s="72"/>
      <c r="C636" s="77"/>
      <c r="D636" s="77"/>
      <c r="E636" s="72"/>
      <c r="F636" s="103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</row>
    <row r="637" spans="1:19" ht="13.5" customHeight="1" x14ac:dyDescent="0.25">
      <c r="A637" s="103"/>
      <c r="B637" s="72"/>
      <c r="C637" s="77"/>
      <c r="D637" s="77"/>
      <c r="E637" s="72"/>
      <c r="F637" s="103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</row>
    <row r="638" spans="1:19" ht="13.5" customHeight="1" x14ac:dyDescent="0.25">
      <c r="A638" s="103"/>
      <c r="B638" s="72"/>
      <c r="C638" s="77"/>
      <c r="D638" s="77"/>
      <c r="E638" s="72"/>
      <c r="F638" s="103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</row>
    <row r="639" spans="1:19" ht="13.5" customHeight="1" x14ac:dyDescent="0.25">
      <c r="A639" s="103"/>
      <c r="B639" s="72"/>
      <c r="C639" s="77"/>
      <c r="D639" s="77"/>
      <c r="E639" s="72"/>
      <c r="F639" s="103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</row>
    <row r="640" spans="1:19" ht="13.5" customHeight="1" x14ac:dyDescent="0.25">
      <c r="A640" s="103"/>
      <c r="B640" s="72"/>
      <c r="C640" s="77"/>
      <c r="D640" s="77"/>
      <c r="E640" s="72"/>
      <c r="F640" s="103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</row>
    <row r="641" spans="1:19" ht="13.5" customHeight="1" x14ac:dyDescent="0.25">
      <c r="A641" s="103"/>
      <c r="B641" s="72"/>
      <c r="C641" s="77"/>
      <c r="D641" s="77"/>
      <c r="E641" s="72"/>
      <c r="F641" s="103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</row>
    <row r="642" spans="1:19" ht="13.5" customHeight="1" x14ac:dyDescent="0.25">
      <c r="A642" s="103"/>
      <c r="B642" s="72"/>
      <c r="C642" s="77"/>
      <c r="D642" s="77"/>
      <c r="E642" s="72"/>
      <c r="F642" s="103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</row>
    <row r="643" spans="1:19" ht="13.5" customHeight="1" x14ac:dyDescent="0.25">
      <c r="A643" s="103"/>
      <c r="B643" s="72"/>
      <c r="C643" s="77"/>
      <c r="D643" s="77"/>
      <c r="E643" s="72"/>
      <c r="F643" s="103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</row>
    <row r="644" spans="1:19" ht="13.5" customHeight="1" x14ac:dyDescent="0.25">
      <c r="A644" s="103"/>
      <c r="B644" s="72"/>
      <c r="C644" s="77"/>
      <c r="D644" s="77"/>
      <c r="E644" s="72"/>
      <c r="F644" s="103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</row>
    <row r="645" spans="1:19" ht="13.5" customHeight="1" x14ac:dyDescent="0.25">
      <c r="A645" s="103"/>
      <c r="B645" s="72"/>
      <c r="C645" s="77"/>
      <c r="D645" s="77"/>
      <c r="E645" s="72"/>
      <c r="F645" s="103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</row>
    <row r="646" spans="1:19" ht="13.5" customHeight="1" x14ac:dyDescent="0.25">
      <c r="A646" s="103"/>
      <c r="B646" s="72"/>
      <c r="C646" s="77"/>
      <c r="D646" s="77"/>
      <c r="E646" s="72"/>
      <c r="F646" s="103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</row>
    <row r="647" spans="1:19" ht="13.5" customHeight="1" x14ac:dyDescent="0.25">
      <c r="A647" s="103"/>
      <c r="B647" s="72"/>
      <c r="C647" s="77"/>
      <c r="D647" s="77"/>
      <c r="E647" s="72"/>
      <c r="F647" s="103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</row>
    <row r="648" spans="1:19" ht="13.5" customHeight="1" x14ac:dyDescent="0.25">
      <c r="A648" s="103"/>
      <c r="B648" s="72"/>
      <c r="C648" s="77"/>
      <c r="D648" s="77"/>
      <c r="E648" s="72"/>
      <c r="F648" s="103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</row>
    <row r="649" spans="1:19" ht="13.5" customHeight="1" x14ac:dyDescent="0.25">
      <c r="A649" s="103"/>
      <c r="B649" s="72"/>
      <c r="C649" s="77"/>
      <c r="D649" s="77"/>
      <c r="E649" s="72"/>
      <c r="F649" s="103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</row>
    <row r="650" spans="1:19" ht="13.5" customHeight="1" x14ac:dyDescent="0.25">
      <c r="A650" s="103"/>
      <c r="B650" s="72"/>
      <c r="C650" s="77"/>
      <c r="D650" s="77"/>
      <c r="E650" s="72"/>
      <c r="F650" s="103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</row>
    <row r="651" spans="1:19" ht="13.5" customHeight="1" x14ac:dyDescent="0.25">
      <c r="A651" s="103"/>
      <c r="B651" s="72"/>
      <c r="C651" s="77"/>
      <c r="D651" s="77"/>
      <c r="E651" s="72"/>
      <c r="F651" s="103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</row>
    <row r="652" spans="1:19" ht="13.5" customHeight="1" x14ac:dyDescent="0.25">
      <c r="A652" s="103"/>
      <c r="B652" s="72"/>
      <c r="C652" s="77"/>
      <c r="D652" s="77"/>
      <c r="E652" s="72"/>
      <c r="F652" s="103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</row>
    <row r="653" spans="1:19" ht="13.5" customHeight="1" x14ac:dyDescent="0.25">
      <c r="A653" s="103"/>
      <c r="B653" s="72"/>
      <c r="C653" s="77"/>
      <c r="D653" s="77"/>
      <c r="E653" s="72"/>
      <c r="F653" s="103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</row>
    <row r="654" spans="1:19" ht="13.5" customHeight="1" x14ac:dyDescent="0.25">
      <c r="A654" s="103"/>
      <c r="B654" s="72"/>
      <c r="C654" s="77"/>
      <c r="D654" s="77"/>
      <c r="E654" s="72"/>
      <c r="F654" s="103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</row>
    <row r="655" spans="1:19" ht="13.5" customHeight="1" x14ac:dyDescent="0.25">
      <c r="A655" s="103"/>
      <c r="B655" s="72"/>
      <c r="C655" s="77"/>
      <c r="D655" s="77"/>
      <c r="E655" s="72"/>
      <c r="F655" s="103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</row>
    <row r="656" spans="1:19" ht="13.5" customHeight="1" x14ac:dyDescent="0.25">
      <c r="A656" s="103"/>
      <c r="B656" s="72"/>
      <c r="C656" s="77"/>
      <c r="D656" s="77"/>
      <c r="E656" s="72"/>
      <c r="F656" s="103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</row>
    <row r="657" spans="1:19" ht="13.5" customHeight="1" x14ac:dyDescent="0.25">
      <c r="A657" s="103"/>
      <c r="B657" s="72"/>
      <c r="C657" s="77"/>
      <c r="D657" s="77"/>
      <c r="E657" s="72"/>
      <c r="F657" s="103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</row>
    <row r="658" spans="1:19" ht="13.5" customHeight="1" x14ac:dyDescent="0.25">
      <c r="A658" s="103"/>
      <c r="B658" s="72"/>
      <c r="C658" s="77"/>
      <c r="D658" s="77"/>
      <c r="E658" s="72"/>
      <c r="F658" s="103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</row>
    <row r="659" spans="1:19" ht="13.5" customHeight="1" x14ac:dyDescent="0.25">
      <c r="A659" s="103"/>
      <c r="B659" s="72"/>
      <c r="C659" s="77"/>
      <c r="D659" s="77"/>
      <c r="E659" s="72"/>
      <c r="F659" s="103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</row>
    <row r="660" spans="1:19" ht="13.5" customHeight="1" x14ac:dyDescent="0.25">
      <c r="A660" s="103"/>
      <c r="B660" s="72"/>
      <c r="C660" s="77"/>
      <c r="D660" s="77"/>
      <c r="E660" s="72"/>
      <c r="F660" s="103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</row>
    <row r="661" spans="1:19" ht="13.5" customHeight="1" x14ac:dyDescent="0.25">
      <c r="A661" s="103"/>
      <c r="B661" s="72"/>
      <c r="C661" s="77"/>
      <c r="D661" s="77"/>
      <c r="E661" s="72"/>
      <c r="F661" s="103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</row>
    <row r="662" spans="1:19" ht="13.5" customHeight="1" x14ac:dyDescent="0.25">
      <c r="A662" s="103"/>
      <c r="B662" s="72"/>
      <c r="C662" s="77"/>
      <c r="D662" s="77"/>
      <c r="E662" s="72"/>
      <c r="F662" s="103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</row>
    <row r="663" spans="1:19" ht="13.5" customHeight="1" x14ac:dyDescent="0.25">
      <c r="A663" s="103"/>
      <c r="B663" s="72"/>
      <c r="C663" s="77"/>
      <c r="D663" s="77"/>
      <c r="E663" s="72"/>
      <c r="F663" s="103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</row>
    <row r="664" spans="1:19" ht="13.5" customHeight="1" x14ac:dyDescent="0.25">
      <c r="A664" s="103"/>
      <c r="B664" s="72"/>
      <c r="C664" s="77"/>
      <c r="D664" s="77"/>
      <c r="E664" s="72"/>
      <c r="F664" s="103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</row>
    <row r="665" spans="1:19" ht="13.5" customHeight="1" x14ac:dyDescent="0.25">
      <c r="A665" s="103"/>
      <c r="B665" s="72"/>
      <c r="C665" s="77"/>
      <c r="D665" s="77"/>
      <c r="E665" s="72"/>
      <c r="F665" s="103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</row>
    <row r="666" spans="1:19" ht="13.5" customHeight="1" x14ac:dyDescent="0.25">
      <c r="A666" s="103"/>
      <c r="B666" s="72"/>
      <c r="C666" s="77"/>
      <c r="D666" s="77"/>
      <c r="E666" s="72"/>
      <c r="F666" s="103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</row>
    <row r="667" spans="1:19" ht="13.5" customHeight="1" x14ac:dyDescent="0.25">
      <c r="A667" s="103"/>
      <c r="B667" s="72"/>
      <c r="C667" s="77"/>
      <c r="D667" s="77"/>
      <c r="E667" s="72"/>
      <c r="F667" s="103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</row>
    <row r="668" spans="1:19" ht="13.5" customHeight="1" x14ac:dyDescent="0.25">
      <c r="A668" s="103"/>
      <c r="B668" s="72"/>
      <c r="C668" s="77"/>
      <c r="D668" s="77"/>
      <c r="E668" s="72"/>
      <c r="F668" s="103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</row>
    <row r="669" spans="1:19" ht="13.5" customHeight="1" x14ac:dyDescent="0.25">
      <c r="A669" s="103"/>
      <c r="B669" s="72"/>
      <c r="C669" s="77"/>
      <c r="D669" s="77"/>
      <c r="E669" s="72"/>
      <c r="F669" s="103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</row>
    <row r="670" spans="1:19" ht="13.5" customHeight="1" x14ac:dyDescent="0.25">
      <c r="A670" s="103"/>
      <c r="B670" s="72"/>
      <c r="C670" s="77"/>
      <c r="D670" s="77"/>
      <c r="E670" s="72"/>
      <c r="F670" s="103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</row>
    <row r="671" spans="1:19" ht="13.5" customHeight="1" x14ac:dyDescent="0.25">
      <c r="A671" s="103"/>
      <c r="B671" s="72"/>
      <c r="C671" s="77"/>
      <c r="D671" s="77"/>
      <c r="E671" s="72"/>
      <c r="F671" s="103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</row>
    <row r="672" spans="1:19" ht="13.5" customHeight="1" x14ac:dyDescent="0.25">
      <c r="A672" s="103"/>
      <c r="B672" s="72"/>
      <c r="C672" s="77"/>
      <c r="D672" s="77"/>
      <c r="E672" s="72"/>
      <c r="F672" s="103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</row>
    <row r="673" spans="1:19" ht="13.5" customHeight="1" x14ac:dyDescent="0.25">
      <c r="A673" s="103"/>
      <c r="B673" s="72"/>
      <c r="C673" s="77"/>
      <c r="D673" s="77"/>
      <c r="E673" s="72"/>
      <c r="F673" s="103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</row>
    <row r="674" spans="1:19" ht="13.5" customHeight="1" x14ac:dyDescent="0.25">
      <c r="A674" s="103"/>
      <c r="B674" s="72"/>
      <c r="C674" s="77"/>
      <c r="D674" s="77"/>
      <c r="E674" s="72"/>
      <c r="F674" s="103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</row>
    <row r="675" spans="1:19" ht="13.5" customHeight="1" x14ac:dyDescent="0.25">
      <c r="A675" s="103"/>
      <c r="B675" s="72"/>
      <c r="C675" s="77"/>
      <c r="D675" s="77"/>
      <c r="E675" s="72"/>
      <c r="F675" s="103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</row>
    <row r="676" spans="1:19" ht="13.5" customHeight="1" x14ac:dyDescent="0.25">
      <c r="A676" s="103"/>
      <c r="B676" s="72"/>
      <c r="C676" s="77"/>
      <c r="D676" s="77"/>
      <c r="E676" s="72"/>
      <c r="F676" s="103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</row>
    <row r="677" spans="1:19" ht="13.5" customHeight="1" x14ac:dyDescent="0.25">
      <c r="A677" s="103"/>
      <c r="B677" s="72"/>
      <c r="C677" s="77"/>
      <c r="D677" s="77"/>
      <c r="E677" s="72"/>
      <c r="F677" s="103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</row>
    <row r="678" spans="1:19" ht="13.5" customHeight="1" x14ac:dyDescent="0.25">
      <c r="A678" s="103"/>
      <c r="B678" s="72"/>
      <c r="C678" s="77"/>
      <c r="D678" s="77"/>
      <c r="E678" s="72"/>
      <c r="F678" s="103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</row>
    <row r="679" spans="1:19" ht="13.5" customHeight="1" x14ac:dyDescent="0.25">
      <c r="A679" s="103"/>
      <c r="B679" s="72"/>
      <c r="C679" s="77"/>
      <c r="D679" s="77"/>
      <c r="E679" s="72"/>
      <c r="F679" s="103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</row>
    <row r="680" spans="1:19" ht="13.5" customHeight="1" x14ac:dyDescent="0.25">
      <c r="A680" s="103"/>
      <c r="B680" s="72"/>
      <c r="C680" s="77"/>
      <c r="D680" s="77"/>
      <c r="E680" s="72"/>
      <c r="F680" s="103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</row>
    <row r="681" spans="1:19" ht="13.5" customHeight="1" x14ac:dyDescent="0.25">
      <c r="A681" s="103"/>
      <c r="B681" s="72"/>
      <c r="C681" s="77"/>
      <c r="D681" s="77"/>
      <c r="E681" s="72"/>
      <c r="F681" s="103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</row>
    <row r="682" spans="1:19" ht="13.5" customHeight="1" x14ac:dyDescent="0.25">
      <c r="A682" s="103"/>
      <c r="B682" s="72"/>
      <c r="C682" s="77"/>
      <c r="D682" s="77"/>
      <c r="E682" s="72"/>
      <c r="F682" s="103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</row>
    <row r="683" spans="1:19" ht="13.5" customHeight="1" x14ac:dyDescent="0.25">
      <c r="A683" s="103"/>
      <c r="B683" s="72"/>
      <c r="C683" s="77"/>
      <c r="D683" s="77"/>
      <c r="E683" s="72"/>
      <c r="F683" s="103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</row>
    <row r="684" spans="1:19" ht="13.5" customHeight="1" x14ac:dyDescent="0.25">
      <c r="A684" s="103"/>
      <c r="B684" s="72"/>
      <c r="C684" s="77"/>
      <c r="D684" s="77"/>
      <c r="E684" s="72"/>
      <c r="F684" s="103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</row>
    <row r="685" spans="1:19" ht="13.5" customHeight="1" x14ac:dyDescent="0.25">
      <c r="A685" s="103"/>
      <c r="B685" s="72"/>
      <c r="C685" s="77"/>
      <c r="D685" s="77"/>
      <c r="E685" s="72"/>
      <c r="F685" s="103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</row>
    <row r="686" spans="1:19" ht="13.5" customHeight="1" x14ac:dyDescent="0.25">
      <c r="A686" s="103"/>
      <c r="B686" s="72"/>
      <c r="C686" s="77"/>
      <c r="D686" s="77"/>
      <c r="E686" s="72"/>
      <c r="F686" s="103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</row>
    <row r="687" spans="1:19" ht="13.5" customHeight="1" x14ac:dyDescent="0.25">
      <c r="A687" s="103"/>
      <c r="B687" s="72"/>
      <c r="C687" s="77"/>
      <c r="D687" s="77"/>
      <c r="E687" s="72"/>
      <c r="F687" s="103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</row>
    <row r="688" spans="1:19" ht="13.5" customHeight="1" x14ac:dyDescent="0.25">
      <c r="A688" s="103"/>
      <c r="B688" s="72"/>
      <c r="C688" s="77"/>
      <c r="D688" s="77"/>
      <c r="E688" s="72"/>
      <c r="F688" s="103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</row>
    <row r="689" spans="1:19" ht="13.5" customHeight="1" x14ac:dyDescent="0.25">
      <c r="A689" s="103"/>
      <c r="B689" s="72"/>
      <c r="C689" s="77"/>
      <c r="D689" s="77"/>
      <c r="E689" s="72"/>
      <c r="F689" s="103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</row>
    <row r="690" spans="1:19" ht="13.5" customHeight="1" x14ac:dyDescent="0.25">
      <c r="A690" s="103"/>
      <c r="B690" s="72"/>
      <c r="C690" s="77"/>
      <c r="D690" s="77"/>
      <c r="E690" s="72"/>
      <c r="F690" s="103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</row>
    <row r="691" spans="1:19" ht="13.5" customHeight="1" x14ac:dyDescent="0.25">
      <c r="A691" s="103"/>
      <c r="B691" s="72"/>
      <c r="C691" s="77"/>
      <c r="D691" s="77"/>
      <c r="E691" s="72"/>
      <c r="F691" s="103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</row>
    <row r="692" spans="1:19" ht="13.5" customHeight="1" x14ac:dyDescent="0.25">
      <c r="A692" s="103"/>
      <c r="B692" s="72"/>
      <c r="C692" s="77"/>
      <c r="D692" s="77"/>
      <c r="E692" s="72"/>
      <c r="F692" s="103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</row>
    <row r="693" spans="1:19" ht="13.5" customHeight="1" x14ac:dyDescent="0.25">
      <c r="A693" s="103"/>
      <c r="B693" s="72"/>
      <c r="C693" s="77"/>
      <c r="D693" s="77"/>
      <c r="E693" s="72"/>
      <c r="F693" s="103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</row>
    <row r="694" spans="1:19" ht="13.5" customHeight="1" x14ac:dyDescent="0.25">
      <c r="A694" s="103"/>
      <c r="B694" s="72"/>
      <c r="C694" s="77"/>
      <c r="D694" s="77"/>
      <c r="E694" s="72"/>
      <c r="F694" s="103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</row>
    <row r="695" spans="1:19" ht="13.5" customHeight="1" x14ac:dyDescent="0.25">
      <c r="A695" s="103"/>
      <c r="B695" s="72"/>
      <c r="C695" s="77"/>
      <c r="D695" s="77"/>
      <c r="E695" s="72"/>
      <c r="F695" s="103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</row>
    <row r="696" spans="1:19" ht="13.5" customHeight="1" x14ac:dyDescent="0.25">
      <c r="A696" s="103"/>
      <c r="B696" s="72"/>
      <c r="C696" s="77"/>
      <c r="D696" s="77"/>
      <c r="E696" s="72"/>
      <c r="F696" s="103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</row>
    <row r="697" spans="1:19" ht="13.5" customHeight="1" x14ac:dyDescent="0.25">
      <c r="A697" s="103"/>
      <c r="B697" s="72"/>
      <c r="C697" s="77"/>
      <c r="D697" s="77"/>
      <c r="E697" s="72"/>
      <c r="F697" s="103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</row>
    <row r="698" spans="1:19" ht="13.5" customHeight="1" x14ac:dyDescent="0.25">
      <c r="A698" s="103"/>
      <c r="B698" s="72"/>
      <c r="C698" s="77"/>
      <c r="D698" s="77"/>
      <c r="E698" s="72"/>
      <c r="F698" s="103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</row>
    <row r="699" spans="1:19" ht="13.5" customHeight="1" x14ac:dyDescent="0.25">
      <c r="A699" s="103"/>
      <c r="B699" s="72"/>
      <c r="C699" s="77"/>
      <c r="D699" s="77"/>
      <c r="E699" s="72"/>
      <c r="F699" s="103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</row>
    <row r="700" spans="1:19" ht="13.5" customHeight="1" x14ac:dyDescent="0.25">
      <c r="A700" s="103"/>
      <c r="B700" s="72"/>
      <c r="C700" s="77"/>
      <c r="D700" s="77"/>
      <c r="E700" s="72"/>
      <c r="F700" s="103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</row>
    <row r="701" spans="1:19" ht="13.5" customHeight="1" x14ac:dyDescent="0.25">
      <c r="A701" s="103"/>
      <c r="B701" s="72"/>
      <c r="C701" s="77"/>
      <c r="D701" s="77"/>
      <c r="E701" s="72"/>
      <c r="F701" s="103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</row>
    <row r="702" spans="1:19" ht="13.5" customHeight="1" x14ac:dyDescent="0.25">
      <c r="A702" s="103"/>
      <c r="B702" s="72"/>
      <c r="C702" s="77"/>
      <c r="D702" s="77"/>
      <c r="E702" s="72"/>
      <c r="F702" s="103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</row>
    <row r="703" spans="1:19" ht="13.5" customHeight="1" x14ac:dyDescent="0.25">
      <c r="A703" s="103"/>
      <c r="B703" s="72"/>
      <c r="C703" s="77"/>
      <c r="D703" s="77"/>
      <c r="E703" s="72"/>
      <c r="F703" s="103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</row>
    <row r="704" spans="1:19" ht="13.5" customHeight="1" x14ac:dyDescent="0.25">
      <c r="A704" s="103"/>
      <c r="B704" s="72"/>
      <c r="C704" s="77"/>
      <c r="D704" s="77"/>
      <c r="E704" s="72"/>
      <c r="F704" s="103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</row>
    <row r="705" spans="1:19" ht="13.5" customHeight="1" x14ac:dyDescent="0.25">
      <c r="A705" s="103"/>
      <c r="B705" s="72"/>
      <c r="C705" s="77"/>
      <c r="D705" s="77"/>
      <c r="E705" s="72"/>
      <c r="F705" s="103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</row>
    <row r="706" spans="1:19" ht="13.5" customHeight="1" x14ac:dyDescent="0.25">
      <c r="A706" s="103"/>
      <c r="B706" s="72"/>
      <c r="C706" s="77"/>
      <c r="D706" s="77"/>
      <c r="E706" s="72"/>
      <c r="F706" s="103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</row>
    <row r="707" spans="1:19" ht="13.5" customHeight="1" x14ac:dyDescent="0.25">
      <c r="A707" s="103"/>
      <c r="B707" s="72"/>
      <c r="C707" s="77"/>
      <c r="D707" s="77"/>
      <c r="E707" s="72"/>
      <c r="F707" s="103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</row>
    <row r="708" spans="1:19" ht="13.5" customHeight="1" x14ac:dyDescent="0.25">
      <c r="A708" s="103"/>
      <c r="B708" s="72"/>
      <c r="C708" s="77"/>
      <c r="D708" s="77"/>
      <c r="E708" s="72"/>
      <c r="F708" s="103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</row>
    <row r="709" spans="1:19" ht="13.5" customHeight="1" x14ac:dyDescent="0.25">
      <c r="A709" s="103"/>
      <c r="B709" s="72"/>
      <c r="C709" s="77"/>
      <c r="D709" s="77"/>
      <c r="E709" s="72"/>
      <c r="F709" s="103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</row>
    <row r="710" spans="1:19" ht="13.5" customHeight="1" x14ac:dyDescent="0.25">
      <c r="A710" s="103"/>
      <c r="B710" s="72"/>
      <c r="C710" s="77"/>
      <c r="D710" s="77"/>
      <c r="E710" s="72"/>
      <c r="F710" s="103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</row>
    <row r="711" spans="1:19" ht="13.5" customHeight="1" x14ac:dyDescent="0.25">
      <c r="A711" s="103"/>
      <c r="B711" s="72"/>
      <c r="C711" s="77"/>
      <c r="D711" s="77"/>
      <c r="E711" s="72"/>
      <c r="F711" s="103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</row>
    <row r="712" spans="1:19" ht="13.5" customHeight="1" x14ac:dyDescent="0.25">
      <c r="A712" s="103"/>
      <c r="B712" s="72"/>
      <c r="C712" s="77"/>
      <c r="D712" s="77"/>
      <c r="E712" s="72"/>
      <c r="F712" s="103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</row>
    <row r="713" spans="1:19" ht="13.5" customHeight="1" x14ac:dyDescent="0.25">
      <c r="A713" s="103"/>
      <c r="B713" s="72"/>
      <c r="C713" s="77"/>
      <c r="D713" s="77"/>
      <c r="E713" s="72"/>
      <c r="F713" s="103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</row>
    <row r="714" spans="1:19" ht="13.5" customHeight="1" x14ac:dyDescent="0.25">
      <c r="A714" s="103"/>
      <c r="B714" s="72"/>
      <c r="C714" s="77"/>
      <c r="D714" s="77"/>
      <c r="E714" s="72"/>
      <c r="F714" s="103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</row>
    <row r="715" spans="1:19" ht="13.5" customHeight="1" x14ac:dyDescent="0.25">
      <c r="A715" s="103"/>
      <c r="B715" s="72"/>
      <c r="C715" s="77"/>
      <c r="D715" s="77"/>
      <c r="E715" s="72"/>
      <c r="F715" s="103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</row>
    <row r="716" spans="1:19" ht="13.5" customHeight="1" x14ac:dyDescent="0.25">
      <c r="A716" s="103"/>
      <c r="B716" s="72"/>
      <c r="C716" s="77"/>
      <c r="D716" s="77"/>
      <c r="E716" s="72"/>
      <c r="F716" s="103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</row>
    <row r="717" spans="1:19" ht="13.5" customHeight="1" x14ac:dyDescent="0.25">
      <c r="A717" s="103"/>
      <c r="B717" s="72"/>
      <c r="C717" s="77"/>
      <c r="D717" s="77"/>
      <c r="E717" s="72"/>
      <c r="F717" s="103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</row>
    <row r="718" spans="1:19" ht="13.5" customHeight="1" x14ac:dyDescent="0.25">
      <c r="A718" s="103"/>
      <c r="B718" s="72"/>
      <c r="C718" s="77"/>
      <c r="D718" s="77"/>
      <c r="E718" s="72"/>
      <c r="F718" s="103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</row>
    <row r="719" spans="1:19" ht="13.5" customHeight="1" x14ac:dyDescent="0.25">
      <c r="A719" s="103"/>
      <c r="B719" s="72"/>
      <c r="C719" s="77"/>
      <c r="D719" s="77"/>
      <c r="E719" s="72"/>
      <c r="F719" s="103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</row>
    <row r="720" spans="1:19" ht="13.5" customHeight="1" x14ac:dyDescent="0.25">
      <c r="A720" s="103"/>
      <c r="B720" s="72"/>
      <c r="C720" s="77"/>
      <c r="D720" s="77"/>
      <c r="E720" s="72"/>
      <c r="F720" s="103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</row>
    <row r="721" spans="1:19" ht="13.5" customHeight="1" x14ac:dyDescent="0.25">
      <c r="A721" s="103"/>
      <c r="B721" s="72"/>
      <c r="C721" s="77"/>
      <c r="D721" s="77"/>
      <c r="E721" s="72"/>
      <c r="F721" s="103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</row>
    <row r="722" spans="1:19" ht="13.5" customHeight="1" x14ac:dyDescent="0.25">
      <c r="A722" s="103"/>
      <c r="B722" s="72"/>
      <c r="C722" s="77"/>
      <c r="D722" s="77"/>
      <c r="E722" s="72"/>
      <c r="F722" s="103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</row>
    <row r="723" spans="1:19" ht="13.5" customHeight="1" x14ac:dyDescent="0.25">
      <c r="A723" s="103"/>
      <c r="B723" s="72"/>
      <c r="C723" s="77"/>
      <c r="D723" s="77"/>
      <c r="E723" s="72"/>
      <c r="F723" s="103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</row>
    <row r="724" spans="1:19" ht="13.5" customHeight="1" x14ac:dyDescent="0.25">
      <c r="A724" s="103"/>
      <c r="B724" s="72"/>
      <c r="C724" s="77"/>
      <c r="D724" s="77"/>
      <c r="E724" s="72"/>
      <c r="F724" s="103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</row>
    <row r="725" spans="1:19" ht="13.5" customHeight="1" x14ac:dyDescent="0.25">
      <c r="A725" s="103"/>
      <c r="B725" s="72"/>
      <c r="C725" s="77"/>
      <c r="D725" s="77"/>
      <c r="E725" s="72"/>
      <c r="F725" s="103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</row>
    <row r="726" spans="1:19" ht="13.5" customHeight="1" x14ac:dyDescent="0.25">
      <c r="A726" s="103"/>
      <c r="B726" s="72"/>
      <c r="C726" s="77"/>
      <c r="D726" s="77"/>
      <c r="E726" s="72"/>
      <c r="F726" s="103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</row>
    <row r="727" spans="1:19" ht="13.5" customHeight="1" x14ac:dyDescent="0.25">
      <c r="A727" s="103"/>
      <c r="B727" s="72"/>
      <c r="C727" s="77"/>
      <c r="D727" s="77"/>
      <c r="E727" s="72"/>
      <c r="F727" s="103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</row>
    <row r="728" spans="1:19" ht="13.5" customHeight="1" x14ac:dyDescent="0.25">
      <c r="A728" s="103"/>
      <c r="B728" s="72"/>
      <c r="C728" s="77"/>
      <c r="D728" s="77"/>
      <c r="E728" s="72"/>
      <c r="F728" s="103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</row>
    <row r="729" spans="1:19" ht="13.5" customHeight="1" x14ac:dyDescent="0.25">
      <c r="A729" s="103"/>
      <c r="B729" s="72"/>
      <c r="C729" s="77"/>
      <c r="D729" s="77"/>
      <c r="E729" s="72"/>
      <c r="F729" s="103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</row>
    <row r="730" spans="1:19" ht="13.5" customHeight="1" x14ac:dyDescent="0.25">
      <c r="A730" s="103"/>
      <c r="B730" s="72"/>
      <c r="C730" s="77"/>
      <c r="D730" s="77"/>
      <c r="E730" s="72"/>
      <c r="F730" s="103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</row>
    <row r="731" spans="1:19" ht="13.5" customHeight="1" x14ac:dyDescent="0.25">
      <c r="A731" s="103"/>
      <c r="B731" s="72"/>
      <c r="C731" s="77"/>
      <c r="D731" s="77"/>
      <c r="E731" s="72"/>
      <c r="F731" s="103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</row>
    <row r="732" spans="1:19" ht="13.5" customHeight="1" x14ac:dyDescent="0.25">
      <c r="A732" s="103"/>
      <c r="B732" s="72"/>
      <c r="C732" s="77"/>
      <c r="D732" s="77"/>
      <c r="E732" s="72"/>
      <c r="F732" s="103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</row>
    <row r="733" spans="1:19" ht="13.5" customHeight="1" x14ac:dyDescent="0.25">
      <c r="A733" s="103"/>
      <c r="B733" s="72"/>
      <c r="C733" s="77"/>
      <c r="D733" s="77"/>
      <c r="E733" s="72"/>
      <c r="F733" s="103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</row>
    <row r="734" spans="1:19" ht="13.5" customHeight="1" x14ac:dyDescent="0.25">
      <c r="A734" s="103"/>
      <c r="B734" s="72"/>
      <c r="C734" s="77"/>
      <c r="D734" s="77"/>
      <c r="E734" s="72"/>
      <c r="F734" s="103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</row>
    <row r="735" spans="1:19" ht="13.5" customHeight="1" x14ac:dyDescent="0.25">
      <c r="A735" s="103"/>
      <c r="B735" s="72"/>
      <c r="C735" s="77"/>
      <c r="D735" s="77"/>
      <c r="E735" s="72"/>
      <c r="F735" s="103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</row>
    <row r="736" spans="1:19" ht="13.5" customHeight="1" x14ac:dyDescent="0.25">
      <c r="A736" s="103"/>
      <c r="B736" s="72"/>
      <c r="C736" s="77"/>
      <c r="D736" s="77"/>
      <c r="E736" s="72"/>
      <c r="F736" s="103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</row>
    <row r="737" spans="1:19" ht="13.5" customHeight="1" x14ac:dyDescent="0.25">
      <c r="A737" s="103"/>
      <c r="B737" s="72"/>
      <c r="C737" s="77"/>
      <c r="D737" s="77"/>
      <c r="E737" s="72"/>
      <c r="F737" s="103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</row>
    <row r="738" spans="1:19" ht="13.5" customHeight="1" x14ac:dyDescent="0.25">
      <c r="A738" s="103"/>
      <c r="B738" s="72"/>
      <c r="C738" s="77"/>
      <c r="D738" s="77"/>
      <c r="E738" s="72"/>
      <c r="F738" s="103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</row>
    <row r="739" spans="1:19" ht="13.5" customHeight="1" x14ac:dyDescent="0.25">
      <c r="A739" s="103"/>
      <c r="B739" s="72"/>
      <c r="C739" s="77"/>
      <c r="D739" s="77"/>
      <c r="E739" s="72"/>
      <c r="F739" s="103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</row>
    <row r="740" spans="1:19" ht="13.5" customHeight="1" x14ac:dyDescent="0.25">
      <c r="A740" s="103"/>
      <c r="B740" s="72"/>
      <c r="C740" s="77"/>
      <c r="D740" s="77"/>
      <c r="E740" s="72"/>
      <c r="F740" s="103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</row>
    <row r="741" spans="1:19" ht="13.5" customHeight="1" x14ac:dyDescent="0.25">
      <c r="A741" s="103"/>
      <c r="B741" s="72"/>
      <c r="C741" s="77"/>
      <c r="D741" s="77"/>
      <c r="E741" s="72"/>
      <c r="F741" s="103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</row>
    <row r="742" spans="1:19" ht="13.5" customHeight="1" x14ac:dyDescent="0.25">
      <c r="A742" s="103"/>
      <c r="B742" s="72"/>
      <c r="C742" s="77"/>
      <c r="D742" s="77"/>
      <c r="E742" s="72"/>
      <c r="F742" s="103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</row>
    <row r="743" spans="1:19" ht="13.5" customHeight="1" x14ac:dyDescent="0.25">
      <c r="A743" s="103"/>
      <c r="B743" s="72"/>
      <c r="C743" s="77"/>
      <c r="D743" s="77"/>
      <c r="E743" s="72"/>
      <c r="F743" s="103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</row>
    <row r="744" spans="1:19" ht="13.5" customHeight="1" x14ac:dyDescent="0.25">
      <c r="A744" s="103"/>
      <c r="B744" s="72"/>
      <c r="C744" s="77"/>
      <c r="D744" s="77"/>
      <c r="E744" s="72"/>
      <c r="F744" s="103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</row>
    <row r="745" spans="1:19" ht="13.5" customHeight="1" x14ac:dyDescent="0.25">
      <c r="A745" s="103"/>
      <c r="B745" s="72"/>
      <c r="C745" s="77"/>
      <c r="D745" s="77"/>
      <c r="E745" s="72"/>
      <c r="F745" s="103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</row>
    <row r="746" spans="1:19" ht="13.5" customHeight="1" x14ac:dyDescent="0.25">
      <c r="A746" s="103"/>
      <c r="B746" s="72"/>
      <c r="C746" s="77"/>
      <c r="D746" s="77"/>
      <c r="E746" s="72"/>
      <c r="F746" s="103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</row>
    <row r="747" spans="1:19" ht="13.5" customHeight="1" x14ac:dyDescent="0.25">
      <c r="A747" s="103"/>
      <c r="B747" s="72"/>
      <c r="C747" s="77"/>
      <c r="D747" s="77"/>
      <c r="E747" s="72"/>
      <c r="F747" s="103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</row>
    <row r="748" spans="1:19" ht="13.5" customHeight="1" x14ac:dyDescent="0.25">
      <c r="A748" s="103"/>
      <c r="B748" s="72"/>
      <c r="C748" s="77"/>
      <c r="D748" s="77"/>
      <c r="E748" s="72"/>
      <c r="F748" s="103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</row>
    <row r="749" spans="1:19" ht="13.5" customHeight="1" x14ac:dyDescent="0.25">
      <c r="A749" s="103"/>
      <c r="B749" s="72"/>
      <c r="C749" s="77"/>
      <c r="D749" s="77"/>
      <c r="E749" s="72"/>
      <c r="F749" s="103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</row>
    <row r="750" spans="1:19" ht="13.5" customHeight="1" x14ac:dyDescent="0.25">
      <c r="A750" s="103"/>
      <c r="B750" s="72"/>
      <c r="C750" s="77"/>
      <c r="D750" s="77"/>
      <c r="E750" s="72"/>
      <c r="F750" s="103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</row>
    <row r="751" spans="1:19" ht="13.5" customHeight="1" x14ac:dyDescent="0.25">
      <c r="A751" s="103"/>
      <c r="B751" s="72"/>
      <c r="C751" s="77"/>
      <c r="D751" s="77"/>
      <c r="E751" s="72"/>
      <c r="F751" s="103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</row>
    <row r="752" spans="1:19" ht="13.5" customHeight="1" x14ac:dyDescent="0.25">
      <c r="A752" s="103"/>
      <c r="B752" s="72"/>
      <c r="C752" s="77"/>
      <c r="D752" s="77"/>
      <c r="E752" s="72"/>
      <c r="F752" s="103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</row>
    <row r="753" spans="1:19" ht="13.5" customHeight="1" x14ac:dyDescent="0.25">
      <c r="A753" s="103"/>
      <c r="B753" s="72"/>
      <c r="C753" s="77"/>
      <c r="D753" s="77"/>
      <c r="E753" s="72"/>
      <c r="F753" s="103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</row>
    <row r="754" spans="1:19" ht="13.5" customHeight="1" x14ac:dyDescent="0.25">
      <c r="A754" s="103"/>
      <c r="B754" s="72"/>
      <c r="C754" s="77"/>
      <c r="D754" s="77"/>
      <c r="E754" s="72"/>
      <c r="F754" s="103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</row>
    <row r="755" spans="1:19" ht="13.5" customHeight="1" x14ac:dyDescent="0.25">
      <c r="A755" s="103"/>
      <c r="B755" s="72"/>
      <c r="C755" s="77"/>
      <c r="D755" s="77"/>
      <c r="E755" s="72"/>
      <c r="F755" s="103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</row>
    <row r="756" spans="1:19" ht="13.5" customHeight="1" x14ac:dyDescent="0.25">
      <c r="A756" s="103"/>
      <c r="B756" s="72"/>
      <c r="C756" s="77"/>
      <c r="D756" s="77"/>
      <c r="E756" s="72"/>
      <c r="F756" s="103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</row>
    <row r="757" spans="1:19" ht="13.5" customHeight="1" x14ac:dyDescent="0.25">
      <c r="A757" s="103"/>
      <c r="B757" s="72"/>
      <c r="C757" s="77"/>
      <c r="D757" s="77"/>
      <c r="E757" s="72"/>
      <c r="F757" s="103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</row>
    <row r="758" spans="1:19" ht="13.5" customHeight="1" x14ac:dyDescent="0.25">
      <c r="A758" s="103"/>
      <c r="B758" s="72"/>
      <c r="C758" s="77"/>
      <c r="D758" s="77"/>
      <c r="E758" s="72"/>
      <c r="F758" s="103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</row>
    <row r="759" spans="1:19" ht="13.5" customHeight="1" x14ac:dyDescent="0.25">
      <c r="A759" s="103"/>
      <c r="B759" s="72"/>
      <c r="C759" s="77"/>
      <c r="D759" s="77"/>
      <c r="E759" s="72"/>
      <c r="F759" s="103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</row>
    <row r="760" spans="1:19" ht="13.5" customHeight="1" x14ac:dyDescent="0.25">
      <c r="A760" s="103"/>
      <c r="B760" s="72"/>
      <c r="C760" s="77"/>
      <c r="D760" s="77"/>
      <c r="E760" s="72"/>
      <c r="F760" s="103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</row>
    <row r="761" spans="1:19" ht="13.5" customHeight="1" x14ac:dyDescent="0.25">
      <c r="A761" s="103"/>
      <c r="B761" s="72"/>
      <c r="C761" s="77"/>
      <c r="D761" s="77"/>
      <c r="E761" s="72"/>
      <c r="F761" s="103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</row>
    <row r="762" spans="1:19" ht="13.5" customHeight="1" x14ac:dyDescent="0.25">
      <c r="A762" s="103"/>
      <c r="B762" s="72"/>
      <c r="C762" s="77"/>
      <c r="D762" s="77"/>
      <c r="E762" s="72"/>
      <c r="F762" s="103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</row>
    <row r="763" spans="1:19" ht="13.5" customHeight="1" x14ac:dyDescent="0.25">
      <c r="A763" s="103"/>
      <c r="B763" s="72"/>
      <c r="C763" s="77"/>
      <c r="D763" s="77"/>
      <c r="E763" s="72"/>
      <c r="F763" s="103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</row>
    <row r="764" spans="1:19" ht="13.5" customHeight="1" x14ac:dyDescent="0.25">
      <c r="A764" s="103"/>
      <c r="B764" s="72"/>
      <c r="C764" s="77"/>
      <c r="D764" s="77"/>
      <c r="E764" s="72"/>
      <c r="F764" s="103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</row>
    <row r="765" spans="1:19" ht="13.5" customHeight="1" x14ac:dyDescent="0.25">
      <c r="A765" s="103"/>
      <c r="B765" s="72"/>
      <c r="C765" s="77"/>
      <c r="D765" s="77"/>
      <c r="E765" s="72"/>
      <c r="F765" s="103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</row>
    <row r="766" spans="1:19" ht="13.5" customHeight="1" x14ac:dyDescent="0.25">
      <c r="A766" s="103"/>
      <c r="B766" s="72"/>
      <c r="C766" s="77"/>
      <c r="D766" s="77"/>
      <c r="E766" s="72"/>
      <c r="F766" s="103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</row>
    <row r="767" spans="1:19" ht="13.5" customHeight="1" x14ac:dyDescent="0.25">
      <c r="A767" s="103"/>
      <c r="B767" s="72"/>
      <c r="C767" s="77"/>
      <c r="D767" s="77"/>
      <c r="E767" s="72"/>
      <c r="F767" s="103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</row>
    <row r="768" spans="1:19" ht="13.5" customHeight="1" x14ac:dyDescent="0.25">
      <c r="A768" s="103"/>
      <c r="B768" s="72"/>
      <c r="C768" s="77"/>
      <c r="D768" s="77"/>
      <c r="E768" s="72"/>
      <c r="F768" s="103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</row>
    <row r="769" spans="1:19" ht="13.5" customHeight="1" x14ac:dyDescent="0.25">
      <c r="A769" s="103"/>
      <c r="B769" s="72"/>
      <c r="C769" s="77"/>
      <c r="D769" s="77"/>
      <c r="E769" s="72"/>
      <c r="F769" s="103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</row>
    <row r="770" spans="1:19" ht="13.5" customHeight="1" x14ac:dyDescent="0.25">
      <c r="A770" s="103"/>
      <c r="B770" s="72"/>
      <c r="C770" s="77"/>
      <c r="D770" s="77"/>
      <c r="E770" s="72"/>
      <c r="F770" s="103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</row>
    <row r="771" spans="1:19" ht="13.5" customHeight="1" x14ac:dyDescent="0.25">
      <c r="A771" s="103"/>
      <c r="B771" s="72"/>
      <c r="C771" s="77"/>
      <c r="D771" s="77"/>
      <c r="E771" s="72"/>
      <c r="F771" s="103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</row>
    <row r="772" spans="1:19" ht="13.5" customHeight="1" x14ac:dyDescent="0.25">
      <c r="A772" s="103"/>
      <c r="B772" s="72"/>
      <c r="C772" s="77"/>
      <c r="D772" s="77"/>
      <c r="E772" s="72"/>
      <c r="F772" s="103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</row>
    <row r="773" spans="1:19" ht="13.5" customHeight="1" x14ac:dyDescent="0.25">
      <c r="A773" s="103"/>
      <c r="B773" s="72"/>
      <c r="C773" s="77"/>
      <c r="D773" s="77"/>
      <c r="E773" s="72"/>
      <c r="F773" s="103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</row>
    <row r="774" spans="1:19" ht="13.5" customHeight="1" x14ac:dyDescent="0.25">
      <c r="A774" s="103"/>
      <c r="B774" s="72"/>
      <c r="C774" s="77"/>
      <c r="D774" s="77"/>
      <c r="E774" s="72"/>
      <c r="F774" s="103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</row>
    <row r="775" spans="1:19" ht="13.5" customHeight="1" x14ac:dyDescent="0.25">
      <c r="A775" s="103"/>
      <c r="B775" s="72"/>
      <c r="C775" s="77"/>
      <c r="D775" s="77"/>
      <c r="E775" s="72"/>
      <c r="F775" s="103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</row>
    <row r="776" spans="1:19" ht="13.5" customHeight="1" x14ac:dyDescent="0.25">
      <c r="A776" s="103"/>
      <c r="B776" s="72"/>
      <c r="C776" s="77"/>
      <c r="D776" s="77"/>
      <c r="E776" s="72"/>
      <c r="F776" s="103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</row>
    <row r="777" spans="1:19" ht="13.5" customHeight="1" x14ac:dyDescent="0.25">
      <c r="A777" s="103"/>
      <c r="B777" s="72"/>
      <c r="C777" s="77"/>
      <c r="D777" s="77"/>
      <c r="E777" s="72"/>
      <c r="F777" s="103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</row>
    <row r="778" spans="1:19" ht="13.5" customHeight="1" x14ac:dyDescent="0.25">
      <c r="A778" s="103"/>
      <c r="B778" s="72"/>
      <c r="C778" s="77"/>
      <c r="D778" s="77"/>
      <c r="E778" s="72"/>
      <c r="F778" s="103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</row>
    <row r="779" spans="1:19" ht="13.5" customHeight="1" x14ac:dyDescent="0.25">
      <c r="A779" s="103"/>
      <c r="B779" s="72"/>
      <c r="C779" s="77"/>
      <c r="D779" s="77"/>
      <c r="E779" s="72"/>
      <c r="F779" s="103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</row>
    <row r="780" spans="1:19" ht="13.5" customHeight="1" x14ac:dyDescent="0.25">
      <c r="A780" s="103"/>
      <c r="B780" s="72"/>
      <c r="C780" s="77"/>
      <c r="D780" s="77"/>
      <c r="E780" s="72"/>
      <c r="F780" s="103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</row>
    <row r="781" spans="1:19" ht="13.5" customHeight="1" x14ac:dyDescent="0.25">
      <c r="A781" s="103"/>
      <c r="B781" s="72"/>
      <c r="C781" s="77"/>
      <c r="D781" s="77"/>
      <c r="E781" s="72"/>
      <c r="F781" s="103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</row>
    <row r="782" spans="1:19" ht="13.5" customHeight="1" x14ac:dyDescent="0.25">
      <c r="A782" s="103"/>
      <c r="B782" s="72"/>
      <c r="C782" s="77"/>
      <c r="D782" s="77"/>
      <c r="E782" s="72"/>
      <c r="F782" s="103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</row>
    <row r="783" spans="1:19" ht="13.5" customHeight="1" x14ac:dyDescent="0.25">
      <c r="A783" s="103"/>
      <c r="B783" s="72"/>
      <c r="C783" s="77"/>
      <c r="D783" s="77"/>
      <c r="E783" s="72"/>
      <c r="F783" s="103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</row>
    <row r="784" spans="1:19" ht="13.5" customHeight="1" x14ac:dyDescent="0.25">
      <c r="A784" s="103"/>
      <c r="B784" s="72"/>
      <c r="C784" s="77"/>
      <c r="D784" s="77"/>
      <c r="E784" s="72"/>
      <c r="F784" s="103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</row>
    <row r="785" spans="1:19" ht="13.5" customHeight="1" x14ac:dyDescent="0.25">
      <c r="A785" s="103"/>
      <c r="B785" s="72"/>
      <c r="C785" s="77"/>
      <c r="D785" s="77"/>
      <c r="E785" s="72"/>
      <c r="F785" s="103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</row>
    <row r="786" spans="1:19" ht="13.5" customHeight="1" x14ac:dyDescent="0.25">
      <c r="A786" s="103"/>
      <c r="B786" s="72"/>
      <c r="C786" s="77"/>
      <c r="D786" s="77"/>
      <c r="E786" s="72"/>
      <c r="F786" s="103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</row>
    <row r="787" spans="1:19" ht="13.5" customHeight="1" x14ac:dyDescent="0.25">
      <c r="A787" s="103"/>
      <c r="B787" s="72"/>
      <c r="C787" s="77"/>
      <c r="D787" s="77"/>
      <c r="E787" s="72"/>
      <c r="F787" s="103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</row>
    <row r="788" spans="1:19" ht="13.5" customHeight="1" x14ac:dyDescent="0.25">
      <c r="A788" s="103"/>
      <c r="B788" s="72"/>
      <c r="C788" s="77"/>
      <c r="D788" s="77"/>
      <c r="E788" s="72"/>
      <c r="F788" s="103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</row>
    <row r="789" spans="1:19" ht="13.5" customHeight="1" x14ac:dyDescent="0.25">
      <c r="A789" s="103"/>
      <c r="B789" s="72"/>
      <c r="C789" s="77"/>
      <c r="D789" s="77"/>
      <c r="E789" s="72"/>
      <c r="F789" s="103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</row>
    <row r="790" spans="1:19" ht="13.5" customHeight="1" x14ac:dyDescent="0.25">
      <c r="A790" s="103"/>
      <c r="B790" s="72"/>
      <c r="C790" s="77"/>
      <c r="D790" s="77"/>
      <c r="E790" s="72"/>
      <c r="F790" s="103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</row>
    <row r="791" spans="1:19" ht="13.5" customHeight="1" x14ac:dyDescent="0.25">
      <c r="A791" s="103"/>
      <c r="B791" s="72"/>
      <c r="C791" s="77"/>
      <c r="D791" s="77"/>
      <c r="E791" s="72"/>
      <c r="F791" s="103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</row>
    <row r="792" spans="1:19" ht="13.5" customHeight="1" x14ac:dyDescent="0.25">
      <c r="A792" s="103"/>
      <c r="B792" s="72"/>
      <c r="C792" s="77"/>
      <c r="D792" s="77"/>
      <c r="E792" s="72"/>
      <c r="F792" s="103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</row>
    <row r="793" spans="1:19" ht="13.5" customHeight="1" x14ac:dyDescent="0.25">
      <c r="A793" s="103"/>
      <c r="B793" s="72"/>
      <c r="C793" s="77"/>
      <c r="D793" s="77"/>
      <c r="E793" s="72"/>
      <c r="F793" s="103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</row>
    <row r="794" spans="1:19" ht="13.5" customHeight="1" x14ac:dyDescent="0.25">
      <c r="A794" s="103"/>
      <c r="B794" s="72"/>
      <c r="C794" s="77"/>
      <c r="D794" s="77"/>
      <c r="E794" s="72"/>
      <c r="F794" s="103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</row>
    <row r="795" spans="1:19" ht="13.5" customHeight="1" x14ac:dyDescent="0.25">
      <c r="A795" s="103"/>
      <c r="B795" s="72"/>
      <c r="C795" s="77"/>
      <c r="D795" s="77"/>
      <c r="E795" s="72"/>
      <c r="F795" s="103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</row>
    <row r="796" spans="1:19" ht="13.5" customHeight="1" x14ac:dyDescent="0.25">
      <c r="A796" s="103"/>
      <c r="B796" s="72"/>
      <c r="C796" s="77"/>
      <c r="D796" s="77"/>
      <c r="E796" s="72"/>
      <c r="F796" s="103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</row>
    <row r="797" spans="1:19" ht="13.5" customHeight="1" x14ac:dyDescent="0.25">
      <c r="A797" s="103"/>
      <c r="B797" s="72"/>
      <c r="C797" s="77"/>
      <c r="D797" s="77"/>
      <c r="E797" s="72"/>
      <c r="F797" s="103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</row>
    <row r="798" spans="1:19" ht="13.5" customHeight="1" x14ac:dyDescent="0.25">
      <c r="A798" s="103"/>
      <c r="B798" s="72"/>
      <c r="C798" s="77"/>
      <c r="D798" s="77"/>
      <c r="E798" s="72"/>
      <c r="F798" s="103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</row>
    <row r="799" spans="1:19" ht="13.5" customHeight="1" x14ac:dyDescent="0.25">
      <c r="A799" s="103"/>
      <c r="B799" s="72"/>
      <c r="C799" s="77"/>
      <c r="D799" s="77"/>
      <c r="E799" s="72"/>
      <c r="F799" s="103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</row>
    <row r="800" spans="1:19" ht="13.5" customHeight="1" x14ac:dyDescent="0.25">
      <c r="A800" s="103"/>
      <c r="B800" s="72"/>
      <c r="C800" s="77"/>
      <c r="D800" s="77"/>
      <c r="E800" s="72"/>
      <c r="F800" s="103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</row>
    <row r="801" spans="1:19" ht="13.5" customHeight="1" x14ac:dyDescent="0.25">
      <c r="A801" s="103"/>
      <c r="B801" s="72"/>
      <c r="C801" s="77"/>
      <c r="D801" s="77"/>
      <c r="E801" s="72"/>
      <c r="F801" s="103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</row>
    <row r="802" spans="1:19" ht="13.5" customHeight="1" x14ac:dyDescent="0.25">
      <c r="A802" s="103"/>
      <c r="B802" s="72"/>
      <c r="C802" s="77"/>
      <c r="D802" s="77"/>
      <c r="E802" s="72"/>
      <c r="F802" s="103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</row>
    <row r="803" spans="1:19" ht="13.5" customHeight="1" x14ac:dyDescent="0.25">
      <c r="A803" s="103"/>
      <c r="B803" s="72"/>
      <c r="C803" s="77"/>
      <c r="D803" s="77"/>
      <c r="E803" s="72"/>
      <c r="F803" s="103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</row>
    <row r="804" spans="1:19" ht="13.5" customHeight="1" x14ac:dyDescent="0.25">
      <c r="A804" s="103"/>
      <c r="B804" s="72"/>
      <c r="C804" s="77"/>
      <c r="D804" s="77"/>
      <c r="E804" s="72"/>
      <c r="F804" s="103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</row>
    <row r="805" spans="1:19" ht="13.5" customHeight="1" x14ac:dyDescent="0.25">
      <c r="A805" s="103"/>
      <c r="B805" s="72"/>
      <c r="C805" s="77"/>
      <c r="D805" s="77"/>
      <c r="E805" s="72"/>
      <c r="F805" s="103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</row>
    <row r="806" spans="1:19" ht="13.5" customHeight="1" x14ac:dyDescent="0.25">
      <c r="A806" s="103"/>
      <c r="B806" s="72"/>
      <c r="C806" s="77"/>
      <c r="D806" s="77"/>
      <c r="E806" s="72"/>
      <c r="F806" s="103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</row>
    <row r="807" spans="1:19" ht="13.5" customHeight="1" x14ac:dyDescent="0.25">
      <c r="A807" s="103"/>
      <c r="B807" s="72"/>
      <c r="C807" s="77"/>
      <c r="D807" s="77"/>
      <c r="E807" s="72"/>
      <c r="F807" s="103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</row>
    <row r="808" spans="1:19" ht="13.5" customHeight="1" x14ac:dyDescent="0.25">
      <c r="A808" s="103"/>
      <c r="B808" s="72"/>
      <c r="C808" s="77"/>
      <c r="D808" s="77"/>
      <c r="E808" s="72"/>
      <c r="F808" s="103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</row>
    <row r="809" spans="1:19" ht="13.5" customHeight="1" x14ac:dyDescent="0.25">
      <c r="A809" s="103"/>
      <c r="B809" s="72"/>
      <c r="C809" s="77"/>
      <c r="D809" s="77"/>
      <c r="E809" s="72"/>
      <c r="F809" s="103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</row>
    <row r="810" spans="1:19" ht="13.5" customHeight="1" x14ac:dyDescent="0.25">
      <c r="A810" s="103"/>
      <c r="B810" s="72"/>
      <c r="C810" s="77"/>
      <c r="D810" s="77"/>
      <c r="E810" s="72"/>
      <c r="F810" s="103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</row>
    <row r="811" spans="1:19" ht="13.5" customHeight="1" x14ac:dyDescent="0.25">
      <c r="A811" s="103"/>
      <c r="B811" s="72"/>
      <c r="C811" s="77"/>
      <c r="D811" s="77"/>
      <c r="E811" s="72"/>
      <c r="F811" s="103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</row>
    <row r="812" spans="1:19" ht="13.5" customHeight="1" x14ac:dyDescent="0.25">
      <c r="A812" s="103"/>
      <c r="B812" s="72"/>
      <c r="C812" s="77"/>
      <c r="D812" s="77"/>
      <c r="E812" s="72"/>
      <c r="F812" s="103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</row>
    <row r="813" spans="1:19" ht="13.5" customHeight="1" x14ac:dyDescent="0.25">
      <c r="A813" s="103"/>
      <c r="B813" s="72"/>
      <c r="C813" s="77"/>
      <c r="D813" s="77"/>
      <c r="E813" s="72"/>
      <c r="F813" s="103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</row>
    <row r="814" spans="1:19" ht="13.5" customHeight="1" x14ac:dyDescent="0.25">
      <c r="A814" s="103"/>
      <c r="B814" s="72"/>
      <c r="C814" s="77"/>
      <c r="D814" s="77"/>
      <c r="E814" s="72"/>
      <c r="F814" s="103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</row>
    <row r="815" spans="1:19" ht="13.5" customHeight="1" x14ac:dyDescent="0.25">
      <c r="A815" s="103"/>
      <c r="B815" s="72"/>
      <c r="C815" s="77"/>
      <c r="D815" s="77"/>
      <c r="E815" s="72"/>
      <c r="F815" s="103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</row>
    <row r="816" spans="1:19" ht="13.5" customHeight="1" x14ac:dyDescent="0.25">
      <c r="A816" s="103"/>
      <c r="B816" s="72"/>
      <c r="C816" s="77"/>
      <c r="D816" s="77"/>
      <c r="E816" s="72"/>
      <c r="F816" s="103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</row>
    <row r="817" spans="1:19" ht="13.5" customHeight="1" x14ac:dyDescent="0.25">
      <c r="A817" s="103"/>
      <c r="B817" s="72"/>
      <c r="C817" s="77"/>
      <c r="D817" s="77"/>
      <c r="E817" s="72"/>
      <c r="F817" s="103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</row>
    <row r="818" spans="1:19" ht="13.5" customHeight="1" x14ac:dyDescent="0.25">
      <c r="A818" s="103"/>
      <c r="B818" s="72"/>
      <c r="C818" s="77"/>
      <c r="D818" s="77"/>
      <c r="E818" s="72"/>
      <c r="F818" s="103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</row>
    <row r="819" spans="1:19" ht="13.5" customHeight="1" x14ac:dyDescent="0.25">
      <c r="A819" s="103"/>
      <c r="B819" s="72"/>
      <c r="C819" s="77"/>
      <c r="D819" s="77"/>
      <c r="E819" s="72"/>
      <c r="F819" s="103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</row>
    <row r="820" spans="1:19" ht="13.5" customHeight="1" x14ac:dyDescent="0.25">
      <c r="A820" s="103"/>
      <c r="B820" s="72"/>
      <c r="C820" s="77"/>
      <c r="D820" s="77"/>
      <c r="E820" s="72"/>
      <c r="F820" s="103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</row>
    <row r="821" spans="1:19" ht="13.5" customHeight="1" x14ac:dyDescent="0.25">
      <c r="A821" s="103"/>
      <c r="B821" s="72"/>
      <c r="C821" s="77"/>
      <c r="D821" s="77"/>
      <c r="E821" s="72"/>
      <c r="F821" s="103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</row>
    <row r="822" spans="1:19" ht="13.5" customHeight="1" x14ac:dyDescent="0.25">
      <c r="A822" s="103"/>
      <c r="B822" s="72"/>
      <c r="C822" s="77"/>
      <c r="D822" s="77"/>
      <c r="E822" s="72"/>
      <c r="F822" s="103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</row>
    <row r="823" spans="1:19" ht="13.5" customHeight="1" x14ac:dyDescent="0.25">
      <c r="A823" s="103"/>
      <c r="B823" s="72"/>
      <c r="C823" s="77"/>
      <c r="D823" s="77"/>
      <c r="E823" s="72"/>
      <c r="F823" s="103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</row>
    <row r="824" spans="1:19" ht="13.5" customHeight="1" x14ac:dyDescent="0.25">
      <c r="A824" s="103"/>
      <c r="B824" s="72"/>
      <c r="C824" s="77"/>
      <c r="D824" s="77"/>
      <c r="E824" s="72"/>
      <c r="F824" s="103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</row>
    <row r="825" spans="1:19" ht="13.5" customHeight="1" x14ac:dyDescent="0.25">
      <c r="A825" s="103"/>
      <c r="B825" s="72"/>
      <c r="C825" s="77"/>
      <c r="D825" s="77"/>
      <c r="E825" s="72"/>
      <c r="F825" s="103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</row>
    <row r="826" spans="1:19" ht="13.5" customHeight="1" x14ac:dyDescent="0.25">
      <c r="A826" s="103"/>
      <c r="B826" s="72"/>
      <c r="C826" s="77"/>
      <c r="D826" s="77"/>
      <c r="E826" s="72"/>
      <c r="F826" s="103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</row>
    <row r="827" spans="1:19" ht="13.5" customHeight="1" x14ac:dyDescent="0.25">
      <c r="A827" s="103"/>
      <c r="B827" s="72"/>
      <c r="C827" s="77"/>
      <c r="D827" s="77"/>
      <c r="E827" s="72"/>
      <c r="F827" s="103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</row>
    <row r="828" spans="1:19" ht="13.5" customHeight="1" x14ac:dyDescent="0.25">
      <c r="A828" s="103"/>
      <c r="B828" s="72"/>
      <c r="C828" s="77"/>
      <c r="D828" s="77"/>
      <c r="E828" s="72"/>
      <c r="F828" s="103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</row>
    <row r="829" spans="1:19" ht="13.5" customHeight="1" x14ac:dyDescent="0.25">
      <c r="A829" s="103"/>
      <c r="B829" s="72"/>
      <c r="C829" s="77"/>
      <c r="D829" s="77"/>
      <c r="E829" s="72"/>
      <c r="F829" s="103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</row>
    <row r="830" spans="1:19" ht="13.5" customHeight="1" x14ac:dyDescent="0.25">
      <c r="A830" s="103"/>
      <c r="B830" s="72"/>
      <c r="C830" s="77"/>
      <c r="D830" s="77"/>
      <c r="E830" s="72"/>
      <c r="F830" s="103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</row>
    <row r="831" spans="1:19" ht="13.5" customHeight="1" x14ac:dyDescent="0.25">
      <c r="A831" s="103"/>
      <c r="B831" s="72"/>
      <c r="C831" s="77"/>
      <c r="D831" s="77"/>
      <c r="E831" s="72"/>
      <c r="F831" s="103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</row>
    <row r="832" spans="1:19" ht="13.5" customHeight="1" x14ac:dyDescent="0.25">
      <c r="A832" s="103"/>
      <c r="B832" s="72"/>
      <c r="C832" s="77"/>
      <c r="D832" s="77"/>
      <c r="E832" s="72"/>
      <c r="F832" s="103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</row>
    <row r="833" spans="1:19" ht="13.5" customHeight="1" x14ac:dyDescent="0.25">
      <c r="A833" s="103"/>
      <c r="B833" s="72"/>
      <c r="C833" s="77"/>
      <c r="D833" s="77"/>
      <c r="E833" s="72"/>
      <c r="F833" s="103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</row>
    <row r="834" spans="1:19" ht="13.5" customHeight="1" x14ac:dyDescent="0.25">
      <c r="A834" s="103"/>
      <c r="B834" s="72"/>
      <c r="C834" s="77"/>
      <c r="D834" s="77"/>
      <c r="E834" s="72"/>
      <c r="F834" s="103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</row>
    <row r="835" spans="1:19" ht="13.5" customHeight="1" x14ac:dyDescent="0.25">
      <c r="A835" s="103"/>
      <c r="B835" s="72"/>
      <c r="C835" s="77"/>
      <c r="D835" s="77"/>
      <c r="E835" s="72"/>
      <c r="F835" s="103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</row>
    <row r="836" spans="1:19" ht="13.5" customHeight="1" x14ac:dyDescent="0.25">
      <c r="A836" s="103"/>
      <c r="B836" s="72"/>
      <c r="C836" s="77"/>
      <c r="D836" s="77"/>
      <c r="E836" s="72"/>
      <c r="F836" s="103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</row>
    <row r="837" spans="1:19" ht="13.5" customHeight="1" x14ac:dyDescent="0.25">
      <c r="A837" s="103"/>
      <c r="B837" s="72"/>
      <c r="C837" s="77"/>
      <c r="D837" s="77"/>
      <c r="E837" s="72"/>
      <c r="F837" s="103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</row>
    <row r="838" spans="1:19" ht="13.5" customHeight="1" x14ac:dyDescent="0.25">
      <c r="A838" s="103"/>
      <c r="B838" s="72"/>
      <c r="C838" s="77"/>
      <c r="D838" s="77"/>
      <c r="E838" s="72"/>
      <c r="F838" s="103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</row>
    <row r="839" spans="1:19" ht="13.5" customHeight="1" x14ac:dyDescent="0.25">
      <c r="A839" s="103"/>
      <c r="B839" s="72"/>
      <c r="C839" s="77"/>
      <c r="D839" s="77"/>
      <c r="E839" s="72"/>
      <c r="F839" s="103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</row>
    <row r="840" spans="1:19" ht="13.5" customHeight="1" x14ac:dyDescent="0.25">
      <c r="A840" s="103"/>
      <c r="B840" s="72"/>
      <c r="C840" s="77"/>
      <c r="D840" s="77"/>
      <c r="E840" s="72"/>
      <c r="F840" s="103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</row>
    <row r="841" spans="1:19" ht="13.5" customHeight="1" x14ac:dyDescent="0.25">
      <c r="A841" s="103"/>
      <c r="B841" s="72"/>
      <c r="C841" s="77"/>
      <c r="D841" s="77"/>
      <c r="E841" s="72"/>
      <c r="F841" s="103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</row>
    <row r="842" spans="1:19" ht="13.5" customHeight="1" x14ac:dyDescent="0.25">
      <c r="A842" s="103"/>
      <c r="B842" s="72"/>
      <c r="C842" s="77"/>
      <c r="D842" s="77"/>
      <c r="E842" s="72"/>
      <c r="F842" s="103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</row>
    <row r="843" spans="1:19" ht="13.5" customHeight="1" x14ac:dyDescent="0.25">
      <c r="A843" s="103"/>
      <c r="B843" s="72"/>
      <c r="C843" s="77"/>
      <c r="D843" s="77"/>
      <c r="E843" s="72"/>
      <c r="F843" s="103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</row>
    <row r="844" spans="1:19" ht="13.5" customHeight="1" x14ac:dyDescent="0.25">
      <c r="A844" s="103"/>
      <c r="B844" s="72"/>
      <c r="C844" s="77"/>
      <c r="D844" s="77"/>
      <c r="E844" s="72"/>
      <c r="F844" s="103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</row>
    <row r="845" spans="1:19" ht="13.5" customHeight="1" x14ac:dyDescent="0.25">
      <c r="A845" s="103"/>
      <c r="B845" s="72"/>
      <c r="C845" s="77"/>
      <c r="D845" s="77"/>
      <c r="E845" s="72"/>
      <c r="F845" s="103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</row>
    <row r="846" spans="1:19" ht="13.5" customHeight="1" x14ac:dyDescent="0.25">
      <c r="A846" s="103"/>
      <c r="B846" s="72"/>
      <c r="C846" s="77"/>
      <c r="D846" s="77"/>
      <c r="E846" s="72"/>
      <c r="F846" s="103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</row>
    <row r="847" spans="1:19" ht="13.5" customHeight="1" x14ac:dyDescent="0.25">
      <c r="A847" s="103"/>
      <c r="B847" s="72"/>
      <c r="C847" s="77"/>
      <c r="D847" s="77"/>
      <c r="E847" s="72"/>
      <c r="F847" s="103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</row>
    <row r="848" spans="1:19" ht="13.5" customHeight="1" x14ac:dyDescent="0.25">
      <c r="A848" s="103"/>
      <c r="B848" s="72"/>
      <c r="C848" s="77"/>
      <c r="D848" s="77"/>
      <c r="E848" s="72"/>
      <c r="F848" s="103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</row>
    <row r="849" spans="1:19" ht="13.5" customHeight="1" x14ac:dyDescent="0.25">
      <c r="A849" s="103"/>
      <c r="B849" s="72"/>
      <c r="C849" s="77"/>
      <c r="D849" s="77"/>
      <c r="E849" s="72"/>
      <c r="F849" s="103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</row>
    <row r="850" spans="1:19" ht="13.5" customHeight="1" x14ac:dyDescent="0.25">
      <c r="A850" s="103"/>
      <c r="B850" s="72"/>
      <c r="C850" s="77"/>
      <c r="D850" s="77"/>
      <c r="E850" s="72"/>
      <c r="F850" s="103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</row>
    <row r="851" spans="1:19" ht="13.5" customHeight="1" x14ac:dyDescent="0.25">
      <c r="A851" s="103"/>
      <c r="B851" s="72"/>
      <c r="C851" s="77"/>
      <c r="D851" s="77"/>
      <c r="E851" s="72"/>
      <c r="F851" s="103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</row>
    <row r="852" spans="1:19" ht="13.5" customHeight="1" x14ac:dyDescent="0.25">
      <c r="A852" s="103"/>
      <c r="B852" s="72"/>
      <c r="C852" s="77"/>
      <c r="D852" s="77"/>
      <c r="E852" s="72"/>
      <c r="F852" s="103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</row>
    <row r="853" spans="1:19" ht="13.5" customHeight="1" x14ac:dyDescent="0.25">
      <c r="A853" s="103"/>
      <c r="B853" s="72"/>
      <c r="C853" s="77"/>
      <c r="D853" s="77"/>
      <c r="E853" s="72"/>
      <c r="F853" s="103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</row>
    <row r="854" spans="1:19" ht="13.5" customHeight="1" x14ac:dyDescent="0.25">
      <c r="A854" s="103"/>
      <c r="B854" s="72"/>
      <c r="C854" s="77"/>
      <c r="D854" s="77"/>
      <c r="E854" s="72"/>
      <c r="F854" s="103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</row>
    <row r="855" spans="1:19" ht="13.5" customHeight="1" x14ac:dyDescent="0.25">
      <c r="A855" s="103"/>
      <c r="B855" s="72"/>
      <c r="C855" s="77"/>
      <c r="D855" s="77"/>
      <c r="E855" s="72"/>
      <c r="F855" s="103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</row>
    <row r="856" spans="1:19" ht="13.5" customHeight="1" x14ac:dyDescent="0.25">
      <c r="A856" s="103"/>
      <c r="B856" s="72"/>
      <c r="C856" s="77"/>
      <c r="D856" s="77"/>
      <c r="E856" s="72"/>
      <c r="F856" s="103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</row>
    <row r="857" spans="1:19" ht="13.5" customHeight="1" x14ac:dyDescent="0.25">
      <c r="A857" s="103"/>
      <c r="B857" s="72"/>
      <c r="C857" s="77"/>
      <c r="D857" s="77"/>
      <c r="E857" s="72"/>
      <c r="F857" s="103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</row>
    <row r="858" spans="1:19" ht="13.5" customHeight="1" x14ac:dyDescent="0.25">
      <c r="A858" s="103"/>
      <c r="B858" s="72"/>
      <c r="C858" s="77"/>
      <c r="D858" s="77"/>
      <c r="E858" s="72"/>
      <c r="F858" s="103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</row>
    <row r="859" spans="1:19" ht="13.5" customHeight="1" x14ac:dyDescent="0.25">
      <c r="A859" s="103"/>
      <c r="B859" s="72"/>
      <c r="C859" s="77"/>
      <c r="D859" s="77"/>
      <c r="E859" s="72"/>
      <c r="F859" s="103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</row>
    <row r="860" spans="1:19" ht="13.5" customHeight="1" x14ac:dyDescent="0.25">
      <c r="A860" s="103"/>
      <c r="B860" s="72"/>
      <c r="C860" s="77"/>
      <c r="D860" s="77"/>
      <c r="E860" s="72"/>
      <c r="F860" s="103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</row>
    <row r="861" spans="1:19" ht="13.5" customHeight="1" x14ac:dyDescent="0.25">
      <c r="A861" s="103"/>
      <c r="B861" s="72"/>
      <c r="C861" s="77"/>
      <c r="D861" s="77"/>
      <c r="E861" s="72"/>
      <c r="F861" s="103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</row>
    <row r="862" spans="1:19" ht="13.5" customHeight="1" x14ac:dyDescent="0.25">
      <c r="A862" s="103"/>
      <c r="B862" s="72"/>
      <c r="C862" s="77"/>
      <c r="D862" s="77"/>
      <c r="E862" s="72"/>
      <c r="F862" s="103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</row>
    <row r="863" spans="1:19" ht="13.5" customHeight="1" x14ac:dyDescent="0.25">
      <c r="A863" s="103"/>
      <c r="B863" s="72"/>
      <c r="C863" s="77"/>
      <c r="D863" s="77"/>
      <c r="E863" s="72"/>
      <c r="F863" s="103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</row>
    <row r="864" spans="1:19" ht="13.5" customHeight="1" x14ac:dyDescent="0.25">
      <c r="A864" s="103"/>
      <c r="B864" s="72"/>
      <c r="C864" s="77"/>
      <c r="D864" s="77"/>
      <c r="E864" s="72"/>
      <c r="F864" s="103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</row>
    <row r="865" spans="1:19" ht="13.5" customHeight="1" x14ac:dyDescent="0.25">
      <c r="A865" s="103"/>
      <c r="B865" s="72"/>
      <c r="C865" s="77"/>
      <c r="D865" s="77"/>
      <c r="E865" s="72"/>
      <c r="F865" s="103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</row>
    <row r="866" spans="1:19" ht="13.5" customHeight="1" x14ac:dyDescent="0.25">
      <c r="A866" s="103"/>
      <c r="B866" s="72"/>
      <c r="C866" s="77"/>
      <c r="D866" s="77"/>
      <c r="E866" s="72"/>
      <c r="F866" s="103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</row>
    <row r="867" spans="1:19" ht="13.5" customHeight="1" x14ac:dyDescent="0.25">
      <c r="A867" s="103"/>
      <c r="B867" s="72"/>
      <c r="C867" s="77"/>
      <c r="D867" s="77"/>
      <c r="E867" s="72"/>
      <c r="F867" s="103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</row>
    <row r="868" spans="1:19" ht="13.5" customHeight="1" x14ac:dyDescent="0.25">
      <c r="A868" s="103"/>
      <c r="B868" s="72"/>
      <c r="C868" s="77"/>
      <c r="D868" s="77"/>
      <c r="E868" s="72"/>
      <c r="F868" s="103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</row>
    <row r="869" spans="1:19" ht="13.5" customHeight="1" x14ac:dyDescent="0.25">
      <c r="A869" s="103"/>
      <c r="B869" s="72"/>
      <c r="C869" s="77"/>
      <c r="D869" s="77"/>
      <c r="E869" s="72"/>
      <c r="F869" s="103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</row>
    <row r="870" spans="1:19" ht="13.5" customHeight="1" x14ac:dyDescent="0.25">
      <c r="A870" s="103"/>
      <c r="B870" s="72"/>
      <c r="C870" s="77"/>
      <c r="D870" s="77"/>
      <c r="E870" s="72"/>
      <c r="F870" s="103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</row>
    <row r="871" spans="1:19" ht="13.5" customHeight="1" x14ac:dyDescent="0.25">
      <c r="A871" s="103"/>
      <c r="B871" s="72"/>
      <c r="C871" s="77"/>
      <c r="D871" s="77"/>
      <c r="E871" s="72"/>
      <c r="F871" s="103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</row>
    <row r="872" spans="1:19" ht="13.5" customHeight="1" x14ac:dyDescent="0.25">
      <c r="A872" s="103"/>
      <c r="B872" s="72"/>
      <c r="C872" s="77"/>
      <c r="D872" s="77"/>
      <c r="E872" s="72"/>
      <c r="F872" s="103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</row>
    <row r="873" spans="1:19" ht="13.5" customHeight="1" x14ac:dyDescent="0.25">
      <c r="A873" s="103"/>
      <c r="B873" s="72"/>
      <c r="C873" s="77"/>
      <c r="D873" s="77"/>
      <c r="E873" s="72"/>
      <c r="F873" s="103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</row>
    <row r="874" spans="1:19" ht="13.5" customHeight="1" x14ac:dyDescent="0.25">
      <c r="A874" s="103"/>
      <c r="B874" s="72"/>
      <c r="C874" s="77"/>
      <c r="D874" s="77"/>
      <c r="E874" s="72"/>
      <c r="F874" s="103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</row>
    <row r="875" spans="1:19" ht="13.5" customHeight="1" x14ac:dyDescent="0.25">
      <c r="A875" s="103"/>
      <c r="B875" s="72"/>
      <c r="C875" s="77"/>
      <c r="D875" s="77"/>
      <c r="E875" s="72"/>
      <c r="F875" s="103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</row>
    <row r="876" spans="1:19" ht="13.5" customHeight="1" x14ac:dyDescent="0.25">
      <c r="A876" s="103"/>
      <c r="B876" s="72"/>
      <c r="C876" s="77"/>
      <c r="D876" s="77"/>
      <c r="E876" s="72"/>
      <c r="F876" s="103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</row>
    <row r="877" spans="1:19" ht="13.5" customHeight="1" x14ac:dyDescent="0.25">
      <c r="A877" s="103"/>
      <c r="B877" s="72"/>
      <c r="C877" s="77"/>
      <c r="D877" s="77"/>
      <c r="E877" s="72"/>
      <c r="F877" s="103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</row>
    <row r="878" spans="1:19" ht="13.5" customHeight="1" x14ac:dyDescent="0.25">
      <c r="A878" s="103"/>
      <c r="B878" s="72"/>
      <c r="C878" s="77"/>
      <c r="D878" s="77"/>
      <c r="E878" s="72"/>
      <c r="F878" s="103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</row>
    <row r="879" spans="1:19" ht="13.5" customHeight="1" x14ac:dyDescent="0.25">
      <c r="A879" s="103"/>
      <c r="B879" s="72"/>
      <c r="C879" s="77"/>
      <c r="D879" s="77"/>
      <c r="E879" s="72"/>
      <c r="F879" s="103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</row>
    <row r="880" spans="1:19" ht="13.5" customHeight="1" x14ac:dyDescent="0.25">
      <c r="A880" s="103"/>
      <c r="B880" s="72"/>
      <c r="C880" s="77"/>
      <c r="D880" s="77"/>
      <c r="E880" s="72"/>
      <c r="F880" s="103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</row>
    <row r="881" spans="1:19" ht="13.5" customHeight="1" x14ac:dyDescent="0.25">
      <c r="A881" s="103"/>
      <c r="B881" s="72"/>
      <c r="C881" s="77"/>
      <c r="D881" s="77"/>
      <c r="E881" s="72"/>
      <c r="F881" s="103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</row>
    <row r="882" spans="1:19" ht="13.5" customHeight="1" x14ac:dyDescent="0.25">
      <c r="A882" s="103"/>
      <c r="B882" s="72"/>
      <c r="C882" s="77"/>
      <c r="D882" s="77"/>
      <c r="E882" s="72"/>
      <c r="F882" s="103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</row>
    <row r="883" spans="1:19" ht="13.5" customHeight="1" x14ac:dyDescent="0.25">
      <c r="A883" s="103"/>
      <c r="B883" s="72"/>
      <c r="C883" s="77"/>
      <c r="D883" s="77"/>
      <c r="E883" s="72"/>
      <c r="F883" s="103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</row>
    <row r="884" spans="1:19" ht="13.5" customHeight="1" x14ac:dyDescent="0.25">
      <c r="A884" s="103"/>
      <c r="B884" s="72"/>
      <c r="C884" s="77"/>
      <c r="D884" s="77"/>
      <c r="E884" s="72"/>
      <c r="F884" s="103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</row>
    <row r="885" spans="1:19" ht="13.5" customHeight="1" x14ac:dyDescent="0.25">
      <c r="A885" s="103"/>
      <c r="B885" s="72"/>
      <c r="C885" s="77"/>
      <c r="D885" s="77"/>
      <c r="E885" s="72"/>
      <c r="F885" s="103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</row>
    <row r="886" spans="1:19" ht="13.5" customHeight="1" x14ac:dyDescent="0.25">
      <c r="A886" s="103"/>
      <c r="B886" s="72"/>
      <c r="C886" s="77"/>
      <c r="D886" s="77"/>
      <c r="E886" s="72"/>
      <c r="F886" s="103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</row>
    <row r="887" spans="1:19" ht="13.5" customHeight="1" x14ac:dyDescent="0.25">
      <c r="A887" s="103"/>
      <c r="B887" s="72"/>
      <c r="C887" s="77"/>
      <c r="D887" s="77"/>
      <c r="E887" s="72"/>
      <c r="F887" s="103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</row>
    <row r="888" spans="1:19" ht="13.5" customHeight="1" x14ac:dyDescent="0.25">
      <c r="A888" s="103"/>
      <c r="B888" s="72"/>
      <c r="C888" s="77"/>
      <c r="D888" s="77"/>
      <c r="E888" s="72"/>
      <c r="F888" s="103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</row>
    <row r="889" spans="1:19" ht="13.5" customHeight="1" x14ac:dyDescent="0.25">
      <c r="A889" s="103"/>
      <c r="B889" s="72"/>
      <c r="C889" s="77"/>
      <c r="D889" s="77"/>
      <c r="E889" s="72"/>
      <c r="F889" s="103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</row>
    <row r="890" spans="1:19" ht="13.5" customHeight="1" x14ac:dyDescent="0.25">
      <c r="A890" s="103"/>
      <c r="B890" s="72"/>
      <c r="C890" s="77"/>
      <c r="D890" s="77"/>
      <c r="E890" s="72"/>
      <c r="F890" s="103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</row>
    <row r="891" spans="1:19" ht="13.5" customHeight="1" x14ac:dyDescent="0.25">
      <c r="A891" s="103"/>
      <c r="B891" s="72"/>
      <c r="C891" s="77"/>
      <c r="D891" s="77"/>
      <c r="E891" s="72"/>
      <c r="F891" s="103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</row>
    <row r="892" spans="1:19" ht="13.5" customHeight="1" x14ac:dyDescent="0.25">
      <c r="A892" s="103"/>
      <c r="B892" s="72"/>
      <c r="C892" s="77"/>
      <c r="D892" s="77"/>
      <c r="E892" s="72"/>
      <c r="F892" s="103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</row>
    <row r="893" spans="1:19" ht="13.5" customHeight="1" x14ac:dyDescent="0.25">
      <c r="A893" s="103"/>
      <c r="B893" s="72"/>
      <c r="C893" s="77"/>
      <c r="D893" s="77"/>
      <c r="E893" s="72"/>
      <c r="F893" s="103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</row>
    <row r="894" spans="1:19" ht="13.5" customHeight="1" x14ac:dyDescent="0.25">
      <c r="A894" s="103"/>
      <c r="B894" s="72"/>
      <c r="C894" s="77"/>
      <c r="D894" s="77"/>
      <c r="E894" s="72"/>
      <c r="F894" s="103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</row>
    <row r="895" spans="1:19" ht="13.5" customHeight="1" x14ac:dyDescent="0.25">
      <c r="A895" s="103"/>
      <c r="B895" s="72"/>
      <c r="C895" s="77"/>
      <c r="D895" s="77"/>
      <c r="E895" s="72"/>
      <c r="F895" s="103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</row>
    <row r="896" spans="1:19" ht="13.5" customHeight="1" x14ac:dyDescent="0.25">
      <c r="A896" s="103"/>
      <c r="B896" s="72"/>
      <c r="C896" s="77"/>
      <c r="D896" s="77"/>
      <c r="E896" s="72"/>
      <c r="F896" s="103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</row>
    <row r="897" spans="1:19" ht="13.5" customHeight="1" x14ac:dyDescent="0.25">
      <c r="A897" s="103"/>
      <c r="B897" s="72"/>
      <c r="C897" s="77"/>
      <c r="D897" s="77"/>
      <c r="E897" s="72"/>
      <c r="F897" s="103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</row>
    <row r="898" spans="1:19" ht="13.5" customHeight="1" x14ac:dyDescent="0.25">
      <c r="A898" s="103"/>
      <c r="B898" s="72"/>
      <c r="C898" s="77"/>
      <c r="D898" s="77"/>
      <c r="E898" s="72"/>
      <c r="F898" s="103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</row>
    <row r="899" spans="1:19" ht="13.5" customHeight="1" x14ac:dyDescent="0.25">
      <c r="A899" s="103"/>
      <c r="B899" s="72"/>
      <c r="C899" s="77"/>
      <c r="D899" s="77"/>
      <c r="E899" s="72"/>
      <c r="F899" s="103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</row>
    <row r="900" spans="1:19" ht="13.5" customHeight="1" x14ac:dyDescent="0.25">
      <c r="A900" s="103"/>
      <c r="B900" s="72"/>
      <c r="C900" s="77"/>
      <c r="D900" s="77"/>
      <c r="E900" s="72"/>
      <c r="F900" s="103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</row>
    <row r="901" spans="1:19" ht="13.5" customHeight="1" x14ac:dyDescent="0.25">
      <c r="A901" s="103"/>
      <c r="B901" s="72"/>
      <c r="C901" s="77"/>
      <c r="D901" s="77"/>
      <c r="E901" s="72"/>
      <c r="F901" s="103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</row>
    <row r="902" spans="1:19" ht="13.5" customHeight="1" x14ac:dyDescent="0.25">
      <c r="A902" s="103"/>
      <c r="B902" s="72"/>
      <c r="C902" s="77"/>
      <c r="D902" s="77"/>
      <c r="E902" s="72"/>
      <c r="F902" s="103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</row>
    <row r="903" spans="1:19" ht="13.5" customHeight="1" x14ac:dyDescent="0.25">
      <c r="A903" s="103"/>
      <c r="B903" s="72"/>
      <c r="C903" s="77"/>
      <c r="D903" s="77"/>
      <c r="E903" s="72"/>
      <c r="F903" s="103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</row>
    <row r="904" spans="1:19" ht="13.5" customHeight="1" x14ac:dyDescent="0.25">
      <c r="A904" s="103"/>
      <c r="B904" s="72"/>
      <c r="C904" s="77"/>
      <c r="D904" s="77"/>
      <c r="E904" s="72"/>
      <c r="F904" s="103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</row>
    <row r="905" spans="1:19" ht="13.5" customHeight="1" x14ac:dyDescent="0.25">
      <c r="A905" s="103"/>
      <c r="B905" s="72"/>
      <c r="C905" s="77"/>
      <c r="D905" s="77"/>
      <c r="E905" s="72"/>
      <c r="F905" s="103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</row>
    <row r="906" spans="1:19" ht="13.5" customHeight="1" x14ac:dyDescent="0.25">
      <c r="A906" s="103"/>
      <c r="B906" s="72"/>
      <c r="C906" s="77"/>
      <c r="D906" s="77"/>
      <c r="E906" s="72"/>
      <c r="F906" s="103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</row>
    <row r="907" spans="1:19" ht="13.5" customHeight="1" x14ac:dyDescent="0.25">
      <c r="A907" s="103"/>
      <c r="B907" s="72"/>
      <c r="C907" s="77"/>
      <c r="D907" s="77"/>
      <c r="E907" s="72"/>
      <c r="F907" s="103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</row>
    <row r="908" spans="1:19" ht="13.5" customHeight="1" x14ac:dyDescent="0.25">
      <c r="A908" s="103"/>
      <c r="B908" s="72"/>
      <c r="C908" s="77"/>
      <c r="D908" s="77"/>
      <c r="E908" s="72"/>
      <c r="F908" s="103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</row>
    <row r="909" spans="1:19" ht="13.5" customHeight="1" x14ac:dyDescent="0.25">
      <c r="A909" s="103"/>
      <c r="B909" s="72"/>
      <c r="C909" s="77"/>
      <c r="D909" s="77"/>
      <c r="E909" s="72"/>
      <c r="F909" s="103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</row>
    <row r="910" spans="1:19" ht="13.5" customHeight="1" x14ac:dyDescent="0.25">
      <c r="A910" s="103"/>
      <c r="B910" s="72"/>
      <c r="C910" s="77"/>
      <c r="D910" s="77"/>
      <c r="E910" s="72"/>
      <c r="F910" s="103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</row>
    <row r="911" spans="1:19" ht="13.5" customHeight="1" x14ac:dyDescent="0.25">
      <c r="A911" s="103"/>
      <c r="B911" s="72"/>
      <c r="C911" s="77"/>
      <c r="D911" s="77"/>
      <c r="E911" s="72"/>
      <c r="F911" s="103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</row>
    <row r="912" spans="1:19" ht="13.5" customHeight="1" x14ac:dyDescent="0.25">
      <c r="A912" s="103"/>
      <c r="B912" s="72"/>
      <c r="C912" s="77"/>
      <c r="D912" s="77"/>
      <c r="E912" s="72"/>
      <c r="F912" s="103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</row>
    <row r="913" spans="1:19" ht="13.5" customHeight="1" x14ac:dyDescent="0.25">
      <c r="A913" s="103"/>
      <c r="B913" s="72"/>
      <c r="C913" s="77"/>
      <c r="D913" s="77"/>
      <c r="E913" s="72"/>
      <c r="F913" s="103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</row>
    <row r="914" spans="1:19" ht="13.5" customHeight="1" x14ac:dyDescent="0.25">
      <c r="A914" s="103"/>
      <c r="B914" s="72"/>
      <c r="C914" s="77"/>
      <c r="D914" s="77"/>
      <c r="E914" s="72"/>
      <c r="F914" s="103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</row>
    <row r="915" spans="1:19" ht="13.5" customHeight="1" x14ac:dyDescent="0.25">
      <c r="A915" s="103"/>
      <c r="B915" s="72"/>
      <c r="C915" s="77"/>
      <c r="D915" s="77"/>
      <c r="E915" s="72"/>
      <c r="F915" s="103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</row>
    <row r="916" spans="1:19" ht="13.5" customHeight="1" x14ac:dyDescent="0.25">
      <c r="A916" s="103"/>
      <c r="B916" s="72"/>
      <c r="C916" s="77"/>
      <c r="D916" s="77"/>
      <c r="E916" s="72"/>
      <c r="F916" s="103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</row>
    <row r="917" spans="1:19" ht="13.5" customHeight="1" x14ac:dyDescent="0.25">
      <c r="A917" s="103"/>
      <c r="B917" s="72"/>
      <c r="C917" s="77"/>
      <c r="D917" s="77"/>
      <c r="E917" s="72"/>
      <c r="F917" s="103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</row>
    <row r="918" spans="1:19" ht="13.5" customHeight="1" x14ac:dyDescent="0.25">
      <c r="A918" s="103"/>
      <c r="B918" s="72"/>
      <c r="C918" s="77"/>
      <c r="D918" s="77"/>
      <c r="E918" s="72"/>
      <c r="F918" s="103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</row>
    <row r="919" spans="1:19" ht="13.5" customHeight="1" x14ac:dyDescent="0.25">
      <c r="A919" s="103"/>
      <c r="B919" s="72"/>
      <c r="C919" s="77"/>
      <c r="D919" s="77"/>
      <c r="E919" s="72"/>
      <c r="F919" s="103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</row>
    <row r="920" spans="1:19" ht="13.5" customHeight="1" x14ac:dyDescent="0.25">
      <c r="A920" s="103"/>
      <c r="B920" s="72"/>
      <c r="C920" s="77"/>
      <c r="D920" s="77"/>
      <c r="E920" s="72"/>
      <c r="F920" s="103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</row>
    <row r="921" spans="1:19" ht="13.5" customHeight="1" x14ac:dyDescent="0.25">
      <c r="A921" s="103"/>
      <c r="B921" s="72"/>
      <c r="C921" s="77"/>
      <c r="D921" s="77"/>
      <c r="E921" s="72"/>
      <c r="F921" s="103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</row>
    <row r="922" spans="1:19" ht="13.5" customHeight="1" x14ac:dyDescent="0.25">
      <c r="A922" s="103"/>
      <c r="B922" s="72"/>
      <c r="C922" s="77"/>
      <c r="D922" s="77"/>
      <c r="E922" s="72"/>
      <c r="F922" s="103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</row>
    <row r="923" spans="1:19" ht="13.5" customHeight="1" x14ac:dyDescent="0.25">
      <c r="A923" s="103"/>
      <c r="B923" s="72"/>
      <c r="C923" s="77"/>
      <c r="D923" s="77"/>
      <c r="E923" s="72"/>
      <c r="F923" s="103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</row>
    <row r="924" spans="1:19" ht="13.5" customHeight="1" x14ac:dyDescent="0.25">
      <c r="A924" s="103"/>
      <c r="B924" s="72"/>
      <c r="C924" s="77"/>
      <c r="D924" s="77"/>
      <c r="E924" s="72"/>
      <c r="F924" s="103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</row>
    <row r="925" spans="1:19" ht="13.5" customHeight="1" x14ac:dyDescent="0.25">
      <c r="A925" s="103"/>
      <c r="B925" s="72"/>
      <c r="C925" s="77"/>
      <c r="D925" s="77"/>
      <c r="E925" s="72"/>
      <c r="F925" s="103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</row>
    <row r="926" spans="1:19" ht="13.5" customHeight="1" x14ac:dyDescent="0.25">
      <c r="A926" s="103"/>
      <c r="B926" s="72"/>
      <c r="C926" s="77"/>
      <c r="D926" s="77"/>
      <c r="E926" s="72"/>
      <c r="F926" s="103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</row>
    <row r="927" spans="1:19" ht="13.5" customHeight="1" x14ac:dyDescent="0.25">
      <c r="A927" s="103"/>
      <c r="B927" s="72"/>
      <c r="C927" s="77"/>
      <c r="D927" s="77"/>
      <c r="E927" s="72"/>
      <c r="F927" s="103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</row>
    <row r="928" spans="1:19" ht="13.5" customHeight="1" x14ac:dyDescent="0.25">
      <c r="A928" s="103"/>
      <c r="B928" s="72"/>
      <c r="C928" s="77"/>
      <c r="D928" s="77"/>
      <c r="E928" s="72"/>
      <c r="F928" s="103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</row>
    <row r="929" spans="1:19" ht="13.5" customHeight="1" x14ac:dyDescent="0.25">
      <c r="A929" s="103"/>
      <c r="B929" s="72"/>
      <c r="C929" s="77"/>
      <c r="D929" s="77"/>
      <c r="E929" s="72"/>
      <c r="F929" s="103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</row>
    <row r="930" spans="1:19" ht="13.5" customHeight="1" x14ac:dyDescent="0.25">
      <c r="A930" s="103"/>
      <c r="B930" s="72"/>
      <c r="C930" s="77"/>
      <c r="D930" s="77"/>
      <c r="E930" s="72"/>
      <c r="F930" s="103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</row>
    <row r="931" spans="1:19" ht="13.5" customHeight="1" x14ac:dyDescent="0.25">
      <c r="A931" s="103"/>
      <c r="B931" s="72"/>
      <c r="C931" s="77"/>
      <c r="D931" s="77"/>
      <c r="E931" s="72"/>
      <c r="F931" s="103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</row>
    <row r="932" spans="1:19" ht="13.5" customHeight="1" x14ac:dyDescent="0.25">
      <c r="A932" s="103"/>
      <c r="B932" s="72"/>
      <c r="C932" s="77"/>
      <c r="D932" s="77"/>
      <c r="E932" s="72"/>
      <c r="F932" s="103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</row>
    <row r="933" spans="1:19" ht="13.5" customHeight="1" x14ac:dyDescent="0.25">
      <c r="A933" s="103"/>
      <c r="B933" s="72"/>
      <c r="C933" s="77"/>
      <c r="D933" s="77"/>
      <c r="E933" s="72"/>
      <c r="F933" s="103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</row>
    <row r="934" spans="1:19" ht="13.5" customHeight="1" x14ac:dyDescent="0.25">
      <c r="A934" s="103"/>
      <c r="B934" s="72"/>
      <c r="C934" s="77"/>
      <c r="D934" s="77"/>
      <c r="E934" s="72"/>
      <c r="F934" s="103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</row>
    <row r="935" spans="1:19" ht="13.5" customHeight="1" x14ac:dyDescent="0.25">
      <c r="A935" s="103"/>
      <c r="B935" s="72"/>
      <c r="C935" s="77"/>
      <c r="D935" s="77"/>
      <c r="E935" s="72"/>
      <c r="F935" s="103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</row>
    <row r="936" spans="1:19" ht="13.5" customHeight="1" x14ac:dyDescent="0.25">
      <c r="A936" s="103"/>
      <c r="B936" s="72"/>
      <c r="C936" s="77"/>
      <c r="D936" s="77"/>
      <c r="E936" s="72"/>
      <c r="F936" s="103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</row>
    <row r="937" spans="1:19" ht="13.5" customHeight="1" x14ac:dyDescent="0.25">
      <c r="A937" s="103"/>
      <c r="B937" s="72"/>
      <c r="C937" s="77"/>
      <c r="D937" s="77"/>
      <c r="E937" s="72"/>
      <c r="F937" s="103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</row>
    <row r="938" spans="1:19" ht="13.5" customHeight="1" x14ac:dyDescent="0.25">
      <c r="A938" s="103"/>
      <c r="B938" s="72"/>
      <c r="C938" s="77"/>
      <c r="D938" s="77"/>
      <c r="E938" s="72"/>
      <c r="F938" s="103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</row>
    <row r="939" spans="1:19" ht="13.5" customHeight="1" x14ac:dyDescent="0.25">
      <c r="A939" s="103"/>
      <c r="B939" s="72"/>
      <c r="C939" s="77"/>
      <c r="D939" s="77"/>
      <c r="E939" s="72"/>
      <c r="F939" s="103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</row>
    <row r="940" spans="1:19" ht="13.5" customHeight="1" x14ac:dyDescent="0.25">
      <c r="A940" s="103"/>
      <c r="B940" s="72"/>
      <c r="C940" s="77"/>
      <c r="D940" s="77"/>
      <c r="E940" s="72"/>
      <c r="F940" s="103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</row>
    <row r="941" spans="1:19" ht="13.5" customHeight="1" x14ac:dyDescent="0.25">
      <c r="A941" s="103"/>
      <c r="B941" s="72"/>
      <c r="C941" s="77"/>
      <c r="D941" s="77"/>
      <c r="E941" s="72"/>
      <c r="F941" s="103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</row>
    <row r="942" spans="1:19" ht="13.5" customHeight="1" x14ac:dyDescent="0.25">
      <c r="A942" s="103"/>
      <c r="B942" s="72"/>
      <c r="C942" s="77"/>
      <c r="D942" s="77"/>
      <c r="E942" s="72"/>
      <c r="F942" s="103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</row>
    <row r="943" spans="1:19" ht="13.5" customHeight="1" x14ac:dyDescent="0.25">
      <c r="A943" s="103"/>
      <c r="B943" s="72"/>
      <c r="C943" s="77"/>
      <c r="D943" s="77"/>
      <c r="E943" s="72"/>
      <c r="F943" s="103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</row>
    <row r="944" spans="1:19" ht="13.5" customHeight="1" x14ac:dyDescent="0.25">
      <c r="A944" s="103"/>
      <c r="B944" s="72"/>
      <c r="C944" s="77"/>
      <c r="D944" s="77"/>
      <c r="E944" s="72"/>
      <c r="F944" s="103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</row>
    <row r="945" spans="1:19" ht="13.5" customHeight="1" x14ac:dyDescent="0.25">
      <c r="A945" s="103"/>
      <c r="B945" s="72"/>
      <c r="C945" s="77"/>
      <c r="D945" s="77"/>
      <c r="E945" s="72"/>
      <c r="F945" s="103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</row>
    <row r="946" spans="1:19" ht="13.5" customHeight="1" x14ac:dyDescent="0.25">
      <c r="A946" s="103"/>
      <c r="B946" s="72"/>
      <c r="C946" s="77"/>
      <c r="D946" s="77"/>
      <c r="E946" s="72"/>
      <c r="F946" s="103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</row>
    <row r="947" spans="1:19" ht="13.5" customHeight="1" x14ac:dyDescent="0.25">
      <c r="A947" s="103"/>
      <c r="B947" s="72"/>
      <c r="C947" s="77"/>
      <c r="D947" s="77"/>
      <c r="E947" s="72"/>
      <c r="F947" s="103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</row>
    <row r="948" spans="1:19" ht="13.5" customHeight="1" x14ac:dyDescent="0.25">
      <c r="A948" s="103"/>
      <c r="B948" s="72"/>
      <c r="C948" s="77"/>
      <c r="D948" s="77"/>
      <c r="E948" s="72"/>
      <c r="F948" s="103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</row>
    <row r="949" spans="1:19" ht="13.5" customHeight="1" x14ac:dyDescent="0.25">
      <c r="A949" s="103"/>
      <c r="B949" s="72"/>
      <c r="C949" s="77"/>
      <c r="D949" s="77"/>
      <c r="E949" s="72"/>
      <c r="F949" s="103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</row>
    <row r="950" spans="1:19" ht="13.5" customHeight="1" x14ac:dyDescent="0.25">
      <c r="A950" s="103"/>
      <c r="B950" s="72"/>
      <c r="C950" s="77"/>
      <c r="D950" s="77"/>
      <c r="E950" s="72"/>
      <c r="F950" s="103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</row>
    <row r="951" spans="1:19" ht="13.5" customHeight="1" x14ac:dyDescent="0.25">
      <c r="A951" s="103"/>
      <c r="B951" s="72"/>
      <c r="C951" s="77"/>
      <c r="D951" s="77"/>
      <c r="E951" s="72"/>
      <c r="F951" s="103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</row>
    <row r="952" spans="1:19" ht="13.5" customHeight="1" x14ac:dyDescent="0.25">
      <c r="A952" s="103"/>
      <c r="B952" s="72"/>
      <c r="C952" s="77"/>
      <c r="D952" s="77"/>
      <c r="E952" s="72"/>
      <c r="F952" s="103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</row>
    <row r="953" spans="1:19" ht="13.5" customHeight="1" x14ac:dyDescent="0.25">
      <c r="A953" s="103"/>
      <c r="B953" s="72"/>
      <c r="C953" s="77"/>
      <c r="D953" s="77"/>
      <c r="E953" s="72"/>
      <c r="F953" s="103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</row>
    <row r="954" spans="1:19" ht="13.5" customHeight="1" x14ac:dyDescent="0.25">
      <c r="A954" s="103"/>
      <c r="B954" s="72"/>
      <c r="C954" s="77"/>
      <c r="D954" s="77"/>
      <c r="E954" s="72"/>
      <c r="F954" s="103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</row>
    <row r="955" spans="1:19" ht="13.5" customHeight="1" x14ac:dyDescent="0.25">
      <c r="A955" s="103"/>
      <c r="B955" s="72"/>
      <c r="C955" s="77"/>
      <c r="D955" s="77"/>
      <c r="E955" s="72"/>
      <c r="F955" s="103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</row>
    <row r="956" spans="1:19" ht="13.5" customHeight="1" x14ac:dyDescent="0.25">
      <c r="A956" s="103"/>
      <c r="B956" s="72"/>
      <c r="C956" s="77"/>
      <c r="D956" s="77"/>
      <c r="E956" s="72"/>
      <c r="F956" s="103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</row>
    <row r="957" spans="1:19" ht="13.5" customHeight="1" x14ac:dyDescent="0.25">
      <c r="A957" s="103"/>
      <c r="B957" s="72"/>
      <c r="C957" s="77"/>
      <c r="D957" s="77"/>
      <c r="E957" s="72"/>
      <c r="F957" s="103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</row>
    <row r="958" spans="1:19" ht="13.5" customHeight="1" x14ac:dyDescent="0.25">
      <c r="A958" s="103"/>
      <c r="B958" s="72"/>
      <c r="C958" s="77"/>
      <c r="D958" s="77"/>
      <c r="E958" s="72"/>
      <c r="F958" s="103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</row>
    <row r="959" spans="1:19" ht="13.5" customHeight="1" x14ac:dyDescent="0.25">
      <c r="A959" s="103"/>
      <c r="B959" s="72"/>
      <c r="C959" s="77"/>
      <c r="D959" s="77"/>
      <c r="E959" s="72"/>
      <c r="F959" s="103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</row>
    <row r="960" spans="1:19" ht="13.5" customHeight="1" x14ac:dyDescent="0.25">
      <c r="A960" s="103"/>
      <c r="B960" s="72"/>
      <c r="C960" s="77"/>
      <c r="D960" s="77"/>
      <c r="E960" s="72"/>
      <c r="F960" s="103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</row>
    <row r="961" spans="1:19" ht="13.5" customHeight="1" x14ac:dyDescent="0.25">
      <c r="A961" s="103"/>
      <c r="B961" s="72"/>
      <c r="C961" s="77"/>
      <c r="D961" s="77"/>
      <c r="E961" s="72"/>
      <c r="F961" s="103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</row>
    <row r="962" spans="1:19" ht="13.5" customHeight="1" x14ac:dyDescent="0.25">
      <c r="A962" s="103"/>
      <c r="B962" s="72"/>
      <c r="C962" s="77"/>
      <c r="D962" s="77"/>
      <c r="E962" s="72"/>
      <c r="F962" s="103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</row>
    <row r="963" spans="1:19" ht="13.5" customHeight="1" x14ac:dyDescent="0.25">
      <c r="A963" s="103"/>
      <c r="B963" s="72"/>
      <c r="C963" s="77"/>
      <c r="D963" s="77"/>
      <c r="E963" s="72"/>
      <c r="F963" s="103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</row>
    <row r="964" spans="1:19" ht="13.5" customHeight="1" x14ac:dyDescent="0.25">
      <c r="A964" s="103"/>
      <c r="B964" s="72"/>
      <c r="C964" s="77"/>
      <c r="D964" s="77"/>
      <c r="E964" s="72"/>
      <c r="F964" s="103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</row>
    <row r="965" spans="1:19" ht="13.5" customHeight="1" x14ac:dyDescent="0.25">
      <c r="A965" s="103"/>
      <c r="B965" s="72"/>
      <c r="C965" s="77"/>
      <c r="D965" s="77"/>
      <c r="E965" s="72"/>
      <c r="F965" s="103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</row>
    <row r="966" spans="1:19" ht="13.5" customHeight="1" x14ac:dyDescent="0.25">
      <c r="A966" s="103"/>
      <c r="B966" s="72"/>
      <c r="C966" s="77"/>
      <c r="D966" s="77"/>
      <c r="E966" s="72"/>
      <c r="F966" s="103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</row>
    <row r="967" spans="1:19" ht="13.5" customHeight="1" x14ac:dyDescent="0.25">
      <c r="A967" s="103"/>
      <c r="B967" s="72"/>
      <c r="C967" s="77"/>
      <c r="D967" s="77"/>
      <c r="E967" s="72"/>
      <c r="F967" s="103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</row>
    <row r="968" spans="1:19" ht="13.5" customHeight="1" x14ac:dyDescent="0.25">
      <c r="A968" s="103"/>
      <c r="B968" s="72"/>
      <c r="C968" s="77"/>
      <c r="D968" s="77"/>
      <c r="E968" s="72"/>
      <c r="F968" s="103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</row>
    <row r="969" spans="1:19" ht="13.5" customHeight="1" x14ac:dyDescent="0.25">
      <c r="A969" s="103"/>
      <c r="B969" s="72"/>
      <c r="C969" s="77"/>
      <c r="D969" s="77"/>
      <c r="E969" s="72"/>
      <c r="F969" s="103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</row>
    <row r="970" spans="1:19" ht="13.5" customHeight="1" x14ac:dyDescent="0.25">
      <c r="A970" s="103"/>
      <c r="B970" s="72"/>
      <c r="C970" s="77"/>
      <c r="D970" s="77"/>
      <c r="E970" s="72"/>
      <c r="F970" s="103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</row>
    <row r="971" spans="1:19" ht="13.5" customHeight="1" x14ac:dyDescent="0.25">
      <c r="A971" s="103"/>
      <c r="B971" s="72"/>
      <c r="C971" s="77"/>
      <c r="D971" s="77"/>
      <c r="E971" s="72"/>
      <c r="F971" s="103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</row>
    <row r="972" spans="1:19" ht="13.5" customHeight="1" x14ac:dyDescent="0.25">
      <c r="A972" s="103"/>
      <c r="B972" s="72"/>
      <c r="C972" s="77"/>
      <c r="D972" s="77"/>
      <c r="E972" s="72"/>
      <c r="F972" s="103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</row>
    <row r="973" spans="1:19" ht="13.5" customHeight="1" x14ac:dyDescent="0.25">
      <c r="A973" s="103"/>
      <c r="B973" s="72"/>
      <c r="C973" s="77"/>
      <c r="D973" s="77"/>
      <c r="E973" s="72"/>
      <c r="F973" s="103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</row>
    <row r="974" spans="1:19" ht="13.5" customHeight="1" x14ac:dyDescent="0.25">
      <c r="A974" s="103"/>
      <c r="B974" s="72"/>
      <c r="C974" s="77"/>
      <c r="D974" s="77"/>
      <c r="E974" s="72"/>
      <c r="F974" s="103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</row>
    <row r="975" spans="1:19" ht="13.5" customHeight="1" x14ac:dyDescent="0.25">
      <c r="A975" s="103"/>
      <c r="B975" s="72"/>
      <c r="C975" s="77"/>
      <c r="D975" s="77"/>
      <c r="E975" s="72"/>
      <c r="F975" s="103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</row>
    <row r="976" spans="1:19" ht="13.5" customHeight="1" x14ac:dyDescent="0.25">
      <c r="A976" s="103"/>
      <c r="B976" s="72"/>
      <c r="C976" s="77"/>
      <c r="D976" s="77"/>
      <c r="E976" s="72"/>
      <c r="F976" s="103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</row>
    <row r="977" spans="1:19" ht="13.5" customHeight="1" x14ac:dyDescent="0.25">
      <c r="A977" s="103"/>
      <c r="B977" s="72"/>
      <c r="C977" s="77"/>
      <c r="D977" s="77"/>
      <c r="E977" s="72"/>
      <c r="F977" s="103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</row>
    <row r="978" spans="1:19" ht="13.5" customHeight="1" x14ac:dyDescent="0.25">
      <c r="A978" s="103"/>
      <c r="B978" s="72"/>
      <c r="C978" s="77"/>
      <c r="D978" s="77"/>
      <c r="E978" s="72"/>
      <c r="F978" s="103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</row>
    <row r="979" spans="1:19" ht="13.5" customHeight="1" x14ac:dyDescent="0.25">
      <c r="A979" s="103"/>
      <c r="B979" s="72"/>
      <c r="C979" s="77"/>
      <c r="D979" s="77"/>
      <c r="E979" s="72"/>
      <c r="F979" s="103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</row>
    <row r="980" spans="1:19" ht="13.5" customHeight="1" x14ac:dyDescent="0.25">
      <c r="A980" s="103"/>
      <c r="B980" s="72"/>
      <c r="C980" s="77"/>
      <c r="D980" s="77"/>
      <c r="E980" s="72"/>
      <c r="F980" s="103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</row>
    <row r="981" spans="1:19" ht="13.5" customHeight="1" x14ac:dyDescent="0.25">
      <c r="A981" s="103"/>
      <c r="B981" s="72"/>
      <c r="C981" s="77"/>
      <c r="D981" s="77"/>
      <c r="E981" s="72"/>
      <c r="F981" s="103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</row>
    <row r="982" spans="1:19" ht="13.5" customHeight="1" x14ac:dyDescent="0.25">
      <c r="A982" s="103"/>
      <c r="B982" s="72"/>
      <c r="C982" s="77"/>
      <c r="D982" s="77"/>
      <c r="E982" s="72"/>
      <c r="F982" s="103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</row>
    <row r="983" spans="1:19" ht="13.5" customHeight="1" x14ac:dyDescent="0.25">
      <c r="A983" s="103"/>
      <c r="B983" s="72"/>
      <c r="C983" s="77"/>
      <c r="D983" s="77"/>
      <c r="E983" s="72"/>
      <c r="F983" s="103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</row>
    <row r="984" spans="1:19" ht="13.5" customHeight="1" x14ac:dyDescent="0.25">
      <c r="A984" s="103"/>
      <c r="B984" s="72"/>
      <c r="C984" s="77"/>
      <c r="D984" s="77"/>
      <c r="E984" s="72"/>
      <c r="F984" s="103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</row>
    <row r="985" spans="1:19" ht="13.5" customHeight="1" x14ac:dyDescent="0.25">
      <c r="A985" s="103"/>
      <c r="B985" s="72"/>
      <c r="C985" s="77"/>
      <c r="D985" s="77"/>
      <c r="E985" s="72"/>
      <c r="F985" s="103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</row>
    <row r="986" spans="1:19" ht="13.5" customHeight="1" x14ac:dyDescent="0.25">
      <c r="A986" s="103"/>
      <c r="B986" s="72"/>
      <c r="C986" s="77"/>
      <c r="D986" s="77"/>
      <c r="E986" s="72"/>
      <c r="F986" s="103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</row>
    <row r="987" spans="1:19" ht="13.5" customHeight="1" x14ac:dyDescent="0.25">
      <c r="A987" s="103"/>
      <c r="B987" s="72"/>
      <c r="C987" s="77"/>
      <c r="D987" s="77"/>
      <c r="E987" s="72"/>
      <c r="F987" s="103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</row>
    <row r="988" spans="1:19" ht="13.5" customHeight="1" x14ac:dyDescent="0.25">
      <c r="A988" s="103"/>
      <c r="B988" s="72"/>
      <c r="C988" s="77"/>
      <c r="D988" s="77"/>
      <c r="E988" s="72"/>
      <c r="F988" s="103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</row>
    <row r="989" spans="1:19" ht="13.5" customHeight="1" x14ac:dyDescent="0.25">
      <c r="A989" s="103"/>
      <c r="B989" s="72"/>
      <c r="C989" s="77"/>
      <c r="D989" s="77"/>
      <c r="E989" s="72"/>
      <c r="F989" s="103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</row>
    <row r="990" spans="1:19" ht="13.5" customHeight="1" x14ac:dyDescent="0.25">
      <c r="A990" s="103"/>
      <c r="B990" s="72"/>
      <c r="C990" s="77"/>
      <c r="D990" s="77"/>
      <c r="E990" s="72"/>
      <c r="F990" s="103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</row>
    <row r="991" spans="1:19" ht="13.5" customHeight="1" x14ac:dyDescent="0.25">
      <c r="A991" s="103"/>
      <c r="B991" s="72"/>
      <c r="C991" s="77"/>
      <c r="D991" s="77"/>
      <c r="E991" s="72"/>
      <c r="F991" s="103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</row>
    <row r="992" spans="1:19" ht="13.5" customHeight="1" x14ac:dyDescent="0.25">
      <c r="A992" s="103"/>
      <c r="B992" s="72"/>
      <c r="C992" s="77"/>
      <c r="D992" s="77"/>
      <c r="E992" s="72"/>
      <c r="F992" s="103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</row>
    <row r="993" spans="1:19" ht="13.5" customHeight="1" x14ac:dyDescent="0.25">
      <c r="A993" s="103"/>
      <c r="B993" s="72"/>
      <c r="C993" s="77"/>
      <c r="D993" s="77"/>
      <c r="E993" s="72"/>
      <c r="F993" s="103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</row>
    <row r="994" spans="1:19" ht="13.5" customHeight="1" x14ac:dyDescent="0.25">
      <c r="A994" s="103"/>
      <c r="B994" s="72"/>
      <c r="C994" s="77"/>
      <c r="D994" s="77"/>
      <c r="E994" s="72"/>
      <c r="F994" s="103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</row>
    <row r="995" spans="1:19" ht="13.5" customHeight="1" x14ac:dyDescent="0.25">
      <c r="A995" s="103"/>
      <c r="B995" s="72"/>
      <c r="C995" s="77"/>
      <c r="D995" s="77"/>
      <c r="E995" s="72"/>
      <c r="F995" s="103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</row>
    <row r="996" spans="1:19" ht="13.5" customHeight="1" x14ac:dyDescent="0.25">
      <c r="A996" s="103"/>
      <c r="B996" s="72"/>
      <c r="C996" s="77"/>
      <c r="D996" s="77"/>
      <c r="E996" s="72"/>
      <c r="F996" s="103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</row>
    <row r="997" spans="1:19" ht="13.5" customHeight="1" x14ac:dyDescent="0.25">
      <c r="A997" s="103"/>
      <c r="B997" s="72"/>
      <c r="C997" s="77"/>
      <c r="D997" s="77"/>
      <c r="E997" s="72"/>
      <c r="F997" s="103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</row>
    <row r="998" spans="1:19" ht="13.5" customHeight="1" x14ac:dyDescent="0.25">
      <c r="A998" s="103"/>
      <c r="B998" s="72"/>
      <c r="C998" s="77"/>
      <c r="D998" s="77"/>
      <c r="E998" s="72"/>
      <c r="F998" s="103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</row>
    <row r="999" spans="1:19" ht="13.5" customHeight="1" x14ac:dyDescent="0.25">
      <c r="A999" s="103"/>
      <c r="B999" s="72"/>
      <c r="C999" s="77"/>
      <c r="D999" s="77"/>
      <c r="E999" s="72"/>
      <c r="F999" s="103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</row>
    <row r="1000" spans="1:19" ht="13.5" customHeight="1" x14ac:dyDescent="0.25">
      <c r="A1000" s="103"/>
      <c r="B1000" s="72"/>
      <c r="C1000" s="77"/>
      <c r="D1000" s="77"/>
      <c r="E1000" s="72"/>
      <c r="F1000" s="103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</row>
    <row r="1001" spans="1:19" ht="13.5" customHeight="1" x14ac:dyDescent="0.25">
      <c r="A1001" s="103"/>
      <c r="B1001" s="72"/>
      <c r="C1001" s="77"/>
      <c r="D1001" s="77"/>
      <c r="E1001" s="72"/>
      <c r="F1001" s="103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</row>
    <row r="1002" spans="1:19" ht="13.5" customHeight="1" x14ac:dyDescent="0.25">
      <c r="A1002" s="103"/>
      <c r="B1002" s="72"/>
      <c r="C1002" s="77"/>
      <c r="D1002" s="77"/>
      <c r="E1002" s="72"/>
      <c r="F1002" s="103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</row>
  </sheetData>
  <mergeCells count="5">
    <mergeCell ref="A1:F1"/>
    <mergeCell ref="A56:E56"/>
    <mergeCell ref="A3:F3"/>
    <mergeCell ref="B6:F6"/>
    <mergeCell ref="B7:F7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25"/>
  <sheetViews>
    <sheetView workbookViewId="0">
      <selection activeCell="K19" sqref="K19"/>
    </sheetView>
  </sheetViews>
  <sheetFormatPr defaultColWidth="12.5703125" defaultRowHeight="15" customHeight="1" x14ac:dyDescent="0.2"/>
  <cols>
    <col min="1" max="1" width="6.85546875" customWidth="1"/>
    <col min="2" max="2" width="52.85546875" bestFit="1" customWidth="1"/>
    <col min="3" max="3" width="11.140625" style="189" customWidth="1"/>
    <col min="4" max="4" width="10.5703125" bestFit="1" customWidth="1"/>
    <col min="5" max="5" width="9.42578125" customWidth="1"/>
    <col min="6" max="6" width="13.42578125" customWidth="1"/>
    <col min="7" max="26" width="6.85546875" customWidth="1"/>
  </cols>
  <sheetData>
    <row r="1" spans="1:19" s="74" customFormat="1" ht="15" customHeight="1" x14ac:dyDescent="0.2">
      <c r="A1" s="316" t="s">
        <v>0</v>
      </c>
      <c r="B1" s="316"/>
      <c r="C1" s="316"/>
      <c r="D1" s="316"/>
      <c r="E1" s="316"/>
      <c r="F1" s="316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s="74" customFormat="1" ht="15" customHeight="1" x14ac:dyDescent="0.25">
      <c r="A2" s="179"/>
      <c r="B2" s="73"/>
      <c r="C2" s="188"/>
      <c r="D2" s="73"/>
      <c r="E2" s="73"/>
      <c r="F2" s="75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s="74" customFormat="1" ht="15" customHeight="1" x14ac:dyDescent="0.2">
      <c r="A3" s="338" t="s">
        <v>272</v>
      </c>
      <c r="B3" s="339"/>
      <c r="C3" s="339"/>
      <c r="D3" s="339"/>
      <c r="E3" s="339"/>
      <c r="F3" s="339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</row>
    <row r="4" spans="1:19" s="74" customFormat="1" ht="22.35" customHeight="1" x14ac:dyDescent="0.25">
      <c r="A4" s="116" t="s">
        <v>32</v>
      </c>
      <c r="B4" s="78" t="s">
        <v>33</v>
      </c>
      <c r="C4" s="78" t="s">
        <v>34</v>
      </c>
      <c r="D4" s="78" t="s">
        <v>35</v>
      </c>
      <c r="E4" s="78" t="s">
        <v>36</v>
      </c>
      <c r="F4" s="116" t="s">
        <v>37</v>
      </c>
      <c r="G4" s="72"/>
      <c r="H4" s="72"/>
      <c r="I4" s="72"/>
      <c r="J4" s="72"/>
      <c r="K4" s="72"/>
      <c r="L4" s="72"/>
      <c r="M4" s="72"/>
      <c r="N4" s="72"/>
      <c r="O4" s="72"/>
      <c r="P4" s="168"/>
      <c r="Q4" s="168"/>
      <c r="R4" s="168"/>
      <c r="S4" s="168"/>
    </row>
    <row r="5" spans="1:19" x14ac:dyDescent="0.25">
      <c r="A5" s="66"/>
      <c r="B5" s="355" t="s">
        <v>242</v>
      </c>
      <c r="C5" s="356"/>
      <c r="D5" s="356"/>
      <c r="E5" s="356"/>
      <c r="F5" s="357"/>
    </row>
    <row r="6" spans="1:19" s="74" customFormat="1" ht="13.5" customHeight="1" x14ac:dyDescent="0.25">
      <c r="A6" s="169">
        <v>1</v>
      </c>
      <c r="B6" s="79" t="s">
        <v>38</v>
      </c>
      <c r="C6" s="78"/>
      <c r="D6" s="79"/>
      <c r="E6" s="100"/>
      <c r="F6" s="170"/>
      <c r="G6" s="72"/>
      <c r="H6" s="72"/>
      <c r="I6" s="72"/>
      <c r="J6" s="72"/>
      <c r="K6" s="72"/>
      <c r="L6" s="72"/>
      <c r="M6" s="72"/>
      <c r="N6" s="72"/>
      <c r="O6" s="72"/>
      <c r="P6" s="168"/>
      <c r="Q6" s="168"/>
      <c r="R6" s="168"/>
      <c r="S6" s="168"/>
    </row>
    <row r="7" spans="1:19" x14ac:dyDescent="0.25">
      <c r="A7" s="263" t="s">
        <v>144</v>
      </c>
      <c r="B7" s="192" t="s">
        <v>243</v>
      </c>
      <c r="C7" s="193" t="s">
        <v>40</v>
      </c>
      <c r="D7" s="194">
        <v>15173.4</v>
      </c>
      <c r="E7" s="195">
        <v>1</v>
      </c>
      <c r="F7" s="194">
        <v>15173.4</v>
      </c>
    </row>
    <row r="8" spans="1:19" x14ac:dyDescent="0.25">
      <c r="A8" s="263" t="s">
        <v>157</v>
      </c>
      <c r="B8" s="192" t="s">
        <v>244</v>
      </c>
      <c r="C8" s="193" t="s">
        <v>40</v>
      </c>
      <c r="D8" s="194">
        <v>10200</v>
      </c>
      <c r="E8" s="195">
        <v>1</v>
      </c>
      <c r="F8" s="194">
        <v>10200</v>
      </c>
    </row>
    <row r="9" spans="1:19" x14ac:dyDescent="0.25">
      <c r="A9" s="263" t="s">
        <v>276</v>
      </c>
      <c r="B9" s="197" t="s">
        <v>297</v>
      </c>
      <c r="C9" s="193" t="s">
        <v>40</v>
      </c>
      <c r="D9" s="194">
        <v>1331</v>
      </c>
      <c r="E9" s="195">
        <v>1</v>
      </c>
      <c r="F9" s="194">
        <v>1331</v>
      </c>
    </row>
    <row r="10" spans="1:19" x14ac:dyDescent="0.25">
      <c r="A10" s="263" t="s">
        <v>277</v>
      </c>
      <c r="B10" s="197" t="s">
        <v>275</v>
      </c>
      <c r="C10" s="193" t="s">
        <v>40</v>
      </c>
      <c r="D10" s="194">
        <v>2180</v>
      </c>
      <c r="E10" s="195">
        <v>1</v>
      </c>
      <c r="F10" s="194">
        <v>2180</v>
      </c>
    </row>
    <row r="11" spans="1:19" x14ac:dyDescent="0.25">
      <c r="A11" s="263" t="s">
        <v>146</v>
      </c>
      <c r="B11" s="197" t="s">
        <v>298</v>
      </c>
      <c r="C11" s="193" t="s">
        <v>40</v>
      </c>
      <c r="D11" s="194">
        <v>1210</v>
      </c>
      <c r="E11" s="195">
        <v>1</v>
      </c>
      <c r="F11" s="194">
        <v>1210</v>
      </c>
    </row>
    <row r="12" spans="1:19" x14ac:dyDescent="0.25">
      <c r="A12" s="263" t="s">
        <v>148</v>
      </c>
      <c r="B12" s="192" t="s">
        <v>245</v>
      </c>
      <c r="C12" s="193" t="s">
        <v>40</v>
      </c>
      <c r="D12" s="194">
        <v>726</v>
      </c>
      <c r="E12" s="195">
        <v>1</v>
      </c>
      <c r="F12" s="194">
        <v>726</v>
      </c>
    </row>
    <row r="13" spans="1:19" x14ac:dyDescent="0.25">
      <c r="A13" s="263" t="s">
        <v>278</v>
      </c>
      <c r="B13" s="192" t="s">
        <v>246</v>
      </c>
      <c r="C13" s="193" t="s">
        <v>40</v>
      </c>
      <c r="D13" s="194">
        <v>726</v>
      </c>
      <c r="E13" s="195">
        <v>1</v>
      </c>
      <c r="F13" s="194">
        <v>726</v>
      </c>
    </row>
    <row r="14" spans="1:19" x14ac:dyDescent="0.25">
      <c r="A14" s="263" t="s">
        <v>279</v>
      </c>
      <c r="B14" s="192" t="s">
        <v>247</v>
      </c>
      <c r="C14" s="193" t="s">
        <v>40</v>
      </c>
      <c r="D14" s="194">
        <v>1815</v>
      </c>
      <c r="E14" s="195">
        <v>1</v>
      </c>
      <c r="F14" s="194">
        <v>1815</v>
      </c>
    </row>
    <row r="15" spans="1:19" x14ac:dyDescent="0.25">
      <c r="A15" s="263" t="s">
        <v>280</v>
      </c>
      <c r="B15" s="192" t="s">
        <v>248</v>
      </c>
      <c r="C15" s="193" t="s">
        <v>40</v>
      </c>
      <c r="D15" s="194">
        <v>790</v>
      </c>
      <c r="E15" s="195">
        <v>1</v>
      </c>
      <c r="F15" s="194">
        <v>790</v>
      </c>
    </row>
    <row r="16" spans="1:19" x14ac:dyDescent="0.25">
      <c r="A16" s="263" t="s">
        <v>281</v>
      </c>
      <c r="B16" s="192" t="s">
        <v>249</v>
      </c>
      <c r="C16" s="193" t="s">
        <v>40</v>
      </c>
      <c r="D16" s="194">
        <v>560</v>
      </c>
      <c r="E16" s="195">
        <v>1</v>
      </c>
      <c r="F16" s="194">
        <v>560</v>
      </c>
    </row>
    <row r="17" spans="1:24" x14ac:dyDescent="0.25">
      <c r="A17" s="263" t="s">
        <v>282</v>
      </c>
      <c r="B17" s="192" t="s">
        <v>250</v>
      </c>
      <c r="C17" s="193" t="s">
        <v>40</v>
      </c>
      <c r="D17" s="194">
        <v>726</v>
      </c>
      <c r="E17" s="195">
        <v>1</v>
      </c>
      <c r="F17" s="194">
        <v>726</v>
      </c>
    </row>
    <row r="18" spans="1:24" x14ac:dyDescent="0.25">
      <c r="A18" s="263" t="s">
        <v>283</v>
      </c>
      <c r="B18" s="192" t="s">
        <v>251</v>
      </c>
      <c r="C18" s="193" t="s">
        <v>40</v>
      </c>
      <c r="D18" s="194">
        <v>2500</v>
      </c>
      <c r="E18" s="195">
        <v>1</v>
      </c>
      <c r="F18" s="194">
        <v>2500</v>
      </c>
    </row>
    <row r="19" spans="1:24" x14ac:dyDescent="0.25">
      <c r="A19" s="263" t="s">
        <v>172</v>
      </c>
      <c r="B19" s="192" t="s">
        <v>309</v>
      </c>
      <c r="C19" s="193" t="s">
        <v>40</v>
      </c>
      <c r="D19" s="194">
        <v>600</v>
      </c>
      <c r="E19" s="195">
        <v>1</v>
      </c>
      <c r="F19" s="194">
        <v>600</v>
      </c>
    </row>
    <row r="20" spans="1:24" x14ac:dyDescent="0.25">
      <c r="A20" s="263" t="s">
        <v>174</v>
      </c>
      <c r="B20" s="192" t="s">
        <v>252</v>
      </c>
      <c r="C20" s="193" t="s">
        <v>40</v>
      </c>
      <c r="D20" s="194">
        <v>6050</v>
      </c>
      <c r="E20" s="195">
        <v>1</v>
      </c>
      <c r="F20" s="194">
        <v>6050</v>
      </c>
    </row>
    <row r="21" spans="1:24" x14ac:dyDescent="0.25">
      <c r="A21" s="263" t="s">
        <v>176</v>
      </c>
      <c r="B21" s="192" t="s">
        <v>253</v>
      </c>
      <c r="C21" s="193" t="s">
        <v>40</v>
      </c>
      <c r="D21" s="194">
        <v>3500</v>
      </c>
      <c r="E21" s="195">
        <v>1</v>
      </c>
      <c r="F21" s="194">
        <v>3500</v>
      </c>
    </row>
    <row r="22" spans="1:24" x14ac:dyDescent="0.25">
      <c r="A22" s="263" t="s">
        <v>177</v>
      </c>
      <c r="B22" s="192" t="s">
        <v>254</v>
      </c>
      <c r="C22" s="193" t="s">
        <v>40</v>
      </c>
      <c r="D22" s="194">
        <v>1800</v>
      </c>
      <c r="E22" s="195">
        <v>1</v>
      </c>
      <c r="F22" s="194">
        <v>1800</v>
      </c>
    </row>
    <row r="23" spans="1:24" s="270" customFormat="1" ht="12.75" customHeight="1" x14ac:dyDescent="0.25">
      <c r="A23" s="264" t="s">
        <v>144</v>
      </c>
      <c r="B23" s="276" t="s">
        <v>313</v>
      </c>
      <c r="C23" s="266" t="s">
        <v>40</v>
      </c>
      <c r="D23" s="267">
        <v>14330</v>
      </c>
      <c r="E23" s="266">
        <v>1</v>
      </c>
      <c r="F23" s="267">
        <f>D23</f>
        <v>14330</v>
      </c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</row>
    <row r="24" spans="1:24" ht="14.25" x14ac:dyDescent="0.2">
      <c r="A24" s="358" t="s">
        <v>68</v>
      </c>
      <c r="B24" s="359"/>
      <c r="C24" s="359"/>
      <c r="D24" s="359"/>
      <c r="E24" s="360"/>
      <c r="F24" s="291">
        <f>SUM(F7:F23)</f>
        <v>64217.4</v>
      </c>
    </row>
    <row r="25" spans="1:24" x14ac:dyDescent="0.25">
      <c r="A25" s="27"/>
      <c r="B25" s="9"/>
      <c r="C25" s="190"/>
    </row>
  </sheetData>
  <mergeCells count="4">
    <mergeCell ref="A3:F3"/>
    <mergeCell ref="B5:F5"/>
    <mergeCell ref="A24:E24"/>
    <mergeCell ref="A1:F1"/>
  </mergeCells>
  <pageMargins left="0.7" right="0.7" top="0.75" bottom="0.75" header="0" footer="0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277E3E"/>
  </sheetPr>
  <dimension ref="A1:X1002"/>
  <sheetViews>
    <sheetView workbookViewId="0">
      <selection activeCell="I19" sqref="I19"/>
    </sheetView>
  </sheetViews>
  <sheetFormatPr defaultColWidth="12.5703125" defaultRowHeight="15" customHeight="1" x14ac:dyDescent="0.2"/>
  <cols>
    <col min="1" max="1" width="7" customWidth="1"/>
    <col min="2" max="2" width="35" customWidth="1"/>
    <col min="3" max="3" width="12.5703125" customWidth="1"/>
    <col min="4" max="4" width="12.85546875" customWidth="1"/>
    <col min="5" max="5" width="11" style="191" customWidth="1"/>
    <col min="6" max="6" width="13" customWidth="1"/>
    <col min="7" max="7" width="9.140625" bestFit="1" customWidth="1"/>
    <col min="8" max="24" width="7" customWidth="1"/>
    <col min="25" max="26" width="11.140625" customWidth="1"/>
  </cols>
  <sheetData>
    <row r="1" spans="1:24" ht="15" customHeight="1" x14ac:dyDescent="0.25">
      <c r="A1" s="179"/>
      <c r="B1" s="338" t="s">
        <v>0</v>
      </c>
      <c r="C1" s="339"/>
      <c r="D1" s="339"/>
      <c r="E1" s="339"/>
      <c r="F1" s="339"/>
    </row>
    <row r="2" spans="1:24" ht="15" customHeight="1" x14ac:dyDescent="0.25">
      <c r="A2" s="179"/>
      <c r="B2" s="73"/>
      <c r="C2" s="188"/>
      <c r="D2" s="73"/>
      <c r="E2" s="73"/>
      <c r="F2" s="75"/>
    </row>
    <row r="3" spans="1:24" ht="15" customHeight="1" x14ac:dyDescent="0.2">
      <c r="A3" s="338" t="s">
        <v>273</v>
      </c>
      <c r="B3" s="339"/>
      <c r="C3" s="339"/>
      <c r="D3" s="339"/>
      <c r="E3" s="339"/>
      <c r="F3" s="339"/>
    </row>
    <row r="4" spans="1:24" ht="15" customHeight="1" x14ac:dyDescent="0.2">
      <c r="A4" s="183" t="s">
        <v>32</v>
      </c>
      <c r="B4" s="79" t="s">
        <v>33</v>
      </c>
      <c r="C4" s="78" t="s">
        <v>34</v>
      </c>
      <c r="D4" s="100" t="s">
        <v>35</v>
      </c>
      <c r="E4" s="100" t="s">
        <v>36</v>
      </c>
      <c r="F4" s="169" t="s">
        <v>37</v>
      </c>
    </row>
    <row r="5" spans="1:24" ht="12.75" customHeight="1" x14ac:dyDescent="0.2">
      <c r="A5" s="345" t="s">
        <v>75</v>
      </c>
      <c r="B5" s="331"/>
      <c r="C5" s="361" t="s">
        <v>255</v>
      </c>
      <c r="D5" s="362"/>
      <c r="E5" s="362"/>
      <c r="F5" s="362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24" ht="15" customHeight="1" x14ac:dyDescent="0.2">
      <c r="A6" s="198">
        <v>1</v>
      </c>
      <c r="B6" s="79" t="s">
        <v>58</v>
      </c>
      <c r="C6" s="200"/>
      <c r="D6" s="199"/>
      <c r="E6" s="201"/>
      <c r="F6" s="202"/>
    </row>
    <row r="7" spans="1:24" ht="12.75" customHeight="1" x14ac:dyDescent="0.25">
      <c r="A7" s="264" t="s">
        <v>144</v>
      </c>
      <c r="B7" s="276" t="s">
        <v>310</v>
      </c>
      <c r="C7" s="266" t="s">
        <v>66</v>
      </c>
      <c r="D7" s="267">
        <v>9800</v>
      </c>
      <c r="E7" s="266">
        <v>1</v>
      </c>
      <c r="F7" s="267">
        <f>D7</f>
        <v>9800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</row>
    <row r="8" spans="1:24" ht="12.75" customHeight="1" x14ac:dyDescent="0.25">
      <c r="A8" s="264" t="s">
        <v>157</v>
      </c>
      <c r="B8" s="265" t="s">
        <v>274</v>
      </c>
      <c r="C8" s="266" t="s">
        <v>66</v>
      </c>
      <c r="D8" s="267">
        <v>9800</v>
      </c>
      <c r="E8" s="266">
        <v>1</v>
      </c>
      <c r="F8" s="267">
        <f t="shared" ref="F8:F19" si="0">D8</f>
        <v>9800</v>
      </c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</row>
    <row r="9" spans="1:24" ht="12.75" customHeight="1" x14ac:dyDescent="0.25">
      <c r="A9" s="264" t="s">
        <v>276</v>
      </c>
      <c r="B9" s="265" t="s">
        <v>256</v>
      </c>
      <c r="C9" s="266" t="s">
        <v>66</v>
      </c>
      <c r="D9" s="267">
        <v>2667</v>
      </c>
      <c r="E9" s="266">
        <v>1</v>
      </c>
      <c r="F9" s="267">
        <f t="shared" si="0"/>
        <v>2667</v>
      </c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ht="12.75" customHeight="1" x14ac:dyDescent="0.25">
      <c r="A10" s="264" t="s">
        <v>277</v>
      </c>
      <c r="B10" s="265" t="s">
        <v>257</v>
      </c>
      <c r="C10" s="266" t="s">
        <v>66</v>
      </c>
      <c r="D10" s="267">
        <v>6667</v>
      </c>
      <c r="E10" s="266">
        <v>1</v>
      </c>
      <c r="F10" s="267">
        <f t="shared" si="0"/>
        <v>6667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24" ht="12.75" customHeight="1" x14ac:dyDescent="0.25">
      <c r="A11" s="264" t="s">
        <v>146</v>
      </c>
      <c r="B11" s="268" t="s">
        <v>258</v>
      </c>
      <c r="C11" s="266" t="s">
        <v>66</v>
      </c>
      <c r="D11" s="267">
        <v>1334</v>
      </c>
      <c r="E11" s="266">
        <v>1</v>
      </c>
      <c r="F11" s="267">
        <f t="shared" si="0"/>
        <v>1334</v>
      </c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ht="12.75" customHeight="1" x14ac:dyDescent="0.25">
      <c r="A12" s="264" t="s">
        <v>148</v>
      </c>
      <c r="B12" s="268" t="s">
        <v>259</v>
      </c>
      <c r="C12" s="266" t="s">
        <v>66</v>
      </c>
      <c r="D12" s="267">
        <v>8000</v>
      </c>
      <c r="E12" s="266">
        <v>1</v>
      </c>
      <c r="F12" s="267">
        <f t="shared" si="0"/>
        <v>8000</v>
      </c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24" ht="12.75" customHeight="1" x14ac:dyDescent="0.25">
      <c r="A13" s="264" t="s">
        <v>278</v>
      </c>
      <c r="B13" s="265" t="s">
        <v>260</v>
      </c>
      <c r="C13" s="266" t="s">
        <v>66</v>
      </c>
      <c r="D13" s="267">
        <v>1334</v>
      </c>
      <c r="E13" s="266">
        <v>1</v>
      </c>
      <c r="F13" s="267">
        <f t="shared" si="0"/>
        <v>1334</v>
      </c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4" spans="1:24" ht="12.75" customHeight="1" x14ac:dyDescent="0.25">
      <c r="A14" s="264" t="s">
        <v>279</v>
      </c>
      <c r="B14" s="265" t="s">
        <v>261</v>
      </c>
      <c r="C14" s="266" t="s">
        <v>66</v>
      </c>
      <c r="D14" s="267">
        <v>8000</v>
      </c>
      <c r="E14" s="266">
        <v>1</v>
      </c>
      <c r="F14" s="267">
        <f t="shared" si="0"/>
        <v>8000</v>
      </c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</row>
    <row r="15" spans="1:24" ht="12.75" customHeight="1" x14ac:dyDescent="0.25">
      <c r="A15" s="264" t="s">
        <v>280</v>
      </c>
      <c r="B15" s="265" t="s">
        <v>262</v>
      </c>
      <c r="C15" s="266" t="s">
        <v>66</v>
      </c>
      <c r="D15" s="267">
        <v>9000</v>
      </c>
      <c r="E15" s="266">
        <v>1</v>
      </c>
      <c r="F15" s="267">
        <f t="shared" si="0"/>
        <v>9000</v>
      </c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</row>
    <row r="16" spans="1:24" ht="12.75" customHeight="1" x14ac:dyDescent="0.25">
      <c r="A16" s="264" t="s">
        <v>281</v>
      </c>
      <c r="B16" s="265" t="s">
        <v>263</v>
      </c>
      <c r="C16" s="266" t="s">
        <v>66</v>
      </c>
      <c r="D16" s="267">
        <v>6000</v>
      </c>
      <c r="E16" s="266">
        <v>1</v>
      </c>
      <c r="F16" s="267">
        <f t="shared" si="0"/>
        <v>6000</v>
      </c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</row>
    <row r="17" spans="1:24" ht="12.75" customHeight="1" x14ac:dyDescent="0.25">
      <c r="A17" s="264" t="s">
        <v>282</v>
      </c>
      <c r="B17" s="265" t="s">
        <v>264</v>
      </c>
      <c r="C17" s="266" t="s">
        <v>66</v>
      </c>
      <c r="D17" s="267">
        <v>2667</v>
      </c>
      <c r="E17" s="266">
        <v>1</v>
      </c>
      <c r="F17" s="267">
        <f t="shared" si="0"/>
        <v>2667</v>
      </c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</row>
    <row r="18" spans="1:24" ht="12.75" customHeight="1" x14ac:dyDescent="0.25">
      <c r="A18" s="264" t="s">
        <v>283</v>
      </c>
      <c r="B18" s="265" t="s">
        <v>265</v>
      </c>
      <c r="C18" s="266" t="s">
        <v>66</v>
      </c>
      <c r="D18" s="267">
        <v>5600</v>
      </c>
      <c r="E18" s="266">
        <v>1</v>
      </c>
      <c r="F18" s="305">
        <f t="shared" si="0"/>
        <v>5600</v>
      </c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</row>
    <row r="19" spans="1:24" ht="12.75" customHeight="1" x14ac:dyDescent="0.25">
      <c r="A19" s="264" t="s">
        <v>172</v>
      </c>
      <c r="B19" s="265" t="s">
        <v>266</v>
      </c>
      <c r="C19" s="266" t="s">
        <v>66</v>
      </c>
      <c r="D19" s="267">
        <v>8000</v>
      </c>
      <c r="E19" s="266">
        <v>1</v>
      </c>
      <c r="F19" s="267">
        <f t="shared" si="0"/>
        <v>8000</v>
      </c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</row>
    <row r="20" spans="1:24" ht="12.75" customHeight="1" x14ac:dyDescent="0.25">
      <c r="A20" s="264" t="s">
        <v>174</v>
      </c>
      <c r="B20" s="265" t="s">
        <v>267</v>
      </c>
      <c r="C20" s="266" t="s">
        <v>66</v>
      </c>
      <c r="D20" s="267">
        <v>1313.75</v>
      </c>
      <c r="E20" s="266">
        <v>8</v>
      </c>
      <c r="F20" s="267">
        <f>E20*D20</f>
        <v>10510</v>
      </c>
      <c r="G20" s="69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</row>
    <row r="21" spans="1:24" ht="12.75" customHeight="1" x14ac:dyDescent="0.2">
      <c r="A21" s="363" t="s">
        <v>68</v>
      </c>
      <c r="B21" s="363"/>
      <c r="C21" s="363"/>
      <c r="D21" s="363"/>
      <c r="E21" s="363"/>
      <c r="F21" s="269">
        <f>SUM(F7:F20)</f>
        <v>89379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</row>
    <row r="22" spans="1:24" ht="12.75" customHeight="1" x14ac:dyDescent="0.2">
      <c r="A22" s="68"/>
      <c r="B22" s="67"/>
      <c r="C22" s="67"/>
      <c r="D22" s="67"/>
      <c r="E22" s="68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</row>
    <row r="23" spans="1:24" ht="12.75" customHeight="1" x14ac:dyDescent="0.2">
      <c r="A23" s="68"/>
      <c r="B23" s="67"/>
      <c r="C23" s="67"/>
      <c r="D23" s="67"/>
      <c r="E23" s="68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</row>
    <row r="24" spans="1:24" ht="12.75" customHeight="1" x14ac:dyDescent="0.2">
      <c r="A24" s="68"/>
      <c r="B24" s="67"/>
      <c r="C24" s="67"/>
      <c r="D24" s="67"/>
      <c r="E24" s="68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</row>
    <row r="25" spans="1:24" ht="12.75" customHeight="1" x14ac:dyDescent="0.2">
      <c r="A25" s="68"/>
      <c r="B25" s="67"/>
      <c r="C25" s="67"/>
      <c r="D25" s="67"/>
      <c r="E25" s="68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</row>
    <row r="26" spans="1:24" ht="12.75" customHeight="1" x14ac:dyDescent="0.2">
      <c r="A26" s="68"/>
      <c r="B26" s="67"/>
      <c r="C26" s="67"/>
      <c r="D26" s="67"/>
      <c r="E26" s="68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</row>
    <row r="27" spans="1:24" ht="12.75" customHeight="1" x14ac:dyDescent="0.2">
      <c r="A27" s="68"/>
      <c r="B27" s="67"/>
      <c r="C27" s="67"/>
      <c r="D27" s="67"/>
      <c r="E27" s="68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</row>
    <row r="28" spans="1:24" ht="12.75" customHeight="1" x14ac:dyDescent="0.2">
      <c r="A28" s="68"/>
      <c r="B28" s="67"/>
      <c r="C28" s="67"/>
      <c r="D28" s="67"/>
      <c r="E28" s="68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</row>
    <row r="29" spans="1:24" ht="12.75" customHeight="1" x14ac:dyDescent="0.2">
      <c r="A29" s="68"/>
      <c r="B29" s="67"/>
      <c r="C29" s="67"/>
      <c r="D29" s="67"/>
      <c r="E29" s="68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</row>
    <row r="30" spans="1:24" ht="12.75" customHeight="1" x14ac:dyDescent="0.2">
      <c r="A30" s="68"/>
      <c r="B30" s="67"/>
      <c r="C30" s="67"/>
      <c r="D30" s="67"/>
      <c r="E30" s="68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</row>
    <row r="31" spans="1:24" ht="12.75" customHeight="1" x14ac:dyDescent="0.2">
      <c r="A31" s="68"/>
      <c r="B31" s="67"/>
      <c r="C31" s="67"/>
      <c r="D31" s="67"/>
      <c r="E31" s="68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</row>
    <row r="32" spans="1:24" ht="12.75" customHeight="1" x14ac:dyDescent="0.2">
      <c r="A32" s="68"/>
      <c r="B32" s="67"/>
      <c r="C32" s="67"/>
      <c r="D32" s="67"/>
      <c r="E32" s="68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</row>
    <row r="33" spans="1:24" ht="12.75" customHeight="1" x14ac:dyDescent="0.2">
      <c r="A33" s="68"/>
      <c r="B33" s="67"/>
      <c r="C33" s="67"/>
      <c r="D33" s="67"/>
      <c r="E33" s="68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</row>
    <row r="34" spans="1:24" ht="12.75" customHeight="1" x14ac:dyDescent="0.2">
      <c r="A34" s="68"/>
      <c r="B34" s="67"/>
      <c r="C34" s="67"/>
      <c r="D34" s="67"/>
      <c r="E34" s="68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</row>
    <row r="35" spans="1:24" ht="12.75" customHeight="1" x14ac:dyDescent="0.2">
      <c r="A35" s="68"/>
      <c r="B35" s="67"/>
      <c r="C35" s="67"/>
      <c r="D35" s="67"/>
      <c r="E35" s="68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</row>
    <row r="36" spans="1:24" ht="12.75" customHeight="1" x14ac:dyDescent="0.2">
      <c r="A36" s="68"/>
      <c r="B36" s="67"/>
      <c r="C36" s="67"/>
      <c r="D36" s="67"/>
      <c r="E36" s="68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</row>
    <row r="37" spans="1:24" ht="12.75" customHeight="1" x14ac:dyDescent="0.2">
      <c r="A37" s="68"/>
      <c r="B37" s="67"/>
      <c r="C37" s="67"/>
      <c r="D37" s="67"/>
      <c r="E37" s="68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</row>
    <row r="38" spans="1:24" ht="12.75" customHeight="1" x14ac:dyDescent="0.2">
      <c r="A38" s="68"/>
      <c r="B38" s="67"/>
      <c r="C38" s="67"/>
      <c r="D38" s="67"/>
      <c r="E38" s="68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</row>
    <row r="39" spans="1:24" ht="12.75" customHeight="1" x14ac:dyDescent="0.2">
      <c r="A39" s="68"/>
      <c r="B39" s="67"/>
      <c r="C39" s="67"/>
      <c r="D39" s="67"/>
      <c r="E39" s="68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</row>
    <row r="40" spans="1:24" ht="12.75" customHeight="1" x14ac:dyDescent="0.2">
      <c r="A40" s="68"/>
      <c r="B40" s="67"/>
      <c r="C40" s="67"/>
      <c r="D40" s="67"/>
      <c r="E40" s="68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</row>
    <row r="41" spans="1:24" ht="12.75" customHeight="1" x14ac:dyDescent="0.2">
      <c r="A41" s="68"/>
      <c r="B41" s="67"/>
      <c r="C41" s="67"/>
      <c r="D41" s="67"/>
      <c r="E41" s="68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</row>
    <row r="42" spans="1:24" ht="12.75" customHeight="1" x14ac:dyDescent="0.2">
      <c r="A42" s="68"/>
      <c r="B42" s="67"/>
      <c r="C42" s="67"/>
      <c r="D42" s="67"/>
      <c r="E42" s="68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</row>
    <row r="43" spans="1:24" ht="12.75" customHeight="1" x14ac:dyDescent="0.2">
      <c r="A43" s="68"/>
      <c r="B43" s="67"/>
      <c r="C43" s="67"/>
      <c r="D43" s="67"/>
      <c r="E43" s="68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</row>
    <row r="44" spans="1:24" ht="12.75" customHeight="1" x14ac:dyDescent="0.2">
      <c r="A44" s="68"/>
      <c r="B44" s="67"/>
      <c r="C44" s="67"/>
      <c r="D44" s="67"/>
      <c r="E44" s="68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</row>
    <row r="45" spans="1:24" ht="12.75" customHeight="1" x14ac:dyDescent="0.2">
      <c r="A45" s="68"/>
      <c r="B45" s="67"/>
      <c r="C45" s="67"/>
      <c r="D45" s="67"/>
      <c r="E45" s="68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</row>
    <row r="46" spans="1:24" ht="12.75" customHeight="1" x14ac:dyDescent="0.2">
      <c r="A46" s="68"/>
      <c r="B46" s="67"/>
      <c r="C46" s="67"/>
      <c r="D46" s="67"/>
      <c r="E46" s="68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</row>
    <row r="47" spans="1:24" ht="12.75" customHeight="1" x14ac:dyDescent="0.2">
      <c r="A47" s="68"/>
      <c r="B47" s="67"/>
      <c r="C47" s="67"/>
      <c r="D47" s="67"/>
      <c r="E47" s="68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</row>
    <row r="48" spans="1:24" ht="12.75" customHeight="1" x14ac:dyDescent="0.2">
      <c r="A48" s="68"/>
      <c r="B48" s="67"/>
      <c r="C48" s="67"/>
      <c r="D48" s="67"/>
      <c r="E48" s="68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</row>
    <row r="49" spans="1:24" ht="12.75" customHeight="1" x14ac:dyDescent="0.2">
      <c r="A49" s="68"/>
      <c r="B49" s="67"/>
      <c r="C49" s="67"/>
      <c r="D49" s="67"/>
      <c r="E49" s="68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</row>
    <row r="50" spans="1:24" ht="12.75" customHeight="1" x14ac:dyDescent="0.2">
      <c r="A50" s="68"/>
      <c r="B50" s="67"/>
      <c r="C50" s="67"/>
      <c r="D50" s="67"/>
      <c r="E50" s="68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</row>
    <row r="51" spans="1:24" ht="12.75" customHeight="1" x14ac:dyDescent="0.2">
      <c r="A51" s="68"/>
      <c r="B51" s="67"/>
      <c r="C51" s="67"/>
      <c r="D51" s="67"/>
      <c r="E51" s="68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</row>
    <row r="52" spans="1:24" ht="12.75" customHeight="1" x14ac:dyDescent="0.2">
      <c r="A52" s="68"/>
      <c r="B52" s="67"/>
      <c r="C52" s="67"/>
      <c r="D52" s="67"/>
      <c r="E52" s="68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</row>
    <row r="53" spans="1:24" ht="12.75" customHeight="1" x14ac:dyDescent="0.2">
      <c r="A53" s="68"/>
      <c r="B53" s="67"/>
      <c r="C53" s="67"/>
      <c r="D53" s="67"/>
      <c r="E53" s="68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</row>
    <row r="54" spans="1:24" ht="12.75" customHeight="1" x14ac:dyDescent="0.2">
      <c r="A54" s="68"/>
      <c r="B54" s="67"/>
      <c r="C54" s="67"/>
      <c r="D54" s="67"/>
      <c r="E54" s="68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</row>
    <row r="55" spans="1:24" ht="12.75" customHeight="1" x14ac:dyDescent="0.2">
      <c r="A55" s="68"/>
      <c r="B55" s="67"/>
      <c r="C55" s="67"/>
      <c r="D55" s="67"/>
      <c r="E55" s="68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</row>
    <row r="56" spans="1:24" ht="12.75" customHeight="1" x14ac:dyDescent="0.2">
      <c r="A56" s="68"/>
      <c r="B56" s="67"/>
      <c r="C56" s="67"/>
      <c r="D56" s="67"/>
      <c r="E56" s="68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</row>
    <row r="57" spans="1:24" ht="12.75" customHeight="1" x14ac:dyDescent="0.2">
      <c r="A57" s="68"/>
      <c r="B57" s="67"/>
      <c r="C57" s="67"/>
      <c r="D57" s="67"/>
      <c r="E57" s="68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</row>
    <row r="58" spans="1:24" ht="12.75" customHeight="1" x14ac:dyDescent="0.2">
      <c r="A58" s="68"/>
      <c r="B58" s="67"/>
      <c r="C58" s="67"/>
      <c r="D58" s="67"/>
      <c r="E58" s="68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</row>
    <row r="59" spans="1:24" ht="12.75" customHeight="1" x14ac:dyDescent="0.2">
      <c r="A59" s="68"/>
      <c r="B59" s="67"/>
      <c r="C59" s="67"/>
      <c r="D59" s="67"/>
      <c r="E59" s="68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</row>
    <row r="60" spans="1:24" ht="12.75" customHeight="1" x14ac:dyDescent="0.2">
      <c r="A60" s="68"/>
      <c r="B60" s="67"/>
      <c r="C60" s="67"/>
      <c r="D60" s="67"/>
      <c r="E60" s="68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</row>
    <row r="61" spans="1:24" ht="12.75" customHeight="1" x14ac:dyDescent="0.2">
      <c r="A61" s="68"/>
      <c r="B61" s="67"/>
      <c r="C61" s="67"/>
      <c r="D61" s="67"/>
      <c r="E61" s="68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</row>
    <row r="62" spans="1:24" ht="12.75" customHeight="1" x14ac:dyDescent="0.2">
      <c r="A62" s="68"/>
      <c r="B62" s="67"/>
      <c r="C62" s="67"/>
      <c r="D62" s="67"/>
      <c r="E62" s="68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</row>
    <row r="63" spans="1:24" ht="12.75" customHeight="1" x14ac:dyDescent="0.2">
      <c r="A63" s="68"/>
      <c r="B63" s="67"/>
      <c r="C63" s="67"/>
      <c r="D63" s="67"/>
      <c r="E63" s="68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</row>
    <row r="64" spans="1:24" ht="12.75" customHeight="1" x14ac:dyDescent="0.2">
      <c r="A64" s="68"/>
      <c r="B64" s="67"/>
      <c r="C64" s="67"/>
      <c r="D64" s="67"/>
      <c r="E64" s="68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</row>
    <row r="65" spans="1:24" ht="12.75" customHeight="1" x14ac:dyDescent="0.2">
      <c r="A65" s="68"/>
      <c r="B65" s="67"/>
      <c r="C65" s="67"/>
      <c r="D65" s="67"/>
      <c r="E65" s="68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</row>
    <row r="66" spans="1:24" ht="12.75" customHeight="1" x14ac:dyDescent="0.2">
      <c r="A66" s="68"/>
      <c r="B66" s="67"/>
      <c r="C66" s="67"/>
      <c r="D66" s="67"/>
      <c r="E66" s="68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</row>
    <row r="67" spans="1:24" ht="12.75" customHeight="1" x14ac:dyDescent="0.2">
      <c r="A67" s="68"/>
      <c r="B67" s="67"/>
      <c r="C67" s="67"/>
      <c r="D67" s="67"/>
      <c r="E67" s="68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1:24" ht="12.75" customHeight="1" x14ac:dyDescent="0.2">
      <c r="A68" s="68"/>
      <c r="B68" s="67"/>
      <c r="C68" s="67"/>
      <c r="D68" s="67"/>
      <c r="E68" s="68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1:24" ht="12.75" customHeight="1" x14ac:dyDescent="0.2">
      <c r="A69" s="68"/>
      <c r="B69" s="67"/>
      <c r="C69" s="67"/>
      <c r="D69" s="67"/>
      <c r="E69" s="68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1:24" ht="12.75" customHeight="1" x14ac:dyDescent="0.2">
      <c r="A70" s="68"/>
      <c r="B70" s="67"/>
      <c r="C70" s="67"/>
      <c r="D70" s="67"/>
      <c r="E70" s="68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1:24" ht="12.75" customHeight="1" x14ac:dyDescent="0.2">
      <c r="A71" s="68"/>
      <c r="B71" s="67"/>
      <c r="C71" s="67"/>
      <c r="D71" s="67"/>
      <c r="E71" s="68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1:24" ht="12.75" customHeight="1" x14ac:dyDescent="0.2">
      <c r="A72" s="68"/>
      <c r="B72" s="67"/>
      <c r="C72" s="67"/>
      <c r="D72" s="67"/>
      <c r="E72" s="68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1:24" ht="12.75" customHeight="1" x14ac:dyDescent="0.2">
      <c r="A73" s="68"/>
      <c r="B73" s="67"/>
      <c r="C73" s="67"/>
      <c r="D73" s="67"/>
      <c r="E73" s="68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1:24" ht="12.75" customHeight="1" x14ac:dyDescent="0.2">
      <c r="A74" s="68"/>
      <c r="B74" s="67"/>
      <c r="C74" s="67"/>
      <c r="D74" s="67"/>
      <c r="E74" s="68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1:24" ht="12.75" customHeight="1" x14ac:dyDescent="0.2">
      <c r="A75" s="68"/>
      <c r="B75" s="67"/>
      <c r="C75" s="67"/>
      <c r="D75" s="67"/>
      <c r="E75" s="68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1:24" ht="12.75" customHeight="1" x14ac:dyDescent="0.2">
      <c r="A76" s="68"/>
      <c r="B76" s="67"/>
      <c r="C76" s="67"/>
      <c r="D76" s="67"/>
      <c r="E76" s="68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1:24" ht="12.75" customHeight="1" x14ac:dyDescent="0.2">
      <c r="A77" s="68"/>
      <c r="B77" s="67"/>
      <c r="C77" s="67"/>
      <c r="D77" s="67"/>
      <c r="E77" s="68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</row>
    <row r="78" spans="1:24" ht="12.75" customHeight="1" x14ac:dyDescent="0.2">
      <c r="A78" s="68"/>
      <c r="B78" s="67"/>
      <c r="C78" s="67"/>
      <c r="D78" s="67"/>
      <c r="E78" s="68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1:24" ht="12.75" customHeight="1" x14ac:dyDescent="0.2">
      <c r="A79" s="68"/>
      <c r="B79" s="67"/>
      <c r="C79" s="67"/>
      <c r="D79" s="67"/>
      <c r="E79" s="68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1:24" ht="12.75" customHeight="1" x14ac:dyDescent="0.2">
      <c r="A80" s="68"/>
      <c r="B80" s="67"/>
      <c r="C80" s="67"/>
      <c r="D80" s="67"/>
      <c r="E80" s="68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1:24" ht="12.75" customHeight="1" x14ac:dyDescent="0.2">
      <c r="A81" s="68"/>
      <c r="B81" s="67"/>
      <c r="C81" s="67"/>
      <c r="D81" s="67"/>
      <c r="E81" s="68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1:24" ht="12.75" customHeight="1" x14ac:dyDescent="0.2">
      <c r="A82" s="68"/>
      <c r="B82" s="67"/>
      <c r="C82" s="67"/>
      <c r="D82" s="67"/>
      <c r="E82" s="68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1:24" ht="12.75" customHeight="1" x14ac:dyDescent="0.2">
      <c r="A83" s="68"/>
      <c r="B83" s="67"/>
      <c r="C83" s="67"/>
      <c r="D83" s="67"/>
      <c r="E83" s="68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</row>
    <row r="84" spans="1:24" ht="12.75" customHeight="1" x14ac:dyDescent="0.2">
      <c r="A84" s="68"/>
      <c r="B84" s="67"/>
      <c r="C84" s="67"/>
      <c r="D84" s="67"/>
      <c r="E84" s="68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</row>
    <row r="85" spans="1:24" ht="12.75" customHeight="1" x14ac:dyDescent="0.2">
      <c r="A85" s="68"/>
      <c r="B85" s="67"/>
      <c r="C85" s="67"/>
      <c r="D85" s="67"/>
      <c r="E85" s="68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</row>
    <row r="86" spans="1:24" ht="12.75" customHeight="1" x14ac:dyDescent="0.2">
      <c r="A86" s="68"/>
      <c r="B86" s="67"/>
      <c r="C86" s="67"/>
      <c r="D86" s="67"/>
      <c r="E86" s="68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</row>
    <row r="87" spans="1:24" ht="12.75" customHeight="1" x14ac:dyDescent="0.2">
      <c r="A87" s="68"/>
      <c r="B87" s="67"/>
      <c r="C87" s="67"/>
      <c r="D87" s="67"/>
      <c r="E87" s="68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</row>
    <row r="88" spans="1:24" ht="12.75" customHeight="1" x14ac:dyDescent="0.2">
      <c r="A88" s="68"/>
      <c r="B88" s="67"/>
      <c r="C88" s="67"/>
      <c r="D88" s="67"/>
      <c r="E88" s="68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</row>
    <row r="89" spans="1:24" ht="12.75" customHeight="1" x14ac:dyDescent="0.2">
      <c r="A89" s="68"/>
      <c r="B89" s="67"/>
      <c r="C89" s="67"/>
      <c r="D89" s="67"/>
      <c r="E89" s="68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</row>
    <row r="90" spans="1:24" ht="12.75" customHeight="1" x14ac:dyDescent="0.2">
      <c r="A90" s="68"/>
      <c r="B90" s="67"/>
      <c r="C90" s="67"/>
      <c r="D90" s="67"/>
      <c r="E90" s="68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</row>
    <row r="91" spans="1:24" ht="12.75" customHeight="1" x14ac:dyDescent="0.2">
      <c r="A91" s="68"/>
      <c r="B91" s="67"/>
      <c r="C91" s="67"/>
      <c r="D91" s="67"/>
      <c r="E91" s="68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</row>
    <row r="92" spans="1:24" ht="12.75" customHeight="1" x14ac:dyDescent="0.2">
      <c r="A92" s="68"/>
      <c r="B92" s="67"/>
      <c r="C92" s="67"/>
      <c r="D92" s="67"/>
      <c r="E92" s="68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</row>
    <row r="93" spans="1:24" ht="12.75" customHeight="1" x14ac:dyDescent="0.2">
      <c r="A93" s="68"/>
      <c r="B93" s="67"/>
      <c r="C93" s="67"/>
      <c r="D93" s="67"/>
      <c r="E93" s="68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</row>
    <row r="94" spans="1:24" ht="12.75" customHeight="1" x14ac:dyDescent="0.2">
      <c r="A94" s="68"/>
      <c r="B94" s="67"/>
      <c r="C94" s="67"/>
      <c r="D94" s="67"/>
      <c r="E94" s="68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</row>
    <row r="95" spans="1:24" ht="12.75" customHeight="1" x14ac:dyDescent="0.2">
      <c r="A95" s="68"/>
      <c r="B95" s="67"/>
      <c r="C95" s="67"/>
      <c r="D95" s="67"/>
      <c r="E95" s="68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</row>
    <row r="96" spans="1:24" ht="12.75" customHeight="1" x14ac:dyDescent="0.2">
      <c r="A96" s="68"/>
      <c r="B96" s="67"/>
      <c r="C96" s="67"/>
      <c r="D96" s="67"/>
      <c r="E96" s="68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</row>
    <row r="97" spans="1:24" ht="12.75" customHeight="1" x14ac:dyDescent="0.2">
      <c r="A97" s="68"/>
      <c r="B97" s="67"/>
      <c r="C97" s="67"/>
      <c r="D97" s="67"/>
      <c r="E97" s="68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</row>
    <row r="98" spans="1:24" ht="12.75" customHeight="1" x14ac:dyDescent="0.2">
      <c r="A98" s="68"/>
      <c r="B98" s="67"/>
      <c r="C98" s="67"/>
      <c r="D98" s="67"/>
      <c r="E98" s="68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</row>
    <row r="99" spans="1:24" ht="12.75" customHeight="1" x14ac:dyDescent="0.2">
      <c r="A99" s="68"/>
      <c r="B99" s="67"/>
      <c r="C99" s="67"/>
      <c r="D99" s="67"/>
      <c r="E99" s="68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</row>
    <row r="100" spans="1:24" ht="12.75" customHeight="1" x14ac:dyDescent="0.2">
      <c r="A100" s="68"/>
      <c r="B100" s="67"/>
      <c r="C100" s="67"/>
      <c r="D100" s="67"/>
      <c r="E100" s="68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</row>
    <row r="101" spans="1:24" ht="12.75" customHeight="1" x14ac:dyDescent="0.2">
      <c r="A101" s="68"/>
      <c r="B101" s="67"/>
      <c r="C101" s="67"/>
      <c r="D101" s="67"/>
      <c r="E101" s="68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</row>
    <row r="102" spans="1:24" ht="12.75" customHeight="1" x14ac:dyDescent="0.2">
      <c r="A102" s="68"/>
      <c r="B102" s="67"/>
      <c r="C102" s="67"/>
      <c r="D102" s="67"/>
      <c r="E102" s="68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</row>
    <row r="103" spans="1:24" ht="12.75" customHeight="1" x14ac:dyDescent="0.2">
      <c r="A103" s="68"/>
      <c r="B103" s="67"/>
      <c r="C103" s="67"/>
      <c r="D103" s="67"/>
      <c r="E103" s="68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</row>
    <row r="104" spans="1:24" ht="12.75" customHeight="1" x14ac:dyDescent="0.2">
      <c r="A104" s="68"/>
      <c r="B104" s="67"/>
      <c r="C104" s="67"/>
      <c r="D104" s="67"/>
      <c r="E104" s="68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</row>
    <row r="105" spans="1:24" ht="12.75" customHeight="1" x14ac:dyDescent="0.2">
      <c r="A105" s="68"/>
      <c r="B105" s="67"/>
      <c r="C105" s="67"/>
      <c r="D105" s="67"/>
      <c r="E105" s="68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</row>
    <row r="106" spans="1:24" ht="12.75" customHeight="1" x14ac:dyDescent="0.2">
      <c r="A106" s="68"/>
      <c r="B106" s="67"/>
      <c r="C106" s="67"/>
      <c r="D106" s="67"/>
      <c r="E106" s="68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</row>
    <row r="107" spans="1:24" ht="12.75" customHeight="1" x14ac:dyDescent="0.2">
      <c r="A107" s="68"/>
      <c r="B107" s="67"/>
      <c r="C107" s="67"/>
      <c r="D107" s="67"/>
      <c r="E107" s="68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</row>
    <row r="108" spans="1:24" ht="12.75" customHeight="1" x14ac:dyDescent="0.2">
      <c r="A108" s="68"/>
      <c r="B108" s="67"/>
      <c r="C108" s="67"/>
      <c r="D108" s="67"/>
      <c r="E108" s="68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</row>
    <row r="109" spans="1:24" ht="12.75" customHeight="1" x14ac:dyDescent="0.2">
      <c r="A109" s="68"/>
      <c r="B109" s="67"/>
      <c r="C109" s="67"/>
      <c r="D109" s="67"/>
      <c r="E109" s="68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</row>
    <row r="110" spans="1:24" ht="12.75" customHeight="1" x14ac:dyDescent="0.2">
      <c r="A110" s="68"/>
      <c r="B110" s="67"/>
      <c r="C110" s="67"/>
      <c r="D110" s="67"/>
      <c r="E110" s="68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</row>
    <row r="111" spans="1:24" ht="12.75" customHeight="1" x14ac:dyDescent="0.2">
      <c r="A111" s="68"/>
      <c r="B111" s="67"/>
      <c r="C111" s="67"/>
      <c r="D111" s="67"/>
      <c r="E111" s="68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</row>
    <row r="112" spans="1:24" ht="12.75" customHeight="1" x14ac:dyDescent="0.2">
      <c r="A112" s="68"/>
      <c r="B112" s="67"/>
      <c r="C112" s="67"/>
      <c r="D112" s="67"/>
      <c r="E112" s="68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</row>
    <row r="113" spans="1:24" ht="12.75" customHeight="1" x14ac:dyDescent="0.2">
      <c r="A113" s="68"/>
      <c r="B113" s="67"/>
      <c r="C113" s="67"/>
      <c r="D113" s="67"/>
      <c r="E113" s="68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</row>
    <row r="114" spans="1:24" ht="12.75" customHeight="1" x14ac:dyDescent="0.2">
      <c r="A114" s="68"/>
      <c r="B114" s="67"/>
      <c r="C114" s="67"/>
      <c r="D114" s="67"/>
      <c r="E114" s="68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</row>
    <row r="115" spans="1:24" ht="12.75" customHeight="1" x14ac:dyDescent="0.2">
      <c r="A115" s="68"/>
      <c r="B115" s="67"/>
      <c r="C115" s="67"/>
      <c r="D115" s="67"/>
      <c r="E115" s="68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</row>
    <row r="116" spans="1:24" ht="12.75" customHeight="1" x14ac:dyDescent="0.2">
      <c r="A116" s="68"/>
      <c r="B116" s="67"/>
      <c r="C116" s="67"/>
      <c r="D116" s="67"/>
      <c r="E116" s="68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</row>
    <row r="117" spans="1:24" ht="12.75" customHeight="1" x14ac:dyDescent="0.2">
      <c r="A117" s="68"/>
      <c r="B117" s="67"/>
      <c r="C117" s="67"/>
      <c r="D117" s="67"/>
      <c r="E117" s="68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</row>
    <row r="118" spans="1:24" ht="12.75" customHeight="1" x14ac:dyDescent="0.2">
      <c r="A118" s="68"/>
      <c r="B118" s="67"/>
      <c r="C118" s="67"/>
      <c r="D118" s="67"/>
      <c r="E118" s="68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</row>
    <row r="119" spans="1:24" ht="12.75" customHeight="1" x14ac:dyDescent="0.2">
      <c r="A119" s="68"/>
      <c r="B119" s="67"/>
      <c r="C119" s="67"/>
      <c r="D119" s="67"/>
      <c r="E119" s="68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</row>
    <row r="120" spans="1:24" ht="12.75" customHeight="1" x14ac:dyDescent="0.2">
      <c r="A120" s="68"/>
      <c r="B120" s="67"/>
      <c r="C120" s="67"/>
      <c r="D120" s="67"/>
      <c r="E120" s="68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</row>
    <row r="121" spans="1:24" ht="12.75" customHeight="1" x14ac:dyDescent="0.2">
      <c r="A121" s="68"/>
      <c r="B121" s="67"/>
      <c r="C121" s="67"/>
      <c r="D121" s="67"/>
      <c r="E121" s="68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</row>
    <row r="122" spans="1:24" ht="12.75" customHeight="1" x14ac:dyDescent="0.2">
      <c r="A122" s="68"/>
      <c r="B122" s="67"/>
      <c r="C122" s="67"/>
      <c r="D122" s="67"/>
      <c r="E122" s="68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</row>
    <row r="123" spans="1:24" ht="12.75" customHeight="1" x14ac:dyDescent="0.2">
      <c r="A123" s="68"/>
      <c r="B123" s="67"/>
      <c r="C123" s="67"/>
      <c r="D123" s="67"/>
      <c r="E123" s="68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</row>
    <row r="124" spans="1:24" ht="12.75" customHeight="1" x14ac:dyDescent="0.2">
      <c r="A124" s="68"/>
      <c r="B124" s="67"/>
      <c r="C124" s="67"/>
      <c r="D124" s="67"/>
      <c r="E124" s="68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</row>
    <row r="125" spans="1:24" ht="12.75" customHeight="1" x14ac:dyDescent="0.2">
      <c r="A125" s="68"/>
      <c r="B125" s="67"/>
      <c r="C125" s="67"/>
      <c r="D125" s="67"/>
      <c r="E125" s="68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</row>
    <row r="126" spans="1:24" ht="12.75" customHeight="1" x14ac:dyDescent="0.2">
      <c r="A126" s="68"/>
      <c r="B126" s="67"/>
      <c r="C126" s="67"/>
      <c r="D126" s="67"/>
      <c r="E126" s="68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</row>
    <row r="127" spans="1:24" ht="12.75" customHeight="1" x14ac:dyDescent="0.2">
      <c r="A127" s="68"/>
      <c r="B127" s="67"/>
      <c r="C127" s="67"/>
      <c r="D127" s="67"/>
      <c r="E127" s="68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</row>
    <row r="128" spans="1:24" ht="12.75" customHeight="1" x14ac:dyDescent="0.2">
      <c r="A128" s="68"/>
      <c r="B128" s="67"/>
      <c r="C128" s="67"/>
      <c r="D128" s="67"/>
      <c r="E128" s="68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</row>
    <row r="129" spans="1:24" ht="12.75" customHeight="1" x14ac:dyDescent="0.2">
      <c r="A129" s="68"/>
      <c r="B129" s="67"/>
      <c r="C129" s="67"/>
      <c r="D129" s="67"/>
      <c r="E129" s="68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</row>
    <row r="130" spans="1:24" ht="12.75" customHeight="1" x14ac:dyDescent="0.2">
      <c r="A130" s="68"/>
      <c r="B130" s="67"/>
      <c r="C130" s="67"/>
      <c r="D130" s="67"/>
      <c r="E130" s="68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</row>
    <row r="131" spans="1:24" ht="12.75" customHeight="1" x14ac:dyDescent="0.2">
      <c r="A131" s="68"/>
      <c r="B131" s="67"/>
      <c r="C131" s="67"/>
      <c r="D131" s="67"/>
      <c r="E131" s="68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</row>
    <row r="132" spans="1:24" ht="12.75" customHeight="1" x14ac:dyDescent="0.2">
      <c r="A132" s="68"/>
      <c r="B132" s="67"/>
      <c r="C132" s="67"/>
      <c r="D132" s="67"/>
      <c r="E132" s="68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</row>
    <row r="133" spans="1:24" ht="12.75" customHeight="1" x14ac:dyDescent="0.2">
      <c r="A133" s="68"/>
      <c r="B133" s="67"/>
      <c r="C133" s="67"/>
      <c r="D133" s="67"/>
      <c r="E133" s="68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</row>
    <row r="134" spans="1:24" ht="12.75" customHeight="1" x14ac:dyDescent="0.2">
      <c r="A134" s="68"/>
      <c r="B134" s="67"/>
      <c r="C134" s="67"/>
      <c r="D134" s="67"/>
      <c r="E134" s="68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</row>
    <row r="135" spans="1:24" ht="12.75" customHeight="1" x14ac:dyDescent="0.2">
      <c r="A135" s="68"/>
      <c r="B135" s="67"/>
      <c r="C135" s="67"/>
      <c r="D135" s="67"/>
      <c r="E135" s="68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</row>
    <row r="136" spans="1:24" ht="12.75" customHeight="1" x14ac:dyDescent="0.2">
      <c r="A136" s="68"/>
      <c r="B136" s="67"/>
      <c r="C136" s="67"/>
      <c r="D136" s="67"/>
      <c r="E136" s="68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</row>
    <row r="137" spans="1:24" ht="12.75" customHeight="1" x14ac:dyDescent="0.2">
      <c r="A137" s="68"/>
      <c r="B137" s="67"/>
      <c r="C137" s="67"/>
      <c r="D137" s="67"/>
      <c r="E137" s="68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</row>
    <row r="138" spans="1:24" ht="12.75" customHeight="1" x14ac:dyDescent="0.2">
      <c r="A138" s="68"/>
      <c r="B138" s="67"/>
      <c r="C138" s="67"/>
      <c r="D138" s="67"/>
      <c r="E138" s="68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</row>
    <row r="139" spans="1:24" ht="12.75" customHeight="1" x14ac:dyDescent="0.2">
      <c r="A139" s="68"/>
      <c r="B139" s="67"/>
      <c r="C139" s="67"/>
      <c r="D139" s="67"/>
      <c r="E139" s="68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</row>
    <row r="140" spans="1:24" ht="12.75" customHeight="1" x14ac:dyDescent="0.2">
      <c r="A140" s="68"/>
      <c r="B140" s="67"/>
      <c r="C140" s="67"/>
      <c r="D140" s="67"/>
      <c r="E140" s="68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</row>
    <row r="141" spans="1:24" ht="12.75" customHeight="1" x14ac:dyDescent="0.2">
      <c r="A141" s="68"/>
      <c r="B141" s="67"/>
      <c r="C141" s="67"/>
      <c r="D141" s="67"/>
      <c r="E141" s="68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</row>
    <row r="142" spans="1:24" ht="12.75" customHeight="1" x14ac:dyDescent="0.2">
      <c r="A142" s="68"/>
      <c r="B142" s="67"/>
      <c r="C142" s="67"/>
      <c r="D142" s="67"/>
      <c r="E142" s="68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</row>
    <row r="143" spans="1:24" ht="12.75" customHeight="1" x14ac:dyDescent="0.2">
      <c r="A143" s="68"/>
      <c r="B143" s="67"/>
      <c r="C143" s="67"/>
      <c r="D143" s="67"/>
      <c r="E143" s="68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</row>
    <row r="144" spans="1:24" ht="12.75" customHeight="1" x14ac:dyDescent="0.2">
      <c r="A144" s="68"/>
      <c r="B144" s="67"/>
      <c r="C144" s="67"/>
      <c r="D144" s="67"/>
      <c r="E144" s="68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</row>
    <row r="145" spans="1:24" ht="12.75" customHeight="1" x14ac:dyDescent="0.2">
      <c r="A145" s="68"/>
      <c r="B145" s="67"/>
      <c r="C145" s="67"/>
      <c r="D145" s="67"/>
      <c r="E145" s="68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</row>
    <row r="146" spans="1:24" ht="12.75" customHeight="1" x14ac:dyDescent="0.2">
      <c r="A146" s="68"/>
      <c r="B146" s="67"/>
      <c r="C146" s="67"/>
      <c r="D146" s="67"/>
      <c r="E146" s="68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</row>
    <row r="147" spans="1:24" ht="12.75" customHeight="1" x14ac:dyDescent="0.2">
      <c r="A147" s="68"/>
      <c r="B147" s="67"/>
      <c r="C147" s="67"/>
      <c r="D147" s="67"/>
      <c r="E147" s="68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</row>
    <row r="148" spans="1:24" ht="12.75" customHeight="1" x14ac:dyDescent="0.2">
      <c r="A148" s="68"/>
      <c r="B148" s="67"/>
      <c r="C148" s="67"/>
      <c r="D148" s="67"/>
      <c r="E148" s="68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</row>
    <row r="149" spans="1:24" ht="12.75" customHeight="1" x14ac:dyDescent="0.2">
      <c r="A149" s="68"/>
      <c r="B149" s="67"/>
      <c r="C149" s="67"/>
      <c r="D149" s="67"/>
      <c r="E149" s="68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</row>
    <row r="150" spans="1:24" ht="12.75" customHeight="1" x14ac:dyDescent="0.2">
      <c r="A150" s="68"/>
      <c r="B150" s="67"/>
      <c r="C150" s="67"/>
      <c r="D150" s="67"/>
      <c r="E150" s="68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</row>
    <row r="151" spans="1:24" ht="12.75" customHeight="1" x14ac:dyDescent="0.2">
      <c r="A151" s="68"/>
      <c r="B151" s="67"/>
      <c r="C151" s="67"/>
      <c r="D151" s="67"/>
      <c r="E151" s="68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</row>
    <row r="152" spans="1:24" ht="12.75" customHeight="1" x14ac:dyDescent="0.2">
      <c r="A152" s="68"/>
      <c r="B152" s="67"/>
      <c r="C152" s="67"/>
      <c r="D152" s="67"/>
      <c r="E152" s="68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</row>
    <row r="153" spans="1:24" ht="12.75" customHeight="1" x14ac:dyDescent="0.2">
      <c r="A153" s="68"/>
      <c r="B153" s="67"/>
      <c r="C153" s="67"/>
      <c r="D153" s="67"/>
      <c r="E153" s="68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</row>
    <row r="154" spans="1:24" ht="12.75" customHeight="1" x14ac:dyDescent="0.2">
      <c r="A154" s="68"/>
      <c r="B154" s="67"/>
      <c r="C154" s="67"/>
      <c r="D154" s="67"/>
      <c r="E154" s="68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</row>
    <row r="155" spans="1:24" ht="12.75" customHeight="1" x14ac:dyDescent="0.2">
      <c r="A155" s="68"/>
      <c r="B155" s="67"/>
      <c r="C155" s="67"/>
      <c r="D155" s="67"/>
      <c r="E155" s="68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</row>
    <row r="156" spans="1:24" ht="12.75" customHeight="1" x14ac:dyDescent="0.2">
      <c r="A156" s="68"/>
      <c r="B156" s="67"/>
      <c r="C156" s="67"/>
      <c r="D156" s="67"/>
      <c r="E156" s="68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</row>
    <row r="157" spans="1:24" ht="12.75" customHeight="1" x14ac:dyDescent="0.2">
      <c r="A157" s="68"/>
      <c r="B157" s="67"/>
      <c r="C157" s="67"/>
      <c r="D157" s="67"/>
      <c r="E157" s="68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</row>
    <row r="158" spans="1:24" ht="12.75" customHeight="1" x14ac:dyDescent="0.2">
      <c r="A158" s="68"/>
      <c r="B158" s="67"/>
      <c r="C158" s="67"/>
      <c r="D158" s="67"/>
      <c r="E158" s="68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</row>
    <row r="159" spans="1:24" ht="12.75" customHeight="1" x14ac:dyDescent="0.2">
      <c r="A159" s="68"/>
      <c r="B159" s="67"/>
      <c r="C159" s="67"/>
      <c r="D159" s="67"/>
      <c r="E159" s="68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</row>
    <row r="160" spans="1:24" ht="12.75" customHeight="1" x14ac:dyDescent="0.2">
      <c r="A160" s="68"/>
      <c r="B160" s="67"/>
      <c r="C160" s="67"/>
      <c r="D160" s="67"/>
      <c r="E160" s="68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</row>
    <row r="161" spans="1:24" ht="12.75" customHeight="1" x14ac:dyDescent="0.2">
      <c r="A161" s="68"/>
      <c r="B161" s="67"/>
      <c r="C161" s="67"/>
      <c r="D161" s="67"/>
      <c r="E161" s="68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</row>
    <row r="162" spans="1:24" ht="12.75" customHeight="1" x14ac:dyDescent="0.2">
      <c r="A162" s="68"/>
      <c r="B162" s="67"/>
      <c r="C162" s="67"/>
      <c r="D162" s="67"/>
      <c r="E162" s="68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</row>
    <row r="163" spans="1:24" ht="12.75" customHeight="1" x14ac:dyDescent="0.2">
      <c r="A163" s="68"/>
      <c r="B163" s="67"/>
      <c r="C163" s="67"/>
      <c r="D163" s="67"/>
      <c r="E163" s="68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</row>
    <row r="164" spans="1:24" ht="12.75" customHeight="1" x14ac:dyDescent="0.2">
      <c r="A164" s="68"/>
      <c r="B164" s="67"/>
      <c r="C164" s="67"/>
      <c r="D164" s="67"/>
      <c r="E164" s="68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</row>
    <row r="165" spans="1:24" ht="12.75" customHeight="1" x14ac:dyDescent="0.2">
      <c r="A165" s="68"/>
      <c r="B165" s="67"/>
      <c r="C165" s="67"/>
      <c r="D165" s="67"/>
      <c r="E165" s="68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</row>
    <row r="166" spans="1:24" ht="12.75" customHeight="1" x14ac:dyDescent="0.2">
      <c r="A166" s="68"/>
      <c r="B166" s="67"/>
      <c r="C166" s="67"/>
      <c r="D166" s="67"/>
      <c r="E166" s="68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</row>
    <row r="167" spans="1:24" ht="12.75" customHeight="1" x14ac:dyDescent="0.2">
      <c r="A167" s="68"/>
      <c r="B167" s="67"/>
      <c r="C167" s="67"/>
      <c r="D167" s="67"/>
      <c r="E167" s="68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</row>
    <row r="168" spans="1:24" ht="12.75" customHeight="1" x14ac:dyDescent="0.2">
      <c r="A168" s="68"/>
      <c r="B168" s="67"/>
      <c r="C168" s="67"/>
      <c r="D168" s="67"/>
      <c r="E168" s="68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</row>
    <row r="169" spans="1:24" ht="12.75" customHeight="1" x14ac:dyDescent="0.2">
      <c r="A169" s="68"/>
      <c r="B169" s="67"/>
      <c r="C169" s="67"/>
      <c r="D169" s="67"/>
      <c r="E169" s="68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</row>
    <row r="170" spans="1:24" ht="12.75" customHeight="1" x14ac:dyDescent="0.2">
      <c r="A170" s="68"/>
      <c r="B170" s="67"/>
      <c r="C170" s="67"/>
      <c r="D170" s="67"/>
      <c r="E170" s="68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</row>
    <row r="171" spans="1:24" ht="12.75" customHeight="1" x14ac:dyDescent="0.2">
      <c r="A171" s="68"/>
      <c r="B171" s="67"/>
      <c r="C171" s="67"/>
      <c r="D171" s="67"/>
      <c r="E171" s="68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</row>
    <row r="172" spans="1:24" ht="12.75" customHeight="1" x14ac:dyDescent="0.2">
      <c r="A172" s="68"/>
      <c r="B172" s="67"/>
      <c r="C172" s="67"/>
      <c r="D172" s="67"/>
      <c r="E172" s="68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</row>
    <row r="173" spans="1:24" ht="12.75" customHeight="1" x14ac:dyDescent="0.2">
      <c r="A173" s="68"/>
      <c r="B173" s="67"/>
      <c r="C173" s="67"/>
      <c r="D173" s="67"/>
      <c r="E173" s="68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</row>
    <row r="174" spans="1:24" ht="12.75" customHeight="1" x14ac:dyDescent="0.2">
      <c r="A174" s="68"/>
      <c r="B174" s="67"/>
      <c r="C174" s="67"/>
      <c r="D174" s="67"/>
      <c r="E174" s="68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</row>
    <row r="175" spans="1:24" ht="12.75" customHeight="1" x14ac:dyDescent="0.2">
      <c r="A175" s="68"/>
      <c r="B175" s="67"/>
      <c r="C175" s="67"/>
      <c r="D175" s="67"/>
      <c r="E175" s="68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</row>
    <row r="176" spans="1:24" ht="12.75" customHeight="1" x14ac:dyDescent="0.2">
      <c r="A176" s="68"/>
      <c r="B176" s="67"/>
      <c r="C176" s="67"/>
      <c r="D176" s="67"/>
      <c r="E176" s="68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</row>
    <row r="177" spans="1:24" ht="12.75" customHeight="1" x14ac:dyDescent="0.2">
      <c r="A177" s="68"/>
      <c r="B177" s="67"/>
      <c r="C177" s="67"/>
      <c r="D177" s="67"/>
      <c r="E177" s="68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</row>
    <row r="178" spans="1:24" ht="12.75" customHeight="1" x14ac:dyDescent="0.2">
      <c r="A178" s="68"/>
      <c r="B178" s="67"/>
      <c r="C178" s="67"/>
      <c r="D178" s="67"/>
      <c r="E178" s="68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</row>
    <row r="179" spans="1:24" ht="12.75" customHeight="1" x14ac:dyDescent="0.2">
      <c r="A179" s="68"/>
      <c r="B179" s="67"/>
      <c r="C179" s="67"/>
      <c r="D179" s="67"/>
      <c r="E179" s="68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</row>
    <row r="180" spans="1:24" ht="12.75" customHeight="1" x14ac:dyDescent="0.2">
      <c r="A180" s="68"/>
      <c r="B180" s="67"/>
      <c r="C180" s="67"/>
      <c r="D180" s="67"/>
      <c r="E180" s="68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</row>
    <row r="181" spans="1:24" ht="12.75" customHeight="1" x14ac:dyDescent="0.2">
      <c r="A181" s="68"/>
      <c r="B181" s="67"/>
      <c r="C181" s="67"/>
      <c r="D181" s="67"/>
      <c r="E181" s="68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</row>
    <row r="182" spans="1:24" ht="12.75" customHeight="1" x14ac:dyDescent="0.2">
      <c r="A182" s="68"/>
      <c r="B182" s="67"/>
      <c r="C182" s="67"/>
      <c r="D182" s="67"/>
      <c r="E182" s="68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</row>
    <row r="183" spans="1:24" ht="12.75" customHeight="1" x14ac:dyDescent="0.2">
      <c r="A183" s="68"/>
      <c r="B183" s="67"/>
      <c r="C183" s="67"/>
      <c r="D183" s="67"/>
      <c r="E183" s="68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</row>
    <row r="184" spans="1:24" ht="12.75" customHeight="1" x14ac:dyDescent="0.2">
      <c r="A184" s="68"/>
      <c r="B184" s="67"/>
      <c r="C184" s="67"/>
      <c r="D184" s="67"/>
      <c r="E184" s="68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</row>
    <row r="185" spans="1:24" ht="12.75" customHeight="1" x14ac:dyDescent="0.2">
      <c r="A185" s="68"/>
      <c r="B185" s="67"/>
      <c r="C185" s="67"/>
      <c r="D185" s="67"/>
      <c r="E185" s="68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</row>
    <row r="186" spans="1:24" ht="12.75" customHeight="1" x14ac:dyDescent="0.2">
      <c r="A186" s="68"/>
      <c r="B186" s="67"/>
      <c r="C186" s="67"/>
      <c r="D186" s="67"/>
      <c r="E186" s="68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</row>
    <row r="187" spans="1:24" ht="12.75" customHeight="1" x14ac:dyDescent="0.2">
      <c r="A187" s="68"/>
      <c r="B187" s="67"/>
      <c r="C187" s="67"/>
      <c r="D187" s="67"/>
      <c r="E187" s="68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</row>
    <row r="188" spans="1:24" ht="12.75" customHeight="1" x14ac:dyDescent="0.2">
      <c r="A188" s="68"/>
      <c r="B188" s="67"/>
      <c r="C188" s="67"/>
      <c r="D188" s="67"/>
      <c r="E188" s="68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</row>
    <row r="189" spans="1:24" ht="12.75" customHeight="1" x14ac:dyDescent="0.2">
      <c r="A189" s="68"/>
      <c r="B189" s="67"/>
      <c r="C189" s="67"/>
      <c r="D189" s="67"/>
      <c r="E189" s="68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</row>
    <row r="190" spans="1:24" ht="12.75" customHeight="1" x14ac:dyDescent="0.2">
      <c r="A190" s="68"/>
      <c r="B190" s="67"/>
      <c r="C190" s="67"/>
      <c r="D190" s="67"/>
      <c r="E190" s="68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</row>
    <row r="191" spans="1:24" ht="12.75" customHeight="1" x14ac:dyDescent="0.2">
      <c r="A191" s="68"/>
      <c r="B191" s="67"/>
      <c r="C191" s="67"/>
      <c r="D191" s="67"/>
      <c r="E191" s="68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</row>
    <row r="192" spans="1:24" ht="12.75" customHeight="1" x14ac:dyDescent="0.2">
      <c r="A192" s="68"/>
      <c r="B192" s="67"/>
      <c r="C192" s="67"/>
      <c r="D192" s="67"/>
      <c r="E192" s="68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</row>
    <row r="193" spans="1:24" ht="12.75" customHeight="1" x14ac:dyDescent="0.2">
      <c r="A193" s="68"/>
      <c r="B193" s="67"/>
      <c r="C193" s="67"/>
      <c r="D193" s="67"/>
      <c r="E193" s="68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</row>
    <row r="194" spans="1:24" ht="12.75" customHeight="1" x14ac:dyDescent="0.2">
      <c r="A194" s="68"/>
      <c r="B194" s="67"/>
      <c r="C194" s="67"/>
      <c r="D194" s="67"/>
      <c r="E194" s="68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</row>
    <row r="195" spans="1:24" ht="12.75" customHeight="1" x14ac:dyDescent="0.2">
      <c r="A195" s="68"/>
      <c r="B195" s="67"/>
      <c r="C195" s="67"/>
      <c r="D195" s="67"/>
      <c r="E195" s="68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</row>
    <row r="196" spans="1:24" ht="12.75" customHeight="1" x14ac:dyDescent="0.2">
      <c r="A196" s="68"/>
      <c r="B196" s="67"/>
      <c r="C196" s="67"/>
      <c r="D196" s="67"/>
      <c r="E196" s="68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</row>
    <row r="197" spans="1:24" ht="12.75" customHeight="1" x14ac:dyDescent="0.2">
      <c r="A197" s="68"/>
      <c r="B197" s="67"/>
      <c r="C197" s="67"/>
      <c r="D197" s="67"/>
      <c r="E197" s="68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</row>
    <row r="198" spans="1:24" ht="12.75" customHeight="1" x14ac:dyDescent="0.2">
      <c r="A198" s="68"/>
      <c r="B198" s="67"/>
      <c r="C198" s="67"/>
      <c r="D198" s="67"/>
      <c r="E198" s="68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</row>
    <row r="199" spans="1:24" ht="12.75" customHeight="1" x14ac:dyDescent="0.2">
      <c r="A199" s="68"/>
      <c r="B199" s="67"/>
      <c r="C199" s="67"/>
      <c r="D199" s="67"/>
      <c r="E199" s="68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</row>
    <row r="200" spans="1:24" ht="12.75" customHeight="1" x14ac:dyDescent="0.2">
      <c r="A200" s="68"/>
      <c r="B200" s="67"/>
      <c r="C200" s="67"/>
      <c r="D200" s="67"/>
      <c r="E200" s="68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</row>
    <row r="201" spans="1:24" ht="12.75" customHeight="1" x14ac:dyDescent="0.2">
      <c r="A201" s="68"/>
      <c r="B201" s="67"/>
      <c r="C201" s="67"/>
      <c r="D201" s="67"/>
      <c r="E201" s="68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</row>
    <row r="202" spans="1:24" ht="12.75" customHeight="1" x14ac:dyDescent="0.2">
      <c r="A202" s="68"/>
      <c r="B202" s="67"/>
      <c r="C202" s="67"/>
      <c r="D202" s="67"/>
      <c r="E202" s="68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</row>
    <row r="203" spans="1:24" ht="12.75" customHeight="1" x14ac:dyDescent="0.2">
      <c r="A203" s="68"/>
      <c r="B203" s="67"/>
      <c r="C203" s="67"/>
      <c r="D203" s="67"/>
      <c r="E203" s="68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</row>
    <row r="204" spans="1:24" ht="12.75" customHeight="1" x14ac:dyDescent="0.2">
      <c r="A204" s="68"/>
      <c r="B204" s="67"/>
      <c r="C204" s="67"/>
      <c r="D204" s="67"/>
      <c r="E204" s="68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</row>
    <row r="205" spans="1:24" ht="12.75" customHeight="1" x14ac:dyDescent="0.2">
      <c r="A205" s="68"/>
      <c r="B205" s="67"/>
      <c r="C205" s="67"/>
      <c r="D205" s="67"/>
      <c r="E205" s="68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</row>
    <row r="206" spans="1:24" ht="12.75" customHeight="1" x14ac:dyDescent="0.2">
      <c r="A206" s="68"/>
      <c r="B206" s="67"/>
      <c r="C206" s="67"/>
      <c r="D206" s="67"/>
      <c r="E206" s="68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</row>
    <row r="207" spans="1:24" ht="12.75" customHeight="1" x14ac:dyDescent="0.2">
      <c r="A207" s="68"/>
      <c r="B207" s="67"/>
      <c r="C207" s="67"/>
      <c r="D207" s="67"/>
      <c r="E207" s="68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</row>
    <row r="208" spans="1:24" ht="12.75" customHeight="1" x14ac:dyDescent="0.2">
      <c r="A208" s="68"/>
      <c r="B208" s="67"/>
      <c r="C208" s="67"/>
      <c r="D208" s="67"/>
      <c r="E208" s="68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</row>
    <row r="209" spans="1:24" ht="12.75" customHeight="1" x14ac:dyDescent="0.2">
      <c r="A209" s="68"/>
      <c r="B209" s="67"/>
      <c r="C209" s="67"/>
      <c r="D209" s="67"/>
      <c r="E209" s="68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</row>
    <row r="210" spans="1:24" ht="12.75" customHeight="1" x14ac:dyDescent="0.2">
      <c r="A210" s="68"/>
      <c r="B210" s="67"/>
      <c r="C210" s="67"/>
      <c r="D210" s="67"/>
      <c r="E210" s="68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</row>
    <row r="211" spans="1:24" ht="12.75" customHeight="1" x14ac:dyDescent="0.2">
      <c r="A211" s="68"/>
      <c r="B211" s="67"/>
      <c r="C211" s="67"/>
      <c r="D211" s="67"/>
      <c r="E211" s="68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</row>
    <row r="212" spans="1:24" ht="12.75" customHeight="1" x14ac:dyDescent="0.2">
      <c r="A212" s="68"/>
      <c r="B212" s="67"/>
      <c r="C212" s="67"/>
      <c r="D212" s="67"/>
      <c r="E212" s="68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</row>
    <row r="213" spans="1:24" ht="12.75" customHeight="1" x14ac:dyDescent="0.2">
      <c r="A213" s="68"/>
      <c r="B213" s="67"/>
      <c r="C213" s="67"/>
      <c r="D213" s="67"/>
      <c r="E213" s="68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</row>
    <row r="214" spans="1:24" ht="12.75" customHeight="1" x14ac:dyDescent="0.2">
      <c r="A214" s="68"/>
      <c r="B214" s="67"/>
      <c r="C214" s="67"/>
      <c r="D214" s="67"/>
      <c r="E214" s="68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</row>
    <row r="215" spans="1:24" ht="12.75" customHeight="1" x14ac:dyDescent="0.2">
      <c r="A215" s="68"/>
      <c r="B215" s="67"/>
      <c r="C215" s="67"/>
      <c r="D215" s="67"/>
      <c r="E215" s="68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</row>
    <row r="216" spans="1:24" ht="12.75" customHeight="1" x14ac:dyDescent="0.2">
      <c r="A216" s="68"/>
      <c r="B216" s="67"/>
      <c r="C216" s="67"/>
      <c r="D216" s="67"/>
      <c r="E216" s="68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</row>
    <row r="217" spans="1:24" ht="12.75" customHeight="1" x14ac:dyDescent="0.2">
      <c r="A217" s="68"/>
      <c r="B217" s="67"/>
      <c r="C217" s="67"/>
      <c r="D217" s="67"/>
      <c r="E217" s="68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</row>
    <row r="218" spans="1:24" ht="12.75" customHeight="1" x14ac:dyDescent="0.2">
      <c r="A218" s="68"/>
      <c r="B218" s="67"/>
      <c r="C218" s="67"/>
      <c r="D218" s="67"/>
      <c r="E218" s="68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</row>
    <row r="219" spans="1:24" ht="12.75" customHeight="1" x14ac:dyDescent="0.2">
      <c r="A219" s="68"/>
      <c r="B219" s="67"/>
      <c r="C219" s="67"/>
      <c r="D219" s="67"/>
      <c r="E219" s="68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</row>
    <row r="220" spans="1:24" ht="12.75" customHeight="1" x14ac:dyDescent="0.2">
      <c r="A220" s="68"/>
      <c r="B220" s="67"/>
      <c r="C220" s="67"/>
      <c r="D220" s="67"/>
      <c r="E220" s="68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</row>
    <row r="221" spans="1:24" ht="12.75" customHeight="1" x14ac:dyDescent="0.2">
      <c r="A221" s="68"/>
      <c r="B221" s="67"/>
      <c r="C221" s="67"/>
      <c r="D221" s="67"/>
      <c r="E221" s="68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</row>
    <row r="222" spans="1:24" ht="12.75" customHeight="1" x14ac:dyDescent="0.2">
      <c r="A222" s="68"/>
      <c r="B222" s="67"/>
      <c r="C222" s="67"/>
      <c r="D222" s="67"/>
      <c r="E222" s="68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</row>
    <row r="223" spans="1:24" ht="12.75" customHeight="1" x14ac:dyDescent="0.2">
      <c r="A223" s="68"/>
      <c r="B223" s="67"/>
      <c r="C223" s="67"/>
      <c r="D223" s="67"/>
      <c r="E223" s="68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</row>
    <row r="224" spans="1:24" ht="12.75" customHeight="1" x14ac:dyDescent="0.2">
      <c r="A224" s="68"/>
      <c r="B224" s="67"/>
      <c r="C224" s="67"/>
      <c r="D224" s="67"/>
      <c r="E224" s="68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</row>
    <row r="225" spans="1:24" ht="12.75" customHeight="1" x14ac:dyDescent="0.2">
      <c r="A225" s="68"/>
      <c r="B225" s="67"/>
      <c r="C225" s="67"/>
      <c r="D225" s="67"/>
      <c r="E225" s="68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</row>
    <row r="226" spans="1:24" ht="12.75" customHeight="1" x14ac:dyDescent="0.2">
      <c r="A226" s="68"/>
      <c r="B226" s="67"/>
      <c r="C226" s="67"/>
      <c r="D226" s="67"/>
      <c r="E226" s="68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</row>
    <row r="227" spans="1:24" ht="12.75" customHeight="1" x14ac:dyDescent="0.2">
      <c r="A227" s="68"/>
      <c r="B227" s="67"/>
      <c r="C227" s="67"/>
      <c r="D227" s="67"/>
      <c r="E227" s="68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</row>
    <row r="228" spans="1:24" ht="12.75" customHeight="1" x14ac:dyDescent="0.2">
      <c r="A228" s="68"/>
      <c r="B228" s="67"/>
      <c r="C228" s="67"/>
      <c r="D228" s="67"/>
      <c r="E228" s="68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</row>
    <row r="229" spans="1:24" ht="12.75" customHeight="1" x14ac:dyDescent="0.2">
      <c r="A229" s="68"/>
      <c r="B229" s="67"/>
      <c r="C229" s="67"/>
      <c r="D229" s="67"/>
      <c r="E229" s="68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</row>
    <row r="230" spans="1:24" ht="12.75" customHeight="1" x14ac:dyDescent="0.2">
      <c r="A230" s="68"/>
      <c r="B230" s="67"/>
      <c r="C230" s="67"/>
      <c r="D230" s="67"/>
      <c r="E230" s="68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</row>
    <row r="231" spans="1:24" ht="12.75" customHeight="1" x14ac:dyDescent="0.2">
      <c r="A231" s="68"/>
      <c r="B231" s="67"/>
      <c r="C231" s="67"/>
      <c r="D231" s="67"/>
      <c r="E231" s="68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</row>
    <row r="232" spans="1:24" ht="12.75" customHeight="1" x14ac:dyDescent="0.2">
      <c r="A232" s="68"/>
      <c r="B232" s="67"/>
      <c r="C232" s="67"/>
      <c r="D232" s="67"/>
      <c r="E232" s="68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</row>
    <row r="233" spans="1:24" ht="12.75" customHeight="1" x14ac:dyDescent="0.2">
      <c r="A233" s="68"/>
      <c r="B233" s="67"/>
      <c r="C233" s="67"/>
      <c r="D233" s="67"/>
      <c r="E233" s="68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</row>
    <row r="234" spans="1:24" ht="12.75" customHeight="1" x14ac:dyDescent="0.2">
      <c r="A234" s="68"/>
      <c r="B234" s="67"/>
      <c r="C234" s="67"/>
      <c r="D234" s="67"/>
      <c r="E234" s="68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</row>
    <row r="235" spans="1:24" ht="12.75" customHeight="1" x14ac:dyDescent="0.2">
      <c r="A235" s="68"/>
      <c r="B235" s="67"/>
      <c r="C235" s="67"/>
      <c r="D235" s="67"/>
      <c r="E235" s="68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</row>
    <row r="236" spans="1:24" ht="12.75" customHeight="1" x14ac:dyDescent="0.2">
      <c r="A236" s="68"/>
      <c r="B236" s="67"/>
      <c r="C236" s="67"/>
      <c r="D236" s="67"/>
      <c r="E236" s="68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</row>
    <row r="237" spans="1:24" ht="12.75" customHeight="1" x14ac:dyDescent="0.2">
      <c r="A237" s="68"/>
      <c r="B237" s="67"/>
      <c r="C237" s="67"/>
      <c r="D237" s="67"/>
      <c r="E237" s="68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</row>
    <row r="238" spans="1:24" ht="12.75" customHeight="1" x14ac:dyDescent="0.2">
      <c r="A238" s="68"/>
      <c r="B238" s="67"/>
      <c r="C238" s="67"/>
      <c r="D238" s="67"/>
      <c r="E238" s="68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</row>
    <row r="239" spans="1:24" ht="12.75" customHeight="1" x14ac:dyDescent="0.2">
      <c r="A239" s="68"/>
      <c r="B239" s="67"/>
      <c r="C239" s="67"/>
      <c r="D239" s="67"/>
      <c r="E239" s="68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</row>
    <row r="240" spans="1:24" ht="12.75" customHeight="1" x14ac:dyDescent="0.2">
      <c r="A240" s="68"/>
      <c r="B240" s="67"/>
      <c r="C240" s="67"/>
      <c r="D240" s="67"/>
      <c r="E240" s="68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</row>
    <row r="241" spans="1:24" ht="12.75" customHeight="1" x14ac:dyDescent="0.2">
      <c r="A241" s="68"/>
      <c r="B241" s="67"/>
      <c r="C241" s="67"/>
      <c r="D241" s="67"/>
      <c r="E241" s="68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</row>
    <row r="242" spans="1:24" ht="12.75" customHeight="1" x14ac:dyDescent="0.2">
      <c r="A242" s="68"/>
      <c r="B242" s="67"/>
      <c r="C242" s="67"/>
      <c r="D242" s="67"/>
      <c r="E242" s="68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</row>
    <row r="243" spans="1:24" ht="12.75" customHeight="1" x14ac:dyDescent="0.2">
      <c r="A243" s="68"/>
      <c r="B243" s="67"/>
      <c r="C243" s="67"/>
      <c r="D243" s="67"/>
      <c r="E243" s="68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</row>
    <row r="244" spans="1:24" ht="12.75" customHeight="1" x14ac:dyDescent="0.2">
      <c r="A244" s="68"/>
      <c r="B244" s="67"/>
      <c r="C244" s="67"/>
      <c r="D244" s="67"/>
      <c r="E244" s="68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</row>
    <row r="245" spans="1:24" ht="12.75" customHeight="1" x14ac:dyDescent="0.2">
      <c r="A245" s="68"/>
      <c r="B245" s="67"/>
      <c r="C245" s="67"/>
      <c r="D245" s="67"/>
      <c r="E245" s="68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</row>
    <row r="246" spans="1:24" ht="12.75" customHeight="1" x14ac:dyDescent="0.2">
      <c r="A246" s="68"/>
      <c r="B246" s="67"/>
      <c r="C246" s="67"/>
      <c r="D246" s="67"/>
      <c r="E246" s="68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</row>
    <row r="247" spans="1:24" ht="12.75" customHeight="1" x14ac:dyDescent="0.2">
      <c r="A247" s="68"/>
      <c r="B247" s="67"/>
      <c r="C247" s="67"/>
      <c r="D247" s="67"/>
      <c r="E247" s="68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</row>
    <row r="248" spans="1:24" ht="12.75" customHeight="1" x14ac:dyDescent="0.2">
      <c r="A248" s="68"/>
      <c r="B248" s="67"/>
      <c r="C248" s="67"/>
      <c r="D248" s="67"/>
      <c r="E248" s="68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</row>
    <row r="249" spans="1:24" ht="12.75" customHeight="1" x14ac:dyDescent="0.2">
      <c r="A249" s="68"/>
      <c r="B249" s="67"/>
      <c r="C249" s="67"/>
      <c r="D249" s="67"/>
      <c r="E249" s="68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</row>
    <row r="250" spans="1:24" ht="12.75" customHeight="1" x14ac:dyDescent="0.2">
      <c r="A250" s="68"/>
      <c r="B250" s="67"/>
      <c r="C250" s="67"/>
      <c r="D250" s="67"/>
      <c r="E250" s="68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</row>
    <row r="251" spans="1:24" ht="12.75" customHeight="1" x14ac:dyDescent="0.2">
      <c r="A251" s="68"/>
      <c r="B251" s="67"/>
      <c r="C251" s="67"/>
      <c r="D251" s="67"/>
      <c r="E251" s="68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</row>
    <row r="252" spans="1:24" ht="12.75" customHeight="1" x14ac:dyDescent="0.2">
      <c r="A252" s="68"/>
      <c r="B252" s="67"/>
      <c r="C252" s="67"/>
      <c r="D252" s="67"/>
      <c r="E252" s="68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</row>
    <row r="253" spans="1:24" ht="12.75" customHeight="1" x14ac:dyDescent="0.2">
      <c r="A253" s="68"/>
      <c r="B253" s="67"/>
      <c r="C253" s="67"/>
      <c r="D253" s="67"/>
      <c r="E253" s="68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</row>
    <row r="254" spans="1:24" ht="12.75" customHeight="1" x14ac:dyDescent="0.2">
      <c r="A254" s="68"/>
      <c r="B254" s="67"/>
      <c r="C254" s="67"/>
      <c r="D254" s="67"/>
      <c r="E254" s="68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</row>
    <row r="255" spans="1:24" ht="12.75" customHeight="1" x14ac:dyDescent="0.2">
      <c r="A255" s="68"/>
      <c r="B255" s="67"/>
      <c r="C255" s="67"/>
      <c r="D255" s="67"/>
      <c r="E255" s="68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</row>
    <row r="256" spans="1:24" ht="12.75" customHeight="1" x14ac:dyDescent="0.2">
      <c r="A256" s="68"/>
      <c r="B256" s="67"/>
      <c r="C256" s="67"/>
      <c r="D256" s="67"/>
      <c r="E256" s="68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</row>
    <row r="257" spans="1:24" ht="12.75" customHeight="1" x14ac:dyDescent="0.2">
      <c r="A257" s="68"/>
      <c r="B257" s="67"/>
      <c r="C257" s="67"/>
      <c r="D257" s="67"/>
      <c r="E257" s="68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</row>
    <row r="258" spans="1:24" ht="12.75" customHeight="1" x14ac:dyDescent="0.2">
      <c r="A258" s="68"/>
      <c r="B258" s="67"/>
      <c r="C258" s="67"/>
      <c r="D258" s="67"/>
      <c r="E258" s="68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</row>
    <row r="259" spans="1:24" ht="12.75" customHeight="1" x14ac:dyDescent="0.2">
      <c r="A259" s="68"/>
      <c r="B259" s="67"/>
      <c r="C259" s="67"/>
      <c r="D259" s="67"/>
      <c r="E259" s="68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</row>
    <row r="260" spans="1:24" ht="12.75" customHeight="1" x14ac:dyDescent="0.2">
      <c r="A260" s="68"/>
      <c r="B260" s="67"/>
      <c r="C260" s="67"/>
      <c r="D260" s="67"/>
      <c r="E260" s="68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</row>
    <row r="261" spans="1:24" ht="12.75" customHeight="1" x14ac:dyDescent="0.2">
      <c r="A261" s="68"/>
      <c r="B261" s="67"/>
      <c r="C261" s="67"/>
      <c r="D261" s="67"/>
      <c r="E261" s="68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</row>
    <row r="262" spans="1:24" ht="12.75" customHeight="1" x14ac:dyDescent="0.2">
      <c r="A262" s="68"/>
      <c r="B262" s="67"/>
      <c r="C262" s="67"/>
      <c r="D262" s="67"/>
      <c r="E262" s="68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</row>
    <row r="263" spans="1:24" ht="12.75" customHeight="1" x14ac:dyDescent="0.2">
      <c r="A263" s="68"/>
      <c r="B263" s="67"/>
      <c r="C263" s="67"/>
      <c r="D263" s="67"/>
      <c r="E263" s="68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</row>
    <row r="264" spans="1:24" ht="12.75" customHeight="1" x14ac:dyDescent="0.2">
      <c r="A264" s="68"/>
      <c r="B264" s="67"/>
      <c r="C264" s="67"/>
      <c r="D264" s="67"/>
      <c r="E264" s="68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</row>
    <row r="265" spans="1:24" ht="12.75" customHeight="1" x14ac:dyDescent="0.2">
      <c r="A265" s="68"/>
      <c r="B265" s="67"/>
      <c r="C265" s="67"/>
      <c r="D265" s="67"/>
      <c r="E265" s="68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</row>
    <row r="266" spans="1:24" ht="12.75" customHeight="1" x14ac:dyDescent="0.2">
      <c r="A266" s="68"/>
      <c r="B266" s="67"/>
      <c r="C266" s="67"/>
      <c r="D266" s="67"/>
      <c r="E266" s="68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</row>
    <row r="267" spans="1:24" ht="12.75" customHeight="1" x14ac:dyDescent="0.2">
      <c r="A267" s="68"/>
      <c r="B267" s="67"/>
      <c r="C267" s="67"/>
      <c r="D267" s="67"/>
      <c r="E267" s="68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</row>
    <row r="268" spans="1:24" ht="12.75" customHeight="1" x14ac:dyDescent="0.2">
      <c r="A268" s="68"/>
      <c r="B268" s="67"/>
      <c r="C268" s="67"/>
      <c r="D268" s="67"/>
      <c r="E268" s="68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</row>
    <row r="269" spans="1:24" ht="12.75" customHeight="1" x14ac:dyDescent="0.2">
      <c r="A269" s="68"/>
      <c r="B269" s="67"/>
      <c r="C269" s="67"/>
      <c r="D269" s="67"/>
      <c r="E269" s="68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</row>
    <row r="270" spans="1:24" ht="12.75" customHeight="1" x14ac:dyDescent="0.2">
      <c r="A270" s="68"/>
      <c r="B270" s="67"/>
      <c r="C270" s="67"/>
      <c r="D270" s="67"/>
      <c r="E270" s="68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</row>
    <row r="271" spans="1:24" ht="12.75" customHeight="1" x14ac:dyDescent="0.2">
      <c r="A271" s="68"/>
      <c r="B271" s="67"/>
      <c r="C271" s="67"/>
      <c r="D271" s="67"/>
      <c r="E271" s="68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</row>
    <row r="272" spans="1:24" ht="12.75" customHeight="1" x14ac:dyDescent="0.2">
      <c r="A272" s="68"/>
      <c r="B272" s="67"/>
      <c r="C272" s="67"/>
      <c r="D272" s="67"/>
      <c r="E272" s="68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</row>
    <row r="273" spans="1:24" ht="12.75" customHeight="1" x14ac:dyDescent="0.2">
      <c r="A273" s="68"/>
      <c r="B273" s="67"/>
      <c r="C273" s="67"/>
      <c r="D273" s="67"/>
      <c r="E273" s="68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</row>
    <row r="274" spans="1:24" ht="12.75" customHeight="1" x14ac:dyDescent="0.2">
      <c r="A274" s="68"/>
      <c r="B274" s="67"/>
      <c r="C274" s="67"/>
      <c r="D274" s="67"/>
      <c r="E274" s="68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</row>
    <row r="275" spans="1:24" ht="12.75" customHeight="1" x14ac:dyDescent="0.2">
      <c r="A275" s="68"/>
      <c r="B275" s="67"/>
      <c r="C275" s="67"/>
      <c r="D275" s="67"/>
      <c r="E275" s="68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</row>
    <row r="276" spans="1:24" ht="12.75" customHeight="1" x14ac:dyDescent="0.2">
      <c r="A276" s="68"/>
      <c r="B276" s="67"/>
      <c r="C276" s="67"/>
      <c r="D276" s="67"/>
      <c r="E276" s="68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</row>
    <row r="277" spans="1:24" ht="12.75" customHeight="1" x14ac:dyDescent="0.2">
      <c r="A277" s="68"/>
      <c r="B277" s="67"/>
      <c r="C277" s="67"/>
      <c r="D277" s="67"/>
      <c r="E277" s="68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</row>
    <row r="278" spans="1:24" ht="12.75" customHeight="1" x14ac:dyDescent="0.2">
      <c r="A278" s="68"/>
      <c r="B278" s="67"/>
      <c r="C278" s="67"/>
      <c r="D278" s="67"/>
      <c r="E278" s="68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</row>
    <row r="279" spans="1:24" ht="12.75" customHeight="1" x14ac:dyDescent="0.2">
      <c r="A279" s="68"/>
      <c r="B279" s="67"/>
      <c r="C279" s="67"/>
      <c r="D279" s="67"/>
      <c r="E279" s="68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</row>
    <row r="280" spans="1:24" ht="12.75" customHeight="1" x14ac:dyDescent="0.2">
      <c r="A280" s="68"/>
      <c r="B280" s="67"/>
      <c r="C280" s="67"/>
      <c r="D280" s="67"/>
      <c r="E280" s="68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</row>
    <row r="281" spans="1:24" ht="12.75" customHeight="1" x14ac:dyDescent="0.2">
      <c r="A281" s="68"/>
      <c r="B281" s="67"/>
      <c r="C281" s="67"/>
      <c r="D281" s="67"/>
      <c r="E281" s="68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</row>
    <row r="282" spans="1:24" ht="12.75" customHeight="1" x14ac:dyDescent="0.2">
      <c r="A282" s="68"/>
      <c r="B282" s="67"/>
      <c r="C282" s="67"/>
      <c r="D282" s="67"/>
      <c r="E282" s="68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</row>
    <row r="283" spans="1:24" ht="12.75" customHeight="1" x14ac:dyDescent="0.2">
      <c r="A283" s="68"/>
      <c r="B283" s="67"/>
      <c r="C283" s="67"/>
      <c r="D283" s="67"/>
      <c r="E283" s="68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</row>
    <row r="284" spans="1:24" ht="12.75" customHeight="1" x14ac:dyDescent="0.2">
      <c r="A284" s="68"/>
      <c r="B284" s="67"/>
      <c r="C284" s="67"/>
      <c r="D284" s="67"/>
      <c r="E284" s="68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</row>
    <row r="285" spans="1:24" ht="12.75" customHeight="1" x14ac:dyDescent="0.2">
      <c r="A285" s="68"/>
      <c r="B285" s="67"/>
      <c r="C285" s="67"/>
      <c r="D285" s="67"/>
      <c r="E285" s="68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</row>
    <row r="286" spans="1:24" ht="12.75" customHeight="1" x14ac:dyDescent="0.2">
      <c r="A286" s="68"/>
      <c r="B286" s="67"/>
      <c r="C286" s="67"/>
      <c r="D286" s="67"/>
      <c r="E286" s="68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</row>
    <row r="287" spans="1:24" ht="12.75" customHeight="1" x14ac:dyDescent="0.2">
      <c r="A287" s="68"/>
      <c r="B287" s="67"/>
      <c r="C287" s="67"/>
      <c r="D287" s="67"/>
      <c r="E287" s="68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</row>
    <row r="288" spans="1:24" ht="12.75" customHeight="1" x14ac:dyDescent="0.2">
      <c r="A288" s="68"/>
      <c r="B288" s="67"/>
      <c r="C288" s="67"/>
      <c r="D288" s="67"/>
      <c r="E288" s="68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</row>
    <row r="289" spans="1:24" ht="12.75" customHeight="1" x14ac:dyDescent="0.2">
      <c r="A289" s="68"/>
      <c r="B289" s="67"/>
      <c r="C289" s="67"/>
      <c r="D289" s="67"/>
      <c r="E289" s="68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</row>
    <row r="290" spans="1:24" ht="12.75" customHeight="1" x14ac:dyDescent="0.2">
      <c r="A290" s="68"/>
      <c r="B290" s="67"/>
      <c r="C290" s="67"/>
      <c r="D290" s="67"/>
      <c r="E290" s="68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</row>
    <row r="291" spans="1:24" ht="12.75" customHeight="1" x14ac:dyDescent="0.2">
      <c r="A291" s="68"/>
      <c r="B291" s="67"/>
      <c r="C291" s="67"/>
      <c r="D291" s="67"/>
      <c r="E291" s="68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</row>
    <row r="292" spans="1:24" ht="12.75" customHeight="1" x14ac:dyDescent="0.2">
      <c r="A292" s="68"/>
      <c r="B292" s="67"/>
      <c r="C292" s="67"/>
      <c r="D292" s="67"/>
      <c r="E292" s="68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</row>
    <row r="293" spans="1:24" ht="12.75" customHeight="1" x14ac:dyDescent="0.2">
      <c r="A293" s="68"/>
      <c r="B293" s="67"/>
      <c r="C293" s="67"/>
      <c r="D293" s="67"/>
      <c r="E293" s="68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</row>
    <row r="294" spans="1:24" ht="12.75" customHeight="1" x14ac:dyDescent="0.2">
      <c r="A294" s="68"/>
      <c r="B294" s="67"/>
      <c r="C294" s="67"/>
      <c r="D294" s="67"/>
      <c r="E294" s="68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</row>
    <row r="295" spans="1:24" ht="12.75" customHeight="1" x14ac:dyDescent="0.2">
      <c r="A295" s="68"/>
      <c r="B295" s="67"/>
      <c r="C295" s="67"/>
      <c r="D295" s="67"/>
      <c r="E295" s="68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</row>
    <row r="296" spans="1:24" ht="12.75" customHeight="1" x14ac:dyDescent="0.2">
      <c r="A296" s="68"/>
      <c r="B296" s="67"/>
      <c r="C296" s="67"/>
      <c r="D296" s="67"/>
      <c r="E296" s="68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</row>
    <row r="297" spans="1:24" ht="12.75" customHeight="1" x14ac:dyDescent="0.2">
      <c r="A297" s="68"/>
      <c r="B297" s="67"/>
      <c r="C297" s="67"/>
      <c r="D297" s="67"/>
      <c r="E297" s="68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</row>
    <row r="298" spans="1:24" ht="12.75" customHeight="1" x14ac:dyDescent="0.2">
      <c r="A298" s="68"/>
      <c r="B298" s="67"/>
      <c r="C298" s="67"/>
      <c r="D298" s="67"/>
      <c r="E298" s="68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</row>
    <row r="299" spans="1:24" ht="12.75" customHeight="1" x14ac:dyDescent="0.2">
      <c r="A299" s="68"/>
      <c r="B299" s="67"/>
      <c r="C299" s="67"/>
      <c r="D299" s="67"/>
      <c r="E299" s="68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</row>
    <row r="300" spans="1:24" ht="12.75" customHeight="1" x14ac:dyDescent="0.2">
      <c r="A300" s="68"/>
      <c r="B300" s="67"/>
      <c r="C300" s="67"/>
      <c r="D300" s="67"/>
      <c r="E300" s="68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</row>
    <row r="301" spans="1:24" ht="12.75" customHeight="1" x14ac:dyDescent="0.2">
      <c r="A301" s="68"/>
      <c r="B301" s="67"/>
      <c r="C301" s="67"/>
      <c r="D301" s="67"/>
      <c r="E301" s="68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</row>
    <row r="302" spans="1:24" ht="12.75" customHeight="1" x14ac:dyDescent="0.2">
      <c r="A302" s="68"/>
      <c r="B302" s="67"/>
      <c r="C302" s="67"/>
      <c r="D302" s="67"/>
      <c r="E302" s="68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</row>
    <row r="303" spans="1:24" ht="12.75" customHeight="1" x14ac:dyDescent="0.2">
      <c r="A303" s="68"/>
      <c r="B303" s="67"/>
      <c r="C303" s="67"/>
      <c r="D303" s="67"/>
      <c r="E303" s="68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</row>
    <row r="304" spans="1:24" ht="12.75" customHeight="1" x14ac:dyDescent="0.2">
      <c r="A304" s="68"/>
      <c r="B304" s="67"/>
      <c r="C304" s="67"/>
      <c r="D304" s="67"/>
      <c r="E304" s="68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</row>
    <row r="305" spans="1:24" ht="12.75" customHeight="1" x14ac:dyDescent="0.2">
      <c r="A305" s="68"/>
      <c r="B305" s="67"/>
      <c r="C305" s="67"/>
      <c r="D305" s="67"/>
      <c r="E305" s="68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</row>
    <row r="306" spans="1:24" ht="12.75" customHeight="1" x14ac:dyDescent="0.2">
      <c r="A306" s="68"/>
      <c r="B306" s="67"/>
      <c r="C306" s="67"/>
      <c r="D306" s="67"/>
      <c r="E306" s="68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</row>
    <row r="307" spans="1:24" ht="12.75" customHeight="1" x14ac:dyDescent="0.2">
      <c r="A307" s="68"/>
      <c r="B307" s="67"/>
      <c r="C307" s="67"/>
      <c r="D307" s="67"/>
      <c r="E307" s="68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</row>
    <row r="308" spans="1:24" ht="12.75" customHeight="1" x14ac:dyDescent="0.2">
      <c r="A308" s="68"/>
      <c r="B308" s="67"/>
      <c r="C308" s="67"/>
      <c r="D308" s="67"/>
      <c r="E308" s="68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</row>
    <row r="309" spans="1:24" ht="12.75" customHeight="1" x14ac:dyDescent="0.2">
      <c r="A309" s="68"/>
      <c r="B309" s="67"/>
      <c r="C309" s="67"/>
      <c r="D309" s="67"/>
      <c r="E309" s="68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</row>
    <row r="310" spans="1:24" ht="12.75" customHeight="1" x14ac:dyDescent="0.2">
      <c r="A310" s="68"/>
      <c r="B310" s="67"/>
      <c r="C310" s="67"/>
      <c r="D310" s="67"/>
      <c r="E310" s="68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</row>
    <row r="311" spans="1:24" ht="12.75" customHeight="1" x14ac:dyDescent="0.2">
      <c r="A311" s="68"/>
      <c r="B311" s="67"/>
      <c r="C311" s="67"/>
      <c r="D311" s="67"/>
      <c r="E311" s="68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</row>
    <row r="312" spans="1:24" ht="12.75" customHeight="1" x14ac:dyDescent="0.2">
      <c r="A312" s="68"/>
      <c r="B312" s="67"/>
      <c r="C312" s="67"/>
      <c r="D312" s="67"/>
      <c r="E312" s="68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</row>
    <row r="313" spans="1:24" ht="12.75" customHeight="1" x14ac:dyDescent="0.2">
      <c r="A313" s="68"/>
      <c r="B313" s="67"/>
      <c r="C313" s="67"/>
      <c r="D313" s="67"/>
      <c r="E313" s="68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</row>
    <row r="314" spans="1:24" ht="12.75" customHeight="1" x14ac:dyDescent="0.2">
      <c r="A314" s="68"/>
      <c r="B314" s="67"/>
      <c r="C314" s="67"/>
      <c r="D314" s="67"/>
      <c r="E314" s="68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</row>
    <row r="315" spans="1:24" ht="12.75" customHeight="1" x14ac:dyDescent="0.2">
      <c r="A315" s="68"/>
      <c r="B315" s="67"/>
      <c r="C315" s="67"/>
      <c r="D315" s="67"/>
      <c r="E315" s="68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</row>
    <row r="316" spans="1:24" ht="12.75" customHeight="1" x14ac:dyDescent="0.2">
      <c r="A316" s="68"/>
      <c r="B316" s="67"/>
      <c r="C316" s="67"/>
      <c r="D316" s="67"/>
      <c r="E316" s="68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</row>
    <row r="317" spans="1:24" ht="12.75" customHeight="1" x14ac:dyDescent="0.2">
      <c r="A317" s="68"/>
      <c r="B317" s="67"/>
      <c r="C317" s="67"/>
      <c r="D317" s="67"/>
      <c r="E317" s="68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</row>
    <row r="318" spans="1:24" ht="12.75" customHeight="1" x14ac:dyDescent="0.2">
      <c r="A318" s="68"/>
      <c r="B318" s="67"/>
      <c r="C318" s="67"/>
      <c r="D318" s="67"/>
      <c r="E318" s="68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</row>
    <row r="319" spans="1:24" ht="12.75" customHeight="1" x14ac:dyDescent="0.2">
      <c r="A319" s="68"/>
      <c r="B319" s="67"/>
      <c r="C319" s="67"/>
      <c r="D319" s="67"/>
      <c r="E319" s="68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</row>
    <row r="320" spans="1:24" ht="12.75" customHeight="1" x14ac:dyDescent="0.2">
      <c r="A320" s="68"/>
      <c r="B320" s="67"/>
      <c r="C320" s="67"/>
      <c r="D320" s="67"/>
      <c r="E320" s="68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</row>
    <row r="321" spans="1:24" ht="12.75" customHeight="1" x14ac:dyDescent="0.2">
      <c r="A321" s="68"/>
      <c r="B321" s="67"/>
      <c r="C321" s="67"/>
      <c r="D321" s="67"/>
      <c r="E321" s="68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</row>
    <row r="322" spans="1:24" ht="12.75" customHeight="1" x14ac:dyDescent="0.2">
      <c r="A322" s="68"/>
      <c r="B322" s="67"/>
      <c r="C322" s="67"/>
      <c r="D322" s="67"/>
      <c r="E322" s="68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</row>
    <row r="323" spans="1:24" ht="12.75" customHeight="1" x14ac:dyDescent="0.2">
      <c r="A323" s="68"/>
      <c r="B323" s="67"/>
      <c r="C323" s="67"/>
      <c r="D323" s="67"/>
      <c r="E323" s="68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</row>
    <row r="324" spans="1:24" ht="12.75" customHeight="1" x14ac:dyDescent="0.2">
      <c r="A324" s="68"/>
      <c r="B324" s="67"/>
      <c r="C324" s="67"/>
      <c r="D324" s="67"/>
      <c r="E324" s="68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</row>
    <row r="325" spans="1:24" ht="12.75" customHeight="1" x14ac:dyDescent="0.2">
      <c r="A325" s="68"/>
      <c r="B325" s="67"/>
      <c r="C325" s="67"/>
      <c r="D325" s="67"/>
      <c r="E325" s="68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</row>
    <row r="326" spans="1:24" ht="12.75" customHeight="1" x14ac:dyDescent="0.2">
      <c r="A326" s="68"/>
      <c r="B326" s="67"/>
      <c r="C326" s="67"/>
      <c r="D326" s="67"/>
      <c r="E326" s="68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</row>
    <row r="327" spans="1:24" ht="12.75" customHeight="1" x14ac:dyDescent="0.2">
      <c r="A327" s="68"/>
      <c r="B327" s="67"/>
      <c r="C327" s="67"/>
      <c r="D327" s="67"/>
      <c r="E327" s="68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</row>
    <row r="328" spans="1:24" ht="12.75" customHeight="1" x14ac:dyDescent="0.2">
      <c r="A328" s="68"/>
      <c r="B328" s="67"/>
      <c r="C328" s="67"/>
      <c r="D328" s="67"/>
      <c r="E328" s="68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</row>
    <row r="329" spans="1:24" ht="12.75" customHeight="1" x14ac:dyDescent="0.2">
      <c r="A329" s="68"/>
      <c r="B329" s="67"/>
      <c r="C329" s="67"/>
      <c r="D329" s="67"/>
      <c r="E329" s="68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</row>
    <row r="330" spans="1:24" ht="12.75" customHeight="1" x14ac:dyDescent="0.2">
      <c r="A330" s="68"/>
      <c r="B330" s="67"/>
      <c r="C330" s="67"/>
      <c r="D330" s="67"/>
      <c r="E330" s="68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</row>
    <row r="331" spans="1:24" ht="12.75" customHeight="1" x14ac:dyDescent="0.2">
      <c r="A331" s="68"/>
      <c r="B331" s="67"/>
      <c r="C331" s="67"/>
      <c r="D331" s="67"/>
      <c r="E331" s="68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</row>
    <row r="332" spans="1:24" ht="12.75" customHeight="1" x14ac:dyDescent="0.2">
      <c r="A332" s="68"/>
      <c r="B332" s="67"/>
      <c r="C332" s="67"/>
      <c r="D332" s="67"/>
      <c r="E332" s="68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</row>
    <row r="333" spans="1:24" ht="12.75" customHeight="1" x14ac:dyDescent="0.2">
      <c r="A333" s="68"/>
      <c r="B333" s="67"/>
      <c r="C333" s="67"/>
      <c r="D333" s="67"/>
      <c r="E333" s="68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</row>
    <row r="334" spans="1:24" ht="12.75" customHeight="1" x14ac:dyDescent="0.2">
      <c r="A334" s="68"/>
      <c r="B334" s="67"/>
      <c r="C334" s="67"/>
      <c r="D334" s="67"/>
      <c r="E334" s="68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</row>
    <row r="335" spans="1:24" ht="12.75" customHeight="1" x14ac:dyDescent="0.2">
      <c r="A335" s="68"/>
      <c r="B335" s="67"/>
      <c r="C335" s="67"/>
      <c r="D335" s="67"/>
      <c r="E335" s="68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</row>
    <row r="336" spans="1:24" ht="12.75" customHeight="1" x14ac:dyDescent="0.2">
      <c r="A336" s="68"/>
      <c r="B336" s="67"/>
      <c r="C336" s="67"/>
      <c r="D336" s="67"/>
      <c r="E336" s="68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</row>
    <row r="337" spans="1:24" ht="12.75" customHeight="1" x14ac:dyDescent="0.2">
      <c r="A337" s="68"/>
      <c r="B337" s="67"/>
      <c r="C337" s="67"/>
      <c r="D337" s="67"/>
      <c r="E337" s="68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</row>
    <row r="338" spans="1:24" ht="12.75" customHeight="1" x14ac:dyDescent="0.2">
      <c r="A338" s="68"/>
      <c r="B338" s="67"/>
      <c r="C338" s="67"/>
      <c r="D338" s="67"/>
      <c r="E338" s="68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</row>
    <row r="339" spans="1:24" ht="12.75" customHeight="1" x14ac:dyDescent="0.2">
      <c r="A339" s="68"/>
      <c r="B339" s="67"/>
      <c r="C339" s="67"/>
      <c r="D339" s="67"/>
      <c r="E339" s="68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</row>
    <row r="340" spans="1:24" ht="12.75" customHeight="1" x14ac:dyDescent="0.2">
      <c r="A340" s="68"/>
      <c r="B340" s="67"/>
      <c r="C340" s="67"/>
      <c r="D340" s="67"/>
      <c r="E340" s="68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</row>
    <row r="341" spans="1:24" ht="12.75" customHeight="1" x14ac:dyDescent="0.2">
      <c r="A341" s="68"/>
      <c r="B341" s="67"/>
      <c r="C341" s="67"/>
      <c r="D341" s="67"/>
      <c r="E341" s="68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</row>
    <row r="342" spans="1:24" ht="12.75" customHeight="1" x14ac:dyDescent="0.2">
      <c r="A342" s="68"/>
      <c r="B342" s="67"/>
      <c r="C342" s="67"/>
      <c r="D342" s="67"/>
      <c r="E342" s="68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</row>
    <row r="343" spans="1:24" ht="12.75" customHeight="1" x14ac:dyDescent="0.2">
      <c r="A343" s="68"/>
      <c r="B343" s="67"/>
      <c r="C343" s="67"/>
      <c r="D343" s="67"/>
      <c r="E343" s="68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</row>
    <row r="344" spans="1:24" ht="12.75" customHeight="1" x14ac:dyDescent="0.2">
      <c r="A344" s="68"/>
      <c r="B344" s="67"/>
      <c r="C344" s="67"/>
      <c r="D344" s="67"/>
      <c r="E344" s="68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</row>
    <row r="345" spans="1:24" ht="12.75" customHeight="1" x14ac:dyDescent="0.2">
      <c r="A345" s="68"/>
      <c r="B345" s="67"/>
      <c r="C345" s="67"/>
      <c r="D345" s="67"/>
      <c r="E345" s="68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</row>
    <row r="346" spans="1:24" ht="12.75" customHeight="1" x14ac:dyDescent="0.2">
      <c r="A346" s="68"/>
      <c r="B346" s="67"/>
      <c r="C346" s="67"/>
      <c r="D346" s="67"/>
      <c r="E346" s="68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</row>
    <row r="347" spans="1:24" ht="12.75" customHeight="1" x14ac:dyDescent="0.2">
      <c r="A347" s="68"/>
      <c r="B347" s="67"/>
      <c r="C347" s="67"/>
      <c r="D347" s="67"/>
      <c r="E347" s="68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</row>
    <row r="348" spans="1:24" ht="12.75" customHeight="1" x14ac:dyDescent="0.2">
      <c r="A348" s="68"/>
      <c r="B348" s="67"/>
      <c r="C348" s="67"/>
      <c r="D348" s="67"/>
      <c r="E348" s="68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</row>
    <row r="349" spans="1:24" ht="12.75" customHeight="1" x14ac:dyDescent="0.2">
      <c r="A349" s="68"/>
      <c r="B349" s="67"/>
      <c r="C349" s="67"/>
      <c r="D349" s="67"/>
      <c r="E349" s="68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</row>
    <row r="350" spans="1:24" ht="12.75" customHeight="1" x14ac:dyDescent="0.2">
      <c r="A350" s="68"/>
      <c r="B350" s="67"/>
      <c r="C350" s="67"/>
      <c r="D350" s="67"/>
      <c r="E350" s="68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</row>
    <row r="351" spans="1:24" ht="12.75" customHeight="1" x14ac:dyDescent="0.2">
      <c r="A351" s="68"/>
      <c r="B351" s="67"/>
      <c r="C351" s="67"/>
      <c r="D351" s="67"/>
      <c r="E351" s="68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</row>
    <row r="352" spans="1:24" ht="12.75" customHeight="1" x14ac:dyDescent="0.2">
      <c r="A352" s="68"/>
      <c r="B352" s="67"/>
      <c r="C352" s="67"/>
      <c r="D352" s="67"/>
      <c r="E352" s="68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</row>
    <row r="353" spans="1:24" ht="12.75" customHeight="1" x14ac:dyDescent="0.2">
      <c r="A353" s="68"/>
      <c r="B353" s="67"/>
      <c r="C353" s="67"/>
      <c r="D353" s="67"/>
      <c r="E353" s="68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</row>
    <row r="354" spans="1:24" ht="12.75" customHeight="1" x14ac:dyDescent="0.2">
      <c r="A354" s="68"/>
      <c r="B354" s="67"/>
      <c r="C354" s="67"/>
      <c r="D354" s="67"/>
      <c r="E354" s="68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</row>
    <row r="355" spans="1:24" ht="12.75" customHeight="1" x14ac:dyDescent="0.2">
      <c r="A355" s="68"/>
      <c r="B355" s="67"/>
      <c r="C355" s="67"/>
      <c r="D355" s="67"/>
      <c r="E355" s="68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</row>
    <row r="356" spans="1:24" ht="12.75" customHeight="1" x14ac:dyDescent="0.2">
      <c r="A356" s="68"/>
      <c r="B356" s="67"/>
      <c r="C356" s="67"/>
      <c r="D356" s="67"/>
      <c r="E356" s="68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</row>
    <row r="357" spans="1:24" ht="12.75" customHeight="1" x14ac:dyDescent="0.2">
      <c r="A357" s="68"/>
      <c r="B357" s="67"/>
      <c r="C357" s="67"/>
      <c r="D357" s="67"/>
      <c r="E357" s="68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</row>
    <row r="358" spans="1:24" ht="12.75" customHeight="1" x14ac:dyDescent="0.2">
      <c r="A358" s="68"/>
      <c r="B358" s="67"/>
      <c r="C358" s="67"/>
      <c r="D358" s="67"/>
      <c r="E358" s="68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</row>
    <row r="359" spans="1:24" ht="12.75" customHeight="1" x14ac:dyDescent="0.2">
      <c r="A359" s="68"/>
      <c r="B359" s="67"/>
      <c r="C359" s="67"/>
      <c r="D359" s="67"/>
      <c r="E359" s="68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</row>
    <row r="360" spans="1:24" ht="12.75" customHeight="1" x14ac:dyDescent="0.2">
      <c r="A360" s="68"/>
      <c r="B360" s="67"/>
      <c r="C360" s="67"/>
      <c r="D360" s="67"/>
      <c r="E360" s="68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</row>
    <row r="361" spans="1:24" ht="12.75" customHeight="1" x14ac:dyDescent="0.2">
      <c r="A361" s="68"/>
      <c r="B361" s="67"/>
      <c r="C361" s="67"/>
      <c r="D361" s="67"/>
      <c r="E361" s="68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</row>
    <row r="362" spans="1:24" ht="12.75" customHeight="1" x14ac:dyDescent="0.2">
      <c r="A362" s="68"/>
      <c r="B362" s="67"/>
      <c r="C362" s="67"/>
      <c r="D362" s="67"/>
      <c r="E362" s="68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</row>
    <row r="363" spans="1:24" ht="12.75" customHeight="1" x14ac:dyDescent="0.2">
      <c r="A363" s="68"/>
      <c r="B363" s="67"/>
      <c r="C363" s="67"/>
      <c r="D363" s="67"/>
      <c r="E363" s="68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</row>
    <row r="364" spans="1:24" ht="12.75" customHeight="1" x14ac:dyDescent="0.2">
      <c r="A364" s="68"/>
      <c r="B364" s="67"/>
      <c r="C364" s="67"/>
      <c r="D364" s="67"/>
      <c r="E364" s="68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</row>
    <row r="365" spans="1:24" ht="12.75" customHeight="1" x14ac:dyDescent="0.2">
      <c r="A365" s="68"/>
      <c r="B365" s="67"/>
      <c r="C365" s="67"/>
      <c r="D365" s="67"/>
      <c r="E365" s="68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</row>
    <row r="366" spans="1:24" ht="12.75" customHeight="1" x14ac:dyDescent="0.2">
      <c r="A366" s="68"/>
      <c r="B366" s="67"/>
      <c r="C366" s="67"/>
      <c r="D366" s="67"/>
      <c r="E366" s="68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</row>
    <row r="367" spans="1:24" ht="12.75" customHeight="1" x14ac:dyDescent="0.2">
      <c r="A367" s="68"/>
      <c r="B367" s="67"/>
      <c r="C367" s="67"/>
      <c r="D367" s="67"/>
      <c r="E367" s="68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</row>
    <row r="368" spans="1:24" ht="12.75" customHeight="1" x14ac:dyDescent="0.2">
      <c r="A368" s="68"/>
      <c r="B368" s="67"/>
      <c r="C368" s="67"/>
      <c r="D368" s="67"/>
      <c r="E368" s="68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</row>
    <row r="369" spans="1:24" ht="12.75" customHeight="1" x14ac:dyDescent="0.2">
      <c r="A369" s="68"/>
      <c r="B369" s="67"/>
      <c r="C369" s="67"/>
      <c r="D369" s="67"/>
      <c r="E369" s="68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</row>
    <row r="370" spans="1:24" ht="12.75" customHeight="1" x14ac:dyDescent="0.2">
      <c r="A370" s="68"/>
      <c r="B370" s="67"/>
      <c r="C370" s="67"/>
      <c r="D370" s="67"/>
      <c r="E370" s="68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</row>
    <row r="371" spans="1:24" ht="12.75" customHeight="1" x14ac:dyDescent="0.2">
      <c r="A371" s="68"/>
      <c r="B371" s="67"/>
      <c r="C371" s="67"/>
      <c r="D371" s="67"/>
      <c r="E371" s="68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</row>
    <row r="372" spans="1:24" ht="12.75" customHeight="1" x14ac:dyDescent="0.2">
      <c r="A372" s="68"/>
      <c r="B372" s="67"/>
      <c r="C372" s="67"/>
      <c r="D372" s="67"/>
      <c r="E372" s="68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</row>
    <row r="373" spans="1:24" ht="12.75" customHeight="1" x14ac:dyDescent="0.2">
      <c r="A373" s="68"/>
      <c r="B373" s="67"/>
      <c r="C373" s="67"/>
      <c r="D373" s="67"/>
      <c r="E373" s="68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</row>
    <row r="374" spans="1:24" ht="12.75" customHeight="1" x14ac:dyDescent="0.2">
      <c r="A374" s="68"/>
      <c r="B374" s="67"/>
      <c r="C374" s="67"/>
      <c r="D374" s="67"/>
      <c r="E374" s="68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</row>
    <row r="375" spans="1:24" ht="12.75" customHeight="1" x14ac:dyDescent="0.2">
      <c r="A375" s="68"/>
      <c r="B375" s="67"/>
      <c r="C375" s="67"/>
      <c r="D375" s="67"/>
      <c r="E375" s="68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</row>
    <row r="376" spans="1:24" ht="12.75" customHeight="1" x14ac:dyDescent="0.2">
      <c r="A376" s="68"/>
      <c r="B376" s="67"/>
      <c r="C376" s="67"/>
      <c r="D376" s="67"/>
      <c r="E376" s="68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</row>
    <row r="377" spans="1:24" ht="12.75" customHeight="1" x14ac:dyDescent="0.2">
      <c r="A377" s="68"/>
      <c r="B377" s="67"/>
      <c r="C377" s="67"/>
      <c r="D377" s="67"/>
      <c r="E377" s="68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</row>
    <row r="378" spans="1:24" ht="12.75" customHeight="1" x14ac:dyDescent="0.2">
      <c r="A378" s="68"/>
      <c r="B378" s="67"/>
      <c r="C378" s="67"/>
      <c r="D378" s="67"/>
      <c r="E378" s="68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</row>
    <row r="379" spans="1:24" ht="12.75" customHeight="1" x14ac:dyDescent="0.2">
      <c r="A379" s="68"/>
      <c r="B379" s="67"/>
      <c r="C379" s="67"/>
      <c r="D379" s="67"/>
      <c r="E379" s="68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</row>
    <row r="380" spans="1:24" ht="12.75" customHeight="1" x14ac:dyDescent="0.2">
      <c r="A380" s="68"/>
      <c r="B380" s="67"/>
      <c r="C380" s="67"/>
      <c r="D380" s="67"/>
      <c r="E380" s="68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</row>
    <row r="381" spans="1:24" ht="12.75" customHeight="1" x14ac:dyDescent="0.2">
      <c r="A381" s="68"/>
      <c r="B381" s="67"/>
      <c r="C381" s="67"/>
      <c r="D381" s="67"/>
      <c r="E381" s="68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</row>
    <row r="382" spans="1:24" ht="12.75" customHeight="1" x14ac:dyDescent="0.2">
      <c r="A382" s="68"/>
      <c r="B382" s="67"/>
      <c r="C382" s="67"/>
      <c r="D382" s="67"/>
      <c r="E382" s="68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</row>
    <row r="383" spans="1:24" ht="12.75" customHeight="1" x14ac:dyDescent="0.2">
      <c r="A383" s="68"/>
      <c r="B383" s="67"/>
      <c r="C383" s="67"/>
      <c r="D383" s="67"/>
      <c r="E383" s="68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</row>
    <row r="384" spans="1:24" ht="12.75" customHeight="1" x14ac:dyDescent="0.2">
      <c r="A384" s="68"/>
      <c r="B384" s="67"/>
      <c r="C384" s="67"/>
      <c r="D384" s="67"/>
      <c r="E384" s="68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</row>
    <row r="385" spans="1:24" ht="12.75" customHeight="1" x14ac:dyDescent="0.2">
      <c r="A385" s="68"/>
      <c r="B385" s="67"/>
      <c r="C385" s="67"/>
      <c r="D385" s="67"/>
      <c r="E385" s="68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</row>
    <row r="386" spans="1:24" ht="12.75" customHeight="1" x14ac:dyDescent="0.2">
      <c r="A386" s="68"/>
      <c r="B386" s="67"/>
      <c r="C386" s="67"/>
      <c r="D386" s="67"/>
      <c r="E386" s="68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</row>
    <row r="387" spans="1:24" ht="12.75" customHeight="1" x14ac:dyDescent="0.2">
      <c r="A387" s="68"/>
      <c r="B387" s="67"/>
      <c r="C387" s="67"/>
      <c r="D387" s="67"/>
      <c r="E387" s="68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</row>
    <row r="388" spans="1:24" ht="12.75" customHeight="1" x14ac:dyDescent="0.2">
      <c r="A388" s="68"/>
      <c r="B388" s="67"/>
      <c r="C388" s="67"/>
      <c r="D388" s="67"/>
      <c r="E388" s="68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</row>
    <row r="389" spans="1:24" ht="12.75" customHeight="1" x14ac:dyDescent="0.2">
      <c r="A389" s="68"/>
      <c r="B389" s="67"/>
      <c r="C389" s="67"/>
      <c r="D389" s="67"/>
      <c r="E389" s="68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</row>
    <row r="390" spans="1:24" ht="12.75" customHeight="1" x14ac:dyDescent="0.2">
      <c r="A390" s="68"/>
      <c r="B390" s="67"/>
      <c r="C390" s="67"/>
      <c r="D390" s="67"/>
      <c r="E390" s="68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</row>
    <row r="391" spans="1:24" ht="12.75" customHeight="1" x14ac:dyDescent="0.2">
      <c r="A391" s="68"/>
      <c r="B391" s="67"/>
      <c r="C391" s="67"/>
      <c r="D391" s="67"/>
      <c r="E391" s="68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</row>
    <row r="392" spans="1:24" ht="12.75" customHeight="1" x14ac:dyDescent="0.2">
      <c r="A392" s="68"/>
      <c r="B392" s="67"/>
      <c r="C392" s="67"/>
      <c r="D392" s="67"/>
      <c r="E392" s="68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</row>
    <row r="393" spans="1:24" ht="12.75" customHeight="1" x14ac:dyDescent="0.2">
      <c r="A393" s="68"/>
      <c r="B393" s="67"/>
      <c r="C393" s="67"/>
      <c r="D393" s="67"/>
      <c r="E393" s="68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</row>
    <row r="394" spans="1:24" ht="12.75" customHeight="1" x14ac:dyDescent="0.2">
      <c r="A394" s="68"/>
      <c r="B394" s="67"/>
      <c r="C394" s="67"/>
      <c r="D394" s="67"/>
      <c r="E394" s="68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</row>
    <row r="395" spans="1:24" ht="12.75" customHeight="1" x14ac:dyDescent="0.2">
      <c r="A395" s="68"/>
      <c r="B395" s="67"/>
      <c r="C395" s="67"/>
      <c r="D395" s="67"/>
      <c r="E395" s="68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</row>
    <row r="396" spans="1:24" ht="12.75" customHeight="1" x14ac:dyDescent="0.2">
      <c r="A396" s="68"/>
      <c r="B396" s="67"/>
      <c r="C396" s="67"/>
      <c r="D396" s="67"/>
      <c r="E396" s="68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</row>
    <row r="397" spans="1:24" ht="12.75" customHeight="1" x14ac:dyDescent="0.2">
      <c r="A397" s="68"/>
      <c r="B397" s="67"/>
      <c r="C397" s="67"/>
      <c r="D397" s="67"/>
      <c r="E397" s="68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</row>
    <row r="398" spans="1:24" ht="12.75" customHeight="1" x14ac:dyDescent="0.2">
      <c r="A398" s="68"/>
      <c r="B398" s="67"/>
      <c r="C398" s="67"/>
      <c r="D398" s="67"/>
      <c r="E398" s="68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</row>
    <row r="399" spans="1:24" ht="12.75" customHeight="1" x14ac:dyDescent="0.2">
      <c r="A399" s="68"/>
      <c r="B399" s="67"/>
      <c r="C399" s="67"/>
      <c r="D399" s="67"/>
      <c r="E399" s="68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</row>
    <row r="400" spans="1:24" ht="12.75" customHeight="1" x14ac:dyDescent="0.2">
      <c r="A400" s="68"/>
      <c r="B400" s="67"/>
      <c r="C400" s="67"/>
      <c r="D400" s="67"/>
      <c r="E400" s="68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</row>
    <row r="401" spans="1:24" ht="12.75" customHeight="1" x14ac:dyDescent="0.2">
      <c r="A401" s="68"/>
      <c r="B401" s="67"/>
      <c r="C401" s="67"/>
      <c r="D401" s="67"/>
      <c r="E401" s="68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</row>
    <row r="402" spans="1:24" ht="12.75" customHeight="1" x14ac:dyDescent="0.2">
      <c r="A402" s="68"/>
      <c r="B402" s="67"/>
      <c r="C402" s="67"/>
      <c r="D402" s="67"/>
      <c r="E402" s="68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</row>
    <row r="403" spans="1:24" ht="12.75" customHeight="1" x14ac:dyDescent="0.2">
      <c r="A403" s="68"/>
      <c r="B403" s="67"/>
      <c r="C403" s="67"/>
      <c r="D403" s="67"/>
      <c r="E403" s="68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</row>
    <row r="404" spans="1:24" ht="12.75" customHeight="1" x14ac:dyDescent="0.2">
      <c r="A404" s="68"/>
      <c r="B404" s="67"/>
      <c r="C404" s="67"/>
      <c r="D404" s="67"/>
      <c r="E404" s="68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</row>
    <row r="405" spans="1:24" ht="12.75" customHeight="1" x14ac:dyDescent="0.2">
      <c r="A405" s="68"/>
      <c r="B405" s="67"/>
      <c r="C405" s="67"/>
      <c r="D405" s="67"/>
      <c r="E405" s="68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</row>
    <row r="406" spans="1:24" ht="12.75" customHeight="1" x14ac:dyDescent="0.2">
      <c r="A406" s="68"/>
      <c r="B406" s="67"/>
      <c r="C406" s="67"/>
      <c r="D406" s="67"/>
      <c r="E406" s="68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</row>
    <row r="407" spans="1:24" ht="12.75" customHeight="1" x14ac:dyDescent="0.2">
      <c r="A407" s="68"/>
      <c r="B407" s="67"/>
      <c r="C407" s="67"/>
      <c r="D407" s="67"/>
      <c r="E407" s="68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</row>
    <row r="408" spans="1:24" ht="12.75" customHeight="1" x14ac:dyDescent="0.2">
      <c r="A408" s="68"/>
      <c r="B408" s="67"/>
      <c r="C408" s="67"/>
      <c r="D408" s="67"/>
      <c r="E408" s="68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</row>
    <row r="409" spans="1:24" ht="12.75" customHeight="1" x14ac:dyDescent="0.2">
      <c r="A409" s="68"/>
      <c r="B409" s="67"/>
      <c r="C409" s="67"/>
      <c r="D409" s="67"/>
      <c r="E409" s="68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</row>
    <row r="410" spans="1:24" ht="12.75" customHeight="1" x14ac:dyDescent="0.2">
      <c r="A410" s="68"/>
      <c r="B410" s="67"/>
      <c r="C410" s="67"/>
      <c r="D410" s="67"/>
      <c r="E410" s="68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</row>
    <row r="411" spans="1:24" ht="12.75" customHeight="1" x14ac:dyDescent="0.2">
      <c r="A411" s="68"/>
      <c r="B411" s="67"/>
      <c r="C411" s="67"/>
      <c r="D411" s="67"/>
      <c r="E411" s="68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</row>
    <row r="412" spans="1:24" ht="12.75" customHeight="1" x14ac:dyDescent="0.2">
      <c r="A412" s="68"/>
      <c r="B412" s="67"/>
      <c r="C412" s="67"/>
      <c r="D412" s="67"/>
      <c r="E412" s="68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</row>
    <row r="413" spans="1:24" ht="12.75" customHeight="1" x14ac:dyDescent="0.2">
      <c r="A413" s="68"/>
      <c r="B413" s="67"/>
      <c r="C413" s="67"/>
      <c r="D413" s="67"/>
      <c r="E413" s="68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</row>
    <row r="414" spans="1:24" ht="12.75" customHeight="1" x14ac:dyDescent="0.2">
      <c r="A414" s="68"/>
      <c r="B414" s="67"/>
      <c r="C414" s="67"/>
      <c r="D414" s="67"/>
      <c r="E414" s="68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</row>
    <row r="415" spans="1:24" ht="12.75" customHeight="1" x14ac:dyDescent="0.2">
      <c r="A415" s="68"/>
      <c r="B415" s="67"/>
      <c r="C415" s="67"/>
      <c r="D415" s="67"/>
      <c r="E415" s="68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</row>
    <row r="416" spans="1:24" ht="12.75" customHeight="1" x14ac:dyDescent="0.2">
      <c r="A416" s="68"/>
      <c r="B416" s="67"/>
      <c r="C416" s="67"/>
      <c r="D416" s="67"/>
      <c r="E416" s="68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</row>
    <row r="417" spans="1:24" ht="12.75" customHeight="1" x14ac:dyDescent="0.2">
      <c r="A417" s="68"/>
      <c r="B417" s="67"/>
      <c r="C417" s="67"/>
      <c r="D417" s="67"/>
      <c r="E417" s="68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</row>
    <row r="418" spans="1:24" ht="12.75" customHeight="1" x14ac:dyDescent="0.2">
      <c r="A418" s="68"/>
      <c r="B418" s="67"/>
      <c r="C418" s="67"/>
      <c r="D418" s="67"/>
      <c r="E418" s="68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</row>
    <row r="419" spans="1:24" ht="12.75" customHeight="1" x14ac:dyDescent="0.2">
      <c r="A419" s="68"/>
      <c r="B419" s="67"/>
      <c r="C419" s="67"/>
      <c r="D419" s="67"/>
      <c r="E419" s="68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</row>
    <row r="420" spans="1:24" ht="12.75" customHeight="1" x14ac:dyDescent="0.2">
      <c r="A420" s="68"/>
      <c r="B420" s="67"/>
      <c r="C420" s="67"/>
      <c r="D420" s="67"/>
      <c r="E420" s="68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</row>
    <row r="421" spans="1:24" ht="12.75" customHeight="1" x14ac:dyDescent="0.2">
      <c r="A421" s="68"/>
      <c r="B421" s="67"/>
      <c r="C421" s="67"/>
      <c r="D421" s="67"/>
      <c r="E421" s="68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</row>
    <row r="422" spans="1:24" ht="12.75" customHeight="1" x14ac:dyDescent="0.2">
      <c r="A422" s="68"/>
      <c r="B422" s="67"/>
      <c r="C422" s="67"/>
      <c r="D422" s="67"/>
      <c r="E422" s="68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</row>
    <row r="423" spans="1:24" ht="12.75" customHeight="1" x14ac:dyDescent="0.2">
      <c r="A423" s="68"/>
      <c r="B423" s="67"/>
      <c r="C423" s="67"/>
      <c r="D423" s="67"/>
      <c r="E423" s="68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</row>
    <row r="424" spans="1:24" ht="12.75" customHeight="1" x14ac:dyDescent="0.2">
      <c r="A424" s="68"/>
      <c r="B424" s="67"/>
      <c r="C424" s="67"/>
      <c r="D424" s="67"/>
      <c r="E424" s="68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</row>
    <row r="425" spans="1:24" ht="12.75" customHeight="1" x14ac:dyDescent="0.2">
      <c r="A425" s="68"/>
      <c r="B425" s="67"/>
      <c r="C425" s="67"/>
      <c r="D425" s="67"/>
      <c r="E425" s="68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</row>
    <row r="426" spans="1:24" ht="12.75" customHeight="1" x14ac:dyDescent="0.2">
      <c r="A426" s="68"/>
      <c r="B426" s="67"/>
      <c r="C426" s="67"/>
      <c r="D426" s="67"/>
      <c r="E426" s="68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</row>
    <row r="427" spans="1:24" ht="12.75" customHeight="1" x14ac:dyDescent="0.2">
      <c r="A427" s="68"/>
      <c r="B427" s="67"/>
      <c r="C427" s="67"/>
      <c r="D427" s="67"/>
      <c r="E427" s="68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</row>
    <row r="428" spans="1:24" ht="12.75" customHeight="1" x14ac:dyDescent="0.2">
      <c r="A428" s="68"/>
      <c r="B428" s="67"/>
      <c r="C428" s="67"/>
      <c r="D428" s="67"/>
      <c r="E428" s="68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</row>
    <row r="429" spans="1:24" ht="12.75" customHeight="1" x14ac:dyDescent="0.2">
      <c r="A429" s="68"/>
      <c r="B429" s="67"/>
      <c r="C429" s="67"/>
      <c r="D429" s="67"/>
      <c r="E429" s="68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</row>
    <row r="430" spans="1:24" ht="12.75" customHeight="1" x14ac:dyDescent="0.2">
      <c r="A430" s="68"/>
      <c r="B430" s="67"/>
      <c r="C430" s="67"/>
      <c r="D430" s="67"/>
      <c r="E430" s="68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</row>
    <row r="431" spans="1:24" ht="12.75" customHeight="1" x14ac:dyDescent="0.2">
      <c r="A431" s="68"/>
      <c r="B431" s="67"/>
      <c r="C431" s="67"/>
      <c r="D431" s="67"/>
      <c r="E431" s="68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</row>
    <row r="432" spans="1:24" ht="12.75" customHeight="1" x14ac:dyDescent="0.2">
      <c r="A432" s="68"/>
      <c r="B432" s="67"/>
      <c r="C432" s="67"/>
      <c r="D432" s="67"/>
      <c r="E432" s="68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</row>
    <row r="433" spans="1:24" ht="12.75" customHeight="1" x14ac:dyDescent="0.2">
      <c r="A433" s="68"/>
      <c r="B433" s="67"/>
      <c r="C433" s="67"/>
      <c r="D433" s="67"/>
      <c r="E433" s="68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</row>
    <row r="434" spans="1:24" ht="12.75" customHeight="1" x14ac:dyDescent="0.2">
      <c r="A434" s="68"/>
      <c r="B434" s="67"/>
      <c r="C434" s="67"/>
      <c r="D434" s="67"/>
      <c r="E434" s="68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</row>
    <row r="435" spans="1:24" ht="12.75" customHeight="1" x14ac:dyDescent="0.2">
      <c r="A435" s="68"/>
      <c r="B435" s="67"/>
      <c r="C435" s="67"/>
      <c r="D435" s="67"/>
      <c r="E435" s="68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</row>
    <row r="436" spans="1:24" ht="12.75" customHeight="1" x14ac:dyDescent="0.2">
      <c r="A436" s="68"/>
      <c r="B436" s="67"/>
      <c r="C436" s="67"/>
      <c r="D436" s="67"/>
      <c r="E436" s="68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</row>
    <row r="437" spans="1:24" ht="12.75" customHeight="1" x14ac:dyDescent="0.2">
      <c r="A437" s="68"/>
      <c r="B437" s="67"/>
      <c r="C437" s="67"/>
      <c r="D437" s="67"/>
      <c r="E437" s="68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</row>
    <row r="438" spans="1:24" ht="12.75" customHeight="1" x14ac:dyDescent="0.2">
      <c r="A438" s="68"/>
      <c r="B438" s="67"/>
      <c r="C438" s="67"/>
      <c r="D438" s="67"/>
      <c r="E438" s="68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</row>
    <row r="439" spans="1:24" ht="12.75" customHeight="1" x14ac:dyDescent="0.2">
      <c r="A439" s="68"/>
      <c r="B439" s="67"/>
      <c r="C439" s="67"/>
      <c r="D439" s="67"/>
      <c r="E439" s="68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</row>
    <row r="440" spans="1:24" ht="12.75" customHeight="1" x14ac:dyDescent="0.2">
      <c r="A440" s="68"/>
      <c r="B440" s="67"/>
      <c r="C440" s="67"/>
      <c r="D440" s="67"/>
      <c r="E440" s="68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</row>
    <row r="441" spans="1:24" ht="12.75" customHeight="1" x14ac:dyDescent="0.2">
      <c r="A441" s="68"/>
      <c r="B441" s="67"/>
      <c r="C441" s="67"/>
      <c r="D441" s="67"/>
      <c r="E441" s="68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</row>
    <row r="442" spans="1:24" ht="12.75" customHeight="1" x14ac:dyDescent="0.2">
      <c r="A442" s="68"/>
      <c r="B442" s="67"/>
      <c r="C442" s="67"/>
      <c r="D442" s="67"/>
      <c r="E442" s="68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</row>
    <row r="443" spans="1:24" ht="12.75" customHeight="1" x14ac:dyDescent="0.2">
      <c r="A443" s="68"/>
      <c r="B443" s="67"/>
      <c r="C443" s="67"/>
      <c r="D443" s="67"/>
      <c r="E443" s="68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</row>
    <row r="444" spans="1:24" ht="12.75" customHeight="1" x14ac:dyDescent="0.2">
      <c r="A444" s="68"/>
      <c r="B444" s="67"/>
      <c r="C444" s="67"/>
      <c r="D444" s="67"/>
      <c r="E444" s="68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</row>
    <row r="445" spans="1:24" ht="12.75" customHeight="1" x14ac:dyDescent="0.2">
      <c r="A445" s="68"/>
      <c r="B445" s="67"/>
      <c r="C445" s="67"/>
      <c r="D445" s="67"/>
      <c r="E445" s="68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</row>
    <row r="446" spans="1:24" ht="12.75" customHeight="1" x14ac:dyDescent="0.2">
      <c r="A446" s="68"/>
      <c r="B446" s="67"/>
      <c r="C446" s="67"/>
      <c r="D446" s="67"/>
      <c r="E446" s="68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</row>
    <row r="447" spans="1:24" ht="12.75" customHeight="1" x14ac:dyDescent="0.2">
      <c r="A447" s="68"/>
      <c r="B447" s="67"/>
      <c r="C447" s="67"/>
      <c r="D447" s="67"/>
      <c r="E447" s="68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</row>
    <row r="448" spans="1:24" ht="12.75" customHeight="1" x14ac:dyDescent="0.2">
      <c r="A448" s="68"/>
      <c r="B448" s="67"/>
      <c r="C448" s="67"/>
      <c r="D448" s="67"/>
      <c r="E448" s="68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</row>
    <row r="449" spans="1:24" ht="12.75" customHeight="1" x14ac:dyDescent="0.2">
      <c r="A449" s="68"/>
      <c r="B449" s="67"/>
      <c r="C449" s="67"/>
      <c r="D449" s="67"/>
      <c r="E449" s="68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</row>
    <row r="450" spans="1:24" ht="12.75" customHeight="1" x14ac:dyDescent="0.2">
      <c r="A450" s="68"/>
      <c r="B450" s="67"/>
      <c r="C450" s="67"/>
      <c r="D450" s="67"/>
      <c r="E450" s="68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</row>
    <row r="451" spans="1:24" ht="12.75" customHeight="1" x14ac:dyDescent="0.2">
      <c r="A451" s="68"/>
      <c r="B451" s="67"/>
      <c r="C451" s="67"/>
      <c r="D451" s="67"/>
      <c r="E451" s="68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</row>
    <row r="452" spans="1:24" ht="12.75" customHeight="1" x14ac:dyDescent="0.2">
      <c r="A452" s="68"/>
      <c r="B452" s="67"/>
      <c r="C452" s="67"/>
      <c r="D452" s="67"/>
      <c r="E452" s="68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</row>
    <row r="453" spans="1:24" ht="12.75" customHeight="1" x14ac:dyDescent="0.2">
      <c r="A453" s="68"/>
      <c r="B453" s="67"/>
      <c r="C453" s="67"/>
      <c r="D453" s="67"/>
      <c r="E453" s="68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</row>
    <row r="454" spans="1:24" ht="12.75" customHeight="1" x14ac:dyDescent="0.2">
      <c r="A454" s="68"/>
      <c r="B454" s="67"/>
      <c r="C454" s="67"/>
      <c r="D454" s="67"/>
      <c r="E454" s="68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</row>
    <row r="455" spans="1:24" ht="12.75" customHeight="1" x14ac:dyDescent="0.2">
      <c r="A455" s="68"/>
      <c r="B455" s="67"/>
      <c r="C455" s="67"/>
      <c r="D455" s="67"/>
      <c r="E455" s="68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</row>
    <row r="456" spans="1:24" ht="12.75" customHeight="1" x14ac:dyDescent="0.2">
      <c r="A456" s="68"/>
      <c r="B456" s="67"/>
      <c r="C456" s="67"/>
      <c r="D456" s="67"/>
      <c r="E456" s="68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</row>
    <row r="457" spans="1:24" ht="12.75" customHeight="1" x14ac:dyDescent="0.2">
      <c r="A457" s="68"/>
      <c r="B457" s="67"/>
      <c r="C457" s="67"/>
      <c r="D457" s="67"/>
      <c r="E457" s="68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</row>
    <row r="458" spans="1:24" ht="12.75" customHeight="1" x14ac:dyDescent="0.2">
      <c r="A458" s="68"/>
      <c r="B458" s="67"/>
      <c r="C458" s="67"/>
      <c r="D458" s="67"/>
      <c r="E458" s="68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</row>
    <row r="459" spans="1:24" ht="12.75" customHeight="1" x14ac:dyDescent="0.2">
      <c r="A459" s="68"/>
      <c r="B459" s="67"/>
      <c r="C459" s="67"/>
      <c r="D459" s="67"/>
      <c r="E459" s="68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</row>
    <row r="460" spans="1:24" ht="12.75" customHeight="1" x14ac:dyDescent="0.2">
      <c r="A460" s="68"/>
      <c r="B460" s="67"/>
      <c r="C460" s="67"/>
      <c r="D460" s="67"/>
      <c r="E460" s="68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</row>
    <row r="461" spans="1:24" ht="12.75" customHeight="1" x14ac:dyDescent="0.2">
      <c r="A461" s="68"/>
      <c r="B461" s="67"/>
      <c r="C461" s="67"/>
      <c r="D461" s="67"/>
      <c r="E461" s="68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</row>
    <row r="462" spans="1:24" ht="12.75" customHeight="1" x14ac:dyDescent="0.2">
      <c r="A462" s="68"/>
      <c r="B462" s="67"/>
      <c r="C462" s="67"/>
      <c r="D462" s="67"/>
      <c r="E462" s="68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</row>
    <row r="463" spans="1:24" ht="12.75" customHeight="1" x14ac:dyDescent="0.2">
      <c r="A463" s="68"/>
      <c r="B463" s="67"/>
      <c r="C463" s="67"/>
      <c r="D463" s="67"/>
      <c r="E463" s="68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</row>
    <row r="464" spans="1:24" ht="12.75" customHeight="1" x14ac:dyDescent="0.2">
      <c r="A464" s="68"/>
      <c r="B464" s="67"/>
      <c r="C464" s="67"/>
      <c r="D464" s="67"/>
      <c r="E464" s="68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</row>
    <row r="465" spans="1:24" ht="12.75" customHeight="1" x14ac:dyDescent="0.2">
      <c r="A465" s="68"/>
      <c r="B465" s="67"/>
      <c r="C465" s="67"/>
      <c r="D465" s="67"/>
      <c r="E465" s="68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</row>
    <row r="466" spans="1:24" ht="12.75" customHeight="1" x14ac:dyDescent="0.2">
      <c r="A466" s="68"/>
      <c r="B466" s="67"/>
      <c r="C466" s="67"/>
      <c r="D466" s="67"/>
      <c r="E466" s="68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</row>
    <row r="467" spans="1:24" ht="12.75" customHeight="1" x14ac:dyDescent="0.2">
      <c r="A467" s="68"/>
      <c r="B467" s="67"/>
      <c r="C467" s="67"/>
      <c r="D467" s="67"/>
      <c r="E467" s="68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</row>
    <row r="468" spans="1:24" ht="12.75" customHeight="1" x14ac:dyDescent="0.2">
      <c r="A468" s="68"/>
      <c r="B468" s="67"/>
      <c r="C468" s="67"/>
      <c r="D468" s="67"/>
      <c r="E468" s="68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</row>
    <row r="469" spans="1:24" ht="12.75" customHeight="1" x14ac:dyDescent="0.2">
      <c r="A469" s="68"/>
      <c r="B469" s="67"/>
      <c r="C469" s="67"/>
      <c r="D469" s="67"/>
      <c r="E469" s="68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</row>
    <row r="470" spans="1:24" ht="12.75" customHeight="1" x14ac:dyDescent="0.2">
      <c r="A470" s="68"/>
      <c r="B470" s="67"/>
      <c r="C470" s="67"/>
      <c r="D470" s="67"/>
      <c r="E470" s="68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</row>
    <row r="471" spans="1:24" ht="12.75" customHeight="1" x14ac:dyDescent="0.2">
      <c r="A471" s="68"/>
      <c r="B471" s="67"/>
      <c r="C471" s="67"/>
      <c r="D471" s="67"/>
      <c r="E471" s="68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</row>
    <row r="472" spans="1:24" ht="12.75" customHeight="1" x14ac:dyDescent="0.2">
      <c r="A472" s="68"/>
      <c r="B472" s="67"/>
      <c r="C472" s="67"/>
      <c r="D472" s="67"/>
      <c r="E472" s="68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</row>
    <row r="473" spans="1:24" ht="12.75" customHeight="1" x14ac:dyDescent="0.2">
      <c r="A473" s="68"/>
      <c r="B473" s="67"/>
      <c r="C473" s="67"/>
      <c r="D473" s="67"/>
      <c r="E473" s="68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</row>
    <row r="474" spans="1:24" ht="12.75" customHeight="1" x14ac:dyDescent="0.2">
      <c r="A474" s="68"/>
      <c r="B474" s="67"/>
      <c r="C474" s="67"/>
      <c r="D474" s="67"/>
      <c r="E474" s="68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</row>
    <row r="475" spans="1:24" ht="12.75" customHeight="1" x14ac:dyDescent="0.2">
      <c r="A475" s="68"/>
      <c r="B475" s="67"/>
      <c r="C475" s="67"/>
      <c r="D475" s="67"/>
      <c r="E475" s="68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</row>
    <row r="476" spans="1:24" ht="12.75" customHeight="1" x14ac:dyDescent="0.2">
      <c r="A476" s="68"/>
      <c r="B476" s="67"/>
      <c r="C476" s="67"/>
      <c r="D476" s="67"/>
      <c r="E476" s="68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</row>
    <row r="477" spans="1:24" ht="12.75" customHeight="1" x14ac:dyDescent="0.2">
      <c r="A477" s="68"/>
      <c r="B477" s="67"/>
      <c r="C477" s="67"/>
      <c r="D477" s="67"/>
      <c r="E477" s="68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</row>
    <row r="478" spans="1:24" ht="12.75" customHeight="1" x14ac:dyDescent="0.2">
      <c r="A478" s="68"/>
      <c r="B478" s="67"/>
      <c r="C478" s="67"/>
      <c r="D478" s="67"/>
      <c r="E478" s="68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</row>
    <row r="479" spans="1:24" ht="12.75" customHeight="1" x14ac:dyDescent="0.2">
      <c r="A479" s="68"/>
      <c r="B479" s="67"/>
      <c r="C479" s="67"/>
      <c r="D479" s="67"/>
      <c r="E479" s="68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</row>
    <row r="480" spans="1:24" ht="12.75" customHeight="1" x14ac:dyDescent="0.2">
      <c r="A480" s="68"/>
      <c r="B480" s="67"/>
      <c r="C480" s="67"/>
      <c r="D480" s="67"/>
      <c r="E480" s="68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</row>
    <row r="481" spans="1:24" ht="12.75" customHeight="1" x14ac:dyDescent="0.2">
      <c r="A481" s="68"/>
      <c r="B481" s="67"/>
      <c r="C481" s="67"/>
      <c r="D481" s="67"/>
      <c r="E481" s="68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</row>
    <row r="482" spans="1:24" ht="12.75" customHeight="1" x14ac:dyDescent="0.2">
      <c r="A482" s="68"/>
      <c r="B482" s="67"/>
      <c r="C482" s="67"/>
      <c r="D482" s="67"/>
      <c r="E482" s="68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</row>
    <row r="483" spans="1:24" ht="12.75" customHeight="1" x14ac:dyDescent="0.2">
      <c r="A483" s="68"/>
      <c r="B483" s="67"/>
      <c r="C483" s="67"/>
      <c r="D483" s="67"/>
      <c r="E483" s="68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</row>
    <row r="484" spans="1:24" ht="12.75" customHeight="1" x14ac:dyDescent="0.2">
      <c r="A484" s="68"/>
      <c r="B484" s="67"/>
      <c r="C484" s="67"/>
      <c r="D484" s="67"/>
      <c r="E484" s="68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</row>
    <row r="485" spans="1:24" ht="12.75" customHeight="1" x14ac:dyDescent="0.2">
      <c r="A485" s="68"/>
      <c r="B485" s="67"/>
      <c r="C485" s="67"/>
      <c r="D485" s="67"/>
      <c r="E485" s="68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</row>
    <row r="486" spans="1:24" ht="12.75" customHeight="1" x14ac:dyDescent="0.2">
      <c r="A486" s="68"/>
      <c r="B486" s="67"/>
      <c r="C486" s="67"/>
      <c r="D486" s="67"/>
      <c r="E486" s="68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</row>
    <row r="487" spans="1:24" ht="12.75" customHeight="1" x14ac:dyDescent="0.2">
      <c r="A487" s="68"/>
      <c r="B487" s="67"/>
      <c r="C487" s="67"/>
      <c r="D487" s="67"/>
      <c r="E487" s="68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</row>
    <row r="488" spans="1:24" ht="12.75" customHeight="1" x14ac:dyDescent="0.2">
      <c r="A488" s="68"/>
      <c r="B488" s="67"/>
      <c r="C488" s="67"/>
      <c r="D488" s="67"/>
      <c r="E488" s="68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</row>
    <row r="489" spans="1:24" ht="12.75" customHeight="1" x14ac:dyDescent="0.2">
      <c r="A489" s="68"/>
      <c r="B489" s="67"/>
      <c r="C489" s="67"/>
      <c r="D489" s="67"/>
      <c r="E489" s="68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</row>
    <row r="490" spans="1:24" ht="12.75" customHeight="1" x14ac:dyDescent="0.2">
      <c r="A490" s="68"/>
      <c r="B490" s="67"/>
      <c r="C490" s="67"/>
      <c r="D490" s="67"/>
      <c r="E490" s="68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</row>
    <row r="491" spans="1:24" ht="12.75" customHeight="1" x14ac:dyDescent="0.2">
      <c r="A491" s="68"/>
      <c r="B491" s="67"/>
      <c r="C491" s="67"/>
      <c r="D491" s="67"/>
      <c r="E491" s="68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</row>
    <row r="492" spans="1:24" ht="12.75" customHeight="1" x14ac:dyDescent="0.2">
      <c r="A492" s="68"/>
      <c r="B492" s="67"/>
      <c r="C492" s="67"/>
      <c r="D492" s="67"/>
      <c r="E492" s="68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</row>
    <row r="493" spans="1:24" ht="12.75" customHeight="1" x14ac:dyDescent="0.2">
      <c r="A493" s="68"/>
      <c r="B493" s="67"/>
      <c r="C493" s="67"/>
      <c r="D493" s="67"/>
      <c r="E493" s="68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</row>
    <row r="494" spans="1:24" ht="12.75" customHeight="1" x14ac:dyDescent="0.2">
      <c r="A494" s="68"/>
      <c r="B494" s="67"/>
      <c r="C494" s="67"/>
      <c r="D494" s="67"/>
      <c r="E494" s="68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</row>
    <row r="495" spans="1:24" ht="12.75" customHeight="1" x14ac:dyDescent="0.2">
      <c r="A495" s="68"/>
      <c r="B495" s="67"/>
      <c r="C495" s="67"/>
      <c r="D495" s="67"/>
      <c r="E495" s="68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</row>
    <row r="496" spans="1:24" ht="12.75" customHeight="1" x14ac:dyDescent="0.2">
      <c r="A496" s="68"/>
      <c r="B496" s="67"/>
      <c r="C496" s="67"/>
      <c r="D496" s="67"/>
      <c r="E496" s="68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</row>
    <row r="497" spans="1:24" ht="12.75" customHeight="1" x14ac:dyDescent="0.2">
      <c r="A497" s="68"/>
      <c r="B497" s="67"/>
      <c r="C497" s="67"/>
      <c r="D497" s="67"/>
      <c r="E497" s="68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</row>
    <row r="498" spans="1:24" ht="12.75" customHeight="1" x14ac:dyDescent="0.2">
      <c r="A498" s="68"/>
      <c r="B498" s="67"/>
      <c r="C498" s="67"/>
      <c r="D498" s="67"/>
      <c r="E498" s="68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</row>
    <row r="499" spans="1:24" ht="12.75" customHeight="1" x14ac:dyDescent="0.2">
      <c r="A499" s="68"/>
      <c r="B499" s="67"/>
      <c r="C499" s="67"/>
      <c r="D499" s="67"/>
      <c r="E499" s="68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</row>
    <row r="500" spans="1:24" ht="12.75" customHeight="1" x14ac:dyDescent="0.2">
      <c r="A500" s="68"/>
      <c r="B500" s="67"/>
      <c r="C500" s="67"/>
      <c r="D500" s="67"/>
      <c r="E500" s="68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</row>
    <row r="501" spans="1:24" ht="12.75" customHeight="1" x14ac:dyDescent="0.2">
      <c r="A501" s="68"/>
      <c r="B501" s="67"/>
      <c r="C501" s="67"/>
      <c r="D501" s="67"/>
      <c r="E501" s="68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</row>
    <row r="502" spans="1:24" ht="12.75" customHeight="1" x14ac:dyDescent="0.2">
      <c r="A502" s="68"/>
      <c r="B502" s="67"/>
      <c r="C502" s="67"/>
      <c r="D502" s="67"/>
      <c r="E502" s="68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</row>
    <row r="503" spans="1:24" ht="12.75" customHeight="1" x14ac:dyDescent="0.2">
      <c r="A503" s="68"/>
      <c r="B503" s="67"/>
      <c r="C503" s="67"/>
      <c r="D503" s="67"/>
      <c r="E503" s="68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</row>
    <row r="504" spans="1:24" ht="12.75" customHeight="1" x14ac:dyDescent="0.2">
      <c r="A504" s="68"/>
      <c r="B504" s="67"/>
      <c r="C504" s="67"/>
      <c r="D504" s="67"/>
      <c r="E504" s="68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</row>
    <row r="505" spans="1:24" ht="12.75" customHeight="1" x14ac:dyDescent="0.2">
      <c r="A505" s="68"/>
      <c r="B505" s="67"/>
      <c r="C505" s="67"/>
      <c r="D505" s="67"/>
      <c r="E505" s="68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</row>
    <row r="506" spans="1:24" ht="12.75" customHeight="1" x14ac:dyDescent="0.2">
      <c r="A506" s="68"/>
      <c r="B506" s="67"/>
      <c r="C506" s="67"/>
      <c r="D506" s="67"/>
      <c r="E506" s="68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</row>
    <row r="507" spans="1:24" ht="12.75" customHeight="1" x14ac:dyDescent="0.2">
      <c r="A507" s="68"/>
      <c r="B507" s="67"/>
      <c r="C507" s="67"/>
      <c r="D507" s="67"/>
      <c r="E507" s="68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</row>
    <row r="508" spans="1:24" ht="12.75" customHeight="1" x14ac:dyDescent="0.2">
      <c r="A508" s="68"/>
      <c r="B508" s="67"/>
      <c r="C508" s="67"/>
      <c r="D508" s="67"/>
      <c r="E508" s="68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</row>
    <row r="509" spans="1:24" ht="12.75" customHeight="1" x14ac:dyDescent="0.2">
      <c r="A509" s="68"/>
      <c r="B509" s="67"/>
      <c r="C509" s="67"/>
      <c r="D509" s="67"/>
      <c r="E509" s="68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</row>
    <row r="510" spans="1:24" ht="12.75" customHeight="1" x14ac:dyDescent="0.2">
      <c r="A510" s="68"/>
      <c r="B510" s="67"/>
      <c r="C510" s="67"/>
      <c r="D510" s="67"/>
      <c r="E510" s="68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</row>
    <row r="511" spans="1:24" ht="12.75" customHeight="1" x14ac:dyDescent="0.2">
      <c r="A511" s="68"/>
      <c r="B511" s="67"/>
      <c r="C511" s="67"/>
      <c r="D511" s="67"/>
      <c r="E511" s="68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</row>
    <row r="512" spans="1:24" ht="12.75" customHeight="1" x14ac:dyDescent="0.2">
      <c r="A512" s="68"/>
      <c r="B512" s="67"/>
      <c r="C512" s="67"/>
      <c r="D512" s="67"/>
      <c r="E512" s="68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</row>
    <row r="513" spans="1:24" ht="12.75" customHeight="1" x14ac:dyDescent="0.2">
      <c r="A513" s="68"/>
      <c r="B513" s="67"/>
      <c r="C513" s="67"/>
      <c r="D513" s="67"/>
      <c r="E513" s="68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</row>
    <row r="514" spans="1:24" ht="12.75" customHeight="1" x14ac:dyDescent="0.2">
      <c r="A514" s="68"/>
      <c r="B514" s="67"/>
      <c r="C514" s="67"/>
      <c r="D514" s="67"/>
      <c r="E514" s="68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</row>
    <row r="515" spans="1:24" ht="12.75" customHeight="1" x14ac:dyDescent="0.2">
      <c r="A515" s="68"/>
      <c r="B515" s="67"/>
      <c r="C515" s="67"/>
      <c r="D515" s="67"/>
      <c r="E515" s="68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</row>
    <row r="516" spans="1:24" ht="12.75" customHeight="1" x14ac:dyDescent="0.2">
      <c r="A516" s="68"/>
      <c r="B516" s="67"/>
      <c r="C516" s="67"/>
      <c r="D516" s="67"/>
      <c r="E516" s="68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</row>
    <row r="517" spans="1:24" ht="12.75" customHeight="1" x14ac:dyDescent="0.2">
      <c r="A517" s="68"/>
      <c r="B517" s="67"/>
      <c r="C517" s="67"/>
      <c r="D517" s="67"/>
      <c r="E517" s="68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</row>
    <row r="518" spans="1:24" ht="12.75" customHeight="1" x14ac:dyDescent="0.2">
      <c r="A518" s="68"/>
      <c r="B518" s="67"/>
      <c r="C518" s="67"/>
      <c r="D518" s="67"/>
      <c r="E518" s="68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</row>
    <row r="519" spans="1:24" ht="12.75" customHeight="1" x14ac:dyDescent="0.2">
      <c r="A519" s="68"/>
      <c r="B519" s="67"/>
      <c r="C519" s="67"/>
      <c r="D519" s="67"/>
      <c r="E519" s="68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</row>
    <row r="520" spans="1:24" ht="12.75" customHeight="1" x14ac:dyDescent="0.2">
      <c r="A520" s="68"/>
      <c r="B520" s="67"/>
      <c r="C520" s="67"/>
      <c r="D520" s="67"/>
      <c r="E520" s="68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</row>
    <row r="521" spans="1:24" ht="12.75" customHeight="1" x14ac:dyDescent="0.2">
      <c r="A521" s="68"/>
      <c r="B521" s="67"/>
      <c r="C521" s="67"/>
      <c r="D521" s="67"/>
      <c r="E521" s="68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</row>
    <row r="522" spans="1:24" ht="12.75" customHeight="1" x14ac:dyDescent="0.2">
      <c r="A522" s="68"/>
      <c r="B522" s="67"/>
      <c r="C522" s="67"/>
      <c r="D522" s="67"/>
      <c r="E522" s="68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</row>
    <row r="523" spans="1:24" ht="12.75" customHeight="1" x14ac:dyDescent="0.2">
      <c r="A523" s="68"/>
      <c r="B523" s="67"/>
      <c r="C523" s="67"/>
      <c r="D523" s="67"/>
      <c r="E523" s="68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</row>
    <row r="524" spans="1:24" ht="12.75" customHeight="1" x14ac:dyDescent="0.2">
      <c r="A524" s="68"/>
      <c r="B524" s="67"/>
      <c r="C524" s="67"/>
      <c r="D524" s="67"/>
      <c r="E524" s="68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</row>
    <row r="525" spans="1:24" ht="12.75" customHeight="1" x14ac:dyDescent="0.2">
      <c r="A525" s="68"/>
      <c r="B525" s="67"/>
      <c r="C525" s="67"/>
      <c r="D525" s="67"/>
      <c r="E525" s="68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</row>
    <row r="526" spans="1:24" ht="12.75" customHeight="1" x14ac:dyDescent="0.2">
      <c r="A526" s="68"/>
      <c r="B526" s="67"/>
      <c r="C526" s="67"/>
      <c r="D526" s="67"/>
      <c r="E526" s="68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</row>
    <row r="527" spans="1:24" ht="12.75" customHeight="1" x14ac:dyDescent="0.2">
      <c r="A527" s="68"/>
      <c r="B527" s="67"/>
      <c r="C527" s="67"/>
      <c r="D527" s="67"/>
      <c r="E527" s="68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</row>
    <row r="528" spans="1:24" ht="12.75" customHeight="1" x14ac:dyDescent="0.2">
      <c r="A528" s="68"/>
      <c r="B528" s="67"/>
      <c r="C528" s="67"/>
      <c r="D528" s="67"/>
      <c r="E528" s="68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</row>
    <row r="529" spans="1:24" ht="12.75" customHeight="1" x14ac:dyDescent="0.2">
      <c r="A529" s="68"/>
      <c r="B529" s="67"/>
      <c r="C529" s="67"/>
      <c r="D529" s="67"/>
      <c r="E529" s="68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</row>
    <row r="530" spans="1:24" ht="12.75" customHeight="1" x14ac:dyDescent="0.2">
      <c r="A530" s="68"/>
      <c r="B530" s="67"/>
      <c r="C530" s="67"/>
      <c r="D530" s="67"/>
      <c r="E530" s="68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</row>
    <row r="531" spans="1:24" ht="12.75" customHeight="1" x14ac:dyDescent="0.2">
      <c r="A531" s="68"/>
      <c r="B531" s="67"/>
      <c r="C531" s="67"/>
      <c r="D531" s="67"/>
      <c r="E531" s="68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</row>
    <row r="532" spans="1:24" ht="12.75" customHeight="1" x14ac:dyDescent="0.2">
      <c r="A532" s="68"/>
      <c r="B532" s="67"/>
      <c r="C532" s="67"/>
      <c r="D532" s="67"/>
      <c r="E532" s="68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</row>
    <row r="533" spans="1:24" ht="12.75" customHeight="1" x14ac:dyDescent="0.2">
      <c r="A533" s="68"/>
      <c r="B533" s="67"/>
      <c r="C533" s="67"/>
      <c r="D533" s="67"/>
      <c r="E533" s="68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</row>
    <row r="534" spans="1:24" ht="12.75" customHeight="1" x14ac:dyDescent="0.2">
      <c r="A534" s="68"/>
      <c r="B534" s="67"/>
      <c r="C534" s="67"/>
      <c r="D534" s="67"/>
      <c r="E534" s="68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</row>
    <row r="535" spans="1:24" ht="12.75" customHeight="1" x14ac:dyDescent="0.2">
      <c r="A535" s="68"/>
      <c r="B535" s="67"/>
      <c r="C535" s="67"/>
      <c r="D535" s="67"/>
      <c r="E535" s="68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</row>
    <row r="536" spans="1:24" ht="12.75" customHeight="1" x14ac:dyDescent="0.2">
      <c r="A536" s="68"/>
      <c r="B536" s="67"/>
      <c r="C536" s="67"/>
      <c r="D536" s="67"/>
      <c r="E536" s="68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</row>
    <row r="537" spans="1:24" ht="12.75" customHeight="1" x14ac:dyDescent="0.2">
      <c r="A537" s="68"/>
      <c r="B537" s="67"/>
      <c r="C537" s="67"/>
      <c r="D537" s="67"/>
      <c r="E537" s="68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</row>
    <row r="538" spans="1:24" ht="12.75" customHeight="1" x14ac:dyDescent="0.2">
      <c r="A538" s="68"/>
      <c r="B538" s="67"/>
      <c r="C538" s="67"/>
      <c r="D538" s="67"/>
      <c r="E538" s="68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</row>
    <row r="539" spans="1:24" ht="12.75" customHeight="1" x14ac:dyDescent="0.2">
      <c r="A539" s="68"/>
      <c r="B539" s="67"/>
      <c r="C539" s="67"/>
      <c r="D539" s="67"/>
      <c r="E539" s="68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</row>
    <row r="540" spans="1:24" ht="12.75" customHeight="1" x14ac:dyDescent="0.2">
      <c r="A540" s="68"/>
      <c r="B540" s="67"/>
      <c r="C540" s="67"/>
      <c r="D540" s="67"/>
      <c r="E540" s="68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</row>
    <row r="541" spans="1:24" ht="12.75" customHeight="1" x14ac:dyDescent="0.2">
      <c r="A541" s="68"/>
      <c r="B541" s="67"/>
      <c r="C541" s="67"/>
      <c r="D541" s="67"/>
      <c r="E541" s="68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</row>
    <row r="542" spans="1:24" ht="12.75" customHeight="1" x14ac:dyDescent="0.2">
      <c r="A542" s="68"/>
      <c r="B542" s="67"/>
      <c r="C542" s="67"/>
      <c r="D542" s="67"/>
      <c r="E542" s="68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</row>
    <row r="543" spans="1:24" ht="12.75" customHeight="1" x14ac:dyDescent="0.2">
      <c r="A543" s="68"/>
      <c r="B543" s="67"/>
      <c r="C543" s="67"/>
      <c r="D543" s="67"/>
      <c r="E543" s="68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</row>
    <row r="544" spans="1:24" ht="12.75" customHeight="1" x14ac:dyDescent="0.2">
      <c r="A544" s="68"/>
      <c r="B544" s="67"/>
      <c r="C544" s="67"/>
      <c r="D544" s="67"/>
      <c r="E544" s="68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</row>
    <row r="545" spans="1:24" ht="12.75" customHeight="1" x14ac:dyDescent="0.2">
      <c r="A545" s="68"/>
      <c r="B545" s="67"/>
      <c r="C545" s="67"/>
      <c r="D545" s="67"/>
      <c r="E545" s="68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</row>
    <row r="546" spans="1:24" ht="12.75" customHeight="1" x14ac:dyDescent="0.2">
      <c r="A546" s="68"/>
      <c r="B546" s="67"/>
      <c r="C546" s="67"/>
      <c r="D546" s="67"/>
      <c r="E546" s="68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</row>
    <row r="547" spans="1:24" ht="12.75" customHeight="1" x14ac:dyDescent="0.2">
      <c r="A547" s="68"/>
      <c r="B547" s="67"/>
      <c r="C547" s="67"/>
      <c r="D547" s="67"/>
      <c r="E547" s="68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</row>
    <row r="548" spans="1:24" ht="12.75" customHeight="1" x14ac:dyDescent="0.2">
      <c r="A548" s="68"/>
      <c r="B548" s="67"/>
      <c r="C548" s="67"/>
      <c r="D548" s="67"/>
      <c r="E548" s="68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</row>
    <row r="549" spans="1:24" ht="12.75" customHeight="1" x14ac:dyDescent="0.2">
      <c r="A549" s="68"/>
      <c r="B549" s="67"/>
      <c r="C549" s="67"/>
      <c r="D549" s="67"/>
      <c r="E549" s="68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</row>
    <row r="550" spans="1:24" ht="12.75" customHeight="1" x14ac:dyDescent="0.2">
      <c r="A550" s="68"/>
      <c r="B550" s="67"/>
      <c r="C550" s="67"/>
      <c r="D550" s="67"/>
      <c r="E550" s="68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</row>
    <row r="551" spans="1:24" ht="12.75" customHeight="1" x14ac:dyDescent="0.2">
      <c r="A551" s="68"/>
      <c r="B551" s="67"/>
      <c r="C551" s="67"/>
      <c r="D551" s="67"/>
      <c r="E551" s="68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</row>
    <row r="552" spans="1:24" ht="12.75" customHeight="1" x14ac:dyDescent="0.2">
      <c r="A552" s="68"/>
      <c r="B552" s="67"/>
      <c r="C552" s="67"/>
      <c r="D552" s="67"/>
      <c r="E552" s="68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</row>
    <row r="553" spans="1:24" ht="12.75" customHeight="1" x14ac:dyDescent="0.2">
      <c r="A553" s="68"/>
      <c r="B553" s="67"/>
      <c r="C553" s="67"/>
      <c r="D553" s="67"/>
      <c r="E553" s="68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</row>
    <row r="554" spans="1:24" ht="12.75" customHeight="1" x14ac:dyDescent="0.2">
      <c r="A554" s="68"/>
      <c r="B554" s="67"/>
      <c r="C554" s="67"/>
      <c r="D554" s="67"/>
      <c r="E554" s="68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</row>
    <row r="555" spans="1:24" ht="12.75" customHeight="1" x14ac:dyDescent="0.2">
      <c r="A555" s="68"/>
      <c r="B555" s="67"/>
      <c r="C555" s="67"/>
      <c r="D555" s="67"/>
      <c r="E555" s="68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</row>
    <row r="556" spans="1:24" ht="12.75" customHeight="1" x14ac:dyDescent="0.2">
      <c r="A556" s="68"/>
      <c r="B556" s="67"/>
      <c r="C556" s="67"/>
      <c r="D556" s="67"/>
      <c r="E556" s="68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</row>
    <row r="557" spans="1:24" ht="12.75" customHeight="1" x14ac:dyDescent="0.2">
      <c r="A557" s="68"/>
      <c r="B557" s="67"/>
      <c r="C557" s="67"/>
      <c r="D557" s="67"/>
      <c r="E557" s="68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</row>
    <row r="558" spans="1:24" ht="12.75" customHeight="1" x14ac:dyDescent="0.2">
      <c r="A558" s="68"/>
      <c r="B558" s="67"/>
      <c r="C558" s="67"/>
      <c r="D558" s="67"/>
      <c r="E558" s="68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</row>
    <row r="559" spans="1:24" ht="12.75" customHeight="1" x14ac:dyDescent="0.2">
      <c r="A559" s="68"/>
      <c r="B559" s="67"/>
      <c r="C559" s="67"/>
      <c r="D559" s="67"/>
      <c r="E559" s="68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</row>
    <row r="560" spans="1:24" ht="12.75" customHeight="1" x14ac:dyDescent="0.2">
      <c r="A560" s="68"/>
      <c r="B560" s="67"/>
      <c r="C560" s="67"/>
      <c r="D560" s="67"/>
      <c r="E560" s="68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</row>
    <row r="561" spans="1:24" ht="12.75" customHeight="1" x14ac:dyDescent="0.2">
      <c r="A561" s="68"/>
      <c r="B561" s="67"/>
      <c r="C561" s="67"/>
      <c r="D561" s="67"/>
      <c r="E561" s="68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</row>
    <row r="562" spans="1:24" ht="12.75" customHeight="1" x14ac:dyDescent="0.2">
      <c r="A562" s="68"/>
      <c r="B562" s="67"/>
      <c r="C562" s="67"/>
      <c r="D562" s="67"/>
      <c r="E562" s="68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</row>
    <row r="563" spans="1:24" ht="12.75" customHeight="1" x14ac:dyDescent="0.2">
      <c r="A563" s="68"/>
      <c r="B563" s="67"/>
      <c r="C563" s="67"/>
      <c r="D563" s="67"/>
      <c r="E563" s="68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</row>
    <row r="564" spans="1:24" ht="12.75" customHeight="1" x14ac:dyDescent="0.2">
      <c r="A564" s="68"/>
      <c r="B564" s="67"/>
      <c r="C564" s="67"/>
      <c r="D564" s="67"/>
      <c r="E564" s="68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</row>
    <row r="565" spans="1:24" ht="12.75" customHeight="1" x14ac:dyDescent="0.2">
      <c r="A565" s="68"/>
      <c r="B565" s="67"/>
      <c r="C565" s="67"/>
      <c r="D565" s="67"/>
      <c r="E565" s="68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</row>
    <row r="566" spans="1:24" ht="12.75" customHeight="1" x14ac:dyDescent="0.2">
      <c r="A566" s="68"/>
      <c r="B566" s="67"/>
      <c r="C566" s="67"/>
      <c r="D566" s="67"/>
      <c r="E566" s="68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</row>
    <row r="567" spans="1:24" ht="12.75" customHeight="1" x14ac:dyDescent="0.2">
      <c r="A567" s="68"/>
      <c r="B567" s="67"/>
      <c r="C567" s="67"/>
      <c r="D567" s="67"/>
      <c r="E567" s="68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</row>
    <row r="568" spans="1:24" ht="12.75" customHeight="1" x14ac:dyDescent="0.2">
      <c r="A568" s="68"/>
      <c r="B568" s="67"/>
      <c r="C568" s="67"/>
      <c r="D568" s="67"/>
      <c r="E568" s="68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</row>
    <row r="569" spans="1:24" ht="12.75" customHeight="1" x14ac:dyDescent="0.2">
      <c r="A569" s="68"/>
      <c r="B569" s="67"/>
      <c r="C569" s="67"/>
      <c r="D569" s="67"/>
      <c r="E569" s="68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</row>
    <row r="570" spans="1:24" ht="12.75" customHeight="1" x14ac:dyDescent="0.2">
      <c r="A570" s="68"/>
      <c r="B570" s="67"/>
      <c r="C570" s="67"/>
      <c r="D570" s="67"/>
      <c r="E570" s="68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</row>
    <row r="571" spans="1:24" ht="12.75" customHeight="1" x14ac:dyDescent="0.2">
      <c r="A571" s="68"/>
      <c r="B571" s="67"/>
      <c r="C571" s="67"/>
      <c r="D571" s="67"/>
      <c r="E571" s="68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</row>
    <row r="572" spans="1:24" ht="12.75" customHeight="1" x14ac:dyDescent="0.2">
      <c r="A572" s="68"/>
      <c r="B572" s="67"/>
      <c r="C572" s="67"/>
      <c r="D572" s="67"/>
      <c r="E572" s="68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</row>
    <row r="573" spans="1:24" ht="12.75" customHeight="1" x14ac:dyDescent="0.2">
      <c r="A573" s="68"/>
      <c r="B573" s="67"/>
      <c r="C573" s="67"/>
      <c r="D573" s="67"/>
      <c r="E573" s="68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</row>
    <row r="574" spans="1:24" ht="12.75" customHeight="1" x14ac:dyDescent="0.2">
      <c r="A574" s="68"/>
      <c r="B574" s="67"/>
      <c r="C574" s="67"/>
      <c r="D574" s="67"/>
      <c r="E574" s="68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</row>
    <row r="575" spans="1:24" ht="12.75" customHeight="1" x14ac:dyDescent="0.2">
      <c r="A575" s="68"/>
      <c r="B575" s="67"/>
      <c r="C575" s="67"/>
      <c r="D575" s="67"/>
      <c r="E575" s="68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</row>
    <row r="576" spans="1:24" ht="12.75" customHeight="1" x14ac:dyDescent="0.2">
      <c r="A576" s="68"/>
      <c r="B576" s="67"/>
      <c r="C576" s="67"/>
      <c r="D576" s="67"/>
      <c r="E576" s="68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</row>
    <row r="577" spans="1:24" ht="12.75" customHeight="1" x14ac:dyDescent="0.2">
      <c r="A577" s="68"/>
      <c r="B577" s="67"/>
      <c r="C577" s="67"/>
      <c r="D577" s="67"/>
      <c r="E577" s="68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</row>
    <row r="578" spans="1:24" ht="12.75" customHeight="1" x14ac:dyDescent="0.2">
      <c r="A578" s="68"/>
      <c r="B578" s="67"/>
      <c r="C578" s="67"/>
      <c r="D578" s="67"/>
      <c r="E578" s="68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</row>
    <row r="579" spans="1:24" ht="12.75" customHeight="1" x14ac:dyDescent="0.2">
      <c r="A579" s="68"/>
      <c r="B579" s="67"/>
      <c r="C579" s="67"/>
      <c r="D579" s="67"/>
      <c r="E579" s="68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</row>
    <row r="580" spans="1:24" ht="12.75" customHeight="1" x14ac:dyDescent="0.2">
      <c r="A580" s="68"/>
      <c r="B580" s="67"/>
      <c r="C580" s="67"/>
      <c r="D580" s="67"/>
      <c r="E580" s="68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</row>
    <row r="581" spans="1:24" ht="12.75" customHeight="1" x14ac:dyDescent="0.2">
      <c r="A581" s="68"/>
      <c r="B581" s="67"/>
      <c r="C581" s="67"/>
      <c r="D581" s="67"/>
      <c r="E581" s="68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</row>
    <row r="582" spans="1:24" ht="12.75" customHeight="1" x14ac:dyDescent="0.2">
      <c r="A582" s="68"/>
      <c r="B582" s="67"/>
      <c r="C582" s="67"/>
      <c r="D582" s="67"/>
      <c r="E582" s="68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</row>
    <row r="583" spans="1:24" ht="12.75" customHeight="1" x14ac:dyDescent="0.2">
      <c r="A583" s="68"/>
      <c r="B583" s="67"/>
      <c r="C583" s="67"/>
      <c r="D583" s="67"/>
      <c r="E583" s="68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</row>
    <row r="584" spans="1:24" ht="12.75" customHeight="1" x14ac:dyDescent="0.2">
      <c r="A584" s="68"/>
      <c r="B584" s="67"/>
      <c r="C584" s="67"/>
      <c r="D584" s="67"/>
      <c r="E584" s="68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</row>
    <row r="585" spans="1:24" ht="12.75" customHeight="1" x14ac:dyDescent="0.2">
      <c r="A585" s="68"/>
      <c r="B585" s="67"/>
      <c r="C585" s="67"/>
      <c r="D585" s="67"/>
      <c r="E585" s="68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</row>
    <row r="586" spans="1:24" ht="12.75" customHeight="1" x14ac:dyDescent="0.2">
      <c r="A586" s="68"/>
      <c r="B586" s="67"/>
      <c r="C586" s="67"/>
      <c r="D586" s="67"/>
      <c r="E586" s="68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</row>
    <row r="587" spans="1:24" ht="12.75" customHeight="1" x14ac:dyDescent="0.2">
      <c r="A587" s="68"/>
      <c r="B587" s="67"/>
      <c r="C587" s="67"/>
      <c r="D587" s="67"/>
      <c r="E587" s="68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</row>
    <row r="588" spans="1:24" ht="12.75" customHeight="1" x14ac:dyDescent="0.2">
      <c r="A588" s="68"/>
      <c r="B588" s="67"/>
      <c r="C588" s="67"/>
      <c r="D588" s="67"/>
      <c r="E588" s="68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</row>
    <row r="589" spans="1:24" ht="12.75" customHeight="1" x14ac:dyDescent="0.2">
      <c r="A589" s="68"/>
      <c r="B589" s="67"/>
      <c r="C589" s="67"/>
      <c r="D589" s="67"/>
      <c r="E589" s="68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</row>
    <row r="590" spans="1:24" ht="12.75" customHeight="1" x14ac:dyDescent="0.2">
      <c r="A590" s="68"/>
      <c r="B590" s="67"/>
      <c r="C590" s="67"/>
      <c r="D590" s="67"/>
      <c r="E590" s="68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</row>
    <row r="591" spans="1:24" ht="12.75" customHeight="1" x14ac:dyDescent="0.2">
      <c r="A591" s="68"/>
      <c r="B591" s="67"/>
      <c r="C591" s="67"/>
      <c r="D591" s="67"/>
      <c r="E591" s="68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</row>
    <row r="592" spans="1:24" ht="12.75" customHeight="1" x14ac:dyDescent="0.2">
      <c r="A592" s="68"/>
      <c r="B592" s="67"/>
      <c r="C592" s="67"/>
      <c r="D592" s="67"/>
      <c r="E592" s="68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</row>
    <row r="593" spans="1:24" ht="12.75" customHeight="1" x14ac:dyDescent="0.2">
      <c r="A593" s="68"/>
      <c r="B593" s="67"/>
      <c r="C593" s="67"/>
      <c r="D593" s="67"/>
      <c r="E593" s="68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</row>
    <row r="594" spans="1:24" ht="12.75" customHeight="1" x14ac:dyDescent="0.2">
      <c r="A594" s="68"/>
      <c r="B594" s="67"/>
      <c r="C594" s="67"/>
      <c r="D594" s="67"/>
      <c r="E594" s="68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</row>
    <row r="595" spans="1:24" ht="12.75" customHeight="1" x14ac:dyDescent="0.2">
      <c r="A595" s="68"/>
      <c r="B595" s="67"/>
      <c r="C595" s="67"/>
      <c r="D595" s="67"/>
      <c r="E595" s="68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</row>
    <row r="596" spans="1:24" ht="12.75" customHeight="1" x14ac:dyDescent="0.2">
      <c r="A596" s="68"/>
      <c r="B596" s="67"/>
      <c r="C596" s="67"/>
      <c r="D596" s="67"/>
      <c r="E596" s="68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</row>
    <row r="597" spans="1:24" ht="12.75" customHeight="1" x14ac:dyDescent="0.2">
      <c r="A597" s="68"/>
      <c r="B597" s="67"/>
      <c r="C597" s="67"/>
      <c r="D597" s="67"/>
      <c r="E597" s="68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</row>
    <row r="598" spans="1:24" ht="12.75" customHeight="1" x14ac:dyDescent="0.2">
      <c r="A598" s="68"/>
      <c r="B598" s="67"/>
      <c r="C598" s="67"/>
      <c r="D598" s="67"/>
      <c r="E598" s="68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</row>
    <row r="599" spans="1:24" ht="12.75" customHeight="1" x14ac:dyDescent="0.2">
      <c r="A599" s="68"/>
      <c r="B599" s="67"/>
      <c r="C599" s="67"/>
      <c r="D599" s="67"/>
      <c r="E599" s="68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</row>
    <row r="600" spans="1:24" ht="12.75" customHeight="1" x14ac:dyDescent="0.2">
      <c r="A600" s="68"/>
      <c r="B600" s="67"/>
      <c r="C600" s="67"/>
      <c r="D600" s="67"/>
      <c r="E600" s="68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</row>
    <row r="601" spans="1:24" ht="12.75" customHeight="1" x14ac:dyDescent="0.2">
      <c r="A601" s="68"/>
      <c r="B601" s="67"/>
      <c r="C601" s="67"/>
      <c r="D601" s="67"/>
      <c r="E601" s="68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</row>
    <row r="602" spans="1:24" ht="12.75" customHeight="1" x14ac:dyDescent="0.2">
      <c r="A602" s="68"/>
      <c r="B602" s="67"/>
      <c r="C602" s="67"/>
      <c r="D602" s="67"/>
      <c r="E602" s="68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</row>
    <row r="603" spans="1:24" ht="12.75" customHeight="1" x14ac:dyDescent="0.2">
      <c r="A603" s="68"/>
      <c r="B603" s="67"/>
      <c r="C603" s="67"/>
      <c r="D603" s="67"/>
      <c r="E603" s="68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</row>
    <row r="604" spans="1:24" ht="12.75" customHeight="1" x14ac:dyDescent="0.2">
      <c r="A604" s="68"/>
      <c r="B604" s="67"/>
      <c r="C604" s="67"/>
      <c r="D604" s="67"/>
      <c r="E604" s="68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</row>
    <row r="605" spans="1:24" ht="12.75" customHeight="1" x14ac:dyDescent="0.2">
      <c r="A605" s="68"/>
      <c r="B605" s="67"/>
      <c r="C605" s="67"/>
      <c r="D605" s="67"/>
      <c r="E605" s="68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</row>
    <row r="606" spans="1:24" ht="12.75" customHeight="1" x14ac:dyDescent="0.2">
      <c r="A606" s="68"/>
      <c r="B606" s="67"/>
      <c r="C606" s="67"/>
      <c r="D606" s="67"/>
      <c r="E606" s="68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</row>
    <row r="607" spans="1:24" ht="12.75" customHeight="1" x14ac:dyDescent="0.2">
      <c r="A607" s="68"/>
      <c r="B607" s="67"/>
      <c r="C607" s="67"/>
      <c r="D607" s="67"/>
      <c r="E607" s="68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</row>
    <row r="608" spans="1:24" ht="12.75" customHeight="1" x14ac:dyDescent="0.2">
      <c r="A608" s="68"/>
      <c r="B608" s="67"/>
      <c r="C608" s="67"/>
      <c r="D608" s="67"/>
      <c r="E608" s="68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</row>
    <row r="609" spans="1:24" ht="12.75" customHeight="1" x14ac:dyDescent="0.2">
      <c r="A609" s="68"/>
      <c r="B609" s="67"/>
      <c r="C609" s="67"/>
      <c r="D609" s="67"/>
      <c r="E609" s="68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</row>
    <row r="610" spans="1:24" ht="12.75" customHeight="1" x14ac:dyDescent="0.2">
      <c r="A610" s="68"/>
      <c r="B610" s="67"/>
      <c r="C610" s="67"/>
      <c r="D610" s="67"/>
      <c r="E610" s="68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</row>
    <row r="611" spans="1:24" ht="12.75" customHeight="1" x14ac:dyDescent="0.2">
      <c r="A611" s="68"/>
      <c r="B611" s="67"/>
      <c r="C611" s="67"/>
      <c r="D611" s="67"/>
      <c r="E611" s="68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</row>
    <row r="612" spans="1:24" ht="12.75" customHeight="1" x14ac:dyDescent="0.2">
      <c r="A612" s="68"/>
      <c r="B612" s="67"/>
      <c r="C612" s="67"/>
      <c r="D612" s="67"/>
      <c r="E612" s="68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</row>
    <row r="613" spans="1:24" ht="12.75" customHeight="1" x14ac:dyDescent="0.2">
      <c r="A613" s="68"/>
      <c r="B613" s="67"/>
      <c r="C613" s="67"/>
      <c r="D613" s="67"/>
      <c r="E613" s="68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</row>
    <row r="614" spans="1:24" ht="12.75" customHeight="1" x14ac:dyDescent="0.2">
      <c r="A614" s="68"/>
      <c r="B614" s="67"/>
      <c r="C614" s="67"/>
      <c r="D614" s="67"/>
      <c r="E614" s="68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</row>
    <row r="615" spans="1:24" ht="12.75" customHeight="1" x14ac:dyDescent="0.2">
      <c r="A615" s="68"/>
      <c r="B615" s="67"/>
      <c r="C615" s="67"/>
      <c r="D615" s="67"/>
      <c r="E615" s="68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</row>
    <row r="616" spans="1:24" ht="12.75" customHeight="1" x14ac:dyDescent="0.2">
      <c r="A616" s="68"/>
      <c r="B616" s="67"/>
      <c r="C616" s="67"/>
      <c r="D616" s="67"/>
      <c r="E616" s="68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</row>
    <row r="617" spans="1:24" ht="12.75" customHeight="1" x14ac:dyDescent="0.2">
      <c r="A617" s="68"/>
      <c r="B617" s="67"/>
      <c r="C617" s="67"/>
      <c r="D617" s="67"/>
      <c r="E617" s="68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</row>
    <row r="618" spans="1:24" ht="12.75" customHeight="1" x14ac:dyDescent="0.2">
      <c r="A618" s="68"/>
      <c r="B618" s="67"/>
      <c r="C618" s="67"/>
      <c r="D618" s="67"/>
      <c r="E618" s="68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</row>
    <row r="619" spans="1:24" ht="12.75" customHeight="1" x14ac:dyDescent="0.2">
      <c r="A619" s="68"/>
      <c r="B619" s="67"/>
      <c r="C619" s="67"/>
      <c r="D619" s="67"/>
      <c r="E619" s="68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</row>
    <row r="620" spans="1:24" ht="12.75" customHeight="1" x14ac:dyDescent="0.2">
      <c r="A620" s="68"/>
      <c r="B620" s="67"/>
      <c r="C620" s="67"/>
      <c r="D620" s="67"/>
      <c r="E620" s="68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</row>
    <row r="621" spans="1:24" ht="12.75" customHeight="1" x14ac:dyDescent="0.2">
      <c r="A621" s="68"/>
      <c r="B621" s="67"/>
      <c r="C621" s="67"/>
      <c r="D621" s="67"/>
      <c r="E621" s="68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</row>
    <row r="622" spans="1:24" ht="12.75" customHeight="1" x14ac:dyDescent="0.2">
      <c r="A622" s="68"/>
      <c r="B622" s="67"/>
      <c r="C622" s="67"/>
      <c r="D622" s="67"/>
      <c r="E622" s="68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</row>
    <row r="623" spans="1:24" ht="12.75" customHeight="1" x14ac:dyDescent="0.2">
      <c r="A623" s="68"/>
      <c r="B623" s="67"/>
      <c r="C623" s="67"/>
      <c r="D623" s="67"/>
      <c r="E623" s="68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</row>
    <row r="624" spans="1:24" ht="12.75" customHeight="1" x14ac:dyDescent="0.2">
      <c r="A624" s="68"/>
      <c r="B624" s="67"/>
      <c r="C624" s="67"/>
      <c r="D624" s="67"/>
      <c r="E624" s="68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</row>
    <row r="625" spans="1:24" ht="12.75" customHeight="1" x14ac:dyDescent="0.2">
      <c r="A625" s="68"/>
      <c r="B625" s="67"/>
      <c r="C625" s="67"/>
      <c r="D625" s="67"/>
      <c r="E625" s="68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</row>
    <row r="626" spans="1:24" ht="12.75" customHeight="1" x14ac:dyDescent="0.2">
      <c r="A626" s="68"/>
      <c r="B626" s="67"/>
      <c r="C626" s="67"/>
      <c r="D626" s="67"/>
      <c r="E626" s="68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</row>
    <row r="627" spans="1:24" ht="12.75" customHeight="1" x14ac:dyDescent="0.2">
      <c r="A627" s="68"/>
      <c r="B627" s="67"/>
      <c r="C627" s="67"/>
      <c r="D627" s="67"/>
      <c r="E627" s="68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</row>
    <row r="628" spans="1:24" ht="12.75" customHeight="1" x14ac:dyDescent="0.2">
      <c r="A628" s="68"/>
      <c r="B628" s="67"/>
      <c r="C628" s="67"/>
      <c r="D628" s="67"/>
      <c r="E628" s="68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</row>
    <row r="629" spans="1:24" ht="12.75" customHeight="1" x14ac:dyDescent="0.2">
      <c r="A629" s="68"/>
      <c r="B629" s="67"/>
      <c r="C629" s="67"/>
      <c r="D629" s="67"/>
      <c r="E629" s="68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</row>
    <row r="630" spans="1:24" ht="12.75" customHeight="1" x14ac:dyDescent="0.2">
      <c r="A630" s="68"/>
      <c r="B630" s="67"/>
      <c r="C630" s="67"/>
      <c r="D630" s="67"/>
      <c r="E630" s="68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</row>
    <row r="631" spans="1:24" ht="12.75" customHeight="1" x14ac:dyDescent="0.2">
      <c r="A631" s="68"/>
      <c r="B631" s="67"/>
      <c r="C631" s="67"/>
      <c r="D631" s="67"/>
      <c r="E631" s="68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</row>
    <row r="632" spans="1:24" ht="12.75" customHeight="1" x14ac:dyDescent="0.2">
      <c r="A632" s="68"/>
      <c r="B632" s="67"/>
      <c r="C632" s="67"/>
      <c r="D632" s="67"/>
      <c r="E632" s="68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</row>
    <row r="633" spans="1:24" ht="12.75" customHeight="1" x14ac:dyDescent="0.2">
      <c r="A633" s="68"/>
      <c r="B633" s="67"/>
      <c r="C633" s="67"/>
      <c r="D633" s="67"/>
      <c r="E633" s="68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</row>
    <row r="634" spans="1:24" ht="12.75" customHeight="1" x14ac:dyDescent="0.2">
      <c r="A634" s="68"/>
      <c r="B634" s="67"/>
      <c r="C634" s="67"/>
      <c r="D634" s="67"/>
      <c r="E634" s="68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</row>
    <row r="635" spans="1:24" ht="12.75" customHeight="1" x14ac:dyDescent="0.2">
      <c r="A635" s="68"/>
      <c r="B635" s="67"/>
      <c r="C635" s="67"/>
      <c r="D635" s="67"/>
      <c r="E635" s="68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</row>
    <row r="636" spans="1:24" ht="12.75" customHeight="1" x14ac:dyDescent="0.2">
      <c r="A636" s="68"/>
      <c r="B636" s="67"/>
      <c r="C636" s="67"/>
      <c r="D636" s="67"/>
      <c r="E636" s="68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</row>
    <row r="637" spans="1:24" ht="12.75" customHeight="1" x14ac:dyDescent="0.2">
      <c r="A637" s="68"/>
      <c r="B637" s="67"/>
      <c r="C637" s="67"/>
      <c r="D637" s="67"/>
      <c r="E637" s="68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</row>
    <row r="638" spans="1:24" ht="12.75" customHeight="1" x14ac:dyDescent="0.2">
      <c r="A638" s="68"/>
      <c r="B638" s="67"/>
      <c r="C638" s="67"/>
      <c r="D638" s="67"/>
      <c r="E638" s="68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</row>
    <row r="639" spans="1:24" ht="12.75" customHeight="1" x14ac:dyDescent="0.2">
      <c r="A639" s="68"/>
      <c r="B639" s="67"/>
      <c r="C639" s="67"/>
      <c r="D639" s="67"/>
      <c r="E639" s="68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</row>
    <row r="640" spans="1:24" ht="12.75" customHeight="1" x14ac:dyDescent="0.2">
      <c r="A640" s="68"/>
      <c r="B640" s="67"/>
      <c r="C640" s="67"/>
      <c r="D640" s="67"/>
      <c r="E640" s="68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</row>
    <row r="641" spans="1:24" ht="12.75" customHeight="1" x14ac:dyDescent="0.2">
      <c r="A641" s="68"/>
      <c r="B641" s="67"/>
      <c r="C641" s="67"/>
      <c r="D641" s="67"/>
      <c r="E641" s="68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</row>
    <row r="642" spans="1:24" ht="12.75" customHeight="1" x14ac:dyDescent="0.2">
      <c r="A642" s="68"/>
      <c r="B642" s="67"/>
      <c r="C642" s="67"/>
      <c r="D642" s="67"/>
      <c r="E642" s="68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</row>
    <row r="643" spans="1:24" ht="12.75" customHeight="1" x14ac:dyDescent="0.2">
      <c r="A643" s="68"/>
      <c r="B643" s="67"/>
      <c r="C643" s="67"/>
      <c r="D643" s="67"/>
      <c r="E643" s="68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</row>
    <row r="644" spans="1:24" ht="12.75" customHeight="1" x14ac:dyDescent="0.2">
      <c r="A644" s="68"/>
      <c r="B644" s="67"/>
      <c r="C644" s="67"/>
      <c r="D644" s="67"/>
      <c r="E644" s="68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</row>
    <row r="645" spans="1:24" ht="12.75" customHeight="1" x14ac:dyDescent="0.2">
      <c r="A645" s="68"/>
      <c r="B645" s="67"/>
      <c r="C645" s="67"/>
      <c r="D645" s="67"/>
      <c r="E645" s="68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</row>
    <row r="646" spans="1:24" ht="12.75" customHeight="1" x14ac:dyDescent="0.2">
      <c r="A646" s="68"/>
      <c r="B646" s="67"/>
      <c r="C646" s="67"/>
      <c r="D646" s="67"/>
      <c r="E646" s="68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</row>
    <row r="647" spans="1:24" ht="12.75" customHeight="1" x14ac:dyDescent="0.2">
      <c r="A647" s="68"/>
      <c r="B647" s="67"/>
      <c r="C647" s="67"/>
      <c r="D647" s="67"/>
      <c r="E647" s="68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</row>
    <row r="648" spans="1:24" ht="12.75" customHeight="1" x14ac:dyDescent="0.2">
      <c r="A648" s="68"/>
      <c r="B648" s="67"/>
      <c r="C648" s="67"/>
      <c r="D648" s="67"/>
      <c r="E648" s="68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</row>
    <row r="649" spans="1:24" ht="12.75" customHeight="1" x14ac:dyDescent="0.2">
      <c r="A649" s="68"/>
      <c r="B649" s="67"/>
      <c r="C649" s="67"/>
      <c r="D649" s="67"/>
      <c r="E649" s="68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</row>
    <row r="650" spans="1:24" ht="12.75" customHeight="1" x14ac:dyDescent="0.2">
      <c r="A650" s="68"/>
      <c r="B650" s="67"/>
      <c r="C650" s="67"/>
      <c r="D650" s="67"/>
      <c r="E650" s="68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</row>
    <row r="651" spans="1:24" ht="12.75" customHeight="1" x14ac:dyDescent="0.2">
      <c r="A651" s="68"/>
      <c r="B651" s="67"/>
      <c r="C651" s="67"/>
      <c r="D651" s="67"/>
      <c r="E651" s="68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</row>
    <row r="652" spans="1:24" ht="12.75" customHeight="1" x14ac:dyDescent="0.2">
      <c r="A652" s="68"/>
      <c r="B652" s="67"/>
      <c r="C652" s="67"/>
      <c r="D652" s="67"/>
      <c r="E652" s="68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</row>
    <row r="653" spans="1:24" ht="12.75" customHeight="1" x14ac:dyDescent="0.2">
      <c r="A653" s="68"/>
      <c r="B653" s="67"/>
      <c r="C653" s="67"/>
      <c r="D653" s="67"/>
      <c r="E653" s="68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</row>
    <row r="654" spans="1:24" ht="12.75" customHeight="1" x14ac:dyDescent="0.2">
      <c r="A654" s="68"/>
      <c r="B654" s="67"/>
      <c r="C654" s="67"/>
      <c r="D654" s="67"/>
      <c r="E654" s="68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</row>
    <row r="655" spans="1:24" ht="12.75" customHeight="1" x14ac:dyDescent="0.2">
      <c r="A655" s="68"/>
      <c r="B655" s="67"/>
      <c r="C655" s="67"/>
      <c r="D655" s="67"/>
      <c r="E655" s="68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</row>
    <row r="656" spans="1:24" ht="12.75" customHeight="1" x14ac:dyDescent="0.2">
      <c r="A656" s="68"/>
      <c r="B656" s="67"/>
      <c r="C656" s="67"/>
      <c r="D656" s="67"/>
      <c r="E656" s="68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</row>
    <row r="657" spans="1:24" ht="12.75" customHeight="1" x14ac:dyDescent="0.2">
      <c r="A657" s="68"/>
      <c r="B657" s="67"/>
      <c r="C657" s="67"/>
      <c r="D657" s="67"/>
      <c r="E657" s="68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</row>
    <row r="658" spans="1:24" ht="12.75" customHeight="1" x14ac:dyDescent="0.2">
      <c r="A658" s="68"/>
      <c r="B658" s="67"/>
      <c r="C658" s="67"/>
      <c r="D658" s="67"/>
      <c r="E658" s="68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</row>
    <row r="659" spans="1:24" ht="12.75" customHeight="1" x14ac:dyDescent="0.2">
      <c r="A659" s="68"/>
      <c r="B659" s="67"/>
      <c r="C659" s="67"/>
      <c r="D659" s="67"/>
      <c r="E659" s="68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</row>
    <row r="660" spans="1:24" ht="12.75" customHeight="1" x14ac:dyDescent="0.2">
      <c r="A660" s="68"/>
      <c r="B660" s="67"/>
      <c r="C660" s="67"/>
      <c r="D660" s="67"/>
      <c r="E660" s="68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</row>
    <row r="661" spans="1:24" ht="12.75" customHeight="1" x14ac:dyDescent="0.2">
      <c r="A661" s="68"/>
      <c r="B661" s="67"/>
      <c r="C661" s="67"/>
      <c r="D661" s="67"/>
      <c r="E661" s="68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</row>
    <row r="662" spans="1:24" ht="12.75" customHeight="1" x14ac:dyDescent="0.2">
      <c r="A662" s="68"/>
      <c r="B662" s="67"/>
      <c r="C662" s="67"/>
      <c r="D662" s="67"/>
      <c r="E662" s="68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</row>
    <row r="663" spans="1:24" ht="12.75" customHeight="1" x14ac:dyDescent="0.2">
      <c r="A663" s="68"/>
      <c r="B663" s="67"/>
      <c r="C663" s="67"/>
      <c r="D663" s="67"/>
      <c r="E663" s="68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</row>
    <row r="664" spans="1:24" ht="12.75" customHeight="1" x14ac:dyDescent="0.2">
      <c r="A664" s="68"/>
      <c r="B664" s="67"/>
      <c r="C664" s="67"/>
      <c r="D664" s="67"/>
      <c r="E664" s="68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</row>
    <row r="665" spans="1:24" ht="12.75" customHeight="1" x14ac:dyDescent="0.2">
      <c r="A665" s="68"/>
      <c r="B665" s="67"/>
      <c r="C665" s="67"/>
      <c r="D665" s="67"/>
      <c r="E665" s="68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</row>
    <row r="666" spans="1:24" ht="12.75" customHeight="1" x14ac:dyDescent="0.2">
      <c r="A666" s="68"/>
      <c r="B666" s="67"/>
      <c r="C666" s="67"/>
      <c r="D666" s="67"/>
      <c r="E666" s="68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</row>
    <row r="667" spans="1:24" ht="12.75" customHeight="1" x14ac:dyDescent="0.2">
      <c r="A667" s="68"/>
      <c r="B667" s="67"/>
      <c r="C667" s="67"/>
      <c r="D667" s="67"/>
      <c r="E667" s="68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</row>
    <row r="668" spans="1:24" ht="12.75" customHeight="1" x14ac:dyDescent="0.2">
      <c r="A668" s="68"/>
      <c r="B668" s="67"/>
      <c r="C668" s="67"/>
      <c r="D668" s="67"/>
      <c r="E668" s="68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</row>
    <row r="669" spans="1:24" ht="12.75" customHeight="1" x14ac:dyDescent="0.2">
      <c r="A669" s="68"/>
      <c r="B669" s="67"/>
      <c r="C669" s="67"/>
      <c r="D669" s="67"/>
      <c r="E669" s="68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</row>
    <row r="670" spans="1:24" ht="12.75" customHeight="1" x14ac:dyDescent="0.2">
      <c r="A670" s="68"/>
      <c r="B670" s="67"/>
      <c r="C670" s="67"/>
      <c r="D670" s="67"/>
      <c r="E670" s="68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</row>
    <row r="671" spans="1:24" ht="12.75" customHeight="1" x14ac:dyDescent="0.2">
      <c r="A671" s="68"/>
      <c r="B671" s="67"/>
      <c r="C671" s="67"/>
      <c r="D671" s="67"/>
      <c r="E671" s="68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</row>
    <row r="672" spans="1:24" ht="12.75" customHeight="1" x14ac:dyDescent="0.2">
      <c r="A672" s="68"/>
      <c r="B672" s="67"/>
      <c r="C672" s="67"/>
      <c r="D672" s="67"/>
      <c r="E672" s="68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</row>
    <row r="673" spans="1:24" ht="12.75" customHeight="1" x14ac:dyDescent="0.2">
      <c r="A673" s="68"/>
      <c r="B673" s="67"/>
      <c r="C673" s="67"/>
      <c r="D673" s="67"/>
      <c r="E673" s="68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</row>
    <row r="674" spans="1:24" ht="12.75" customHeight="1" x14ac:dyDescent="0.2">
      <c r="A674" s="68"/>
      <c r="B674" s="67"/>
      <c r="C674" s="67"/>
      <c r="D674" s="67"/>
      <c r="E674" s="68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</row>
    <row r="675" spans="1:24" ht="12.75" customHeight="1" x14ac:dyDescent="0.2">
      <c r="A675" s="68"/>
      <c r="B675" s="67"/>
      <c r="C675" s="67"/>
      <c r="D675" s="67"/>
      <c r="E675" s="68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</row>
    <row r="676" spans="1:24" ht="12.75" customHeight="1" x14ac:dyDescent="0.2">
      <c r="A676" s="68"/>
      <c r="B676" s="67"/>
      <c r="C676" s="67"/>
      <c r="D676" s="67"/>
      <c r="E676" s="68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</row>
    <row r="677" spans="1:24" ht="12.75" customHeight="1" x14ac:dyDescent="0.2">
      <c r="A677" s="68"/>
      <c r="B677" s="67"/>
      <c r="C677" s="67"/>
      <c r="D677" s="67"/>
      <c r="E677" s="68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</row>
    <row r="678" spans="1:24" ht="12.75" customHeight="1" x14ac:dyDescent="0.2">
      <c r="A678" s="68"/>
      <c r="B678" s="67"/>
      <c r="C678" s="67"/>
      <c r="D678" s="67"/>
      <c r="E678" s="68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</row>
    <row r="679" spans="1:24" ht="12.75" customHeight="1" x14ac:dyDescent="0.2">
      <c r="A679" s="68"/>
      <c r="B679" s="67"/>
      <c r="C679" s="67"/>
      <c r="D679" s="67"/>
      <c r="E679" s="68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</row>
    <row r="680" spans="1:24" ht="12.75" customHeight="1" x14ac:dyDescent="0.2">
      <c r="A680" s="68"/>
      <c r="B680" s="67"/>
      <c r="C680" s="67"/>
      <c r="D680" s="67"/>
      <c r="E680" s="68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</row>
    <row r="681" spans="1:24" ht="12.75" customHeight="1" x14ac:dyDescent="0.2">
      <c r="A681" s="68"/>
      <c r="B681" s="67"/>
      <c r="C681" s="67"/>
      <c r="D681" s="67"/>
      <c r="E681" s="68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</row>
    <row r="682" spans="1:24" ht="12.75" customHeight="1" x14ac:dyDescent="0.2">
      <c r="A682" s="68"/>
      <c r="B682" s="67"/>
      <c r="C682" s="67"/>
      <c r="D682" s="67"/>
      <c r="E682" s="68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</row>
    <row r="683" spans="1:24" ht="12.75" customHeight="1" x14ac:dyDescent="0.2">
      <c r="A683" s="68"/>
      <c r="B683" s="67"/>
      <c r="C683" s="67"/>
      <c r="D683" s="67"/>
      <c r="E683" s="68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</row>
    <row r="684" spans="1:24" ht="12.75" customHeight="1" x14ac:dyDescent="0.2">
      <c r="A684" s="68"/>
      <c r="B684" s="67"/>
      <c r="C684" s="67"/>
      <c r="D684" s="67"/>
      <c r="E684" s="68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</row>
    <row r="685" spans="1:24" ht="12.75" customHeight="1" x14ac:dyDescent="0.2">
      <c r="A685" s="68"/>
      <c r="B685" s="67"/>
      <c r="C685" s="67"/>
      <c r="D685" s="67"/>
      <c r="E685" s="68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</row>
    <row r="686" spans="1:24" ht="12.75" customHeight="1" x14ac:dyDescent="0.2">
      <c r="A686" s="68"/>
      <c r="B686" s="67"/>
      <c r="C686" s="67"/>
      <c r="D686" s="67"/>
      <c r="E686" s="68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</row>
    <row r="687" spans="1:24" ht="12.75" customHeight="1" x14ac:dyDescent="0.2">
      <c r="A687" s="68"/>
      <c r="B687" s="67"/>
      <c r="C687" s="67"/>
      <c r="D687" s="67"/>
      <c r="E687" s="68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</row>
    <row r="688" spans="1:24" ht="12.75" customHeight="1" x14ac:dyDescent="0.2">
      <c r="A688" s="68"/>
      <c r="B688" s="67"/>
      <c r="C688" s="67"/>
      <c r="D688" s="67"/>
      <c r="E688" s="68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</row>
    <row r="689" spans="1:24" ht="12.75" customHeight="1" x14ac:dyDescent="0.2">
      <c r="A689" s="68"/>
      <c r="B689" s="67"/>
      <c r="C689" s="67"/>
      <c r="D689" s="67"/>
      <c r="E689" s="68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</row>
    <row r="690" spans="1:24" ht="12.75" customHeight="1" x14ac:dyDescent="0.2">
      <c r="A690" s="68"/>
      <c r="B690" s="67"/>
      <c r="C690" s="67"/>
      <c r="D690" s="67"/>
      <c r="E690" s="68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</row>
    <row r="691" spans="1:24" ht="12.75" customHeight="1" x14ac:dyDescent="0.2">
      <c r="A691" s="68"/>
      <c r="B691" s="67"/>
      <c r="C691" s="67"/>
      <c r="D691" s="67"/>
      <c r="E691" s="68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</row>
    <row r="692" spans="1:24" ht="12.75" customHeight="1" x14ac:dyDescent="0.2">
      <c r="A692" s="68"/>
      <c r="B692" s="67"/>
      <c r="C692" s="67"/>
      <c r="D692" s="67"/>
      <c r="E692" s="68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</row>
    <row r="693" spans="1:24" ht="12.75" customHeight="1" x14ac:dyDescent="0.2">
      <c r="A693" s="68"/>
      <c r="B693" s="67"/>
      <c r="C693" s="67"/>
      <c r="D693" s="67"/>
      <c r="E693" s="68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</row>
    <row r="694" spans="1:24" ht="12.75" customHeight="1" x14ac:dyDescent="0.2">
      <c r="A694" s="68"/>
      <c r="B694" s="67"/>
      <c r="C694" s="67"/>
      <c r="D694" s="67"/>
      <c r="E694" s="68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</row>
    <row r="695" spans="1:24" ht="12.75" customHeight="1" x14ac:dyDescent="0.2">
      <c r="A695" s="68"/>
      <c r="B695" s="67"/>
      <c r="C695" s="67"/>
      <c r="D695" s="67"/>
      <c r="E695" s="68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</row>
    <row r="696" spans="1:24" ht="12.75" customHeight="1" x14ac:dyDescent="0.2">
      <c r="A696" s="68"/>
      <c r="B696" s="67"/>
      <c r="C696" s="67"/>
      <c r="D696" s="67"/>
      <c r="E696" s="68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</row>
    <row r="697" spans="1:24" ht="12.75" customHeight="1" x14ac:dyDescent="0.2">
      <c r="A697" s="68"/>
      <c r="B697" s="67"/>
      <c r="C697" s="67"/>
      <c r="D697" s="67"/>
      <c r="E697" s="68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</row>
    <row r="698" spans="1:24" ht="12.75" customHeight="1" x14ac:dyDescent="0.2">
      <c r="A698" s="68"/>
      <c r="B698" s="67"/>
      <c r="C698" s="67"/>
      <c r="D698" s="67"/>
      <c r="E698" s="68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</row>
    <row r="699" spans="1:24" ht="12.75" customHeight="1" x14ac:dyDescent="0.2">
      <c r="A699" s="68"/>
      <c r="B699" s="67"/>
      <c r="C699" s="67"/>
      <c r="D699" s="67"/>
      <c r="E699" s="68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</row>
    <row r="700" spans="1:24" ht="12.75" customHeight="1" x14ac:dyDescent="0.2">
      <c r="A700" s="68"/>
      <c r="B700" s="67"/>
      <c r="C700" s="67"/>
      <c r="D700" s="67"/>
      <c r="E700" s="68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</row>
    <row r="701" spans="1:24" ht="12.75" customHeight="1" x14ac:dyDescent="0.2">
      <c r="A701" s="68"/>
      <c r="B701" s="67"/>
      <c r="C701" s="67"/>
      <c r="D701" s="67"/>
      <c r="E701" s="68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</row>
    <row r="702" spans="1:24" ht="12.75" customHeight="1" x14ac:dyDescent="0.2">
      <c r="A702" s="68"/>
      <c r="B702" s="67"/>
      <c r="C702" s="67"/>
      <c r="D702" s="67"/>
      <c r="E702" s="68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</row>
    <row r="703" spans="1:24" ht="12.75" customHeight="1" x14ac:dyDescent="0.2">
      <c r="A703" s="68"/>
      <c r="B703" s="67"/>
      <c r="C703" s="67"/>
      <c r="D703" s="67"/>
      <c r="E703" s="68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</row>
    <row r="704" spans="1:24" ht="12.75" customHeight="1" x14ac:dyDescent="0.2">
      <c r="A704" s="68"/>
      <c r="B704" s="67"/>
      <c r="C704" s="67"/>
      <c r="D704" s="67"/>
      <c r="E704" s="68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</row>
    <row r="705" spans="1:24" ht="12.75" customHeight="1" x14ac:dyDescent="0.2">
      <c r="A705" s="68"/>
      <c r="B705" s="67"/>
      <c r="C705" s="67"/>
      <c r="D705" s="67"/>
      <c r="E705" s="68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</row>
    <row r="706" spans="1:24" ht="12.75" customHeight="1" x14ac:dyDescent="0.2">
      <c r="A706" s="68"/>
      <c r="B706" s="67"/>
      <c r="C706" s="67"/>
      <c r="D706" s="67"/>
      <c r="E706" s="68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</row>
    <row r="707" spans="1:24" ht="12.75" customHeight="1" x14ac:dyDescent="0.2">
      <c r="A707" s="68"/>
      <c r="B707" s="67"/>
      <c r="C707" s="67"/>
      <c r="D707" s="67"/>
      <c r="E707" s="68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</row>
    <row r="708" spans="1:24" ht="12.75" customHeight="1" x14ac:dyDescent="0.2">
      <c r="A708" s="68"/>
      <c r="B708" s="67"/>
      <c r="C708" s="67"/>
      <c r="D708" s="67"/>
      <c r="E708" s="68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</row>
    <row r="709" spans="1:24" ht="12.75" customHeight="1" x14ac:dyDescent="0.2">
      <c r="A709" s="68"/>
      <c r="B709" s="67"/>
      <c r="C709" s="67"/>
      <c r="D709" s="67"/>
      <c r="E709" s="68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</row>
    <row r="710" spans="1:24" ht="12.75" customHeight="1" x14ac:dyDescent="0.2">
      <c r="A710" s="68"/>
      <c r="B710" s="67"/>
      <c r="C710" s="67"/>
      <c r="D710" s="67"/>
      <c r="E710" s="68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</row>
    <row r="711" spans="1:24" ht="12.75" customHeight="1" x14ac:dyDescent="0.2">
      <c r="A711" s="68"/>
      <c r="B711" s="67"/>
      <c r="C711" s="67"/>
      <c r="D711" s="67"/>
      <c r="E711" s="68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</row>
    <row r="712" spans="1:24" ht="12.75" customHeight="1" x14ac:dyDescent="0.2">
      <c r="A712" s="68"/>
      <c r="B712" s="67"/>
      <c r="C712" s="67"/>
      <c r="D712" s="67"/>
      <c r="E712" s="68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</row>
    <row r="713" spans="1:24" ht="12.75" customHeight="1" x14ac:dyDescent="0.2">
      <c r="A713" s="68"/>
      <c r="B713" s="67"/>
      <c r="C713" s="67"/>
      <c r="D713" s="67"/>
      <c r="E713" s="68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</row>
    <row r="714" spans="1:24" ht="12.75" customHeight="1" x14ac:dyDescent="0.2">
      <c r="A714" s="68"/>
      <c r="B714" s="67"/>
      <c r="C714" s="67"/>
      <c r="D714" s="67"/>
      <c r="E714" s="68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</row>
    <row r="715" spans="1:24" ht="12.75" customHeight="1" x14ac:dyDescent="0.2">
      <c r="A715" s="68"/>
      <c r="B715" s="67"/>
      <c r="C715" s="67"/>
      <c r="D715" s="67"/>
      <c r="E715" s="68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</row>
    <row r="716" spans="1:24" ht="12.75" customHeight="1" x14ac:dyDescent="0.2">
      <c r="A716" s="68"/>
      <c r="B716" s="67"/>
      <c r="C716" s="67"/>
      <c r="D716" s="67"/>
      <c r="E716" s="68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</row>
    <row r="717" spans="1:24" ht="12.75" customHeight="1" x14ac:dyDescent="0.2">
      <c r="A717" s="68"/>
      <c r="B717" s="67"/>
      <c r="C717" s="67"/>
      <c r="D717" s="67"/>
      <c r="E717" s="68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</row>
    <row r="718" spans="1:24" ht="12.75" customHeight="1" x14ac:dyDescent="0.2">
      <c r="A718" s="68"/>
      <c r="B718" s="67"/>
      <c r="C718" s="67"/>
      <c r="D718" s="67"/>
      <c r="E718" s="68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</row>
    <row r="719" spans="1:24" ht="12.75" customHeight="1" x14ac:dyDescent="0.2">
      <c r="A719" s="68"/>
      <c r="B719" s="67"/>
      <c r="C719" s="67"/>
      <c r="D719" s="67"/>
      <c r="E719" s="68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</row>
    <row r="720" spans="1:24" ht="12.75" customHeight="1" x14ac:dyDescent="0.2">
      <c r="A720" s="68"/>
      <c r="B720" s="67"/>
      <c r="C720" s="67"/>
      <c r="D720" s="67"/>
      <c r="E720" s="68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</row>
    <row r="721" spans="1:24" ht="12.75" customHeight="1" x14ac:dyDescent="0.2">
      <c r="A721" s="68"/>
      <c r="B721" s="67"/>
      <c r="C721" s="67"/>
      <c r="D721" s="67"/>
      <c r="E721" s="68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</row>
    <row r="722" spans="1:24" ht="12.75" customHeight="1" x14ac:dyDescent="0.2">
      <c r="A722" s="68"/>
      <c r="B722" s="67"/>
      <c r="C722" s="67"/>
      <c r="D722" s="67"/>
      <c r="E722" s="68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</row>
    <row r="723" spans="1:24" ht="12.75" customHeight="1" x14ac:dyDescent="0.2">
      <c r="A723" s="68"/>
      <c r="B723" s="67"/>
      <c r="C723" s="67"/>
      <c r="D723" s="67"/>
      <c r="E723" s="68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</row>
    <row r="724" spans="1:24" ht="12.75" customHeight="1" x14ac:dyDescent="0.2">
      <c r="A724" s="68"/>
      <c r="B724" s="67"/>
      <c r="C724" s="67"/>
      <c r="D724" s="67"/>
      <c r="E724" s="68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</row>
    <row r="725" spans="1:24" ht="12.75" customHeight="1" x14ac:dyDescent="0.2">
      <c r="A725" s="68"/>
      <c r="B725" s="67"/>
      <c r="C725" s="67"/>
      <c r="D725" s="67"/>
      <c r="E725" s="68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</row>
    <row r="726" spans="1:24" ht="12.75" customHeight="1" x14ac:dyDescent="0.2">
      <c r="A726" s="68"/>
      <c r="B726" s="67"/>
      <c r="C726" s="67"/>
      <c r="D726" s="67"/>
      <c r="E726" s="68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</row>
    <row r="727" spans="1:24" ht="12.75" customHeight="1" x14ac:dyDescent="0.2">
      <c r="A727" s="68"/>
      <c r="B727" s="67"/>
      <c r="C727" s="67"/>
      <c r="D727" s="67"/>
      <c r="E727" s="68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</row>
    <row r="728" spans="1:24" ht="12.75" customHeight="1" x14ac:dyDescent="0.2">
      <c r="A728" s="68"/>
      <c r="B728" s="67"/>
      <c r="C728" s="67"/>
      <c r="D728" s="67"/>
      <c r="E728" s="68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</row>
    <row r="729" spans="1:24" ht="12.75" customHeight="1" x14ac:dyDescent="0.2">
      <c r="A729" s="68"/>
      <c r="B729" s="67"/>
      <c r="C729" s="67"/>
      <c r="D729" s="67"/>
      <c r="E729" s="68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</row>
    <row r="730" spans="1:24" ht="12.75" customHeight="1" x14ac:dyDescent="0.2">
      <c r="A730" s="68"/>
      <c r="B730" s="67"/>
      <c r="C730" s="67"/>
      <c r="D730" s="67"/>
      <c r="E730" s="68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</row>
    <row r="731" spans="1:24" ht="12.75" customHeight="1" x14ac:dyDescent="0.2">
      <c r="A731" s="68"/>
      <c r="B731" s="67"/>
      <c r="C731" s="67"/>
      <c r="D731" s="67"/>
      <c r="E731" s="68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</row>
    <row r="732" spans="1:24" ht="12.75" customHeight="1" x14ac:dyDescent="0.2">
      <c r="A732" s="68"/>
      <c r="B732" s="67"/>
      <c r="C732" s="67"/>
      <c r="D732" s="67"/>
      <c r="E732" s="68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</row>
    <row r="733" spans="1:24" ht="12.75" customHeight="1" x14ac:dyDescent="0.2">
      <c r="A733" s="68"/>
      <c r="B733" s="67"/>
      <c r="C733" s="67"/>
      <c r="D733" s="67"/>
      <c r="E733" s="68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</row>
    <row r="734" spans="1:24" ht="12.75" customHeight="1" x14ac:dyDescent="0.2">
      <c r="A734" s="68"/>
      <c r="B734" s="67"/>
      <c r="C734" s="67"/>
      <c r="D734" s="67"/>
      <c r="E734" s="68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</row>
    <row r="735" spans="1:24" ht="12.75" customHeight="1" x14ac:dyDescent="0.2">
      <c r="A735" s="68"/>
      <c r="B735" s="67"/>
      <c r="C735" s="67"/>
      <c r="D735" s="67"/>
      <c r="E735" s="68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</row>
    <row r="736" spans="1:24" ht="12.75" customHeight="1" x14ac:dyDescent="0.2">
      <c r="A736" s="68"/>
      <c r="B736" s="67"/>
      <c r="C736" s="67"/>
      <c r="D736" s="67"/>
      <c r="E736" s="68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</row>
    <row r="737" spans="1:24" ht="12.75" customHeight="1" x14ac:dyDescent="0.2">
      <c r="A737" s="68"/>
      <c r="B737" s="67"/>
      <c r="C737" s="67"/>
      <c r="D737" s="67"/>
      <c r="E737" s="68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</row>
    <row r="738" spans="1:24" ht="12.75" customHeight="1" x14ac:dyDescent="0.2">
      <c r="A738" s="68"/>
      <c r="B738" s="67"/>
      <c r="C738" s="67"/>
      <c r="D738" s="67"/>
      <c r="E738" s="68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</row>
    <row r="739" spans="1:24" ht="12.75" customHeight="1" x14ac:dyDescent="0.2">
      <c r="A739" s="68"/>
      <c r="B739" s="67"/>
      <c r="C739" s="67"/>
      <c r="D739" s="67"/>
      <c r="E739" s="68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</row>
    <row r="740" spans="1:24" ht="12.75" customHeight="1" x14ac:dyDescent="0.2">
      <c r="A740" s="68"/>
      <c r="B740" s="67"/>
      <c r="C740" s="67"/>
      <c r="D740" s="67"/>
      <c r="E740" s="68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</row>
    <row r="741" spans="1:24" ht="12.75" customHeight="1" x14ac:dyDescent="0.2">
      <c r="A741" s="68"/>
      <c r="B741" s="67"/>
      <c r="C741" s="67"/>
      <c r="D741" s="67"/>
      <c r="E741" s="68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</row>
    <row r="742" spans="1:24" ht="12.75" customHeight="1" x14ac:dyDescent="0.2">
      <c r="A742" s="68"/>
      <c r="B742" s="67"/>
      <c r="C742" s="67"/>
      <c r="D742" s="67"/>
      <c r="E742" s="68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</row>
    <row r="743" spans="1:24" ht="12.75" customHeight="1" x14ac:dyDescent="0.2">
      <c r="A743" s="68"/>
      <c r="B743" s="67"/>
      <c r="C743" s="67"/>
      <c r="D743" s="67"/>
      <c r="E743" s="68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</row>
    <row r="744" spans="1:24" ht="12.75" customHeight="1" x14ac:dyDescent="0.2">
      <c r="A744" s="68"/>
      <c r="B744" s="67"/>
      <c r="C744" s="67"/>
      <c r="D744" s="67"/>
      <c r="E744" s="68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</row>
    <row r="745" spans="1:24" ht="12.75" customHeight="1" x14ac:dyDescent="0.2">
      <c r="A745" s="68"/>
      <c r="B745" s="67"/>
      <c r="C745" s="67"/>
      <c r="D745" s="67"/>
      <c r="E745" s="68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</row>
    <row r="746" spans="1:24" ht="12.75" customHeight="1" x14ac:dyDescent="0.2">
      <c r="A746" s="68"/>
      <c r="B746" s="67"/>
      <c r="C746" s="67"/>
      <c r="D746" s="67"/>
      <c r="E746" s="68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</row>
    <row r="747" spans="1:24" ht="12.75" customHeight="1" x14ac:dyDescent="0.2">
      <c r="A747" s="68"/>
      <c r="B747" s="67"/>
      <c r="C747" s="67"/>
      <c r="D747" s="67"/>
      <c r="E747" s="68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</row>
    <row r="748" spans="1:24" ht="12.75" customHeight="1" x14ac:dyDescent="0.2">
      <c r="A748" s="68"/>
      <c r="B748" s="67"/>
      <c r="C748" s="67"/>
      <c r="D748" s="67"/>
      <c r="E748" s="68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</row>
    <row r="749" spans="1:24" ht="12.75" customHeight="1" x14ac:dyDescent="0.2">
      <c r="A749" s="68"/>
      <c r="B749" s="67"/>
      <c r="C749" s="67"/>
      <c r="D749" s="67"/>
      <c r="E749" s="68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</row>
    <row r="750" spans="1:24" ht="12.75" customHeight="1" x14ac:dyDescent="0.2">
      <c r="A750" s="68"/>
      <c r="B750" s="67"/>
      <c r="C750" s="67"/>
      <c r="D750" s="67"/>
      <c r="E750" s="68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</row>
    <row r="751" spans="1:24" ht="12.75" customHeight="1" x14ac:dyDescent="0.2">
      <c r="A751" s="68"/>
      <c r="B751" s="67"/>
      <c r="C751" s="67"/>
      <c r="D751" s="67"/>
      <c r="E751" s="68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</row>
    <row r="752" spans="1:24" ht="12.75" customHeight="1" x14ac:dyDescent="0.2">
      <c r="A752" s="68"/>
      <c r="B752" s="67"/>
      <c r="C752" s="67"/>
      <c r="D752" s="67"/>
      <c r="E752" s="68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</row>
    <row r="753" spans="1:24" ht="12.75" customHeight="1" x14ac:dyDescent="0.2">
      <c r="A753" s="68"/>
      <c r="B753" s="67"/>
      <c r="C753" s="67"/>
      <c r="D753" s="67"/>
      <c r="E753" s="68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</row>
    <row r="754" spans="1:24" ht="12.75" customHeight="1" x14ac:dyDescent="0.2">
      <c r="A754" s="68"/>
      <c r="B754" s="67"/>
      <c r="C754" s="67"/>
      <c r="D754" s="67"/>
      <c r="E754" s="68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</row>
    <row r="755" spans="1:24" ht="12.75" customHeight="1" x14ac:dyDescent="0.2">
      <c r="A755" s="68"/>
      <c r="B755" s="67"/>
      <c r="C755" s="67"/>
      <c r="D755" s="67"/>
      <c r="E755" s="68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</row>
    <row r="756" spans="1:24" ht="12.75" customHeight="1" x14ac:dyDescent="0.2">
      <c r="A756" s="68"/>
      <c r="B756" s="67"/>
      <c r="C756" s="67"/>
      <c r="D756" s="67"/>
      <c r="E756" s="68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</row>
    <row r="757" spans="1:24" ht="12.75" customHeight="1" x14ac:dyDescent="0.2">
      <c r="A757" s="68"/>
      <c r="B757" s="67"/>
      <c r="C757" s="67"/>
      <c r="D757" s="67"/>
      <c r="E757" s="68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</row>
    <row r="758" spans="1:24" ht="12.75" customHeight="1" x14ac:dyDescent="0.2">
      <c r="A758" s="68"/>
      <c r="B758" s="67"/>
      <c r="C758" s="67"/>
      <c r="D758" s="67"/>
      <c r="E758" s="68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</row>
    <row r="759" spans="1:24" ht="12.75" customHeight="1" x14ac:dyDescent="0.2">
      <c r="A759" s="68"/>
      <c r="B759" s="67"/>
      <c r="C759" s="67"/>
      <c r="D759" s="67"/>
      <c r="E759" s="68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</row>
    <row r="760" spans="1:24" ht="12.75" customHeight="1" x14ac:dyDescent="0.2">
      <c r="A760" s="68"/>
      <c r="B760" s="67"/>
      <c r="C760" s="67"/>
      <c r="D760" s="67"/>
      <c r="E760" s="68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</row>
    <row r="761" spans="1:24" ht="12.75" customHeight="1" x14ac:dyDescent="0.2">
      <c r="A761" s="68"/>
      <c r="B761" s="67"/>
      <c r="C761" s="67"/>
      <c r="D761" s="67"/>
      <c r="E761" s="68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</row>
    <row r="762" spans="1:24" ht="12.75" customHeight="1" x14ac:dyDescent="0.2">
      <c r="A762" s="68"/>
      <c r="B762" s="67"/>
      <c r="C762" s="67"/>
      <c r="D762" s="67"/>
      <c r="E762" s="68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</row>
    <row r="763" spans="1:24" ht="12.75" customHeight="1" x14ac:dyDescent="0.2">
      <c r="A763" s="68"/>
      <c r="B763" s="67"/>
      <c r="C763" s="67"/>
      <c r="D763" s="67"/>
      <c r="E763" s="68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</row>
    <row r="764" spans="1:24" ht="12.75" customHeight="1" x14ac:dyDescent="0.2">
      <c r="A764" s="68"/>
      <c r="B764" s="67"/>
      <c r="C764" s="67"/>
      <c r="D764" s="67"/>
      <c r="E764" s="68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</row>
    <row r="765" spans="1:24" ht="12.75" customHeight="1" x14ac:dyDescent="0.2">
      <c r="A765" s="68"/>
      <c r="B765" s="67"/>
      <c r="C765" s="67"/>
      <c r="D765" s="67"/>
      <c r="E765" s="68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</row>
    <row r="766" spans="1:24" ht="12.75" customHeight="1" x14ac:dyDescent="0.2">
      <c r="A766" s="68"/>
      <c r="B766" s="67"/>
      <c r="C766" s="67"/>
      <c r="D766" s="67"/>
      <c r="E766" s="68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</row>
    <row r="767" spans="1:24" ht="12.75" customHeight="1" x14ac:dyDescent="0.2">
      <c r="A767" s="68"/>
      <c r="B767" s="67"/>
      <c r="C767" s="67"/>
      <c r="D767" s="67"/>
      <c r="E767" s="68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</row>
    <row r="768" spans="1:24" ht="12.75" customHeight="1" x14ac:dyDescent="0.2">
      <c r="A768" s="68"/>
      <c r="B768" s="67"/>
      <c r="C768" s="67"/>
      <c r="D768" s="67"/>
      <c r="E768" s="68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</row>
    <row r="769" spans="1:24" ht="12.75" customHeight="1" x14ac:dyDescent="0.2">
      <c r="A769" s="68"/>
      <c r="B769" s="67"/>
      <c r="C769" s="67"/>
      <c r="D769" s="67"/>
      <c r="E769" s="68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</row>
    <row r="770" spans="1:24" ht="12.75" customHeight="1" x14ac:dyDescent="0.2">
      <c r="A770" s="68"/>
      <c r="B770" s="67"/>
      <c r="C770" s="67"/>
      <c r="D770" s="67"/>
      <c r="E770" s="68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</row>
    <row r="771" spans="1:24" ht="12.75" customHeight="1" x14ac:dyDescent="0.2">
      <c r="A771" s="68"/>
      <c r="B771" s="67"/>
      <c r="C771" s="67"/>
      <c r="D771" s="67"/>
      <c r="E771" s="68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</row>
    <row r="772" spans="1:24" ht="12.75" customHeight="1" x14ac:dyDescent="0.2">
      <c r="A772" s="68"/>
      <c r="B772" s="67"/>
      <c r="C772" s="67"/>
      <c r="D772" s="67"/>
      <c r="E772" s="68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</row>
    <row r="773" spans="1:24" ht="12.75" customHeight="1" x14ac:dyDescent="0.2">
      <c r="A773" s="68"/>
      <c r="B773" s="67"/>
      <c r="C773" s="67"/>
      <c r="D773" s="67"/>
      <c r="E773" s="68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</row>
    <row r="774" spans="1:24" ht="12.75" customHeight="1" x14ac:dyDescent="0.2">
      <c r="A774" s="68"/>
      <c r="B774" s="67"/>
      <c r="C774" s="67"/>
      <c r="D774" s="67"/>
      <c r="E774" s="68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</row>
    <row r="775" spans="1:24" ht="12.75" customHeight="1" x14ac:dyDescent="0.2">
      <c r="A775" s="68"/>
      <c r="B775" s="67"/>
      <c r="C775" s="67"/>
      <c r="D775" s="67"/>
      <c r="E775" s="68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</row>
    <row r="776" spans="1:24" ht="12.75" customHeight="1" x14ac:dyDescent="0.2">
      <c r="A776" s="68"/>
      <c r="B776" s="67"/>
      <c r="C776" s="67"/>
      <c r="D776" s="67"/>
      <c r="E776" s="68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</row>
    <row r="777" spans="1:24" ht="12.75" customHeight="1" x14ac:dyDescent="0.2">
      <c r="A777" s="68"/>
      <c r="B777" s="67"/>
      <c r="C777" s="67"/>
      <c r="D777" s="67"/>
      <c r="E777" s="68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</row>
    <row r="778" spans="1:24" ht="12.75" customHeight="1" x14ac:dyDescent="0.2">
      <c r="A778" s="68"/>
      <c r="B778" s="67"/>
      <c r="C778" s="67"/>
      <c r="D778" s="67"/>
      <c r="E778" s="68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</row>
    <row r="779" spans="1:24" ht="12.75" customHeight="1" x14ac:dyDescent="0.2">
      <c r="A779" s="68"/>
      <c r="B779" s="67"/>
      <c r="C779" s="67"/>
      <c r="D779" s="67"/>
      <c r="E779" s="68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</row>
    <row r="780" spans="1:24" ht="12.75" customHeight="1" x14ac:dyDescent="0.2">
      <c r="A780" s="68"/>
      <c r="B780" s="67"/>
      <c r="C780" s="67"/>
      <c r="D780" s="67"/>
      <c r="E780" s="68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</row>
    <row r="781" spans="1:24" ht="12.75" customHeight="1" x14ac:dyDescent="0.2">
      <c r="A781" s="68"/>
      <c r="B781" s="67"/>
      <c r="C781" s="67"/>
      <c r="D781" s="67"/>
      <c r="E781" s="68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</row>
    <row r="782" spans="1:24" ht="12.75" customHeight="1" x14ac:dyDescent="0.2">
      <c r="A782" s="68"/>
      <c r="B782" s="67"/>
      <c r="C782" s="67"/>
      <c r="D782" s="67"/>
      <c r="E782" s="68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</row>
    <row r="783" spans="1:24" ht="12.75" customHeight="1" x14ac:dyDescent="0.2">
      <c r="A783" s="68"/>
      <c r="B783" s="67"/>
      <c r="C783" s="67"/>
      <c r="D783" s="67"/>
      <c r="E783" s="68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</row>
    <row r="784" spans="1:24" ht="12.75" customHeight="1" x14ac:dyDescent="0.2">
      <c r="A784" s="68"/>
      <c r="B784" s="67"/>
      <c r="C784" s="67"/>
      <c r="D784" s="67"/>
      <c r="E784" s="68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</row>
    <row r="785" spans="1:24" ht="12.75" customHeight="1" x14ac:dyDescent="0.2">
      <c r="A785" s="68"/>
      <c r="B785" s="67"/>
      <c r="C785" s="67"/>
      <c r="D785" s="67"/>
      <c r="E785" s="68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</row>
    <row r="786" spans="1:24" ht="12.75" customHeight="1" x14ac:dyDescent="0.2">
      <c r="A786" s="68"/>
      <c r="B786" s="67"/>
      <c r="C786" s="67"/>
      <c r="D786" s="67"/>
      <c r="E786" s="68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</row>
    <row r="787" spans="1:24" ht="12.75" customHeight="1" x14ac:dyDescent="0.2">
      <c r="A787" s="68"/>
      <c r="B787" s="67"/>
      <c r="C787" s="67"/>
      <c r="D787" s="67"/>
      <c r="E787" s="68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</row>
    <row r="788" spans="1:24" ht="12.75" customHeight="1" x14ac:dyDescent="0.2">
      <c r="A788" s="68"/>
      <c r="B788" s="67"/>
      <c r="C788" s="67"/>
      <c r="D788" s="67"/>
      <c r="E788" s="68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</row>
    <row r="789" spans="1:24" ht="12.75" customHeight="1" x14ac:dyDescent="0.2">
      <c r="A789" s="68"/>
      <c r="B789" s="67"/>
      <c r="C789" s="67"/>
      <c r="D789" s="67"/>
      <c r="E789" s="68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</row>
    <row r="790" spans="1:24" ht="12.75" customHeight="1" x14ac:dyDescent="0.2">
      <c r="A790" s="68"/>
      <c r="B790" s="67"/>
      <c r="C790" s="67"/>
      <c r="D790" s="67"/>
      <c r="E790" s="68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</row>
    <row r="791" spans="1:24" ht="12.75" customHeight="1" x14ac:dyDescent="0.2">
      <c r="A791" s="68"/>
      <c r="B791" s="67"/>
      <c r="C791" s="67"/>
      <c r="D791" s="67"/>
      <c r="E791" s="68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</row>
    <row r="792" spans="1:24" ht="12.75" customHeight="1" x14ac:dyDescent="0.2">
      <c r="A792" s="68"/>
      <c r="B792" s="67"/>
      <c r="C792" s="67"/>
      <c r="D792" s="67"/>
      <c r="E792" s="68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</row>
    <row r="793" spans="1:24" ht="12.75" customHeight="1" x14ac:dyDescent="0.2">
      <c r="A793" s="68"/>
      <c r="B793" s="67"/>
      <c r="C793" s="67"/>
      <c r="D793" s="67"/>
      <c r="E793" s="68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</row>
    <row r="794" spans="1:24" ht="12.75" customHeight="1" x14ac:dyDescent="0.2">
      <c r="A794" s="68"/>
      <c r="B794" s="67"/>
      <c r="C794" s="67"/>
      <c r="D794" s="67"/>
      <c r="E794" s="68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</row>
    <row r="795" spans="1:24" ht="12.75" customHeight="1" x14ac:dyDescent="0.2">
      <c r="A795" s="68"/>
      <c r="B795" s="67"/>
      <c r="C795" s="67"/>
      <c r="D795" s="67"/>
      <c r="E795" s="68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</row>
    <row r="796" spans="1:24" ht="12.75" customHeight="1" x14ac:dyDescent="0.2">
      <c r="A796" s="68"/>
      <c r="B796" s="67"/>
      <c r="C796" s="67"/>
      <c r="D796" s="67"/>
      <c r="E796" s="68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</row>
    <row r="797" spans="1:24" ht="12.75" customHeight="1" x14ac:dyDescent="0.2">
      <c r="A797" s="68"/>
      <c r="B797" s="67"/>
      <c r="C797" s="67"/>
      <c r="D797" s="67"/>
      <c r="E797" s="68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</row>
    <row r="798" spans="1:24" ht="12.75" customHeight="1" x14ac:dyDescent="0.2">
      <c r="A798" s="68"/>
      <c r="B798" s="67"/>
      <c r="C798" s="67"/>
      <c r="D798" s="67"/>
      <c r="E798" s="68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</row>
    <row r="799" spans="1:24" ht="12.75" customHeight="1" x14ac:dyDescent="0.2">
      <c r="A799" s="68"/>
      <c r="B799" s="67"/>
      <c r="C799" s="67"/>
      <c r="D799" s="67"/>
      <c r="E799" s="68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</row>
    <row r="800" spans="1:24" ht="12.75" customHeight="1" x14ac:dyDescent="0.2">
      <c r="A800" s="68"/>
      <c r="B800" s="67"/>
      <c r="C800" s="67"/>
      <c r="D800" s="67"/>
      <c r="E800" s="68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</row>
    <row r="801" spans="1:24" ht="12.75" customHeight="1" x14ac:dyDescent="0.2">
      <c r="A801" s="68"/>
      <c r="B801" s="67"/>
      <c r="C801" s="67"/>
      <c r="D801" s="67"/>
      <c r="E801" s="68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</row>
    <row r="802" spans="1:24" ht="12.75" customHeight="1" x14ac:dyDescent="0.2">
      <c r="A802" s="68"/>
      <c r="B802" s="67"/>
      <c r="C802" s="67"/>
      <c r="D802" s="67"/>
      <c r="E802" s="68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</row>
    <row r="803" spans="1:24" ht="12.75" customHeight="1" x14ac:dyDescent="0.2">
      <c r="A803" s="68"/>
      <c r="B803" s="67"/>
      <c r="C803" s="67"/>
      <c r="D803" s="67"/>
      <c r="E803" s="68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</row>
    <row r="804" spans="1:24" ht="12.75" customHeight="1" x14ac:dyDescent="0.2">
      <c r="A804" s="68"/>
      <c r="B804" s="67"/>
      <c r="C804" s="67"/>
      <c r="D804" s="67"/>
      <c r="E804" s="68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</row>
    <row r="805" spans="1:24" ht="12.75" customHeight="1" x14ac:dyDescent="0.2">
      <c r="A805" s="68"/>
      <c r="B805" s="67"/>
      <c r="C805" s="67"/>
      <c r="D805" s="67"/>
      <c r="E805" s="68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</row>
    <row r="806" spans="1:24" ht="12.75" customHeight="1" x14ac:dyDescent="0.2">
      <c r="A806" s="68"/>
      <c r="B806" s="67"/>
      <c r="C806" s="67"/>
      <c r="D806" s="67"/>
      <c r="E806" s="68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</row>
    <row r="807" spans="1:24" ht="12.75" customHeight="1" x14ac:dyDescent="0.2">
      <c r="A807" s="68"/>
      <c r="B807" s="67"/>
      <c r="C807" s="67"/>
      <c r="D807" s="67"/>
      <c r="E807" s="68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</row>
    <row r="808" spans="1:24" ht="12.75" customHeight="1" x14ac:dyDescent="0.2">
      <c r="A808" s="68"/>
      <c r="B808" s="67"/>
      <c r="C808" s="67"/>
      <c r="D808" s="67"/>
      <c r="E808" s="68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</row>
    <row r="809" spans="1:24" ht="12.75" customHeight="1" x14ac:dyDescent="0.2">
      <c r="A809" s="68"/>
      <c r="B809" s="67"/>
      <c r="C809" s="67"/>
      <c r="D809" s="67"/>
      <c r="E809" s="68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</row>
    <row r="810" spans="1:24" ht="12.75" customHeight="1" x14ac:dyDescent="0.2">
      <c r="A810" s="68"/>
      <c r="B810" s="67"/>
      <c r="C810" s="67"/>
      <c r="D810" s="67"/>
      <c r="E810" s="68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</row>
    <row r="811" spans="1:24" ht="12.75" customHeight="1" x14ac:dyDescent="0.2">
      <c r="A811" s="68"/>
      <c r="B811" s="67"/>
      <c r="C811" s="67"/>
      <c r="D811" s="67"/>
      <c r="E811" s="68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</row>
    <row r="812" spans="1:24" ht="12.75" customHeight="1" x14ac:dyDescent="0.2">
      <c r="A812" s="68"/>
      <c r="B812" s="67"/>
      <c r="C812" s="67"/>
      <c r="D812" s="67"/>
      <c r="E812" s="68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</row>
    <row r="813" spans="1:24" ht="12.75" customHeight="1" x14ac:dyDescent="0.2">
      <c r="A813" s="68"/>
      <c r="B813" s="67"/>
      <c r="C813" s="67"/>
      <c r="D813" s="67"/>
      <c r="E813" s="68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</row>
    <row r="814" spans="1:24" ht="12.75" customHeight="1" x14ac:dyDescent="0.2">
      <c r="A814" s="68"/>
      <c r="B814" s="67"/>
      <c r="C814" s="67"/>
      <c r="D814" s="67"/>
      <c r="E814" s="68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</row>
    <row r="815" spans="1:24" ht="12.75" customHeight="1" x14ac:dyDescent="0.2">
      <c r="A815" s="68"/>
      <c r="B815" s="67"/>
      <c r="C815" s="67"/>
      <c r="D815" s="67"/>
      <c r="E815" s="68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</row>
    <row r="816" spans="1:24" ht="12.75" customHeight="1" x14ac:dyDescent="0.2">
      <c r="A816" s="68"/>
      <c r="B816" s="67"/>
      <c r="C816" s="67"/>
      <c r="D816" s="67"/>
      <c r="E816" s="68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</row>
    <row r="817" spans="1:24" ht="12.75" customHeight="1" x14ac:dyDescent="0.2">
      <c r="A817" s="68"/>
      <c r="B817" s="67"/>
      <c r="C817" s="67"/>
      <c r="D817" s="67"/>
      <c r="E817" s="68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</row>
    <row r="818" spans="1:24" ht="12.75" customHeight="1" x14ac:dyDescent="0.2">
      <c r="A818" s="68"/>
      <c r="B818" s="67"/>
      <c r="C818" s="67"/>
      <c r="D818" s="67"/>
      <c r="E818" s="68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</row>
    <row r="819" spans="1:24" ht="12.75" customHeight="1" x14ac:dyDescent="0.2">
      <c r="A819" s="68"/>
      <c r="B819" s="67"/>
      <c r="C819" s="67"/>
      <c r="D819" s="67"/>
      <c r="E819" s="68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</row>
    <row r="820" spans="1:24" ht="12.75" customHeight="1" x14ac:dyDescent="0.2">
      <c r="A820" s="68"/>
      <c r="B820" s="67"/>
      <c r="C820" s="67"/>
      <c r="D820" s="67"/>
      <c r="E820" s="68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</row>
    <row r="821" spans="1:24" ht="12.75" customHeight="1" x14ac:dyDescent="0.2">
      <c r="A821" s="68"/>
      <c r="B821" s="67"/>
      <c r="C821" s="67"/>
      <c r="D821" s="67"/>
      <c r="E821" s="68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</row>
    <row r="822" spans="1:24" ht="12.75" customHeight="1" x14ac:dyDescent="0.2">
      <c r="A822" s="68"/>
      <c r="B822" s="67"/>
      <c r="C822" s="67"/>
      <c r="D822" s="67"/>
      <c r="E822" s="68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</row>
    <row r="823" spans="1:24" ht="12.75" customHeight="1" x14ac:dyDescent="0.2">
      <c r="A823" s="68"/>
      <c r="B823" s="67"/>
      <c r="C823" s="67"/>
      <c r="D823" s="67"/>
      <c r="E823" s="68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</row>
    <row r="824" spans="1:24" ht="12.75" customHeight="1" x14ac:dyDescent="0.2">
      <c r="A824" s="68"/>
      <c r="B824" s="67"/>
      <c r="C824" s="67"/>
      <c r="D824" s="67"/>
      <c r="E824" s="68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</row>
    <row r="825" spans="1:24" ht="12.75" customHeight="1" x14ac:dyDescent="0.2">
      <c r="A825" s="68"/>
      <c r="B825" s="67"/>
      <c r="C825" s="67"/>
      <c r="D825" s="67"/>
      <c r="E825" s="68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</row>
    <row r="826" spans="1:24" ht="12.75" customHeight="1" x14ac:dyDescent="0.2">
      <c r="A826" s="68"/>
      <c r="B826" s="67"/>
      <c r="C826" s="67"/>
      <c r="D826" s="67"/>
      <c r="E826" s="68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</row>
    <row r="827" spans="1:24" ht="12.75" customHeight="1" x14ac:dyDescent="0.2">
      <c r="A827" s="68"/>
      <c r="B827" s="67"/>
      <c r="C827" s="67"/>
      <c r="D827" s="67"/>
      <c r="E827" s="68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</row>
    <row r="828" spans="1:24" ht="12.75" customHeight="1" x14ac:dyDescent="0.2">
      <c r="A828" s="68"/>
      <c r="B828" s="67"/>
      <c r="C828" s="67"/>
      <c r="D828" s="67"/>
      <c r="E828" s="68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</row>
    <row r="829" spans="1:24" ht="12.75" customHeight="1" x14ac:dyDescent="0.2">
      <c r="A829" s="68"/>
      <c r="B829" s="67"/>
      <c r="C829" s="67"/>
      <c r="D829" s="67"/>
      <c r="E829" s="68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</row>
    <row r="830" spans="1:24" ht="12.75" customHeight="1" x14ac:dyDescent="0.2">
      <c r="A830" s="68"/>
      <c r="B830" s="67"/>
      <c r="C830" s="67"/>
      <c r="D830" s="67"/>
      <c r="E830" s="68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</row>
    <row r="831" spans="1:24" ht="12.75" customHeight="1" x14ac:dyDescent="0.2">
      <c r="A831" s="68"/>
      <c r="B831" s="67"/>
      <c r="C831" s="67"/>
      <c r="D831" s="67"/>
      <c r="E831" s="68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</row>
    <row r="832" spans="1:24" ht="12.75" customHeight="1" x14ac:dyDescent="0.2">
      <c r="A832" s="68"/>
      <c r="B832" s="67"/>
      <c r="C832" s="67"/>
      <c r="D832" s="67"/>
      <c r="E832" s="68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</row>
    <row r="833" spans="1:24" ht="12.75" customHeight="1" x14ac:dyDescent="0.2">
      <c r="A833" s="68"/>
      <c r="B833" s="67"/>
      <c r="C833" s="67"/>
      <c r="D833" s="67"/>
      <c r="E833" s="68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</row>
    <row r="834" spans="1:24" ht="12.75" customHeight="1" x14ac:dyDescent="0.2">
      <c r="A834" s="68"/>
      <c r="B834" s="67"/>
      <c r="C834" s="67"/>
      <c r="D834" s="67"/>
      <c r="E834" s="68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</row>
    <row r="835" spans="1:24" ht="12.75" customHeight="1" x14ac:dyDescent="0.2">
      <c r="A835" s="68"/>
      <c r="B835" s="67"/>
      <c r="C835" s="67"/>
      <c r="D835" s="67"/>
      <c r="E835" s="68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</row>
    <row r="836" spans="1:24" ht="12.75" customHeight="1" x14ac:dyDescent="0.2">
      <c r="A836" s="68"/>
      <c r="B836" s="67"/>
      <c r="C836" s="67"/>
      <c r="D836" s="67"/>
      <c r="E836" s="68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</row>
    <row r="837" spans="1:24" ht="12.75" customHeight="1" x14ac:dyDescent="0.2">
      <c r="A837" s="68"/>
      <c r="B837" s="67"/>
      <c r="C837" s="67"/>
      <c r="D837" s="67"/>
      <c r="E837" s="68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</row>
    <row r="838" spans="1:24" ht="12.75" customHeight="1" x14ac:dyDescent="0.2">
      <c r="A838" s="68"/>
      <c r="B838" s="67"/>
      <c r="C838" s="67"/>
      <c r="D838" s="67"/>
      <c r="E838" s="68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</row>
    <row r="839" spans="1:24" ht="12.75" customHeight="1" x14ac:dyDescent="0.2">
      <c r="A839" s="68"/>
      <c r="B839" s="67"/>
      <c r="C839" s="67"/>
      <c r="D839" s="67"/>
      <c r="E839" s="68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</row>
    <row r="840" spans="1:24" ht="12.75" customHeight="1" x14ac:dyDescent="0.2">
      <c r="A840" s="68"/>
      <c r="B840" s="67"/>
      <c r="C840" s="67"/>
      <c r="D840" s="67"/>
      <c r="E840" s="68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</row>
    <row r="841" spans="1:24" ht="12.75" customHeight="1" x14ac:dyDescent="0.2">
      <c r="A841" s="68"/>
      <c r="B841" s="67"/>
      <c r="C841" s="67"/>
      <c r="D841" s="67"/>
      <c r="E841" s="68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</row>
    <row r="842" spans="1:24" ht="12.75" customHeight="1" x14ac:dyDescent="0.2">
      <c r="A842" s="68"/>
      <c r="B842" s="67"/>
      <c r="C842" s="67"/>
      <c r="D842" s="67"/>
      <c r="E842" s="68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</row>
    <row r="843" spans="1:24" ht="12.75" customHeight="1" x14ac:dyDescent="0.2">
      <c r="A843" s="68"/>
      <c r="B843" s="67"/>
      <c r="C843" s="67"/>
      <c r="D843" s="67"/>
      <c r="E843" s="68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</row>
    <row r="844" spans="1:24" ht="12.75" customHeight="1" x14ac:dyDescent="0.2">
      <c r="A844" s="68"/>
      <c r="B844" s="67"/>
      <c r="C844" s="67"/>
      <c r="D844" s="67"/>
      <c r="E844" s="68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</row>
    <row r="845" spans="1:24" ht="12.75" customHeight="1" x14ac:dyDescent="0.2">
      <c r="A845" s="68"/>
      <c r="B845" s="67"/>
      <c r="C845" s="67"/>
      <c r="D845" s="67"/>
      <c r="E845" s="68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</row>
    <row r="846" spans="1:24" ht="12.75" customHeight="1" x14ac:dyDescent="0.2">
      <c r="A846" s="68"/>
      <c r="B846" s="67"/>
      <c r="C846" s="67"/>
      <c r="D846" s="67"/>
      <c r="E846" s="68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</row>
    <row r="847" spans="1:24" ht="12.75" customHeight="1" x14ac:dyDescent="0.2">
      <c r="A847" s="68"/>
      <c r="B847" s="67"/>
      <c r="C847" s="67"/>
      <c r="D847" s="67"/>
      <c r="E847" s="68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</row>
    <row r="848" spans="1:24" ht="12.75" customHeight="1" x14ac:dyDescent="0.2">
      <c r="A848" s="68"/>
      <c r="B848" s="67"/>
      <c r="C848" s="67"/>
      <c r="D848" s="67"/>
      <c r="E848" s="68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</row>
    <row r="849" spans="1:24" ht="12.75" customHeight="1" x14ac:dyDescent="0.2">
      <c r="A849" s="68"/>
      <c r="B849" s="67"/>
      <c r="C849" s="67"/>
      <c r="D849" s="67"/>
      <c r="E849" s="68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</row>
    <row r="850" spans="1:24" ht="12.75" customHeight="1" x14ac:dyDescent="0.2">
      <c r="A850" s="68"/>
      <c r="B850" s="67"/>
      <c r="C850" s="67"/>
      <c r="D850" s="67"/>
      <c r="E850" s="68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</row>
    <row r="851" spans="1:24" ht="12.75" customHeight="1" x14ac:dyDescent="0.2">
      <c r="A851" s="68"/>
      <c r="B851" s="67"/>
      <c r="C851" s="67"/>
      <c r="D851" s="67"/>
      <c r="E851" s="68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</row>
    <row r="852" spans="1:24" ht="12.75" customHeight="1" x14ac:dyDescent="0.2">
      <c r="A852" s="68"/>
      <c r="B852" s="67"/>
      <c r="C852" s="67"/>
      <c r="D852" s="67"/>
      <c r="E852" s="68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</row>
    <row r="853" spans="1:24" ht="12.75" customHeight="1" x14ac:dyDescent="0.2">
      <c r="A853" s="68"/>
      <c r="B853" s="67"/>
      <c r="C853" s="67"/>
      <c r="D853" s="67"/>
      <c r="E853" s="68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</row>
    <row r="854" spans="1:24" ht="12.75" customHeight="1" x14ac:dyDescent="0.2">
      <c r="A854" s="68"/>
      <c r="B854" s="67"/>
      <c r="C854" s="67"/>
      <c r="D854" s="67"/>
      <c r="E854" s="68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</row>
    <row r="855" spans="1:24" ht="12.75" customHeight="1" x14ac:dyDescent="0.2">
      <c r="A855" s="68"/>
      <c r="B855" s="67"/>
      <c r="C855" s="67"/>
      <c r="D855" s="67"/>
      <c r="E855" s="68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</row>
    <row r="856" spans="1:24" ht="12.75" customHeight="1" x14ac:dyDescent="0.2">
      <c r="A856" s="68"/>
      <c r="B856" s="67"/>
      <c r="C856" s="67"/>
      <c r="D856" s="67"/>
      <c r="E856" s="68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</row>
    <row r="857" spans="1:24" ht="12.75" customHeight="1" x14ac:dyDescent="0.2">
      <c r="A857" s="68"/>
      <c r="B857" s="67"/>
      <c r="C857" s="67"/>
      <c r="D857" s="67"/>
      <c r="E857" s="68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</row>
    <row r="858" spans="1:24" ht="12.75" customHeight="1" x14ac:dyDescent="0.2">
      <c r="A858" s="68"/>
      <c r="B858" s="67"/>
      <c r="C858" s="67"/>
      <c r="D858" s="67"/>
      <c r="E858" s="68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</row>
    <row r="859" spans="1:24" ht="12.75" customHeight="1" x14ac:dyDescent="0.2">
      <c r="A859" s="68"/>
      <c r="B859" s="67"/>
      <c r="C859" s="67"/>
      <c r="D859" s="67"/>
      <c r="E859" s="68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</row>
    <row r="860" spans="1:24" ht="12.75" customHeight="1" x14ac:dyDescent="0.2">
      <c r="A860" s="68"/>
      <c r="B860" s="67"/>
      <c r="C860" s="67"/>
      <c r="D860" s="67"/>
      <c r="E860" s="68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</row>
    <row r="861" spans="1:24" ht="12.75" customHeight="1" x14ac:dyDescent="0.2">
      <c r="A861" s="68"/>
      <c r="B861" s="67"/>
      <c r="C861" s="67"/>
      <c r="D861" s="67"/>
      <c r="E861" s="68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</row>
    <row r="862" spans="1:24" ht="12.75" customHeight="1" x14ac:dyDescent="0.2">
      <c r="A862" s="68"/>
      <c r="B862" s="67"/>
      <c r="C862" s="67"/>
      <c r="D862" s="67"/>
      <c r="E862" s="68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</row>
    <row r="863" spans="1:24" ht="12.75" customHeight="1" x14ac:dyDescent="0.2">
      <c r="A863" s="68"/>
      <c r="B863" s="67"/>
      <c r="C863" s="67"/>
      <c r="D863" s="67"/>
      <c r="E863" s="68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</row>
    <row r="864" spans="1:24" ht="12.75" customHeight="1" x14ac:dyDescent="0.2">
      <c r="A864" s="68"/>
      <c r="B864" s="67"/>
      <c r="C864" s="67"/>
      <c r="D864" s="67"/>
      <c r="E864" s="68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</row>
    <row r="865" spans="1:24" ht="12.75" customHeight="1" x14ac:dyDescent="0.2">
      <c r="A865" s="68"/>
      <c r="B865" s="67"/>
      <c r="C865" s="67"/>
      <c r="D865" s="67"/>
      <c r="E865" s="68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</row>
    <row r="866" spans="1:24" ht="12.75" customHeight="1" x14ac:dyDescent="0.2">
      <c r="A866" s="68"/>
      <c r="B866" s="67"/>
      <c r="C866" s="67"/>
      <c r="D866" s="67"/>
      <c r="E866" s="68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</row>
    <row r="867" spans="1:24" ht="12.75" customHeight="1" x14ac:dyDescent="0.2">
      <c r="A867" s="68"/>
      <c r="B867" s="67"/>
      <c r="C867" s="67"/>
      <c r="D867" s="67"/>
      <c r="E867" s="68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</row>
    <row r="868" spans="1:24" ht="12.75" customHeight="1" x14ac:dyDescent="0.2">
      <c r="A868" s="68"/>
      <c r="B868" s="67"/>
      <c r="C868" s="67"/>
      <c r="D868" s="67"/>
      <c r="E868" s="68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</row>
    <row r="869" spans="1:24" ht="12.75" customHeight="1" x14ac:dyDescent="0.2">
      <c r="A869" s="68"/>
      <c r="B869" s="67"/>
      <c r="C869" s="67"/>
      <c r="D869" s="67"/>
      <c r="E869" s="68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</row>
    <row r="870" spans="1:24" ht="12.75" customHeight="1" x14ac:dyDescent="0.2">
      <c r="A870" s="68"/>
      <c r="B870" s="67"/>
      <c r="C870" s="67"/>
      <c r="D870" s="67"/>
      <c r="E870" s="68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</row>
    <row r="871" spans="1:24" ht="12.75" customHeight="1" x14ac:dyDescent="0.2">
      <c r="A871" s="68"/>
      <c r="B871" s="67"/>
      <c r="C871" s="67"/>
      <c r="D871" s="67"/>
      <c r="E871" s="68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</row>
    <row r="872" spans="1:24" ht="12.75" customHeight="1" x14ac:dyDescent="0.2">
      <c r="A872" s="68"/>
      <c r="B872" s="67"/>
      <c r="C872" s="67"/>
      <c r="D872" s="67"/>
      <c r="E872" s="68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</row>
    <row r="873" spans="1:24" ht="12.75" customHeight="1" x14ac:dyDescent="0.2">
      <c r="A873" s="68"/>
      <c r="B873" s="67"/>
      <c r="C873" s="67"/>
      <c r="D873" s="67"/>
      <c r="E873" s="68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</row>
    <row r="874" spans="1:24" ht="12.75" customHeight="1" x14ac:dyDescent="0.2">
      <c r="A874" s="68"/>
      <c r="B874" s="67"/>
      <c r="C874" s="67"/>
      <c r="D874" s="67"/>
      <c r="E874" s="68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</row>
    <row r="875" spans="1:24" ht="12.75" customHeight="1" x14ac:dyDescent="0.2">
      <c r="A875" s="68"/>
      <c r="B875" s="67"/>
      <c r="C875" s="67"/>
      <c r="D875" s="67"/>
      <c r="E875" s="68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</row>
    <row r="876" spans="1:24" ht="12.75" customHeight="1" x14ac:dyDescent="0.2">
      <c r="A876" s="68"/>
      <c r="B876" s="67"/>
      <c r="C876" s="67"/>
      <c r="D876" s="67"/>
      <c r="E876" s="68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</row>
    <row r="877" spans="1:24" ht="12.75" customHeight="1" x14ac:dyDescent="0.2">
      <c r="A877" s="68"/>
      <c r="B877" s="67"/>
      <c r="C877" s="67"/>
      <c r="D877" s="67"/>
      <c r="E877" s="68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</row>
    <row r="878" spans="1:24" ht="12.75" customHeight="1" x14ac:dyDescent="0.2">
      <c r="A878" s="68"/>
      <c r="B878" s="67"/>
      <c r="C878" s="67"/>
      <c r="D878" s="67"/>
      <c r="E878" s="68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</row>
    <row r="879" spans="1:24" ht="12.75" customHeight="1" x14ac:dyDescent="0.2">
      <c r="A879" s="68"/>
      <c r="B879" s="67"/>
      <c r="C879" s="67"/>
      <c r="D879" s="67"/>
      <c r="E879" s="68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</row>
    <row r="880" spans="1:24" ht="12.75" customHeight="1" x14ac:dyDescent="0.2">
      <c r="A880" s="68"/>
      <c r="B880" s="67"/>
      <c r="C880" s="67"/>
      <c r="D880" s="67"/>
      <c r="E880" s="68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</row>
    <row r="881" spans="1:24" ht="12.75" customHeight="1" x14ac:dyDescent="0.2">
      <c r="A881" s="68"/>
      <c r="B881" s="67"/>
      <c r="C881" s="67"/>
      <c r="D881" s="67"/>
      <c r="E881" s="68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</row>
    <row r="882" spans="1:24" ht="12.75" customHeight="1" x14ac:dyDescent="0.2">
      <c r="A882" s="68"/>
      <c r="B882" s="67"/>
      <c r="C882" s="67"/>
      <c r="D882" s="67"/>
      <c r="E882" s="68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</row>
    <row r="883" spans="1:24" ht="12.75" customHeight="1" x14ac:dyDescent="0.2">
      <c r="A883" s="68"/>
      <c r="B883" s="67"/>
      <c r="C883" s="67"/>
      <c r="D883" s="67"/>
      <c r="E883" s="68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</row>
    <row r="884" spans="1:24" ht="12.75" customHeight="1" x14ac:dyDescent="0.2">
      <c r="A884" s="68"/>
      <c r="B884" s="67"/>
      <c r="C884" s="67"/>
      <c r="D884" s="67"/>
      <c r="E884" s="68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</row>
    <row r="885" spans="1:24" ht="12.75" customHeight="1" x14ac:dyDescent="0.2">
      <c r="A885" s="68"/>
      <c r="B885" s="67"/>
      <c r="C885" s="67"/>
      <c r="D885" s="67"/>
      <c r="E885" s="68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</row>
    <row r="886" spans="1:24" ht="12.75" customHeight="1" x14ac:dyDescent="0.2">
      <c r="A886" s="68"/>
      <c r="B886" s="67"/>
      <c r="C886" s="67"/>
      <c r="D886" s="67"/>
      <c r="E886" s="68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</row>
    <row r="887" spans="1:24" ht="12.75" customHeight="1" x14ac:dyDescent="0.2">
      <c r="A887" s="68"/>
      <c r="B887" s="67"/>
      <c r="C887" s="67"/>
      <c r="D887" s="67"/>
      <c r="E887" s="68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</row>
    <row r="888" spans="1:24" ht="12.75" customHeight="1" x14ac:dyDescent="0.2">
      <c r="A888" s="68"/>
      <c r="B888" s="67"/>
      <c r="C888" s="67"/>
      <c r="D888" s="67"/>
      <c r="E888" s="68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</row>
    <row r="889" spans="1:24" ht="12.75" customHeight="1" x14ac:dyDescent="0.2">
      <c r="A889" s="68"/>
      <c r="B889" s="67"/>
      <c r="C889" s="67"/>
      <c r="D889" s="67"/>
      <c r="E889" s="68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</row>
    <row r="890" spans="1:24" ht="12.75" customHeight="1" x14ac:dyDescent="0.2">
      <c r="A890" s="68"/>
      <c r="B890" s="67"/>
      <c r="C890" s="67"/>
      <c r="D890" s="67"/>
      <c r="E890" s="68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</row>
    <row r="891" spans="1:24" ht="12.75" customHeight="1" x14ac:dyDescent="0.2">
      <c r="A891" s="68"/>
      <c r="B891" s="67"/>
      <c r="C891" s="67"/>
      <c r="D891" s="67"/>
      <c r="E891" s="68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</row>
    <row r="892" spans="1:24" ht="12.75" customHeight="1" x14ac:dyDescent="0.2">
      <c r="A892" s="68"/>
      <c r="B892" s="67"/>
      <c r="C892" s="67"/>
      <c r="D892" s="67"/>
      <c r="E892" s="68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</row>
    <row r="893" spans="1:24" ht="12.75" customHeight="1" x14ac:dyDescent="0.2">
      <c r="A893" s="68"/>
      <c r="B893" s="67"/>
      <c r="C893" s="67"/>
      <c r="D893" s="67"/>
      <c r="E893" s="68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</row>
    <row r="894" spans="1:24" ht="12.75" customHeight="1" x14ac:dyDescent="0.2">
      <c r="A894" s="68"/>
      <c r="B894" s="67"/>
      <c r="C894" s="67"/>
      <c r="D894" s="67"/>
      <c r="E894" s="68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</row>
    <row r="895" spans="1:24" ht="12.75" customHeight="1" x14ac:dyDescent="0.2">
      <c r="A895" s="68"/>
      <c r="B895" s="67"/>
      <c r="C895" s="67"/>
      <c r="D895" s="67"/>
      <c r="E895" s="68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</row>
    <row r="896" spans="1:24" ht="12.75" customHeight="1" x14ac:dyDescent="0.2">
      <c r="A896" s="68"/>
      <c r="B896" s="67"/>
      <c r="C896" s="67"/>
      <c r="D896" s="67"/>
      <c r="E896" s="68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</row>
    <row r="897" spans="1:24" ht="12.75" customHeight="1" x14ac:dyDescent="0.2">
      <c r="A897" s="68"/>
      <c r="B897" s="67"/>
      <c r="C897" s="67"/>
      <c r="D897" s="67"/>
      <c r="E897" s="68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</row>
    <row r="898" spans="1:24" ht="12.75" customHeight="1" x14ac:dyDescent="0.2">
      <c r="A898" s="68"/>
      <c r="B898" s="67"/>
      <c r="C898" s="67"/>
      <c r="D898" s="67"/>
      <c r="E898" s="68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</row>
    <row r="899" spans="1:24" ht="12.75" customHeight="1" x14ac:dyDescent="0.2">
      <c r="A899" s="68"/>
      <c r="B899" s="67"/>
      <c r="C899" s="67"/>
      <c r="D899" s="67"/>
      <c r="E899" s="68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</row>
    <row r="900" spans="1:24" ht="12.75" customHeight="1" x14ac:dyDescent="0.2">
      <c r="A900" s="68"/>
      <c r="B900" s="67"/>
      <c r="C900" s="67"/>
      <c r="D900" s="67"/>
      <c r="E900" s="68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</row>
    <row r="901" spans="1:24" ht="12.75" customHeight="1" x14ac:dyDescent="0.2">
      <c r="A901" s="68"/>
      <c r="B901" s="67"/>
      <c r="C901" s="67"/>
      <c r="D901" s="67"/>
      <c r="E901" s="68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</row>
    <row r="902" spans="1:24" ht="12.75" customHeight="1" x14ac:dyDescent="0.2">
      <c r="A902" s="68"/>
      <c r="B902" s="67"/>
      <c r="C902" s="67"/>
      <c r="D902" s="67"/>
      <c r="E902" s="68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</row>
    <row r="903" spans="1:24" ht="12.75" customHeight="1" x14ac:dyDescent="0.2">
      <c r="A903" s="68"/>
      <c r="B903" s="67"/>
      <c r="C903" s="67"/>
      <c r="D903" s="67"/>
      <c r="E903" s="68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</row>
    <row r="904" spans="1:24" ht="12.75" customHeight="1" x14ac:dyDescent="0.2">
      <c r="A904" s="68"/>
      <c r="B904" s="67"/>
      <c r="C904" s="67"/>
      <c r="D904" s="67"/>
      <c r="E904" s="68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</row>
    <row r="905" spans="1:24" ht="12.75" customHeight="1" x14ac:dyDescent="0.2">
      <c r="A905" s="68"/>
      <c r="B905" s="67"/>
      <c r="C905" s="67"/>
      <c r="D905" s="67"/>
      <c r="E905" s="68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</row>
    <row r="906" spans="1:24" ht="12.75" customHeight="1" x14ac:dyDescent="0.2">
      <c r="A906" s="68"/>
      <c r="B906" s="67"/>
      <c r="C906" s="67"/>
      <c r="D906" s="67"/>
      <c r="E906" s="68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</row>
    <row r="907" spans="1:24" ht="12.75" customHeight="1" x14ac:dyDescent="0.2">
      <c r="A907" s="68"/>
      <c r="B907" s="67"/>
      <c r="C907" s="67"/>
      <c r="D907" s="67"/>
      <c r="E907" s="68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</row>
    <row r="908" spans="1:24" ht="12.75" customHeight="1" x14ac:dyDescent="0.2">
      <c r="A908" s="68"/>
      <c r="B908" s="67"/>
      <c r="C908" s="67"/>
      <c r="D908" s="67"/>
      <c r="E908" s="68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</row>
    <row r="909" spans="1:24" ht="12.75" customHeight="1" x14ac:dyDescent="0.2">
      <c r="A909" s="68"/>
      <c r="B909" s="67"/>
      <c r="C909" s="67"/>
      <c r="D909" s="67"/>
      <c r="E909" s="68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</row>
    <row r="910" spans="1:24" ht="12.75" customHeight="1" x14ac:dyDescent="0.2">
      <c r="A910" s="68"/>
      <c r="B910" s="67"/>
      <c r="C910" s="67"/>
      <c r="D910" s="67"/>
      <c r="E910" s="68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</row>
    <row r="911" spans="1:24" ht="12.75" customHeight="1" x14ac:dyDescent="0.2">
      <c r="A911" s="68"/>
      <c r="B911" s="67"/>
      <c r="C911" s="67"/>
      <c r="D911" s="67"/>
      <c r="E911" s="68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</row>
    <row r="912" spans="1:24" ht="12.75" customHeight="1" x14ac:dyDescent="0.2">
      <c r="A912" s="68"/>
      <c r="B912" s="67"/>
      <c r="C912" s="67"/>
      <c r="D912" s="67"/>
      <c r="E912" s="68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</row>
    <row r="913" spans="1:24" ht="12.75" customHeight="1" x14ac:dyDescent="0.2">
      <c r="A913" s="68"/>
      <c r="B913" s="67"/>
      <c r="C913" s="67"/>
      <c r="D913" s="67"/>
      <c r="E913" s="68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</row>
    <row r="914" spans="1:24" ht="12.75" customHeight="1" x14ac:dyDescent="0.2">
      <c r="A914" s="68"/>
      <c r="B914" s="67"/>
      <c r="C914" s="67"/>
      <c r="D914" s="67"/>
      <c r="E914" s="68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</row>
    <row r="915" spans="1:24" ht="12.75" customHeight="1" x14ac:dyDescent="0.2">
      <c r="A915" s="68"/>
      <c r="B915" s="67"/>
      <c r="C915" s="67"/>
      <c r="D915" s="67"/>
      <c r="E915" s="68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</row>
    <row r="916" spans="1:24" ht="12.75" customHeight="1" x14ac:dyDescent="0.2">
      <c r="A916" s="68"/>
      <c r="B916" s="67"/>
      <c r="C916" s="67"/>
      <c r="D916" s="67"/>
      <c r="E916" s="68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</row>
    <row r="917" spans="1:24" ht="12.75" customHeight="1" x14ac:dyDescent="0.2">
      <c r="A917" s="68"/>
      <c r="B917" s="67"/>
      <c r="C917" s="67"/>
      <c r="D917" s="67"/>
      <c r="E917" s="68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</row>
    <row r="918" spans="1:24" ht="12.75" customHeight="1" x14ac:dyDescent="0.2">
      <c r="A918" s="68"/>
      <c r="B918" s="67"/>
      <c r="C918" s="67"/>
      <c r="D918" s="67"/>
      <c r="E918" s="68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</row>
    <row r="919" spans="1:24" ht="12.75" customHeight="1" x14ac:dyDescent="0.2">
      <c r="A919" s="68"/>
      <c r="B919" s="67"/>
      <c r="C919" s="67"/>
      <c r="D919" s="67"/>
      <c r="E919" s="68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</row>
    <row r="920" spans="1:24" ht="12.75" customHeight="1" x14ac:dyDescent="0.2">
      <c r="A920" s="68"/>
      <c r="B920" s="67"/>
      <c r="C920" s="67"/>
      <c r="D920" s="67"/>
      <c r="E920" s="68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</row>
    <row r="921" spans="1:24" ht="12.75" customHeight="1" x14ac:dyDescent="0.2">
      <c r="A921" s="68"/>
      <c r="B921" s="67"/>
      <c r="C921" s="67"/>
      <c r="D921" s="67"/>
      <c r="E921" s="68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</row>
    <row r="922" spans="1:24" ht="12.75" customHeight="1" x14ac:dyDescent="0.2">
      <c r="A922" s="68"/>
      <c r="B922" s="67"/>
      <c r="C922" s="67"/>
      <c r="D922" s="67"/>
      <c r="E922" s="68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</row>
    <row r="923" spans="1:24" ht="12.75" customHeight="1" x14ac:dyDescent="0.2">
      <c r="A923" s="68"/>
      <c r="B923" s="67"/>
      <c r="C923" s="67"/>
      <c r="D923" s="67"/>
      <c r="E923" s="68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</row>
    <row r="924" spans="1:24" ht="12.75" customHeight="1" x14ac:dyDescent="0.2">
      <c r="A924" s="68"/>
      <c r="B924" s="67"/>
      <c r="C924" s="67"/>
      <c r="D924" s="67"/>
      <c r="E924" s="68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</row>
    <row r="925" spans="1:24" ht="12.75" customHeight="1" x14ac:dyDescent="0.2">
      <c r="A925" s="68"/>
      <c r="B925" s="67"/>
      <c r="C925" s="67"/>
      <c r="D925" s="67"/>
      <c r="E925" s="68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</row>
    <row r="926" spans="1:24" ht="12.75" customHeight="1" x14ac:dyDescent="0.2">
      <c r="A926" s="68"/>
      <c r="B926" s="67"/>
      <c r="C926" s="67"/>
      <c r="D926" s="67"/>
      <c r="E926" s="68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</row>
    <row r="927" spans="1:24" ht="12.75" customHeight="1" x14ac:dyDescent="0.2">
      <c r="A927" s="68"/>
      <c r="B927" s="67"/>
      <c r="C927" s="67"/>
      <c r="D927" s="67"/>
      <c r="E927" s="68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</row>
    <row r="928" spans="1:24" ht="12.75" customHeight="1" x14ac:dyDescent="0.2">
      <c r="A928" s="68"/>
      <c r="B928" s="67"/>
      <c r="C928" s="67"/>
      <c r="D928" s="67"/>
      <c r="E928" s="68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</row>
    <row r="929" spans="1:24" ht="12.75" customHeight="1" x14ac:dyDescent="0.2">
      <c r="A929" s="68"/>
      <c r="B929" s="67"/>
      <c r="C929" s="67"/>
      <c r="D929" s="67"/>
      <c r="E929" s="68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</row>
    <row r="930" spans="1:24" ht="12.75" customHeight="1" x14ac:dyDescent="0.2">
      <c r="A930" s="68"/>
      <c r="B930" s="67"/>
      <c r="C930" s="67"/>
      <c r="D930" s="67"/>
      <c r="E930" s="68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</row>
    <row r="931" spans="1:24" ht="12.75" customHeight="1" x14ac:dyDescent="0.2">
      <c r="A931" s="68"/>
      <c r="B931" s="67"/>
      <c r="C931" s="67"/>
      <c r="D931" s="67"/>
      <c r="E931" s="68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</row>
    <row r="932" spans="1:24" ht="12.75" customHeight="1" x14ac:dyDescent="0.2">
      <c r="A932" s="68"/>
      <c r="B932" s="67"/>
      <c r="C932" s="67"/>
      <c r="D932" s="67"/>
      <c r="E932" s="68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</row>
    <row r="933" spans="1:24" ht="12.75" customHeight="1" x14ac:dyDescent="0.2">
      <c r="A933" s="68"/>
      <c r="B933" s="67"/>
      <c r="C933" s="67"/>
      <c r="D933" s="67"/>
      <c r="E933" s="68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</row>
    <row r="934" spans="1:24" ht="12.75" customHeight="1" x14ac:dyDescent="0.2">
      <c r="A934" s="68"/>
      <c r="B934" s="67"/>
      <c r="C934" s="67"/>
      <c r="D934" s="67"/>
      <c r="E934" s="68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</row>
    <row r="935" spans="1:24" ht="12.75" customHeight="1" x14ac:dyDescent="0.2">
      <c r="A935" s="68"/>
      <c r="B935" s="67"/>
      <c r="C935" s="67"/>
      <c r="D935" s="67"/>
      <c r="E935" s="68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</row>
    <row r="936" spans="1:24" ht="12.75" customHeight="1" x14ac:dyDescent="0.2">
      <c r="A936" s="68"/>
      <c r="B936" s="67"/>
      <c r="C936" s="67"/>
      <c r="D936" s="67"/>
      <c r="E936" s="68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</row>
    <row r="937" spans="1:24" ht="12.75" customHeight="1" x14ac:dyDescent="0.2">
      <c r="A937" s="68"/>
      <c r="B937" s="67"/>
      <c r="C937" s="67"/>
      <c r="D937" s="67"/>
      <c r="E937" s="68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</row>
    <row r="938" spans="1:24" ht="12.75" customHeight="1" x14ac:dyDescent="0.2">
      <c r="A938" s="68"/>
      <c r="B938" s="67"/>
      <c r="C938" s="67"/>
      <c r="D938" s="67"/>
      <c r="E938" s="68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</row>
    <row r="939" spans="1:24" ht="12.75" customHeight="1" x14ac:dyDescent="0.2">
      <c r="A939" s="68"/>
      <c r="B939" s="67"/>
      <c r="C939" s="67"/>
      <c r="D939" s="67"/>
      <c r="E939" s="68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</row>
    <row r="940" spans="1:24" ht="12.75" customHeight="1" x14ac:dyDescent="0.2">
      <c r="A940" s="68"/>
      <c r="B940" s="67"/>
      <c r="C940" s="67"/>
      <c r="D940" s="67"/>
      <c r="E940" s="68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</row>
    <row r="941" spans="1:24" ht="12.75" customHeight="1" x14ac:dyDescent="0.2">
      <c r="A941" s="68"/>
      <c r="B941" s="67"/>
      <c r="C941" s="67"/>
      <c r="D941" s="67"/>
      <c r="E941" s="68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</row>
    <row r="942" spans="1:24" ht="12.75" customHeight="1" x14ac:dyDescent="0.2">
      <c r="A942" s="68"/>
      <c r="B942" s="67"/>
      <c r="C942" s="67"/>
      <c r="D942" s="67"/>
      <c r="E942" s="68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</row>
    <row r="943" spans="1:24" ht="12.75" customHeight="1" x14ac:dyDescent="0.2">
      <c r="A943" s="68"/>
      <c r="B943" s="67"/>
      <c r="C943" s="67"/>
      <c r="D943" s="67"/>
      <c r="E943" s="68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</row>
    <row r="944" spans="1:24" ht="12.75" customHeight="1" x14ac:dyDescent="0.2">
      <c r="A944" s="68"/>
      <c r="B944" s="67"/>
      <c r="C944" s="67"/>
      <c r="D944" s="67"/>
      <c r="E944" s="68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</row>
    <row r="945" spans="1:24" ht="12.75" customHeight="1" x14ac:dyDescent="0.2">
      <c r="A945" s="68"/>
      <c r="B945" s="67"/>
      <c r="C945" s="67"/>
      <c r="D945" s="67"/>
      <c r="E945" s="68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</row>
    <row r="946" spans="1:24" ht="12.75" customHeight="1" x14ac:dyDescent="0.2">
      <c r="A946" s="68"/>
      <c r="B946" s="67"/>
      <c r="C946" s="67"/>
      <c r="D946" s="67"/>
      <c r="E946" s="68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</row>
    <row r="947" spans="1:24" ht="12.75" customHeight="1" x14ac:dyDescent="0.2">
      <c r="A947" s="68"/>
      <c r="B947" s="67"/>
      <c r="C947" s="67"/>
      <c r="D947" s="67"/>
      <c r="E947" s="68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</row>
    <row r="948" spans="1:24" ht="12.75" customHeight="1" x14ac:dyDescent="0.2">
      <c r="A948" s="68"/>
      <c r="B948" s="67"/>
      <c r="C948" s="67"/>
      <c r="D948" s="67"/>
      <c r="E948" s="68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</row>
    <row r="949" spans="1:24" ht="12.75" customHeight="1" x14ac:dyDescent="0.2">
      <c r="A949" s="68"/>
      <c r="B949" s="67"/>
      <c r="C949" s="67"/>
      <c r="D949" s="67"/>
      <c r="E949" s="68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</row>
    <row r="950" spans="1:24" ht="12.75" customHeight="1" x14ac:dyDescent="0.2">
      <c r="A950" s="68"/>
      <c r="B950" s="67"/>
      <c r="C950" s="67"/>
      <c r="D950" s="67"/>
      <c r="E950" s="68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</row>
    <row r="951" spans="1:24" ht="12.75" customHeight="1" x14ac:dyDescent="0.2">
      <c r="A951" s="68"/>
      <c r="B951" s="67"/>
      <c r="C951" s="67"/>
      <c r="D951" s="67"/>
      <c r="E951" s="68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</row>
    <row r="952" spans="1:24" ht="12.75" customHeight="1" x14ac:dyDescent="0.2">
      <c r="A952" s="68"/>
      <c r="B952" s="67"/>
      <c r="C952" s="67"/>
      <c r="D952" s="67"/>
      <c r="E952" s="68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</row>
    <row r="953" spans="1:24" ht="12.75" customHeight="1" x14ac:dyDescent="0.2">
      <c r="A953" s="68"/>
      <c r="B953" s="67"/>
      <c r="C953" s="67"/>
      <c r="D953" s="67"/>
      <c r="E953" s="68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</row>
    <row r="954" spans="1:24" ht="12.75" customHeight="1" x14ac:dyDescent="0.2">
      <c r="A954" s="68"/>
      <c r="B954" s="67"/>
      <c r="C954" s="67"/>
      <c r="D954" s="67"/>
      <c r="E954" s="68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</row>
    <row r="955" spans="1:24" ht="12.75" customHeight="1" x14ac:dyDescent="0.2">
      <c r="A955" s="68"/>
      <c r="B955" s="67"/>
      <c r="C955" s="67"/>
      <c r="D955" s="67"/>
      <c r="E955" s="68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</row>
    <row r="956" spans="1:24" ht="12.75" customHeight="1" x14ac:dyDescent="0.2">
      <c r="A956" s="68"/>
      <c r="B956" s="67"/>
      <c r="C956" s="67"/>
      <c r="D956" s="67"/>
      <c r="E956" s="68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</row>
    <row r="957" spans="1:24" ht="12.75" customHeight="1" x14ac:dyDescent="0.2">
      <c r="A957" s="68"/>
      <c r="B957" s="67"/>
      <c r="C957" s="67"/>
      <c r="D957" s="67"/>
      <c r="E957" s="68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</row>
    <row r="958" spans="1:24" ht="12.75" customHeight="1" x14ac:dyDescent="0.2">
      <c r="A958" s="68"/>
      <c r="B958" s="67"/>
      <c r="C958" s="67"/>
      <c r="D958" s="67"/>
      <c r="E958" s="68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</row>
    <row r="959" spans="1:24" ht="12.75" customHeight="1" x14ac:dyDescent="0.2">
      <c r="A959" s="68"/>
      <c r="B959" s="67"/>
      <c r="C959" s="67"/>
      <c r="D959" s="67"/>
      <c r="E959" s="68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</row>
    <row r="960" spans="1:24" ht="12.75" customHeight="1" x14ac:dyDescent="0.2">
      <c r="A960" s="68"/>
      <c r="B960" s="67"/>
      <c r="C960" s="67"/>
      <c r="D960" s="67"/>
      <c r="E960" s="68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</row>
    <row r="961" spans="1:24" ht="12.75" customHeight="1" x14ac:dyDescent="0.2">
      <c r="A961" s="68"/>
      <c r="B961" s="67"/>
      <c r="C961" s="67"/>
      <c r="D961" s="67"/>
      <c r="E961" s="68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</row>
    <row r="962" spans="1:24" ht="12.75" customHeight="1" x14ac:dyDescent="0.2">
      <c r="A962" s="68"/>
      <c r="B962" s="67"/>
      <c r="C962" s="67"/>
      <c r="D962" s="67"/>
      <c r="E962" s="68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</row>
    <row r="963" spans="1:24" ht="12.75" customHeight="1" x14ac:dyDescent="0.2">
      <c r="A963" s="68"/>
      <c r="B963" s="67"/>
      <c r="C963" s="67"/>
      <c r="D963" s="67"/>
      <c r="E963" s="68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</row>
    <row r="964" spans="1:24" ht="12.75" customHeight="1" x14ac:dyDescent="0.2">
      <c r="A964" s="68"/>
      <c r="B964" s="67"/>
      <c r="C964" s="67"/>
      <c r="D964" s="67"/>
      <c r="E964" s="68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</row>
    <row r="965" spans="1:24" ht="12.75" customHeight="1" x14ac:dyDescent="0.2">
      <c r="A965" s="68"/>
      <c r="B965" s="67"/>
      <c r="C965" s="67"/>
      <c r="D965" s="67"/>
      <c r="E965" s="68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</row>
    <row r="966" spans="1:24" ht="12.75" customHeight="1" x14ac:dyDescent="0.2">
      <c r="A966" s="68"/>
      <c r="B966" s="67"/>
      <c r="C966" s="67"/>
      <c r="D966" s="67"/>
      <c r="E966" s="68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</row>
    <row r="967" spans="1:24" ht="12.75" customHeight="1" x14ac:dyDescent="0.2">
      <c r="A967" s="68"/>
      <c r="B967" s="67"/>
      <c r="C967" s="67"/>
      <c r="D967" s="67"/>
      <c r="E967" s="68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</row>
    <row r="968" spans="1:24" ht="12.75" customHeight="1" x14ac:dyDescent="0.2">
      <c r="A968" s="68"/>
      <c r="B968" s="67"/>
      <c r="C968" s="67"/>
      <c r="D968" s="67"/>
      <c r="E968" s="68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</row>
    <row r="969" spans="1:24" ht="12.75" customHeight="1" x14ac:dyDescent="0.2">
      <c r="A969" s="68"/>
      <c r="B969" s="67"/>
      <c r="C969" s="67"/>
      <c r="D969" s="67"/>
      <c r="E969" s="68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</row>
    <row r="970" spans="1:24" ht="12.75" customHeight="1" x14ac:dyDescent="0.2">
      <c r="A970" s="68"/>
      <c r="B970" s="67"/>
      <c r="C970" s="67"/>
      <c r="D970" s="67"/>
      <c r="E970" s="68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</row>
    <row r="971" spans="1:24" ht="12.75" customHeight="1" x14ac:dyDescent="0.2">
      <c r="A971" s="68"/>
      <c r="B971" s="67"/>
      <c r="C971" s="67"/>
      <c r="D971" s="67"/>
      <c r="E971" s="68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</row>
    <row r="972" spans="1:24" ht="12.75" customHeight="1" x14ac:dyDescent="0.2">
      <c r="A972" s="68"/>
      <c r="B972" s="67"/>
      <c r="C972" s="67"/>
      <c r="D972" s="67"/>
      <c r="E972" s="68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</row>
    <row r="973" spans="1:24" ht="12.75" customHeight="1" x14ac:dyDescent="0.2">
      <c r="A973" s="68"/>
      <c r="B973" s="67"/>
      <c r="C973" s="67"/>
      <c r="D973" s="67"/>
      <c r="E973" s="68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</row>
    <row r="974" spans="1:24" ht="12.75" customHeight="1" x14ac:dyDescent="0.2">
      <c r="A974" s="68"/>
      <c r="B974" s="67"/>
      <c r="C974" s="67"/>
      <c r="D974" s="67"/>
      <c r="E974" s="68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</row>
    <row r="975" spans="1:24" ht="12.75" customHeight="1" x14ac:dyDescent="0.2">
      <c r="A975" s="68"/>
      <c r="B975" s="67"/>
      <c r="C975" s="67"/>
      <c r="D975" s="67"/>
      <c r="E975" s="68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</row>
    <row r="976" spans="1:24" ht="12.75" customHeight="1" x14ac:dyDescent="0.2">
      <c r="A976" s="68"/>
      <c r="B976" s="67"/>
      <c r="C976" s="67"/>
      <c r="D976" s="67"/>
      <c r="E976" s="68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</row>
    <row r="977" spans="1:24" ht="12.75" customHeight="1" x14ac:dyDescent="0.2">
      <c r="A977" s="68"/>
      <c r="B977" s="67"/>
      <c r="C977" s="67"/>
      <c r="D977" s="67"/>
      <c r="E977" s="68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</row>
    <row r="978" spans="1:24" ht="12.75" customHeight="1" x14ac:dyDescent="0.2">
      <c r="A978" s="68"/>
      <c r="B978" s="67"/>
      <c r="C978" s="67"/>
      <c r="D978" s="67"/>
      <c r="E978" s="68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</row>
    <row r="979" spans="1:24" ht="12.75" customHeight="1" x14ac:dyDescent="0.2">
      <c r="A979" s="68"/>
      <c r="B979" s="67"/>
      <c r="C979" s="67"/>
      <c r="D979" s="67"/>
      <c r="E979" s="68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</row>
    <row r="980" spans="1:24" ht="12.75" customHeight="1" x14ac:dyDescent="0.2">
      <c r="A980" s="68"/>
      <c r="B980" s="67"/>
      <c r="C980" s="67"/>
      <c r="D980" s="67"/>
      <c r="E980" s="68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</row>
    <row r="981" spans="1:24" ht="12.75" customHeight="1" x14ac:dyDescent="0.2">
      <c r="A981" s="68"/>
      <c r="B981" s="67"/>
      <c r="C981" s="67"/>
      <c r="D981" s="67"/>
      <c r="E981" s="68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</row>
    <row r="982" spans="1:24" ht="12.75" customHeight="1" x14ac:dyDescent="0.2">
      <c r="A982" s="68"/>
      <c r="B982" s="67"/>
      <c r="C982" s="67"/>
      <c r="D982" s="67"/>
      <c r="E982" s="68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</row>
    <row r="983" spans="1:24" ht="12.75" customHeight="1" x14ac:dyDescent="0.2">
      <c r="A983" s="68"/>
      <c r="B983" s="67"/>
      <c r="C983" s="67"/>
      <c r="D983" s="67"/>
      <c r="E983" s="68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</row>
    <row r="984" spans="1:24" ht="12.75" customHeight="1" x14ac:dyDescent="0.2">
      <c r="A984" s="68"/>
      <c r="B984" s="67"/>
      <c r="C984" s="67"/>
      <c r="D984" s="67"/>
      <c r="E984" s="68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</row>
    <row r="985" spans="1:24" ht="12.75" customHeight="1" x14ac:dyDescent="0.2">
      <c r="A985" s="68"/>
      <c r="B985" s="67"/>
      <c r="C985" s="67"/>
      <c r="D985" s="67"/>
      <c r="E985" s="68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</row>
    <row r="986" spans="1:24" ht="12.75" customHeight="1" x14ac:dyDescent="0.2">
      <c r="A986" s="68"/>
      <c r="B986" s="67"/>
      <c r="C986" s="67"/>
      <c r="D986" s="67"/>
      <c r="E986" s="68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</row>
    <row r="987" spans="1:24" ht="12.75" customHeight="1" x14ac:dyDescent="0.2">
      <c r="A987" s="68"/>
      <c r="B987" s="67"/>
      <c r="C987" s="67"/>
      <c r="D987" s="67"/>
      <c r="E987" s="68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</row>
    <row r="988" spans="1:24" ht="12.75" customHeight="1" x14ac:dyDescent="0.2">
      <c r="A988" s="68"/>
      <c r="B988" s="67"/>
      <c r="C988" s="67"/>
      <c r="D988" s="67"/>
      <c r="E988" s="68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</row>
    <row r="989" spans="1:24" ht="12.75" customHeight="1" x14ac:dyDescent="0.2">
      <c r="A989" s="68"/>
      <c r="B989" s="67"/>
      <c r="C989" s="67"/>
      <c r="D989" s="67"/>
      <c r="E989" s="68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</row>
    <row r="990" spans="1:24" ht="12.75" customHeight="1" x14ac:dyDescent="0.2">
      <c r="A990" s="68"/>
      <c r="B990" s="67"/>
      <c r="C990" s="67"/>
      <c r="D990" s="67"/>
      <c r="E990" s="68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</row>
    <row r="991" spans="1:24" ht="12.75" customHeight="1" x14ac:dyDescent="0.2">
      <c r="A991" s="68"/>
      <c r="B991" s="67"/>
      <c r="C991" s="67"/>
      <c r="D991" s="67"/>
      <c r="E991" s="68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</row>
    <row r="992" spans="1:24" ht="12.75" customHeight="1" x14ac:dyDescent="0.2">
      <c r="A992" s="68"/>
      <c r="B992" s="67"/>
      <c r="C992" s="67"/>
      <c r="D992" s="67"/>
      <c r="E992" s="68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</row>
    <row r="993" spans="1:24" ht="12.75" customHeight="1" x14ac:dyDescent="0.2">
      <c r="A993" s="68"/>
      <c r="B993" s="67"/>
      <c r="C993" s="67"/>
      <c r="D993" s="67"/>
      <c r="E993" s="68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</row>
    <row r="994" spans="1:24" ht="12.75" customHeight="1" x14ac:dyDescent="0.2">
      <c r="A994" s="68"/>
      <c r="B994" s="67"/>
      <c r="C994" s="67"/>
      <c r="D994" s="67"/>
      <c r="E994" s="68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</row>
    <row r="995" spans="1:24" ht="12.75" customHeight="1" x14ac:dyDescent="0.2">
      <c r="A995" s="68"/>
      <c r="B995" s="67"/>
      <c r="C995" s="67"/>
      <c r="D995" s="67"/>
      <c r="E995" s="68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</row>
    <row r="996" spans="1:24" ht="12.75" customHeight="1" x14ac:dyDescent="0.2">
      <c r="A996" s="68"/>
      <c r="B996" s="67"/>
      <c r="C996" s="67"/>
      <c r="D996" s="67"/>
      <c r="E996" s="68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</row>
    <row r="997" spans="1:24" ht="12.75" customHeight="1" x14ac:dyDescent="0.2">
      <c r="A997" s="68"/>
      <c r="B997" s="67"/>
      <c r="C997" s="67"/>
      <c r="D997" s="67"/>
      <c r="E997" s="68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</row>
    <row r="998" spans="1:24" ht="12.75" customHeight="1" x14ac:dyDescent="0.2">
      <c r="A998" s="68"/>
      <c r="B998" s="67"/>
      <c r="C998" s="67"/>
      <c r="D998" s="67"/>
      <c r="E998" s="68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</row>
    <row r="999" spans="1:24" ht="12.75" customHeight="1" x14ac:dyDescent="0.2">
      <c r="A999" s="68"/>
      <c r="B999" s="67"/>
      <c r="C999" s="67"/>
      <c r="D999" s="67"/>
      <c r="E999" s="68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</row>
    <row r="1000" spans="1:24" ht="12.75" customHeight="1" x14ac:dyDescent="0.2">
      <c r="A1000" s="68"/>
      <c r="B1000" s="67"/>
      <c r="C1000" s="67"/>
      <c r="D1000" s="67"/>
      <c r="E1000" s="68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</row>
    <row r="1001" spans="1:24" ht="12.75" customHeight="1" x14ac:dyDescent="0.2">
      <c r="A1001" s="68"/>
      <c r="B1001" s="67"/>
      <c r="C1001" s="67"/>
      <c r="D1001" s="67"/>
      <c r="E1001" s="68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</row>
    <row r="1002" spans="1:24" ht="12.75" customHeight="1" x14ac:dyDescent="0.2">
      <c r="A1002" s="68"/>
      <c r="B1002" s="67"/>
      <c r="C1002" s="67"/>
      <c r="D1002" s="67"/>
      <c r="E1002" s="68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</row>
  </sheetData>
  <mergeCells count="5">
    <mergeCell ref="A5:B5"/>
    <mergeCell ref="B1:F1"/>
    <mergeCell ref="A3:F3"/>
    <mergeCell ref="C5:F5"/>
    <mergeCell ref="A21:E21"/>
  </mergeCells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277E3E"/>
    <outlinePr summaryBelow="0" summaryRight="0"/>
  </sheetPr>
  <dimension ref="A1:Z1008"/>
  <sheetViews>
    <sheetView workbookViewId="0">
      <selection activeCell="G16" sqref="G16"/>
    </sheetView>
  </sheetViews>
  <sheetFormatPr defaultColWidth="12.5703125" defaultRowHeight="15" customHeight="1" x14ac:dyDescent="0.2"/>
  <cols>
    <col min="1" max="1" width="11.5703125" customWidth="1"/>
    <col min="2" max="2" width="45.42578125" bestFit="1" customWidth="1"/>
    <col min="3" max="3" width="9.5703125" customWidth="1"/>
    <col min="4" max="4" width="10.140625" bestFit="1" customWidth="1"/>
    <col min="5" max="5" width="9.5703125" customWidth="1"/>
    <col min="6" max="6" width="11" bestFit="1" customWidth="1"/>
    <col min="7" max="26" width="9.5703125" customWidth="1"/>
  </cols>
  <sheetData>
    <row r="1" spans="1:24" ht="15" customHeight="1" x14ac:dyDescent="0.2">
      <c r="A1" s="316" t="s">
        <v>0</v>
      </c>
      <c r="B1" s="316"/>
      <c r="C1" s="316"/>
      <c r="D1" s="316"/>
      <c r="E1" s="316"/>
      <c r="F1" s="316"/>
    </row>
    <row r="2" spans="1:24" ht="15" customHeight="1" x14ac:dyDescent="0.25">
      <c r="A2" s="179"/>
      <c r="B2" s="73"/>
      <c r="C2" s="188"/>
      <c r="D2" s="73"/>
      <c r="E2" s="73"/>
      <c r="F2" s="75"/>
    </row>
    <row r="3" spans="1:24" ht="15" customHeight="1" x14ac:dyDescent="0.2">
      <c r="A3" s="338" t="s">
        <v>284</v>
      </c>
      <c r="B3" s="339"/>
      <c r="C3" s="339"/>
      <c r="D3" s="339"/>
      <c r="E3" s="339"/>
      <c r="F3" s="339"/>
    </row>
    <row r="4" spans="1:24" ht="15" customHeight="1" x14ac:dyDescent="0.2">
      <c r="A4" s="183" t="s">
        <v>32</v>
      </c>
      <c r="B4" s="79" t="s">
        <v>33</v>
      </c>
      <c r="C4" s="78" t="s">
        <v>34</v>
      </c>
      <c r="D4" s="100" t="s">
        <v>35</v>
      </c>
      <c r="E4" s="100" t="s">
        <v>36</v>
      </c>
      <c r="F4" s="169" t="s">
        <v>37</v>
      </c>
    </row>
    <row r="5" spans="1:24" ht="12.75" customHeight="1" x14ac:dyDescent="0.2">
      <c r="A5" s="345" t="s">
        <v>75</v>
      </c>
      <c r="B5" s="331"/>
      <c r="C5" s="364" t="s">
        <v>25</v>
      </c>
      <c r="D5" s="362"/>
      <c r="E5" s="362"/>
      <c r="F5" s="362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24" ht="15" customHeight="1" x14ac:dyDescent="0.2">
      <c r="A6" s="198">
        <v>1</v>
      </c>
      <c r="B6" s="79" t="s">
        <v>285</v>
      </c>
      <c r="C6" s="200"/>
      <c r="D6" s="199"/>
      <c r="E6" s="201"/>
      <c r="F6" s="202"/>
    </row>
    <row r="7" spans="1:24" ht="12.75" customHeight="1" x14ac:dyDescent="0.2">
      <c r="A7" s="207" t="s">
        <v>144</v>
      </c>
      <c r="B7" s="277" t="s">
        <v>311</v>
      </c>
      <c r="C7" s="195" t="s">
        <v>40</v>
      </c>
      <c r="D7" s="204">
        <v>3900</v>
      </c>
      <c r="E7" s="203">
        <v>1</v>
      </c>
      <c r="F7" s="204">
        <f>D7</f>
        <v>3900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</row>
    <row r="8" spans="1:24" ht="12.75" customHeight="1" x14ac:dyDescent="0.2">
      <c r="A8" s="207" t="s">
        <v>157</v>
      </c>
      <c r="B8" s="205" t="s">
        <v>286</v>
      </c>
      <c r="C8" s="195" t="s">
        <v>40</v>
      </c>
      <c r="D8" s="204">
        <v>932</v>
      </c>
      <c r="E8" s="203">
        <v>1</v>
      </c>
      <c r="F8" s="204">
        <f t="shared" ref="F8:F12" si="0">D8</f>
        <v>932</v>
      </c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</row>
    <row r="9" spans="1:24" ht="12.75" customHeight="1" x14ac:dyDescent="0.2">
      <c r="A9" s="207" t="s">
        <v>276</v>
      </c>
      <c r="B9" s="205" t="s">
        <v>287</v>
      </c>
      <c r="C9" s="195" t="s">
        <v>40</v>
      </c>
      <c r="D9" s="204">
        <v>3700</v>
      </c>
      <c r="E9" s="203">
        <v>1</v>
      </c>
      <c r="F9" s="204">
        <f t="shared" si="0"/>
        <v>3700</v>
      </c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ht="12.75" customHeight="1" x14ac:dyDescent="0.2">
      <c r="A10" s="207" t="s">
        <v>277</v>
      </c>
      <c r="B10" s="205" t="s">
        <v>10</v>
      </c>
      <c r="C10" s="195" t="s">
        <v>40</v>
      </c>
      <c r="D10" s="204">
        <v>15000</v>
      </c>
      <c r="E10" s="203">
        <v>1</v>
      </c>
      <c r="F10" s="204">
        <f t="shared" si="0"/>
        <v>15000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24" ht="12.75" customHeight="1" x14ac:dyDescent="0.25">
      <c r="A11" s="207" t="s">
        <v>146</v>
      </c>
      <c r="B11" s="276" t="s">
        <v>268</v>
      </c>
      <c r="C11" s="195" t="s">
        <v>40</v>
      </c>
      <c r="D11" s="204">
        <v>44528</v>
      </c>
      <c r="E11" s="203">
        <v>1</v>
      </c>
      <c r="F11" s="290">
        <f t="shared" si="0"/>
        <v>44528</v>
      </c>
      <c r="G11" s="69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ht="12.75" customHeight="1" x14ac:dyDescent="0.25">
      <c r="A12" s="207" t="s">
        <v>148</v>
      </c>
      <c r="B12" s="276" t="s">
        <v>312</v>
      </c>
      <c r="C12" s="195" t="s">
        <v>40</v>
      </c>
      <c r="D12" s="204">
        <v>7078.5</v>
      </c>
      <c r="E12" s="203">
        <v>1</v>
      </c>
      <c r="F12" s="290">
        <f t="shared" si="0"/>
        <v>7078.5</v>
      </c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24" ht="12.75" customHeight="1" x14ac:dyDescent="0.2">
      <c r="A13" s="365" t="s">
        <v>68</v>
      </c>
      <c r="B13" s="365"/>
      <c r="C13" s="365"/>
      <c r="D13" s="365"/>
      <c r="E13" s="365"/>
      <c r="F13" s="206">
        <f>SUM(F7:F12)</f>
        <v>75138.5</v>
      </c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7" spans="1:26" ht="15.75" customHeight="1" x14ac:dyDescent="0.25">
      <c r="A17" s="1"/>
      <c r="B17" s="70"/>
      <c r="C17" s="7"/>
      <c r="D17" s="7"/>
      <c r="E17" s="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70"/>
      <c r="C18" s="7"/>
      <c r="D18" s="7"/>
      <c r="E18" s="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71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70"/>
      <c r="C22" s="7"/>
      <c r="D22" s="7"/>
      <c r="E22" s="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70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71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70"/>
      <c r="C27" s="7"/>
      <c r="D27" s="7"/>
      <c r="E27" s="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70"/>
      <c r="C28" s="7"/>
      <c r="D28" s="7"/>
      <c r="E28" s="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71"/>
      <c r="C31" s="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70"/>
      <c r="C32" s="7"/>
      <c r="D32" s="7"/>
      <c r="E32" s="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70"/>
      <c r="C33" s="7"/>
      <c r="D33" s="7"/>
      <c r="E33" s="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71"/>
      <c r="C36" s="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70"/>
      <c r="C37" s="7"/>
      <c r="D37" s="7"/>
      <c r="E37" s="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70"/>
      <c r="C38" s="7"/>
      <c r="D38" s="7"/>
      <c r="E38" s="7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71"/>
      <c r="C41" s="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70"/>
      <c r="C42" s="7"/>
      <c r="D42" s="7"/>
      <c r="E42" s="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70"/>
      <c r="C43" s="7"/>
      <c r="D43" s="7"/>
      <c r="E43" s="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6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6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6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1"/>
      <c r="B1002" s="6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5">
      <c r="A1003" s="1"/>
      <c r="B1003" s="6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25">
      <c r="A1004" s="1"/>
      <c r="B1004" s="6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25">
      <c r="A1005" s="1"/>
      <c r="B1005" s="6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 x14ac:dyDescent="0.25">
      <c r="A1006" s="1"/>
      <c r="B1006" s="6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 x14ac:dyDescent="0.25">
      <c r="A1007" s="1"/>
      <c r="B1007" s="6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 x14ac:dyDescent="0.25">
      <c r="A1008" s="1"/>
      <c r="B1008" s="6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5">
    <mergeCell ref="A3:F3"/>
    <mergeCell ref="A5:B5"/>
    <mergeCell ref="C5:F5"/>
    <mergeCell ref="A13:E13"/>
    <mergeCell ref="A1:F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parskats par avotiem</vt:lpstr>
      <vt:lpstr>Kopējās pasākumu izmaksas</vt:lpstr>
      <vt:lpstr>01_Atklāšanas koncerts LU</vt:lpstr>
      <vt:lpstr>02_Zāļu tirgus</vt:lpstr>
      <vt:lpstr>03_Dailes teātris</vt:lpstr>
      <vt:lpstr>04_Doma baznīca</vt:lpstr>
      <vt:lpstr>05_Vērmanes dārzs</vt:lpstr>
      <vt:lpstr>06_Svētku gājiens</vt:lpstr>
      <vt:lpstr>07_Kopmēģinājumu izmaksas</vt:lpstr>
      <vt:lpstr>08_Dalībnieku balle</vt:lpstr>
      <vt:lpstr>09_Folkloras kopu koncerts</vt:lpstr>
      <vt:lpstr>10_Noslēguma koncerts</vt:lpstr>
      <vt:lpstr>11_Organiztoriski izdevumi</vt:lpstr>
      <vt:lpstr>12_Dalībnieku izmitināšana</vt:lpstr>
      <vt:lpstr>13_Speciālisti</vt:lpstr>
      <vt:lpstr>14_Telpu nomas</vt:lpstr>
      <vt:lpstr>'parskats par avotiem'!Print_Area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Džoanna Kota</dc:creator>
  <cp:lastModifiedBy>Artūrs Veidemanis</cp:lastModifiedBy>
  <cp:lastPrinted>2026-06-04T12:19:58Z</cp:lastPrinted>
  <dcterms:created xsi:type="dcterms:W3CDTF">2026-03-26T06:19:15Z</dcterms:created>
  <dcterms:modified xsi:type="dcterms:W3CDTF">2026-06-05T06:08:00Z</dcterms:modified>
</cp:coreProperties>
</file>