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microsoft.com/office/2020/02/relationships/classificationlabels" Target="docMetadata/LabelInfo.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6"/>
  <workbookPr defaultThemeVersion="166925"/>
  <mc:AlternateContent xmlns:mc="http://schemas.openxmlformats.org/markup-compatibility/2006">
    <mc:Choice Requires="x15">
      <x15ac:absPath xmlns:x15ac="http://schemas.microsoft.com/office/spreadsheetml/2010/11/ac" url="\\iem-ds.iem.gov.lv\U disks\ipotjomkina\Dokumenti datorā\2023 MONEYVAL2024\"/>
    </mc:Choice>
  </mc:AlternateContent>
  <xr:revisionPtr revIDLastSave="0" documentId="13_ncr:1_{0AFA8846-3874-4928-9464-D135E9BECD6A}" xr6:coauthVersionLast="36" xr6:coauthVersionMax="47" xr10:uidLastSave="{00000000-0000-0000-0000-000000000000}"/>
  <bookViews>
    <workbookView xWindow="-120" yWindow="-120" windowWidth="29040" windowHeight="15840" tabRatio="730" xr2:uid="{7AFC2236-2A24-4DD5-A9A3-8A19A0473811}"/>
  </bookViews>
  <sheets>
    <sheet name="4p  PAPILDU no 10 progr" sheetId="4"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16" i="4" l="1"/>
  <c r="G34" i="4" l="1"/>
  <c r="G33" i="4" s="1"/>
  <c r="F34" i="4"/>
  <c r="F33" i="4" s="1"/>
  <c r="E34" i="4"/>
  <c r="E33" i="4" s="1"/>
  <c r="D34" i="4"/>
  <c r="D33" i="4" s="1"/>
  <c r="I44" i="4" l="1"/>
  <c r="E26" i="4" l="1"/>
  <c r="G19" i="4" l="1"/>
  <c r="F19" i="4"/>
  <c r="F18" i="4" s="1"/>
  <c r="F17" i="4" s="1"/>
  <c r="F12" i="4" s="1"/>
  <c r="D18" i="4"/>
  <c r="D17" i="4" s="1"/>
  <c r="D12" i="4" s="1"/>
  <c r="E18" i="4"/>
  <c r="E17" i="4" s="1"/>
  <c r="E12" i="4" s="1"/>
  <c r="G18" i="4"/>
  <c r="G17" i="4" s="1"/>
  <c r="G12" i="4" s="1"/>
  <c r="D37" i="4" l="1"/>
  <c r="D36" i="4" s="1"/>
  <c r="D32" i="4" s="1"/>
  <c r="E37" i="4"/>
  <c r="E36" i="4" s="1"/>
  <c r="E32" i="4" s="1"/>
  <c r="F37" i="4"/>
  <c r="F36" i="4" s="1"/>
  <c r="F32" i="4" s="1"/>
  <c r="G37" i="4"/>
  <c r="G36" i="4" s="1"/>
  <c r="G32" i="4" s="1"/>
  <c r="D28" i="4" l="1"/>
  <c r="E28" i="4" l="1"/>
  <c r="F28" i="4"/>
  <c r="G28" i="4"/>
  <c r="F26" i="4"/>
  <c r="G26" i="4"/>
  <c r="D26" i="4"/>
  <c r="D25" i="4" s="1"/>
  <c r="D24" i="4" s="1"/>
  <c r="G25" i="4" l="1"/>
  <c r="G24" i="4" s="1"/>
  <c r="E25" i="4"/>
  <c r="E24" i="4" s="1"/>
  <c r="F25" i="4"/>
  <c r="F24" i="4" s="1"/>
  <c r="G21" i="4" l="1"/>
  <c r="G20" i="4" s="1"/>
  <c r="G16" i="4" s="1"/>
  <c r="F21" i="4"/>
  <c r="F20" i="4" s="1"/>
  <c r="F16" i="4" s="1"/>
  <c r="E21" i="4"/>
  <c r="E20" i="4" s="1"/>
  <c r="E13" i="4" s="1"/>
  <c r="D21" i="4"/>
  <c r="D20" i="4" s="1"/>
  <c r="D13" i="4" s="1"/>
  <c r="D10" i="4" l="1"/>
  <c r="E10" i="4"/>
  <c r="E16" i="4"/>
  <c r="F13" i="4"/>
  <c r="F10" i="4" s="1"/>
  <c r="G13" i="4"/>
  <c r="G10" i="4" s="1"/>
</calcChain>
</file>

<file path=xl/sharedStrings.xml><?xml version="1.0" encoding="utf-8"?>
<sst xmlns="http://schemas.openxmlformats.org/spreadsheetml/2006/main" count="78" uniqueCount="57">
  <si>
    <t>Finanšu ministrija</t>
  </si>
  <si>
    <t>Valsts ieņēmumu dienests</t>
  </si>
  <si>
    <t>33.00.00 “Valsts ieņēmumu un muitas politikas nodrošināšana”</t>
  </si>
  <si>
    <t>EKK</t>
  </si>
  <si>
    <t>Apraksts</t>
  </si>
  <si>
    <t>Aprēķins</t>
  </si>
  <si>
    <t>2024. gadā</t>
  </si>
  <si>
    <t>2025. gadā</t>
  </si>
  <si>
    <t xml:space="preserve">2026. gadā </t>
  </si>
  <si>
    <t>turpmāk katru gadu</t>
  </si>
  <si>
    <t xml:space="preserve">Pamatojums </t>
  </si>
  <si>
    <t>PAVISAM:</t>
  </si>
  <si>
    <t>EKK 1000</t>
  </si>
  <si>
    <t xml:space="preserve">Atlīdzība </t>
  </si>
  <si>
    <t>EKK 2000</t>
  </si>
  <si>
    <t xml:space="preserve">Preces un pakalpojumi </t>
  </si>
  <si>
    <t>EKK 5000</t>
  </si>
  <si>
    <t>Pamatkapitāla veidošana</t>
  </si>
  <si>
    <t>EKK 7000</t>
  </si>
  <si>
    <t>Transferti, starptautiskā sadarbība</t>
  </si>
  <si>
    <t>Preces un pakalpojumi</t>
  </si>
  <si>
    <t>EKK 2200</t>
  </si>
  <si>
    <t>Pakalpojumi</t>
  </si>
  <si>
    <t>EKK 2250</t>
  </si>
  <si>
    <t>Informācijas tehnoloģiju pakalpojumi</t>
  </si>
  <si>
    <t>papildu nepieciešamo izdevumu aprēķins</t>
  </si>
  <si>
    <t>EKK 5100</t>
  </si>
  <si>
    <t>Nemateriālie ieguldījumi</t>
  </si>
  <si>
    <t>EKK 5140</t>
  </si>
  <si>
    <t xml:space="preserve">	Nemateriālo ieguldījumu izveidošana</t>
  </si>
  <si>
    <t>Piezīme: EKK kodus pievieno atbilstoši MK 27.12.2005. noteikumiem Nr.1031. Nevajadzīgās rindas dzēš.</t>
  </si>
  <si>
    <t>6.3. Pilnveidot FID datu saņemšanas un analīzes, tostarp goAML sistēmu, nodrošinot nepieciešamo datu iegūšanu un analīzi automatizētā veidā</t>
  </si>
  <si>
    <t>EKK 5120</t>
  </si>
  <si>
    <t>Licences, koncesijas un patenti, preču zīmes un līdzīgas tiesības</t>
  </si>
  <si>
    <t>EKK 5200</t>
  </si>
  <si>
    <t>Pamatlīdzekļi, ieguldījuma īpašumi un bioloģiskie aktīvi</t>
  </si>
  <si>
    <t>EKK 5230</t>
  </si>
  <si>
    <t>Pārējie pamatlīdzekļi</t>
  </si>
  <si>
    <t>20 gab. x 3800 =  76000 EUR (darbstacijas) + 55000 (datu masīvs) = 131000 EUR ar PVN</t>
  </si>
  <si>
    <t>Speciālās tehnikas (dažādu veidu) iegāde sevišķa veida operatīvo pasākumu un speciālās izmeklēšanas darbību nodrošināšanai.
VID NMPP materiālo-tehniskās bāzes stiprināšanai. 
Operatīvo pasākumu un speciālo izmeklēšanas darbību realizācijas ietvaros arvien biežāk tiek konstatēti gadījumi, kad konkrēto uzdevumu izpilde nav iespējama (būtiski apgrūtināta ) bez specialās tehnikas izmantošanas. Tehniskās attīstības sniegtās iespējas aktīvi un kvalitatīvi izmanto arī tās personas, kuras veic noziedzīgus nodarījumus, īpaši noziedzīgu nodarījumu (subjektu) apslēpšanas kontekstā. Likumsakarīgi, operatīvas darbības subjekta rīcībā ir jābūt tādam aprīkojumam, kuru varētu “pretstatīt” tiem tehniskajiem līdzekļiem, kas tiek izmantoti prettiesisku mērķu sasniegšanai. Norādāms, ka laika gaitā operatīvās darbības rīcībā esošā tehnika noveco gan fiziski, gan morāli, tādēļ ir nepieciešams nodrošināt plānotu, ciklisku un pakāpenisku specialās tehnikas nomaiņu, lai tā atbilstu faktiskās situācijas prasībām.</t>
  </si>
  <si>
    <t>Esošas programmatūras licenču pagarināšana (mob. ierīču apskates veikšanai, datoru paroles laušanai un datu dešifrēšanai)
VID NMPP SUD ikdienas funkciju izpildes nodrošināšanai, īpaši svarīgi elektronisko pierādījumu nostiprināšanai NILL lietās.
Norādāms, ka arī procesuālo darbību rezultātā izņemtajai datortehnikai ir uzstādīti līdzekļi, kas novērš iespēju piekļūt datoros esošajai informācijai bez autorizācijas, proti, ir uzstādīti  kodi, paroles vai cita veida lietotāja piekļuves aizsardzības mehānismi. Pašreiz struktūrvienības rīcībā ir specialā programmatūra, kas dod iespēju risināt iepriekš minēto problēmu un dod iespēju nodrošināt gan datoru, gan mobilo ierīču apskati. Tomēr, ņemot vēra pastāvošās tirgus tendences, šādu programmu izmantošanas iespējas ir tiešā veidā atkarīgas no licenču turpmākas iegādes. Lai pilnvērtīgi izmantotu programmas,  kas savu efektivitāti un augstos rezultativitātes standartus ir apliecinājušas praktiskas pielietošanas ietvaros, ir nepieciešams nodrošināt programmatūras licenču pagarināšanu.</t>
  </si>
  <si>
    <t>Specializēto darbastaciju un datu masīva iegāde digitālo pierādījumu analīzei un apskates veikšanai.
Ņemot vērā faktisko situāciju, secināms, ka ir nepieciešams izveidot koplietošanas sistēmu digitālo pierādījumu uzglabāšanai, vienlaicīgi nodrošinot pierādījumu analīzi un apskates veikšanu NILL lietās. Norādāms, ka koplietošanas sistēmas darbības nodrošināšanai ir nepieciešams izveidot arī specializētas darba stacijas. Šādas koplietošanas sistēmas izveide ļaus efektīvāk izmantot pieejamo cilvēkresursu un laika resursu NILL kriminālprocesu ietvaros, kā arī nodrošinās digitālo pierādījumu sistematizētu un kontrolējamu uzglabāšanu procedūru.</t>
  </si>
  <si>
    <t>Izmaiņu veikšanai VID DNS nepieciešamais finansējums: 641,30 (1 cilvēkdienas cena ar PVN) x 135 (cilvēkdienas) = 86 575,50 EUR.</t>
  </si>
  <si>
    <t>VID īsteno pasākumus iestādes informācijas sistēmu pielāgošanai informācijas saņemšanai par aizdomīgiem darījumiem nodokļu jomā atbilstoši jaunākajai Apvienoto Nāciju Organizācijas Narkotiku un noziedzības novēršanas biroja izstrādātā risinājuma goAML versija.
Lai nodrošinātu iepriekš uzsākto  pielāgošanas darbu pabeigšanu, ir nepieciešams papildu finansējums.</t>
  </si>
  <si>
    <t>VID informāciju sistēmu uzturēšanas izdevumu (7%) segšanai ir nepieciešams finansējums:
2024. un 2025.gadā - 5 971 EUR (85 293 EUR * 7%)
2026.g. un turpmāk - 12 032 EUR (86 576 EUR *7% + 5 971 EUR)</t>
  </si>
  <si>
    <t>Ar Finanšu ministrijas 13.10.2023. rīkojumu Nr.365 no budžeta programmas 10.00.00 “Noziedzīgi iegūtu līdzekļu legalizācijas un terorisma finansēšanas novēršana” VID informāciju sistēmu pielāgošanai atbilstoši jaunajai goAML versijai 2023. gadam tika piešķirts finansējums 85 293 EUR apmērā.
Saskaņā ar no FID saņemto informāciju, goAML sistēma tiek regulāri pilnveidota, līdz ar to, lai nodrošinātu nepārtrauktu VID informāciju sistēmu (VID IS) salāgošanu ar goAML ir nepieciešams paredzēt finansējumu VID IS pilnveidošanas un uzturēšanas darbiem vidēji reizi divos gados.</t>
  </si>
  <si>
    <t>Speciālā tehnika (dažādu veidu)  sevišķa veida operatīvo pasākumu un speciālās izmeklēšanas darbību nodrošināšanai.
IEROBEŽOTA PIEEJAMĪBA</t>
  </si>
  <si>
    <t>Uzturēšanas izdevumu (7%) segšanai 12 833 EUR  (gadā) (183 316 EUR*7%)</t>
  </si>
  <si>
    <t>Turpināt stiprināt un efektivizēt skaidras naudas pārvietošanas kontroli uz Latvijas iekšējām un ārējām robežām, it īpaši ņemot vērā aizliegto vielu kontrabandas maršrutus.
Vienotas izpratnes par prezumētās noziedzīgi iegūtas mantas konfiskācijas iespējām pirmstiesas procesā.</t>
  </si>
  <si>
    <t>8.2.2 Veiktas nepieciešamās izmaiņas IS, lai nodrošinātu pavadītas un nepavadītas skaidras naudas deklarāciju reģistrēšanu un informācijas apmaiņu ar Eiropas Komisiju.</t>
  </si>
  <si>
    <t>kopā 6.3.</t>
  </si>
  <si>
    <t>1. Programmatūras "Cellebrite UFED Ultimate" licences uz 3 gadiem - 2 gab. (36 300 EUR)
2. Programmatūras "MSAB XRY" licences uz 3 gadiem - 2 gab. (36 300 EUR)
3. Programmatūras paroļu laušanai un šifrētu datu dešifrēšanai "Passware Kit Forencis" licenču pagarināšana vai aizvietošana ar līdzvertīgu programmatūru uz 3 gadiem - 1 gab. (4 850 EUR)</t>
  </si>
  <si>
    <t>Kopā 8.2.2.</t>
  </si>
  <si>
    <t>Veiktas nepieciešamās izmaiņas VID pārziņā esošajās informācijas sistēmās (Elektroniskajā muitas datu apstrādes sistēmā (EMDAS); Datu noliktavas sistēmā (DNS); Integrētā riska informācijas sistēmā (IRIS)), lai nodrošinātu pavadītas un nepavadītas skaidras naudas deklarāciju reģistrēšanu un informācijas apmaiņu ar Eiropas Komisiju.
Kopējās provizoriskās izmaksas 200 000 EUR, no tā EMDAS (145,4 c/d * 544,50 EUR (c/d cena)= 79 192 EUR, DNS (156,7 c/d * 641,30 EUR (c/d cena)= 100 466 EUR, IRIS (46,7 c/d * 435,60 EUR (c/d cena)= 20 342 EUR. VID piešķirtā budžeta ietvaros tiek nosegts 16 684 EUR, kas tiek novirzīts no NILLNP plāna ietvaros VID piešķirtā finansējuma citu IS izmaiņu uzturēšanai. Turpmākos gados uzturēšanas izdevumu segšanai 16 684 EUR  (gadā) tiek novirzīts  no NILLNP plāna ietvaros VID piešķirtā finansējuma citu IS izmaiņu uzturēšanai.</t>
  </si>
  <si>
    <t>7.11. Stiprināt NMPP materiāltehnisko nodrošinājumu, lai veicinātu efektīvu NILL izmeklēšanu un apkarošanu.</t>
  </si>
  <si>
    <t>kopā 7.11.</t>
  </si>
  <si>
    <t xml:space="preserve">4. pielikums 
Pasākumu plānam noziedzīgi iegūtu līdzekļu legalizācijas, terorisma un proliferācijas finansēšanas novēršanai 2024.–2026. gadam (23-TA-3269)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</si>
</sst>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 _€_-;\-* #,##0.00\ _€_-;_-* &quot;-&quot;??\ _€_-;_-@_-"/>
    <numFmt numFmtId="164" formatCode="_-* #,##0.00_-;\-* #,##0.00_-;_-* &quot;-&quot;??_-;_-@_-"/>
    <numFmt numFmtId="165" formatCode="_-* #,##0_-;\-* #,##0_-;_-* &quot;-&quot;??_-;_-@_-"/>
  </numFmts>
  <fonts count="18" x14ac:knownFonts="1">
    <font>
      <sz val="11"/>
      <color theme="1"/>
      <name val="Calibri"/>
      <family val="2"/>
      <scheme val="minor"/>
    </font>
    <font>
      <sz val="11"/>
      <color theme="1"/>
      <name val="Calibri"/>
      <family val="2"/>
      <scheme val="minor"/>
    </font>
    <font>
      <sz val="11"/>
      <name val="Calibri"/>
      <family val="2"/>
      <scheme val="minor"/>
    </font>
    <font>
      <sz val="11"/>
      <color theme="1"/>
      <name val="Times New Roman"/>
      <family val="1"/>
      <charset val="186"/>
    </font>
    <font>
      <b/>
      <sz val="8"/>
      <color theme="1"/>
      <name val="Times New Roman"/>
      <family val="1"/>
      <charset val="186"/>
    </font>
    <font>
      <b/>
      <sz val="8"/>
      <name val="Times New Roman"/>
      <family val="1"/>
      <charset val="186"/>
    </font>
    <font>
      <b/>
      <sz val="9"/>
      <name val="Times New Roman"/>
      <family val="1"/>
      <charset val="186"/>
    </font>
    <font>
      <b/>
      <sz val="11"/>
      <color theme="1"/>
      <name val="Times New Roman"/>
      <family val="1"/>
      <charset val="186"/>
    </font>
    <font>
      <b/>
      <sz val="10"/>
      <color rgb="FFFF0000"/>
      <name val="Times New Roman"/>
      <family val="1"/>
      <charset val="186"/>
    </font>
    <font>
      <sz val="9"/>
      <color theme="1"/>
      <name val="Times New Roman"/>
      <family val="1"/>
      <charset val="186"/>
    </font>
    <font>
      <b/>
      <sz val="9"/>
      <color theme="1"/>
      <name val="Times New Roman"/>
      <family val="1"/>
      <charset val="186"/>
    </font>
    <font>
      <b/>
      <sz val="9"/>
      <color rgb="FFFF0000"/>
      <name val="Times New Roman"/>
      <family val="1"/>
      <charset val="186"/>
    </font>
    <font>
      <sz val="9"/>
      <color theme="1"/>
      <name val="Calibri"/>
      <family val="2"/>
      <scheme val="minor"/>
    </font>
    <font>
      <sz val="9"/>
      <name val="Times New Roman"/>
      <family val="1"/>
      <charset val="186"/>
    </font>
    <font>
      <b/>
      <sz val="8"/>
      <color rgb="FFFF0000"/>
      <name val="Times New Roman"/>
      <family val="1"/>
      <charset val="186"/>
    </font>
    <font>
      <b/>
      <sz val="11"/>
      <color theme="4" tint="-0.249977111117893"/>
      <name val="Times New Roman"/>
      <family val="1"/>
      <charset val="186"/>
    </font>
    <font>
      <b/>
      <sz val="11"/>
      <color rgb="FF7030A0"/>
      <name val="Times New Roman"/>
      <family val="1"/>
      <charset val="186"/>
    </font>
    <font>
      <i/>
      <sz val="9"/>
      <color theme="1"/>
      <name val="Times New Roman"/>
      <family val="1"/>
      <charset val="186"/>
    </font>
  </fonts>
  <fills count="8">
    <fill>
      <patternFill patternType="none"/>
    </fill>
    <fill>
      <patternFill patternType="gray125"/>
    </fill>
    <fill>
      <patternFill patternType="solid">
        <fgColor theme="0" tint="-0.14999847407452621"/>
        <bgColor indexed="64"/>
      </patternFill>
    </fill>
    <fill>
      <patternFill patternType="solid">
        <fgColor rgb="FFE7E6E6"/>
        <bgColor indexed="64"/>
      </patternFill>
    </fill>
    <fill>
      <patternFill patternType="solid">
        <fgColor rgb="FFD9E1F2"/>
        <bgColor indexed="64"/>
      </patternFill>
    </fill>
    <fill>
      <patternFill patternType="solid">
        <fgColor theme="0"/>
        <bgColor indexed="64"/>
      </patternFill>
    </fill>
    <fill>
      <patternFill patternType="solid">
        <fgColor theme="4" tint="0.79998168889431442"/>
        <bgColor indexed="64"/>
      </patternFill>
    </fill>
    <fill>
      <patternFill patternType="solid">
        <fgColor theme="8" tint="0.79998168889431442"/>
        <bgColor indexed="64"/>
      </patternFill>
    </fill>
  </fills>
  <borders count="16">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bottom style="thin">
        <color theme="0" tint="-0.34998626667073579"/>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theme="0" tint="-0.34998626667073579"/>
      </left>
      <right/>
      <top style="thin">
        <color theme="0" tint="-0.34998626667073579"/>
      </top>
      <bottom style="thin">
        <color indexed="64"/>
      </bottom>
      <diagonal/>
    </border>
    <border>
      <left/>
      <right/>
      <top style="thin">
        <color theme="0" tint="-0.34998626667073579"/>
      </top>
      <bottom style="thin">
        <color indexed="64"/>
      </bottom>
      <diagonal/>
    </border>
    <border>
      <left/>
      <right style="thin">
        <color theme="0" tint="-0.34998626667073579"/>
      </right>
      <top style="thin">
        <color theme="0" tint="-0.34998626667073579"/>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0" tint="-0.34998626667073579"/>
      </left>
      <right/>
      <top style="thin">
        <color indexed="64"/>
      </top>
      <bottom style="thin">
        <color theme="0" tint="-0.34998626667073579"/>
      </bottom>
      <diagonal/>
    </border>
    <border>
      <left/>
      <right/>
      <top style="thin">
        <color indexed="64"/>
      </top>
      <bottom style="thin">
        <color theme="0" tint="-0.34998626667073579"/>
      </bottom>
      <diagonal/>
    </border>
    <border>
      <left/>
      <right style="thin">
        <color theme="0" tint="-0.34998626667073579"/>
      </right>
      <top style="thin">
        <color indexed="64"/>
      </top>
      <bottom style="thin">
        <color theme="0" tint="-0.34998626667073579"/>
      </bottom>
      <diagonal/>
    </border>
  </borders>
  <cellStyleXfs count="3">
    <xf numFmtId="0" fontId="0" fillId="0" borderId="0"/>
    <xf numFmtId="164" fontId="1" fillId="0" borderId="0" applyFont="0" applyFill="0" applyBorder="0" applyAlignment="0" applyProtection="0"/>
    <xf numFmtId="164" fontId="1" fillId="0" borderId="0" applyFont="0" applyFill="0" applyBorder="0" applyAlignment="0" applyProtection="0"/>
  </cellStyleXfs>
  <cellXfs count="104">
    <xf numFmtId="0" fontId="0" fillId="0" borderId="0" xfId="0"/>
    <xf numFmtId="0" fontId="3" fillId="0" borderId="0" xfId="0" applyFont="1"/>
    <xf numFmtId="0" fontId="3" fillId="0" borderId="0" xfId="0" applyFont="1" applyAlignment="1">
      <alignment vertical="center" wrapText="1"/>
    </xf>
    <xf numFmtId="0" fontId="3" fillId="0" borderId="0" xfId="0" applyFont="1" applyAlignment="1">
      <alignment horizontal="right" vertical="top" wrapText="1"/>
    </xf>
    <xf numFmtId="165" fontId="0" fillId="0" borderId="0" xfId="0" applyNumberFormat="1"/>
    <xf numFmtId="0" fontId="3" fillId="0" borderId="0" xfId="0" applyFont="1" applyAlignment="1">
      <alignment horizontal="center"/>
    </xf>
    <xf numFmtId="0" fontId="7" fillId="0" borderId="0" xfId="0" applyFont="1" applyAlignment="1">
      <alignment horizontal="center" vertical="center"/>
    </xf>
    <xf numFmtId="0" fontId="3" fillId="0" borderId="0" xfId="0" applyFont="1" applyAlignment="1">
      <alignment horizontal="center" vertical="center"/>
    </xf>
    <xf numFmtId="0" fontId="9" fillId="0" borderId="0" xfId="0" applyFont="1"/>
    <xf numFmtId="0" fontId="10" fillId="4" borderId="1" xfId="0" applyFont="1" applyFill="1" applyBorder="1" applyAlignment="1">
      <alignment vertical="center" wrapText="1"/>
    </xf>
    <xf numFmtId="0" fontId="10" fillId="4" borderId="1" xfId="0" applyFont="1" applyFill="1" applyBorder="1" applyAlignment="1">
      <alignment horizontal="center" vertical="center" wrapText="1"/>
    </xf>
    <xf numFmtId="3" fontId="9" fillId="4" borderId="1" xfId="0" applyNumberFormat="1" applyFont="1" applyFill="1" applyBorder="1" applyAlignment="1">
      <alignment vertical="center" wrapText="1"/>
    </xf>
    <xf numFmtId="3" fontId="10" fillId="4" borderId="1" xfId="0" applyNumberFormat="1" applyFont="1" applyFill="1" applyBorder="1" applyAlignment="1">
      <alignment horizontal="center" vertical="center"/>
    </xf>
    <xf numFmtId="3" fontId="10" fillId="4" borderId="1" xfId="0" applyNumberFormat="1" applyFont="1" applyFill="1" applyBorder="1" applyAlignment="1">
      <alignment horizontal="right" vertical="center"/>
    </xf>
    <xf numFmtId="0" fontId="10" fillId="3" borderId="1" xfId="0" applyFont="1" applyFill="1" applyBorder="1" applyAlignment="1">
      <alignment vertical="center" wrapText="1"/>
    </xf>
    <xf numFmtId="0" fontId="10" fillId="3" borderId="1" xfId="0" applyFont="1" applyFill="1" applyBorder="1" applyAlignment="1">
      <alignment horizontal="center" vertical="center" wrapText="1"/>
    </xf>
    <xf numFmtId="165" fontId="10" fillId="3" borderId="1" xfId="1" applyNumberFormat="1" applyFont="1" applyFill="1" applyBorder="1" applyAlignment="1">
      <alignment horizontal="right" vertical="center"/>
    </xf>
    <xf numFmtId="165" fontId="9" fillId="0" borderId="0" xfId="0" applyNumberFormat="1" applyFont="1"/>
    <xf numFmtId="165" fontId="9" fillId="0" borderId="1" xfId="1" applyNumberFormat="1" applyFont="1" applyBorder="1" applyAlignment="1">
      <alignment vertical="center" wrapText="1"/>
    </xf>
    <xf numFmtId="165" fontId="9" fillId="0" borderId="1" xfId="1" applyNumberFormat="1" applyFont="1" applyFill="1" applyBorder="1" applyAlignment="1">
      <alignment vertical="center" wrapText="1"/>
    </xf>
    <xf numFmtId="3" fontId="4" fillId="3" borderId="5" xfId="0" applyNumberFormat="1" applyFont="1" applyFill="1" applyBorder="1" applyAlignment="1">
      <alignment horizontal="right" vertical="center"/>
    </xf>
    <xf numFmtId="0" fontId="12" fillId="0" borderId="5" xfId="0" applyFont="1" applyBorder="1"/>
    <xf numFmtId="165" fontId="9" fillId="0" borderId="5" xfId="1" applyNumberFormat="1" applyFont="1" applyBorder="1" applyAlignment="1">
      <alignment vertical="center"/>
    </xf>
    <xf numFmtId="0" fontId="9" fillId="0" borderId="5" xfId="0" applyFont="1" applyBorder="1" applyAlignment="1">
      <alignment horizontal="right" vertical="center"/>
    </xf>
    <xf numFmtId="0" fontId="9" fillId="0" borderId="5" xfId="0" applyFont="1" applyBorder="1" applyAlignment="1">
      <alignment horizontal="left" vertical="center"/>
    </xf>
    <xf numFmtId="0" fontId="9" fillId="0" borderId="5" xfId="0" applyFont="1" applyBorder="1" applyAlignment="1">
      <alignment vertical="center" wrapText="1"/>
    </xf>
    <xf numFmtId="0" fontId="4" fillId="2" borderId="5" xfId="0" applyFont="1" applyFill="1" applyBorder="1" applyAlignment="1">
      <alignment vertical="center" wrapText="1"/>
    </xf>
    <xf numFmtId="0" fontId="4" fillId="2" borderId="5" xfId="0" applyFont="1" applyFill="1" applyBorder="1" applyAlignment="1">
      <alignment horizontal="center" vertical="center" wrapText="1"/>
    </xf>
    <xf numFmtId="0" fontId="10" fillId="3" borderId="5" xfId="0" applyFont="1" applyFill="1" applyBorder="1" applyAlignment="1">
      <alignment vertical="center" wrapText="1"/>
    </xf>
    <xf numFmtId="165" fontId="10" fillId="3" borderId="5" xfId="1" applyNumberFormat="1" applyFont="1" applyFill="1" applyBorder="1" applyAlignment="1">
      <alignment horizontal="right" vertical="center"/>
    </xf>
    <xf numFmtId="165" fontId="11" fillId="3" borderId="5" xfId="0" applyNumberFormat="1" applyFont="1" applyFill="1" applyBorder="1" applyAlignment="1">
      <alignment horizontal="right" vertical="center"/>
    </xf>
    <xf numFmtId="0" fontId="9" fillId="0" borderId="5" xfId="0" applyFont="1" applyBorder="1" applyAlignment="1">
      <alignment vertical="center"/>
    </xf>
    <xf numFmtId="3" fontId="4" fillId="3" borderId="5" xfId="0" applyNumberFormat="1" applyFont="1" applyFill="1" applyBorder="1" applyAlignment="1">
      <alignment vertical="center" wrapText="1"/>
    </xf>
    <xf numFmtId="0" fontId="14" fillId="3" borderId="5" xfId="0" applyFont="1" applyFill="1" applyBorder="1" applyAlignment="1">
      <alignment horizontal="right" vertical="center"/>
    </xf>
    <xf numFmtId="0" fontId="9" fillId="0" borderId="5" xfId="0" applyFont="1" applyBorder="1" applyAlignment="1">
      <alignment horizontal="left" vertical="center" wrapText="1"/>
    </xf>
    <xf numFmtId="3" fontId="5" fillId="3" borderId="5" xfId="0" applyNumberFormat="1" applyFont="1" applyFill="1" applyBorder="1" applyAlignment="1">
      <alignment vertical="center" wrapText="1"/>
    </xf>
    <xf numFmtId="2" fontId="7" fillId="0" borderId="0" xfId="0" applyNumberFormat="1" applyFont="1" applyAlignment="1">
      <alignment horizontal="center" vertical="center"/>
    </xf>
    <xf numFmtId="165" fontId="9" fillId="0" borderId="5" xfId="1" applyNumberFormat="1" applyFont="1" applyFill="1" applyBorder="1" applyAlignment="1">
      <alignment vertical="center"/>
    </xf>
    <xf numFmtId="49" fontId="9" fillId="0" borderId="5" xfId="1" applyNumberFormat="1" applyFont="1" applyBorder="1" applyAlignment="1">
      <alignment vertical="center" wrapText="1"/>
    </xf>
    <xf numFmtId="0" fontId="5" fillId="3" borderId="5" xfId="0" applyFont="1" applyFill="1" applyBorder="1" applyAlignment="1">
      <alignment vertical="center" wrapText="1"/>
    </xf>
    <xf numFmtId="165" fontId="8" fillId="3" borderId="5" xfId="0" applyNumberFormat="1" applyFont="1" applyFill="1" applyBorder="1" applyAlignment="1">
      <alignment horizontal="right" vertical="center"/>
    </xf>
    <xf numFmtId="0" fontId="2" fillId="0" borderId="5" xfId="0" applyFont="1" applyBorder="1"/>
    <xf numFmtId="165" fontId="3" fillId="0" borderId="5" xfId="1" applyNumberFormat="1" applyFont="1" applyBorder="1" applyAlignment="1">
      <alignment vertical="center" wrapText="1"/>
    </xf>
    <xf numFmtId="165" fontId="6" fillId="3" borderId="5" xfId="1" applyNumberFormat="1" applyFont="1" applyFill="1" applyBorder="1" applyAlignment="1">
      <alignment horizontal="right" vertical="center"/>
    </xf>
    <xf numFmtId="165" fontId="13" fillId="0" borderId="5" xfId="1" applyNumberFormat="1" applyFont="1" applyBorder="1" applyAlignment="1">
      <alignment vertical="center" wrapText="1"/>
    </xf>
    <xf numFmtId="165" fontId="9" fillId="0" borderId="5" xfId="1" applyNumberFormat="1" applyFont="1" applyBorder="1" applyAlignment="1">
      <alignment vertical="center" wrapText="1"/>
    </xf>
    <xf numFmtId="0" fontId="13" fillId="0" borderId="5" xfId="0" applyFont="1" applyBorder="1" applyAlignment="1">
      <alignment vertical="center" wrapText="1"/>
    </xf>
    <xf numFmtId="0" fontId="10" fillId="2" borderId="5" xfId="0" applyFont="1" applyFill="1" applyBorder="1" applyAlignment="1">
      <alignment vertical="center" wrapText="1"/>
    </xf>
    <xf numFmtId="0" fontId="10" fillId="2" borderId="5" xfId="0" applyFont="1" applyFill="1" applyBorder="1" applyAlignment="1">
      <alignment horizontal="center" vertical="center" wrapText="1"/>
    </xf>
    <xf numFmtId="0" fontId="10" fillId="3" borderId="5" xfId="0" applyFont="1" applyFill="1" applyBorder="1" applyAlignment="1">
      <alignment horizontal="center" vertical="center" wrapText="1"/>
    </xf>
    <xf numFmtId="0" fontId="9" fillId="0" borderId="5" xfId="0" applyFont="1" applyBorder="1" applyAlignment="1">
      <alignment horizontal="right" vertical="center" wrapText="1"/>
    </xf>
    <xf numFmtId="0" fontId="9" fillId="3" borderId="5" xfId="0" applyFont="1" applyFill="1" applyBorder="1" applyAlignment="1">
      <alignment vertical="center"/>
    </xf>
    <xf numFmtId="0" fontId="9" fillId="3" borderId="5" xfId="0" applyFont="1" applyFill="1" applyBorder="1" applyAlignment="1">
      <alignment vertical="center" wrapText="1"/>
    </xf>
    <xf numFmtId="43" fontId="0" fillId="0" borderId="0" xfId="0" applyNumberFormat="1"/>
    <xf numFmtId="0" fontId="15" fillId="0" borderId="0" xfId="0" applyFont="1" applyAlignment="1">
      <alignment horizontal="center" vertical="center" wrapText="1"/>
    </xf>
    <xf numFmtId="0" fontId="16" fillId="0" borderId="0" xfId="0" applyFont="1" applyAlignment="1">
      <alignment horizontal="center" vertical="center" wrapText="1"/>
    </xf>
    <xf numFmtId="165" fontId="0" fillId="0" borderId="0" xfId="1" applyNumberFormat="1" applyFont="1"/>
    <xf numFmtId="164" fontId="0" fillId="0" borderId="0" xfId="0" applyNumberFormat="1"/>
    <xf numFmtId="0" fontId="7" fillId="0" borderId="0" xfId="0" applyFont="1" applyAlignment="1">
      <alignment horizontal="center" vertical="center"/>
    </xf>
    <xf numFmtId="0" fontId="6" fillId="6" borderId="9" xfId="0" applyFont="1" applyFill="1" applyBorder="1" applyAlignment="1">
      <alignment horizontal="left" vertical="center"/>
    </xf>
    <xf numFmtId="0" fontId="6" fillId="6" borderId="9" xfId="0" applyFont="1" applyFill="1" applyBorder="1" applyAlignment="1">
      <alignment horizontal="right" vertical="center"/>
    </xf>
    <xf numFmtId="165" fontId="6" fillId="6" borderId="9" xfId="0" applyNumberFormat="1" applyFont="1" applyFill="1" applyBorder="1" applyAlignment="1">
      <alignment horizontal="left" vertical="center"/>
    </xf>
    <xf numFmtId="0" fontId="11" fillId="7" borderId="5" xfId="0" applyFont="1" applyFill="1" applyBorder="1" applyAlignment="1">
      <alignment vertical="center"/>
    </xf>
    <xf numFmtId="0" fontId="9" fillId="7" borderId="5" xfId="0" applyFont="1" applyFill="1" applyBorder="1" applyAlignment="1">
      <alignment vertical="center" wrapText="1"/>
    </xf>
    <xf numFmtId="165" fontId="10" fillId="7" borderId="5" xfId="1" applyNumberFormat="1" applyFont="1" applyFill="1" applyBorder="1" applyAlignment="1">
      <alignment vertical="center"/>
    </xf>
    <xf numFmtId="0" fontId="10" fillId="7" borderId="5" xfId="0" applyFont="1" applyFill="1" applyBorder="1" applyAlignment="1">
      <alignment horizontal="center" vertical="center" wrapText="1"/>
    </xf>
    <xf numFmtId="0" fontId="13" fillId="5" borderId="5" xfId="0" applyFont="1" applyFill="1" applyBorder="1" applyAlignment="1">
      <alignment vertical="center" wrapText="1"/>
    </xf>
    <xf numFmtId="165" fontId="13" fillId="0" borderId="5" xfId="1" applyNumberFormat="1" applyFont="1" applyBorder="1" applyAlignment="1">
      <alignment vertical="center"/>
    </xf>
    <xf numFmtId="165" fontId="13" fillId="0" borderId="5" xfId="1" applyNumberFormat="1" applyFont="1" applyFill="1" applyBorder="1" applyAlignment="1">
      <alignment vertical="center"/>
    </xf>
    <xf numFmtId="3" fontId="13" fillId="5" borderId="5" xfId="0" applyNumberFormat="1" applyFont="1" applyFill="1" applyBorder="1" applyAlignment="1">
      <alignment vertical="center" wrapText="1"/>
    </xf>
    <xf numFmtId="165" fontId="13" fillId="5" borderId="5" xfId="1" applyNumberFormat="1" applyFont="1" applyFill="1" applyBorder="1" applyAlignment="1">
      <alignment vertical="center"/>
    </xf>
    <xf numFmtId="0" fontId="11" fillId="7" borderId="1" xfId="0" applyFont="1" applyFill="1" applyBorder="1" applyAlignment="1">
      <alignment vertical="center"/>
    </xf>
    <xf numFmtId="0" fontId="5" fillId="7" borderId="1" xfId="0" applyFont="1" applyFill="1" applyBorder="1" applyAlignment="1">
      <alignment vertical="center" wrapText="1"/>
    </xf>
    <xf numFmtId="0" fontId="5" fillId="7" borderId="1" xfId="0" applyFont="1" applyFill="1" applyBorder="1" applyAlignment="1">
      <alignment horizontal="center" vertical="center"/>
    </xf>
    <xf numFmtId="0" fontId="5" fillId="7" borderId="1" xfId="0" applyFont="1" applyFill="1" applyBorder="1" applyAlignment="1">
      <alignment vertical="center"/>
    </xf>
    <xf numFmtId="0" fontId="13" fillId="5" borderId="5" xfId="0" applyFont="1" applyFill="1" applyBorder="1" applyAlignment="1">
      <alignment horizontal="left" vertical="center" wrapText="1"/>
    </xf>
    <xf numFmtId="165" fontId="5" fillId="7" borderId="1" xfId="0" applyNumberFormat="1" applyFont="1" applyFill="1" applyBorder="1" applyAlignment="1">
      <alignment vertical="center"/>
    </xf>
    <xf numFmtId="0" fontId="9" fillId="5" borderId="1" xfId="0" applyFont="1" applyFill="1" applyBorder="1" applyAlignment="1">
      <alignment horizontal="left" vertical="center" wrapText="1"/>
    </xf>
    <xf numFmtId="0" fontId="9" fillId="5" borderId="1" xfId="0" applyFont="1" applyFill="1" applyBorder="1" applyAlignment="1">
      <alignment vertical="center" wrapText="1"/>
    </xf>
    <xf numFmtId="0" fontId="12" fillId="5" borderId="1" xfId="0" applyFont="1" applyFill="1" applyBorder="1"/>
    <xf numFmtId="165" fontId="9" fillId="5" borderId="1" xfId="1" applyNumberFormat="1" applyFont="1" applyFill="1" applyBorder="1" applyAlignment="1">
      <alignment vertical="center" wrapText="1"/>
    </xf>
    <xf numFmtId="0" fontId="9" fillId="5" borderId="1" xfId="0" applyFont="1" applyFill="1" applyBorder="1" applyAlignment="1">
      <alignment horizontal="right" vertical="center" wrapText="1"/>
    </xf>
    <xf numFmtId="3" fontId="17" fillId="0" borderId="0" xfId="0" applyNumberFormat="1" applyFont="1"/>
    <xf numFmtId="0" fontId="3" fillId="0" borderId="0" xfId="0" applyFont="1" applyAlignment="1">
      <alignment horizontal="right" vertical="top" wrapText="1"/>
    </xf>
    <xf numFmtId="0" fontId="3" fillId="0" borderId="0" xfId="0" applyFont="1" applyAlignment="1">
      <alignment horizontal="center"/>
    </xf>
    <xf numFmtId="0" fontId="7" fillId="0" borderId="0" xfId="0" applyFont="1" applyAlignment="1">
      <alignment horizontal="center" vertical="center"/>
    </xf>
    <xf numFmtId="0" fontId="3" fillId="0" borderId="0" xfId="0" applyFont="1" applyAlignment="1">
      <alignment horizontal="center" vertical="center"/>
    </xf>
    <xf numFmtId="0" fontId="10" fillId="0" borderId="1" xfId="0" applyFont="1" applyBorder="1" applyAlignment="1">
      <alignment horizontal="center" vertical="center"/>
    </xf>
    <xf numFmtId="0" fontId="10" fillId="0" borderId="1" xfId="0" applyFont="1" applyBorder="1" applyAlignment="1">
      <alignment horizontal="center" vertical="center" wrapText="1"/>
    </xf>
    <xf numFmtId="0" fontId="4" fillId="5" borderId="4" xfId="0" applyFont="1" applyFill="1" applyBorder="1" applyAlignment="1">
      <alignment horizontal="left" vertical="center" wrapText="1"/>
    </xf>
    <xf numFmtId="0" fontId="4" fillId="5" borderId="0" xfId="0" applyFont="1" applyFill="1" applyAlignment="1">
      <alignment horizontal="left" vertical="center" wrapText="1"/>
    </xf>
    <xf numFmtId="0" fontId="5" fillId="5" borderId="4" xfId="0" applyFont="1" applyFill="1" applyBorder="1" applyAlignment="1">
      <alignment horizontal="left" vertical="center" wrapText="1"/>
    </xf>
    <xf numFmtId="0" fontId="5" fillId="5" borderId="0" xfId="0" applyFont="1" applyFill="1" applyAlignment="1">
      <alignment horizontal="left" vertical="center" wrapText="1"/>
    </xf>
    <xf numFmtId="0" fontId="6" fillId="0" borderId="6" xfId="0" applyFont="1" applyBorder="1" applyAlignment="1">
      <alignment horizontal="left" vertical="center"/>
    </xf>
    <xf numFmtId="0" fontId="6" fillId="0" borderId="7" xfId="0" applyFont="1" applyBorder="1" applyAlignment="1">
      <alignment horizontal="left" vertical="center"/>
    </xf>
    <xf numFmtId="0" fontId="6" fillId="0" borderId="8" xfId="0" applyFont="1" applyBorder="1" applyAlignment="1">
      <alignment horizontal="left" vertical="center"/>
    </xf>
    <xf numFmtId="0" fontId="6" fillId="5" borderId="10" xfId="0" applyFont="1" applyFill="1" applyBorder="1" applyAlignment="1">
      <alignment horizontal="left" vertical="center"/>
    </xf>
    <xf numFmtId="0" fontId="6" fillId="5" borderId="11" xfId="0" applyFont="1" applyFill="1" applyBorder="1" applyAlignment="1">
      <alignment horizontal="left" vertical="center"/>
    </xf>
    <xf numFmtId="0" fontId="6" fillId="5" borderId="12" xfId="0" applyFont="1" applyFill="1" applyBorder="1" applyAlignment="1">
      <alignment horizontal="left" vertical="center"/>
    </xf>
    <xf numFmtId="0" fontId="6" fillId="5" borderId="13" xfId="0" applyFont="1" applyFill="1" applyBorder="1" applyAlignment="1">
      <alignment horizontal="left" vertical="center" wrapText="1"/>
    </xf>
    <xf numFmtId="0" fontId="6" fillId="5" borderId="14" xfId="0" applyFont="1" applyFill="1" applyBorder="1" applyAlignment="1">
      <alignment horizontal="left" vertical="center"/>
    </xf>
    <xf numFmtId="0" fontId="6" fillId="5" borderId="15" xfId="0" applyFont="1" applyFill="1" applyBorder="1" applyAlignment="1">
      <alignment horizontal="left"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cellXfs>
  <cellStyles count="3">
    <cellStyle name="Comma" xfId="1" builtinId="3"/>
    <cellStyle name="Comma 2" xfId="2" xr:uid="{6D04E735-BE62-4C78-83DC-CA53919AABDD}"/>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704972-7DDE-4E84-8C4E-A1881B590B73}">
  <sheetPr>
    <tabColor theme="4" tint="0.79998168889431442"/>
    <pageSetUpPr fitToPage="1"/>
  </sheetPr>
  <dimension ref="A1:L46"/>
  <sheetViews>
    <sheetView tabSelected="1" zoomScale="70" zoomScaleNormal="70" workbookViewId="0">
      <selection activeCell="B2" sqref="B2"/>
    </sheetView>
  </sheetViews>
  <sheetFormatPr defaultRowHeight="14.5" outlineLevelRow="1" x14ac:dyDescent="0.35"/>
  <cols>
    <col min="2" max="2" width="20.453125" customWidth="1"/>
    <col min="3" max="3" width="39.81640625" customWidth="1"/>
    <col min="4" max="6" width="9.7265625" bestFit="1" customWidth="1"/>
    <col min="7" max="7" width="11.453125" customWidth="1"/>
    <col min="8" max="8" width="38" customWidth="1"/>
    <col min="9" max="9" width="14.54296875" customWidth="1"/>
    <col min="10" max="10" width="6.453125" customWidth="1"/>
    <col min="11" max="11" width="13.26953125" customWidth="1"/>
    <col min="14" max="14" width="11.26953125" customWidth="1"/>
    <col min="15" max="15" width="10.7265625" customWidth="1"/>
    <col min="17" max="17" width="40.7265625" customWidth="1"/>
  </cols>
  <sheetData>
    <row r="1" spans="1:10" ht="62.25" customHeight="1" outlineLevel="1" x14ac:dyDescent="0.35">
      <c r="E1" s="83" t="s">
        <v>56</v>
      </c>
      <c r="F1" s="83"/>
      <c r="G1" s="83"/>
      <c r="H1" s="83"/>
      <c r="I1" s="3"/>
    </row>
    <row r="2" spans="1:10" ht="21" customHeight="1" x14ac:dyDescent="0.35">
      <c r="D2" s="4"/>
      <c r="E2" s="4"/>
      <c r="F2" s="4"/>
      <c r="G2" s="4"/>
      <c r="H2" s="3"/>
      <c r="I2" s="3"/>
    </row>
    <row r="3" spans="1:10" s="1" customFormat="1" ht="14" x14ac:dyDescent="0.3">
      <c r="A3" s="84" t="s">
        <v>0</v>
      </c>
      <c r="B3" s="84"/>
      <c r="C3" s="84"/>
      <c r="D3" s="84"/>
      <c r="E3" s="84"/>
      <c r="F3" s="84"/>
      <c r="G3" s="84"/>
      <c r="H3" s="84"/>
      <c r="I3" s="5"/>
    </row>
    <row r="4" spans="1:10" ht="14.65" customHeight="1" x14ac:dyDescent="0.35">
      <c r="A4" s="85" t="s">
        <v>1</v>
      </c>
      <c r="B4" s="85"/>
      <c r="C4" s="85"/>
      <c r="D4" s="85"/>
      <c r="E4" s="85"/>
      <c r="F4" s="85"/>
      <c r="G4" s="85"/>
      <c r="H4" s="85"/>
      <c r="I4" s="6"/>
    </row>
    <row r="5" spans="1:10" ht="14.65" customHeight="1" x14ac:dyDescent="0.35">
      <c r="A5" s="86" t="s">
        <v>2</v>
      </c>
      <c r="B5" s="86"/>
      <c r="C5" s="86"/>
      <c r="D5" s="86"/>
      <c r="E5" s="86"/>
      <c r="F5" s="86"/>
      <c r="G5" s="86"/>
      <c r="H5" s="86"/>
      <c r="I5" s="7"/>
    </row>
    <row r="6" spans="1:10" ht="14.65" customHeight="1" x14ac:dyDescent="0.35">
      <c r="A6" s="85" t="s">
        <v>25</v>
      </c>
      <c r="B6" s="85"/>
      <c r="C6" s="85"/>
      <c r="D6" s="85"/>
      <c r="E6" s="85"/>
      <c r="F6" s="85"/>
      <c r="G6" s="85"/>
      <c r="H6" s="85"/>
      <c r="I6" s="6"/>
    </row>
    <row r="7" spans="1:10" s="1" customFormat="1" ht="14" x14ac:dyDescent="0.3">
      <c r="A7" s="8"/>
      <c r="B7" s="8"/>
      <c r="C7" s="8"/>
      <c r="D7" s="82"/>
      <c r="E7" s="82"/>
      <c r="F7" s="82"/>
      <c r="G7" s="82"/>
      <c r="H7" s="8"/>
      <c r="I7" s="6"/>
    </row>
    <row r="8" spans="1:10" s="1" customFormat="1" ht="13.9" customHeight="1" x14ac:dyDescent="0.3">
      <c r="A8" s="87" t="s">
        <v>3</v>
      </c>
      <c r="B8" s="88" t="s">
        <v>4</v>
      </c>
      <c r="C8" s="88" t="s">
        <v>5</v>
      </c>
      <c r="D8" s="102" t="s">
        <v>6</v>
      </c>
      <c r="E8" s="87" t="s">
        <v>7</v>
      </c>
      <c r="F8" s="87" t="s">
        <v>8</v>
      </c>
      <c r="G8" s="88" t="s">
        <v>9</v>
      </c>
      <c r="H8" s="88" t="s">
        <v>10</v>
      </c>
      <c r="I8" s="6"/>
      <c r="J8" s="2"/>
    </row>
    <row r="9" spans="1:10" s="1" customFormat="1" ht="14" x14ac:dyDescent="0.3">
      <c r="A9" s="87"/>
      <c r="B9" s="88"/>
      <c r="C9" s="88"/>
      <c r="D9" s="103"/>
      <c r="E9" s="87"/>
      <c r="F9" s="87"/>
      <c r="G9" s="88"/>
      <c r="H9" s="88"/>
      <c r="I9" s="6"/>
      <c r="J9" s="2"/>
    </row>
    <row r="10" spans="1:10" s="1" customFormat="1" ht="14" x14ac:dyDescent="0.3">
      <c r="A10" s="9"/>
      <c r="B10" s="10" t="s">
        <v>11</v>
      </c>
      <c r="C10" s="11"/>
      <c r="D10" s="12">
        <f>D11+D12+D13+D14</f>
        <v>441287</v>
      </c>
      <c r="E10" s="12">
        <f>E11+E12+E13+E14</f>
        <v>249380</v>
      </c>
      <c r="F10" s="12">
        <f>F11+F12+F13+F14</f>
        <v>200315</v>
      </c>
      <c r="G10" s="12">
        <f>G11+G12+G13+G14</f>
        <v>164015</v>
      </c>
      <c r="H10" s="13"/>
      <c r="I10" s="6"/>
      <c r="J10" s="2"/>
    </row>
    <row r="11" spans="1:10" s="1" customFormat="1" ht="14" hidden="1" x14ac:dyDescent="0.3">
      <c r="A11" s="9" t="s">
        <v>12</v>
      </c>
      <c r="B11" s="10" t="s">
        <v>13</v>
      </c>
      <c r="C11" s="11"/>
      <c r="D11" s="12">
        <v>0</v>
      </c>
      <c r="E11" s="12">
        <v>0</v>
      </c>
      <c r="F11" s="12">
        <v>0</v>
      </c>
      <c r="G11" s="12">
        <v>0</v>
      </c>
      <c r="H11" s="13"/>
      <c r="I11" s="6"/>
      <c r="J11" s="2"/>
    </row>
    <row r="12" spans="1:10" s="1" customFormat="1" ht="14" x14ac:dyDescent="0.3">
      <c r="A12" s="9" t="s">
        <v>14</v>
      </c>
      <c r="B12" s="10" t="s">
        <v>15</v>
      </c>
      <c r="C12" s="11"/>
      <c r="D12" s="12">
        <f>D17+D33</f>
        <v>5971</v>
      </c>
      <c r="E12" s="12">
        <f>E17+E33</f>
        <v>18804</v>
      </c>
      <c r="F12" s="12">
        <f>F17+F33</f>
        <v>24865</v>
      </c>
      <c r="G12" s="12">
        <f>G17+G33</f>
        <v>24865</v>
      </c>
      <c r="H12" s="13"/>
      <c r="I12" s="6"/>
      <c r="J12" s="2"/>
    </row>
    <row r="13" spans="1:10" s="1" customFormat="1" ht="14" x14ac:dyDescent="0.3">
      <c r="A13" s="9" t="s">
        <v>16</v>
      </c>
      <c r="B13" s="10" t="s">
        <v>17</v>
      </c>
      <c r="C13" s="11"/>
      <c r="D13" s="12">
        <f>D20+D25+D36</f>
        <v>435316</v>
      </c>
      <c r="E13" s="12">
        <f>E20+E25+E36</f>
        <v>230576</v>
      </c>
      <c r="F13" s="12">
        <f>F20+F25+F36</f>
        <v>175450</v>
      </c>
      <c r="G13" s="12">
        <f>G20+G25+G36</f>
        <v>139150</v>
      </c>
      <c r="H13" s="13"/>
      <c r="I13" s="6"/>
      <c r="J13" s="2"/>
    </row>
    <row r="14" spans="1:10" s="1" customFormat="1" ht="23" hidden="1" x14ac:dyDescent="0.3">
      <c r="A14" s="9" t="s">
        <v>18</v>
      </c>
      <c r="B14" s="10" t="s">
        <v>19</v>
      </c>
      <c r="C14" s="11"/>
      <c r="D14" s="12"/>
      <c r="E14" s="12"/>
      <c r="F14" s="12"/>
      <c r="G14" s="12"/>
      <c r="H14" s="13"/>
      <c r="I14" s="6"/>
      <c r="J14" s="2"/>
    </row>
    <row r="15" spans="1:10" s="1" customFormat="1" ht="30" customHeight="1" x14ac:dyDescent="0.3">
      <c r="A15" s="93" t="s">
        <v>31</v>
      </c>
      <c r="B15" s="94"/>
      <c r="C15" s="94"/>
      <c r="D15" s="94"/>
      <c r="E15" s="94"/>
      <c r="F15" s="94"/>
      <c r="G15" s="94"/>
      <c r="H15" s="95"/>
      <c r="I15" s="36"/>
      <c r="J15" s="2"/>
    </row>
    <row r="16" spans="1:10" s="1" customFormat="1" ht="30" customHeight="1" x14ac:dyDescent="0.3">
      <c r="A16" s="59"/>
      <c r="B16" s="59"/>
      <c r="C16" s="60" t="s">
        <v>50</v>
      </c>
      <c r="D16" s="61">
        <f>D20+D17</f>
        <v>5971</v>
      </c>
      <c r="E16" s="61">
        <f>E20+E17</f>
        <v>92547</v>
      </c>
      <c r="F16" s="61">
        <f>F20+F17</f>
        <v>12032</v>
      </c>
      <c r="G16" s="61">
        <f>G20+G17</f>
        <v>12032</v>
      </c>
      <c r="H16" s="59"/>
      <c r="I16" s="36"/>
      <c r="J16" s="2"/>
    </row>
    <row r="17" spans="1:12" x14ac:dyDescent="0.35">
      <c r="A17" s="28" t="s">
        <v>14</v>
      </c>
      <c r="B17" s="49" t="s">
        <v>20</v>
      </c>
      <c r="C17" s="39"/>
      <c r="D17" s="43">
        <f>D18</f>
        <v>5971</v>
      </c>
      <c r="E17" s="29">
        <f t="shared" ref="E17:G18" si="0">E18</f>
        <v>5971</v>
      </c>
      <c r="F17" s="29">
        <f t="shared" si="0"/>
        <v>12032</v>
      </c>
      <c r="G17" s="29">
        <f t="shared" si="0"/>
        <v>12032</v>
      </c>
      <c r="H17" s="40"/>
      <c r="I17" s="6"/>
      <c r="K17" s="53"/>
    </row>
    <row r="18" spans="1:12" x14ac:dyDescent="0.35">
      <c r="A18" s="34" t="s">
        <v>21</v>
      </c>
      <c r="B18" s="25" t="s">
        <v>22</v>
      </c>
      <c r="C18" s="41"/>
      <c r="D18" s="44">
        <f>D19</f>
        <v>5971</v>
      </c>
      <c r="E18" s="45">
        <f t="shared" si="0"/>
        <v>5971</v>
      </c>
      <c r="F18" s="45">
        <f t="shared" si="0"/>
        <v>12032</v>
      </c>
      <c r="G18" s="45">
        <f t="shared" si="0"/>
        <v>12032</v>
      </c>
      <c r="H18" s="42"/>
      <c r="I18" s="6"/>
    </row>
    <row r="19" spans="1:12" ht="137.5" customHeight="1" x14ac:dyDescent="0.35">
      <c r="A19" s="50" t="s">
        <v>23</v>
      </c>
      <c r="B19" s="25" t="s">
        <v>24</v>
      </c>
      <c r="C19" s="46" t="s">
        <v>44</v>
      </c>
      <c r="D19" s="45">
        <v>5971</v>
      </c>
      <c r="E19" s="45">
        <v>5971</v>
      </c>
      <c r="F19" s="45">
        <f>5971+6061</f>
        <v>12032</v>
      </c>
      <c r="G19" s="45">
        <f>5971+6061</f>
        <v>12032</v>
      </c>
      <c r="H19" s="38" t="s">
        <v>45</v>
      </c>
      <c r="I19" s="6"/>
    </row>
    <row r="20" spans="1:12" x14ac:dyDescent="0.35">
      <c r="A20" s="47" t="s">
        <v>16</v>
      </c>
      <c r="B20" s="48" t="s">
        <v>17</v>
      </c>
      <c r="C20" s="28"/>
      <c r="D20" s="29">
        <f>D21</f>
        <v>0</v>
      </c>
      <c r="E20" s="29">
        <f t="shared" ref="E20:G21" si="1">E21</f>
        <v>86576</v>
      </c>
      <c r="F20" s="29">
        <f t="shared" si="1"/>
        <v>0</v>
      </c>
      <c r="G20" s="29">
        <f t="shared" si="1"/>
        <v>0</v>
      </c>
      <c r="H20" s="30"/>
      <c r="I20" s="6"/>
    </row>
    <row r="21" spans="1:12" x14ac:dyDescent="0.35">
      <c r="A21" s="24" t="s">
        <v>26</v>
      </c>
      <c r="B21" s="31" t="s">
        <v>27</v>
      </c>
      <c r="C21" s="21"/>
      <c r="D21" s="22">
        <f>D22</f>
        <v>0</v>
      </c>
      <c r="E21" s="22">
        <f t="shared" si="1"/>
        <v>86576</v>
      </c>
      <c r="F21" s="22">
        <f t="shared" si="1"/>
        <v>0</v>
      </c>
      <c r="G21" s="22">
        <f t="shared" si="1"/>
        <v>0</v>
      </c>
      <c r="H21" s="22"/>
      <c r="I21" s="6"/>
    </row>
    <row r="22" spans="1:12" ht="99.65" customHeight="1" x14ac:dyDescent="0.35">
      <c r="A22" s="23" t="s">
        <v>28</v>
      </c>
      <c r="B22" s="25" t="s">
        <v>29</v>
      </c>
      <c r="C22" s="25" t="s">
        <v>42</v>
      </c>
      <c r="D22" s="22"/>
      <c r="E22" s="22">
        <v>86576</v>
      </c>
      <c r="F22" s="22"/>
      <c r="G22" s="22"/>
      <c r="H22" s="25" t="s">
        <v>43</v>
      </c>
      <c r="I22" s="89"/>
      <c r="J22" s="90"/>
      <c r="K22" s="90"/>
      <c r="L22" s="90"/>
    </row>
    <row r="23" spans="1:12" ht="28.5" customHeight="1" x14ac:dyDescent="0.35">
      <c r="A23" s="96" t="s">
        <v>54</v>
      </c>
      <c r="B23" s="97"/>
      <c r="C23" s="97"/>
      <c r="D23" s="97"/>
      <c r="E23" s="97"/>
      <c r="F23" s="97"/>
      <c r="G23" s="97"/>
      <c r="H23" s="98"/>
      <c r="I23" s="6"/>
    </row>
    <row r="24" spans="1:12" ht="28.5" customHeight="1" x14ac:dyDescent="0.35">
      <c r="A24" s="62"/>
      <c r="B24" s="63"/>
      <c r="C24" s="65" t="s">
        <v>55</v>
      </c>
      <c r="D24" s="64">
        <f>D25</f>
        <v>252000</v>
      </c>
      <c r="E24" s="64">
        <f t="shared" ref="E24:G24" si="2">E25</f>
        <v>144000</v>
      </c>
      <c r="F24" s="64">
        <f t="shared" si="2"/>
        <v>175450</v>
      </c>
      <c r="G24" s="64">
        <f t="shared" si="2"/>
        <v>139150</v>
      </c>
      <c r="H24" s="63"/>
      <c r="I24" s="58"/>
    </row>
    <row r="25" spans="1:12" x14ac:dyDescent="0.35">
      <c r="A25" s="26" t="s">
        <v>16</v>
      </c>
      <c r="B25" s="27" t="s">
        <v>17</v>
      </c>
      <c r="C25" s="28"/>
      <c r="D25" s="29">
        <f>D26+D28</f>
        <v>252000</v>
      </c>
      <c r="E25" s="29">
        <f t="shared" ref="E25:F25" si="3">E26+E28</f>
        <v>144000</v>
      </c>
      <c r="F25" s="29">
        <f t="shared" si="3"/>
        <v>175450</v>
      </c>
      <c r="G25" s="29">
        <f>G26+G28</f>
        <v>139150</v>
      </c>
      <c r="H25" s="30"/>
      <c r="I25" s="6"/>
    </row>
    <row r="26" spans="1:12" ht="22.5" customHeight="1" x14ac:dyDescent="0.35">
      <c r="A26" s="34" t="s">
        <v>26</v>
      </c>
      <c r="B26" s="34" t="s">
        <v>27</v>
      </c>
      <c r="C26" s="21"/>
      <c r="D26" s="67">
        <f>D27</f>
        <v>0</v>
      </c>
      <c r="E26" s="67">
        <f>E27</f>
        <v>41150</v>
      </c>
      <c r="F26" s="67">
        <f t="shared" ref="F26:G26" si="4">F27</f>
        <v>36300</v>
      </c>
      <c r="G26" s="67">
        <f t="shared" si="4"/>
        <v>0</v>
      </c>
      <c r="H26" s="22"/>
      <c r="I26" s="6"/>
    </row>
    <row r="27" spans="1:12" ht="253" x14ac:dyDescent="0.35">
      <c r="A27" s="23" t="s">
        <v>32</v>
      </c>
      <c r="B27" s="34" t="s">
        <v>33</v>
      </c>
      <c r="C27" s="66" t="s">
        <v>51</v>
      </c>
      <c r="D27" s="68"/>
      <c r="E27" s="69">
        <v>41150</v>
      </c>
      <c r="F27" s="69">
        <v>36300</v>
      </c>
      <c r="G27" s="70"/>
      <c r="H27" s="25" t="s">
        <v>40</v>
      </c>
      <c r="I27" s="55"/>
    </row>
    <row r="28" spans="1:12" ht="23" x14ac:dyDescent="0.35">
      <c r="A28" s="34" t="s">
        <v>34</v>
      </c>
      <c r="B28" s="34" t="s">
        <v>35</v>
      </c>
      <c r="C28" s="25"/>
      <c r="D28" s="22">
        <f>D29+D30</f>
        <v>252000</v>
      </c>
      <c r="E28" s="22">
        <f t="shared" ref="E28:G28" si="5">E29+E30</f>
        <v>102850</v>
      </c>
      <c r="F28" s="22">
        <f t="shared" si="5"/>
        <v>139150</v>
      </c>
      <c r="G28" s="22">
        <f t="shared" si="5"/>
        <v>139150</v>
      </c>
      <c r="H28" s="25"/>
      <c r="I28" s="6"/>
    </row>
    <row r="29" spans="1:12" ht="230" x14ac:dyDescent="0.35">
      <c r="A29" s="23" t="s">
        <v>36</v>
      </c>
      <c r="B29" s="24" t="s">
        <v>37</v>
      </c>
      <c r="C29" s="66" t="s">
        <v>46</v>
      </c>
      <c r="D29" s="37">
        <v>121000</v>
      </c>
      <c r="E29" s="37">
        <v>102850</v>
      </c>
      <c r="F29" s="37">
        <v>139150</v>
      </c>
      <c r="G29" s="37">
        <v>139150</v>
      </c>
      <c r="H29" s="25" t="s">
        <v>39</v>
      </c>
      <c r="I29" s="54"/>
    </row>
    <row r="30" spans="1:12" ht="149.5" x14ac:dyDescent="0.35">
      <c r="A30" s="23" t="s">
        <v>36</v>
      </c>
      <c r="B30" s="24" t="s">
        <v>37</v>
      </c>
      <c r="C30" s="25" t="s">
        <v>38</v>
      </c>
      <c r="D30" s="37">
        <v>131000</v>
      </c>
      <c r="E30" s="37"/>
      <c r="F30" s="37"/>
      <c r="G30" s="37"/>
      <c r="H30" s="25" t="s">
        <v>41</v>
      </c>
      <c r="I30" s="6"/>
    </row>
    <row r="31" spans="1:12" s="1" customFormat="1" ht="30" customHeight="1" x14ac:dyDescent="0.3">
      <c r="A31" s="99" t="s">
        <v>49</v>
      </c>
      <c r="B31" s="100"/>
      <c r="C31" s="100"/>
      <c r="D31" s="100"/>
      <c r="E31" s="100"/>
      <c r="F31" s="100"/>
      <c r="G31" s="100"/>
      <c r="H31" s="101"/>
      <c r="I31" s="2"/>
    </row>
    <row r="32" spans="1:12" s="1" customFormat="1" ht="30" customHeight="1" x14ac:dyDescent="0.3">
      <c r="A32" s="71"/>
      <c r="B32" s="72"/>
      <c r="C32" s="73" t="s">
        <v>52</v>
      </c>
      <c r="D32" s="76">
        <f>D33+D36</f>
        <v>183316</v>
      </c>
      <c r="E32" s="76">
        <f t="shared" ref="E32:G32" si="6">E33+E36</f>
        <v>12833</v>
      </c>
      <c r="F32" s="76">
        <f t="shared" si="6"/>
        <v>12833</v>
      </c>
      <c r="G32" s="76">
        <f t="shared" si="6"/>
        <v>12833</v>
      </c>
      <c r="H32" s="74"/>
      <c r="I32" s="2"/>
    </row>
    <row r="33" spans="1:12" s="1" customFormat="1" ht="30" customHeight="1" x14ac:dyDescent="0.3">
      <c r="A33" s="14" t="s">
        <v>14</v>
      </c>
      <c r="B33" s="15" t="s">
        <v>20</v>
      </c>
      <c r="C33" s="14"/>
      <c r="D33" s="16">
        <f>D34</f>
        <v>0</v>
      </c>
      <c r="E33" s="16">
        <f>E34</f>
        <v>12833</v>
      </c>
      <c r="F33" s="16">
        <f t="shared" ref="E33:G34" si="7">F34</f>
        <v>12833</v>
      </c>
      <c r="G33" s="16">
        <f t="shared" si="7"/>
        <v>12833</v>
      </c>
      <c r="H33" s="18"/>
      <c r="I33" s="2"/>
    </row>
    <row r="34" spans="1:12" s="1" customFormat="1" ht="30" customHeight="1" x14ac:dyDescent="0.3">
      <c r="A34" s="77" t="s">
        <v>21</v>
      </c>
      <c r="B34" s="78" t="s">
        <v>22</v>
      </c>
      <c r="C34" s="79"/>
      <c r="D34" s="80">
        <f>D35</f>
        <v>0</v>
      </c>
      <c r="E34" s="80">
        <f t="shared" si="7"/>
        <v>12833</v>
      </c>
      <c r="F34" s="80">
        <f t="shared" si="7"/>
        <v>12833</v>
      </c>
      <c r="G34" s="80">
        <f t="shared" si="7"/>
        <v>12833</v>
      </c>
      <c r="H34" s="19"/>
      <c r="I34" s="2"/>
    </row>
    <row r="35" spans="1:12" s="1" customFormat="1" ht="41.25" customHeight="1" x14ac:dyDescent="0.3">
      <c r="A35" s="81" t="s">
        <v>23</v>
      </c>
      <c r="B35" s="78" t="s">
        <v>24</v>
      </c>
      <c r="C35" s="78" t="s">
        <v>47</v>
      </c>
      <c r="D35" s="80"/>
      <c r="E35" s="80">
        <v>12833</v>
      </c>
      <c r="F35" s="80">
        <v>12833</v>
      </c>
      <c r="G35" s="80">
        <v>12833</v>
      </c>
      <c r="H35" s="18"/>
      <c r="I35" s="2"/>
    </row>
    <row r="36" spans="1:12" ht="23.25" customHeight="1" x14ac:dyDescent="0.35">
      <c r="A36" s="28" t="s">
        <v>16</v>
      </c>
      <c r="B36" s="49" t="s">
        <v>17</v>
      </c>
      <c r="C36" s="20"/>
      <c r="D36" s="32">
        <f>D37</f>
        <v>183316</v>
      </c>
      <c r="E36" s="32">
        <f t="shared" ref="E36:G36" si="8">E37</f>
        <v>0</v>
      </c>
      <c r="F36" s="32">
        <f t="shared" si="8"/>
        <v>0</v>
      </c>
      <c r="G36" s="32">
        <f t="shared" si="8"/>
        <v>0</v>
      </c>
      <c r="H36" s="33"/>
    </row>
    <row r="37" spans="1:12" ht="21" customHeight="1" x14ac:dyDescent="0.35">
      <c r="A37" s="51" t="s">
        <v>26</v>
      </c>
      <c r="B37" s="52" t="s">
        <v>27</v>
      </c>
      <c r="C37" s="20"/>
      <c r="D37" s="35">
        <f>D38</f>
        <v>183316</v>
      </c>
      <c r="E37" s="35">
        <f t="shared" ref="E37:G37" si="9">E38</f>
        <v>0</v>
      </c>
      <c r="F37" s="35">
        <f t="shared" si="9"/>
        <v>0</v>
      </c>
      <c r="G37" s="35">
        <f t="shared" si="9"/>
        <v>0</v>
      </c>
      <c r="H37" s="33"/>
    </row>
    <row r="38" spans="1:12" ht="212.25" customHeight="1" x14ac:dyDescent="0.35">
      <c r="A38" s="23" t="s">
        <v>28</v>
      </c>
      <c r="B38" s="25" t="s">
        <v>29</v>
      </c>
      <c r="C38" s="75" t="s">
        <v>53</v>
      </c>
      <c r="D38" s="22">
        <v>183316</v>
      </c>
      <c r="E38" s="22"/>
      <c r="F38" s="22"/>
      <c r="G38" s="22"/>
      <c r="H38" s="38" t="s">
        <v>48</v>
      </c>
      <c r="I38" s="91"/>
      <c r="J38" s="92"/>
      <c r="K38" s="92"/>
      <c r="L38" s="92"/>
    </row>
    <row r="39" spans="1:12" ht="6.65" customHeight="1" x14ac:dyDescent="0.35"/>
    <row r="40" spans="1:12" s="1" customFormat="1" ht="14" x14ac:dyDescent="0.3">
      <c r="A40" s="8" t="s">
        <v>30</v>
      </c>
      <c r="B40" s="8"/>
      <c r="C40" s="8"/>
      <c r="D40" s="8"/>
      <c r="E40" s="8"/>
      <c r="F40" s="8"/>
      <c r="G40" s="17"/>
      <c r="H40" s="8"/>
      <c r="I40" s="8"/>
    </row>
    <row r="42" spans="1:12" x14ac:dyDescent="0.35">
      <c r="C42" s="56"/>
      <c r="G42" s="4"/>
      <c r="H42" s="57"/>
    </row>
    <row r="43" spans="1:12" x14ac:dyDescent="0.35">
      <c r="C43" s="57"/>
    </row>
    <row r="44" spans="1:12" x14ac:dyDescent="0.35">
      <c r="C44" s="57"/>
      <c r="I44" s="4">
        <f>G42-G46</f>
        <v>0</v>
      </c>
    </row>
    <row r="45" spans="1:12" x14ac:dyDescent="0.35">
      <c r="C45" s="57"/>
    </row>
    <row r="46" spans="1:12" x14ac:dyDescent="0.35">
      <c r="G46" s="4"/>
    </row>
  </sheetData>
  <mergeCells count="18">
    <mergeCell ref="F8:F9"/>
    <mergeCell ref="G8:G9"/>
    <mergeCell ref="H8:H9"/>
    <mergeCell ref="I22:L22"/>
    <mergeCell ref="I38:L38"/>
    <mergeCell ref="A15:H15"/>
    <mergeCell ref="A23:H23"/>
    <mergeCell ref="A31:H31"/>
    <mergeCell ref="A8:A9"/>
    <mergeCell ref="B8:B9"/>
    <mergeCell ref="C8:C9"/>
    <mergeCell ref="D8:D9"/>
    <mergeCell ref="E8:E9"/>
    <mergeCell ref="E1:H1"/>
    <mergeCell ref="A3:H3"/>
    <mergeCell ref="A4:H4"/>
    <mergeCell ref="A5:H5"/>
    <mergeCell ref="A6:H6"/>
  </mergeCells>
  <pageMargins left="0.70866141732283472" right="0.24" top="0.74803149606299213" bottom="0.74803149606299213" header="0.31496062992125984" footer="0.31496062992125984"/>
  <pageSetup paperSize="9" scale="48" fitToHeight="0" orientation="portrait" r:id="rId1"/>
</worksheet>
</file>

<file path=docMetadata/LabelInfo.xml><?xml version="1.0" encoding="utf-8"?>
<clbl:labelList xmlns:clbl="http://schemas.microsoft.com/office/2020/mipLabelMetadata">
  <clbl:label id="{1b8a7570-3ec8-4c4e-9532-5dbb2f157b31}" enabled="1" method="Standard" siteId="{fd50a0e4-c289-4266-b7ff-7d9cf5066e91}"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4p  PAPILDU no 10 progr</vt:lpstr>
    </vt:vector>
  </TitlesOfParts>
  <Company>Valsts ieņēmumu dienests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Aleksejs Ņetjosins</dc:creator>
  <cp:lastModifiedBy>Ieva Potjomkina</cp:lastModifiedBy>
  <cp:lastPrinted>2024-01-23T12:17:49Z</cp:lastPrinted>
  <dcterms:created xsi:type="dcterms:W3CDTF">2023-10-06T08:01:17Z</dcterms:created>
  <dcterms:modified xsi:type="dcterms:W3CDTF">2024-02-26T11:55:37Z</dcterms:modified>
</cp:coreProperties>
</file>