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4.2.2.1. aprēķins" sheetId="2" r:id="rId1"/>
  </sheets>
  <calcPr calcId="152511"/>
</workbook>
</file>

<file path=xl/calcChain.xml><?xml version="1.0" encoding="utf-8"?>
<calcChain xmlns="http://schemas.openxmlformats.org/spreadsheetml/2006/main">
  <c r="P14" i="2" l="1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P11" i="2"/>
  <c r="O11" i="2"/>
  <c r="N11" i="2"/>
  <c r="M11" i="2"/>
  <c r="L11" i="2"/>
  <c r="K11" i="2"/>
  <c r="J11" i="2"/>
  <c r="I11" i="2"/>
  <c r="I9" i="2" s="1"/>
  <c r="I5" i="2" s="1"/>
  <c r="H11" i="2"/>
  <c r="G11" i="2"/>
  <c r="F11" i="2"/>
  <c r="E11" i="2"/>
  <c r="D11" i="2"/>
  <c r="C11" i="2"/>
  <c r="P10" i="2"/>
  <c r="O10" i="2"/>
  <c r="N10" i="2"/>
  <c r="N9" i="2" s="1"/>
  <c r="N5" i="2" s="1"/>
  <c r="M10" i="2"/>
  <c r="M9" i="2" s="1"/>
  <c r="M5" i="2" s="1"/>
  <c r="L10" i="2"/>
  <c r="K10" i="2"/>
  <c r="J10" i="2"/>
  <c r="I10" i="2"/>
  <c r="H10" i="2"/>
  <c r="G10" i="2"/>
  <c r="F10" i="2"/>
  <c r="F9" i="2" s="1"/>
  <c r="F5" i="2" s="1"/>
  <c r="E10" i="2"/>
  <c r="E9" i="2" s="1"/>
  <c r="E5" i="2" s="1"/>
  <c r="D10" i="2"/>
  <c r="C10" i="2"/>
  <c r="J9" i="2" l="1"/>
  <c r="J5" i="2" s="1"/>
  <c r="H9" i="2"/>
  <c r="H5" i="2" s="1"/>
  <c r="P9" i="2"/>
  <c r="P5" i="2" s="1"/>
  <c r="G9" i="2"/>
  <c r="G5" i="2" s="1"/>
  <c r="K9" i="2"/>
  <c r="K5" i="2" s="1"/>
  <c r="O9" i="2"/>
  <c r="O5" i="2" s="1"/>
  <c r="C9" i="2"/>
  <c r="C5" i="2" s="1"/>
  <c r="D9" i="2"/>
  <c r="D5" i="2" s="1"/>
  <c r="L9" i="2"/>
  <c r="L5" i="2" s="1"/>
</calcChain>
</file>

<file path=xl/sharedStrings.xml><?xml version="1.0" encoding="utf-8"?>
<sst xmlns="http://schemas.openxmlformats.org/spreadsheetml/2006/main" count="36" uniqueCount="33">
  <si>
    <t>4.2.2.1. Izveidot vispārējās izglītības iestāžu un profesionālās izglītības iestāžu kvalitātes vadības sistēmu.</t>
  </si>
  <si>
    <t>Finansējums kopā</t>
  </si>
  <si>
    <t>Pašvaldību budžets</t>
  </si>
  <si>
    <t>Privātais sektors</t>
  </si>
  <si>
    <t>Publiski atvasināto personu (izņemot pašvaldības) budžets</t>
  </si>
  <si>
    <t>Valsts budžets kopā</t>
  </si>
  <si>
    <t>- valsts pamatfunkciju īstenošana</t>
  </si>
  <si>
    <t>- ES politiku instrumentu un pārējās ārvalstu finanšu palīdzības līdzfinansēto projektu un pasākumu īstenošana</t>
  </si>
  <si>
    <t>Informatīvi</t>
  </si>
  <si>
    <t>Sadalījumā pa budžeta resoriem</t>
  </si>
  <si>
    <t>15. Izglītības un zinātnes ministrija</t>
  </si>
  <si>
    <t>07.00.00 Informācijas un komunikāciju tehnoloģiju uzturēšana un attīstība</t>
  </si>
  <si>
    <t>Uzdevums / pasākums</t>
  </si>
  <si>
    <t>Budžeta programmas (apakš-
programmas)
kods un nosaukums</t>
  </si>
  <si>
    <t>Plāna īstenošanas pirmajā gadā izlietotais finansējums</t>
  </si>
  <si>
    <t>Vidēja termiņa budžeta ietvara likumā plānotais finansējums</t>
  </si>
  <si>
    <t>Piezīmes</t>
  </si>
  <si>
    <t>Nepieciešamais papildu finansējums</t>
  </si>
  <si>
    <t>Pasākuma īstenošanas gads
(ja pasākuma īstenošana ir terminēta)</t>
  </si>
  <si>
    <t>turpmākajā laikposmā līdz pasākuma pabeigšanai
(ja pasākuma īstenošana ir terminēta)</t>
  </si>
  <si>
    <t>turpmāk ik gadu
(ja pasākuma izpilde nav terminēta)</t>
  </si>
  <si>
    <t>4.2.2.1.a. darbības rezultāta 3. un 4. rezultatīvais rādītājs</t>
  </si>
  <si>
    <t>Aprēķini 2023.gadam nepieciešamajam finansējumam:</t>
  </si>
  <si>
    <t>Profesionālās izglītības absolventu monitoringa rīka izstrāde &gt;&gt; 350 (stundas) * 75 (€/st.) * 1,21 (PVN) = 31762,50 €</t>
  </si>
  <si>
    <t>Darbinieku apmācības &gt;&gt; 60 (cilvēki) * 700 (kursu cena €, bez PVN) * 1,21 (PVN) = 50820,00 €</t>
  </si>
  <si>
    <t>Valsts pārbaudījumu informācijas sistēmas (VPS) datu kopu pievienošana &gt;&gt; 872 (stundas) * 75 (€/st.) * 1,21 (PVN) = 79134,00 €</t>
  </si>
  <si>
    <t>Kopā 2023.gadā = 175 329 €</t>
  </si>
  <si>
    <t>Aprēķini 2024.gadam nepieciešamajam finansējumam:</t>
  </si>
  <si>
    <t>Kopā 2024.gadā = 106 722 €</t>
  </si>
  <si>
    <t>Profesionālās izglītības vizualizācijas izstrāde &gt;&gt; 150 (stundas) * 75 (€/st.) * 1,21 (PVN) = 13 612,50  €</t>
  </si>
  <si>
    <t>Izglītības resursu uzskaites sistēmas datu kopu pievienošana &gt;&gt; 336 (stundas) * 75 (€/st.) * 1,21 (PVN) = 30492,00 €</t>
  </si>
  <si>
    <t>Datortehnikas un interneta rādītāju datu kopu publicēšana Latvijas atvērto datu portālā (LADP) un Valsts izglītības informācijas sistēmas publiskajā portālā (PP) &gt;&gt; 280 (stundas) * 75 (€/st.) * 1,21 (PVN) = 25410,00 €</t>
  </si>
  <si>
    <t>10.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</si>
</sst>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sz val="9"/>
      <color rgb="FFFF0000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i/>
      <sz val="9"/>
      <color rgb="FF808080"/>
      <name val="Calibri"/>
      <family val="2"/>
      <charset val="186"/>
      <scheme val="minor"/>
    </font>
    <font>
      <b/>
      <u/>
      <sz val="1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u/>
      <sz val="10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1" applyFont="1"/>
    <xf numFmtId="0" fontId="2" fillId="0" borderId="1" xfId="1" applyFont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wrapText="1"/>
    </xf>
    <xf numFmtId="3" fontId="6" fillId="0" borderId="2" xfId="1" applyNumberFormat="1" applyFont="1" applyFill="1" applyBorder="1" applyAlignment="1">
      <alignment horizontal="center" wrapText="1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center" wrapText="1"/>
    </xf>
    <xf numFmtId="0" fontId="2" fillId="0" borderId="2" xfId="1" applyFont="1" applyFill="1" applyBorder="1"/>
    <xf numFmtId="0" fontId="2" fillId="4" borderId="2" xfId="1" applyFont="1" applyFill="1" applyBorder="1"/>
    <xf numFmtId="0" fontId="6" fillId="4" borderId="2" xfId="1" applyFont="1" applyFill="1" applyBorder="1"/>
    <xf numFmtId="0" fontId="2" fillId="0" borderId="2" xfId="1" applyFont="1" applyBorder="1"/>
    <xf numFmtId="0" fontId="7" fillId="2" borderId="2" xfId="1" applyFont="1" applyFill="1" applyBorder="1"/>
    <xf numFmtId="0" fontId="2" fillId="2" borderId="2" xfId="1" applyFont="1" applyFill="1" applyBorder="1"/>
    <xf numFmtId="0" fontId="8" fillId="2" borderId="2" xfId="1" applyFont="1" applyFill="1" applyBorder="1"/>
    <xf numFmtId="0" fontId="2" fillId="2" borderId="2" xfId="1" applyFont="1" applyFill="1" applyBorder="1" applyAlignment="1">
      <alignment wrapText="1"/>
    </xf>
    <xf numFmtId="0" fontId="2" fillId="2" borderId="1" xfId="1" applyFont="1" applyFill="1" applyBorder="1" applyAlignment="1">
      <alignment horizontal="left" wrapText="1"/>
    </xf>
    <xf numFmtId="3" fontId="2" fillId="2" borderId="2" xfId="1" applyNumberFormat="1" applyFont="1" applyFill="1" applyBorder="1" applyAlignment="1">
      <alignment wrapText="1"/>
    </xf>
    <xf numFmtId="3" fontId="2" fillId="2" borderId="2" xfId="1" applyNumberFormat="1" applyFont="1" applyFill="1" applyBorder="1" applyAlignment="1">
      <alignment horizontal="right" wrapText="1"/>
    </xf>
    <xf numFmtId="3" fontId="2" fillId="2" borderId="2" xfId="1" applyNumberFormat="1" applyFont="1" applyFill="1" applyBorder="1"/>
    <xf numFmtId="3" fontId="6" fillId="2" borderId="2" xfId="1" applyNumberFormat="1" applyFont="1" applyFill="1" applyBorder="1"/>
    <xf numFmtId="3" fontId="7" fillId="2" borderId="2" xfId="1" applyNumberFormat="1" applyFont="1" applyFill="1" applyBorder="1"/>
    <xf numFmtId="3" fontId="8" fillId="2" borderId="2" xfId="1" applyNumberFormat="1" applyFont="1" applyFill="1" applyBorder="1"/>
    <xf numFmtId="3" fontId="4" fillId="2" borderId="2" xfId="1" applyNumberFormat="1" applyFont="1" applyFill="1" applyBorder="1"/>
    <xf numFmtId="0" fontId="5" fillId="0" borderId="1" xfId="1" applyFont="1" applyBorder="1" applyAlignment="1">
      <alignment wrapText="1"/>
    </xf>
    <xf numFmtId="3" fontId="2" fillId="0" borderId="2" xfId="1" applyNumberFormat="1" applyFont="1" applyFill="1" applyBorder="1" applyAlignment="1">
      <alignment horizontal="right" wrapText="1"/>
    </xf>
    <xf numFmtId="3" fontId="2" fillId="0" borderId="2" xfId="1" applyNumberFormat="1" applyFont="1" applyBorder="1"/>
    <xf numFmtId="3" fontId="6" fillId="0" borderId="2" xfId="1" applyNumberFormat="1" applyFont="1" applyBorder="1"/>
    <xf numFmtId="3" fontId="7" fillId="0" borderId="2" xfId="1" applyNumberFormat="1" applyFont="1" applyBorder="1"/>
    <xf numFmtId="3" fontId="8" fillId="0" borderId="2" xfId="1" applyNumberFormat="1" applyFont="1" applyBorder="1"/>
    <xf numFmtId="3" fontId="4" fillId="0" borderId="2" xfId="1" applyNumberFormat="1" applyFont="1" applyBorder="1"/>
    <xf numFmtId="0" fontId="2" fillId="0" borderId="1" xfId="1" applyFont="1" applyBorder="1" applyAlignment="1">
      <alignment wrapText="1"/>
    </xf>
    <xf numFmtId="0" fontId="2" fillId="0" borderId="1" xfId="1" quotePrefix="1" applyFont="1" applyBorder="1" applyAlignment="1">
      <alignment wrapText="1"/>
    </xf>
    <xf numFmtId="3" fontId="3" fillId="0" borderId="2" xfId="1" applyNumberFormat="1" applyFont="1" applyBorder="1"/>
    <xf numFmtId="3" fontId="4" fillId="0" borderId="2" xfId="1" applyNumberFormat="1" applyFont="1" applyBorder="1" applyAlignment="1">
      <alignment wrapText="1"/>
    </xf>
    <xf numFmtId="0" fontId="2" fillId="0" borderId="0" xfId="1" applyFont="1" applyBorder="1"/>
    <xf numFmtId="0" fontId="1" fillId="0" borderId="0" xfId="0" applyFont="1"/>
    <xf numFmtId="3" fontId="2" fillId="0" borderId="2" xfId="1" applyNumberFormat="1" applyFont="1" applyFill="1" applyBorder="1"/>
    <xf numFmtId="3" fontId="8" fillId="0" borderId="2" xfId="1" applyNumberFormat="1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2" fillId="4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3" fillId="0" borderId="0" xfId="0" applyFont="1"/>
  </cellXfs>
  <cellStyles count="2">
    <cellStyle name="Normal" xfId="0" builtinId="0"/>
    <cellStyle name="Normal 2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zoomScale="90" zoomScaleNormal="90" workbookViewId="0"/>
  </sheetViews>
  <sheetFormatPr defaultColWidth="10" defaultRowHeight="14.4" x14ac:dyDescent="0.3"/>
  <cols>
    <col min="1" max="1" width="41.21875" customWidth="1"/>
    <col min="2" max="2" width="19.5546875" customWidth="1"/>
    <col min="3" max="3" width="16.5546875" customWidth="1"/>
    <col min="4" max="4" width="11.21875" customWidth="1"/>
    <col min="5" max="5" width="11.77734375" customWidth="1"/>
    <col min="6" max="6" width="10.44140625" customWidth="1"/>
    <col min="7" max="8" width="0" hidden="1" customWidth="1"/>
    <col min="9" max="9" width="12.33203125" customWidth="1"/>
    <col min="10" max="10" width="11.33203125" customWidth="1"/>
    <col min="11" max="11" width="10.5546875" customWidth="1"/>
    <col min="12" max="12" width="11.109375" customWidth="1"/>
    <col min="13" max="14" width="0" hidden="1" customWidth="1"/>
    <col min="15" max="17" width="12.21875" customWidth="1"/>
    <col min="18" max="18" width="26.21875" customWidth="1"/>
    <col min="19" max="19" width="18.44140625" customWidth="1"/>
    <col min="20" max="20" width="17.77734375" customWidth="1"/>
    <col min="21" max="25" width="10" bestFit="1" customWidth="1"/>
    <col min="26" max="26" width="9.88671875" customWidth="1"/>
  </cols>
  <sheetData>
    <row r="1" spans="1:19" x14ac:dyDescent="0.3">
      <c r="A1" s="45" t="s">
        <v>32</v>
      </c>
    </row>
    <row r="2" spans="1:19" s="34" customFormat="1" ht="54" customHeight="1" x14ac:dyDescent="0.25">
      <c r="A2" s="2" t="s">
        <v>12</v>
      </c>
      <c r="B2" s="3" t="s">
        <v>13</v>
      </c>
      <c r="C2" s="4" t="s">
        <v>14</v>
      </c>
      <c r="D2" s="42" t="s">
        <v>15</v>
      </c>
      <c r="E2" s="42"/>
      <c r="F2" s="42"/>
      <c r="G2" s="5" t="s">
        <v>16</v>
      </c>
      <c r="H2" s="43" t="s">
        <v>17</v>
      </c>
      <c r="I2" s="43"/>
      <c r="J2" s="43"/>
      <c r="K2" s="43"/>
      <c r="L2" s="43"/>
      <c r="M2" s="43"/>
      <c r="N2" s="43"/>
      <c r="O2" s="43"/>
      <c r="P2" s="43"/>
      <c r="Q2" s="44" t="s">
        <v>18</v>
      </c>
      <c r="R2" s="44" t="s">
        <v>16</v>
      </c>
      <c r="S2" s="1"/>
    </row>
    <row r="3" spans="1:19" s="34" customFormat="1" ht="21.75" customHeight="1" x14ac:dyDescent="0.25">
      <c r="A3" s="6"/>
      <c r="B3" s="3"/>
      <c r="C3" s="7">
        <v>2021</v>
      </c>
      <c r="D3" s="8">
        <v>2022</v>
      </c>
      <c r="E3" s="8">
        <v>2023</v>
      </c>
      <c r="F3" s="9">
        <v>2024</v>
      </c>
      <c r="G3" s="10"/>
      <c r="H3" s="11">
        <v>2021</v>
      </c>
      <c r="I3" s="12">
        <v>2022</v>
      </c>
      <c r="J3" s="12">
        <v>2023</v>
      </c>
      <c r="K3" s="12">
        <v>2024</v>
      </c>
      <c r="L3" s="12">
        <v>2025</v>
      </c>
      <c r="M3" s="13">
        <v>2026</v>
      </c>
      <c r="N3" s="13">
        <v>2027</v>
      </c>
      <c r="O3" s="14" t="s">
        <v>19</v>
      </c>
      <c r="P3" s="14" t="s">
        <v>20</v>
      </c>
      <c r="Q3" s="44"/>
      <c r="R3" s="44"/>
      <c r="S3" s="1"/>
    </row>
    <row r="4" spans="1:19" ht="24.6" x14ac:dyDescent="0.3">
      <c r="A4" s="15" t="s">
        <v>0</v>
      </c>
      <c r="B4" s="16"/>
      <c r="C4" s="17"/>
      <c r="D4" s="18"/>
      <c r="E4" s="18"/>
      <c r="F4" s="19"/>
      <c r="G4" s="18"/>
      <c r="H4" s="20"/>
      <c r="I4" s="18"/>
      <c r="J4" s="18"/>
      <c r="K4" s="18"/>
      <c r="L4" s="18"/>
      <c r="M4" s="21"/>
      <c r="N4" s="21"/>
      <c r="O4" s="18"/>
      <c r="P4" s="18"/>
      <c r="Q4" s="18"/>
      <c r="R4" s="22"/>
    </row>
    <row r="5" spans="1:19" x14ac:dyDescent="0.3">
      <c r="A5" s="23" t="s">
        <v>1</v>
      </c>
      <c r="B5" s="3"/>
      <c r="C5" s="24">
        <f>SUM(C6:C9)</f>
        <v>21426</v>
      </c>
      <c r="D5" s="25">
        <f t="shared" ref="D5:P5" si="0">SUM(D6:D9)</f>
        <v>0</v>
      </c>
      <c r="E5" s="25">
        <f t="shared" si="0"/>
        <v>0</v>
      </c>
      <c r="F5" s="26">
        <f t="shared" si="0"/>
        <v>0</v>
      </c>
      <c r="G5" s="25">
        <f t="shared" si="0"/>
        <v>0</v>
      </c>
      <c r="H5" s="27">
        <f t="shared" si="0"/>
        <v>0</v>
      </c>
      <c r="I5" s="25">
        <f t="shared" si="0"/>
        <v>0</v>
      </c>
      <c r="J5" s="25">
        <f t="shared" si="0"/>
        <v>175329</v>
      </c>
      <c r="K5" s="25">
        <f t="shared" si="0"/>
        <v>106722</v>
      </c>
      <c r="L5" s="25">
        <f t="shared" si="0"/>
        <v>0</v>
      </c>
      <c r="M5" s="28">
        <f t="shared" si="0"/>
        <v>461500</v>
      </c>
      <c r="N5" s="28">
        <f t="shared" si="0"/>
        <v>461500</v>
      </c>
      <c r="O5" s="25">
        <f t="shared" si="0"/>
        <v>0</v>
      </c>
      <c r="P5" s="25">
        <f t="shared" si="0"/>
        <v>0</v>
      </c>
      <c r="Q5" s="25"/>
      <c r="R5" s="29"/>
    </row>
    <row r="6" spans="1:19" x14ac:dyDescent="0.3">
      <c r="A6" s="30" t="s">
        <v>2</v>
      </c>
      <c r="B6" s="3"/>
      <c r="C6" s="24"/>
      <c r="D6" s="25"/>
      <c r="E6" s="25"/>
      <c r="F6" s="26"/>
      <c r="G6" s="25"/>
      <c r="H6" s="27"/>
      <c r="I6" s="25"/>
      <c r="J6" s="25"/>
      <c r="K6" s="25"/>
      <c r="L6" s="25"/>
      <c r="M6" s="28"/>
      <c r="N6" s="28"/>
      <c r="O6" s="25"/>
      <c r="P6" s="25"/>
      <c r="Q6" s="25"/>
      <c r="R6" s="29"/>
    </row>
    <row r="7" spans="1:19" x14ac:dyDescent="0.3">
      <c r="A7" s="30" t="s">
        <v>3</v>
      </c>
      <c r="B7" s="3"/>
      <c r="C7" s="24"/>
      <c r="D7" s="25"/>
      <c r="E7" s="25"/>
      <c r="F7" s="26"/>
      <c r="G7" s="25"/>
      <c r="H7" s="27"/>
      <c r="I7" s="25"/>
      <c r="J7" s="25"/>
      <c r="K7" s="25"/>
      <c r="L7" s="25"/>
      <c r="M7" s="28"/>
      <c r="N7" s="28"/>
      <c r="O7" s="25"/>
      <c r="P7" s="25"/>
      <c r="Q7" s="25"/>
      <c r="R7" s="29"/>
    </row>
    <row r="8" spans="1:19" ht="24.6" x14ac:dyDescent="0.3">
      <c r="A8" s="30" t="s">
        <v>4</v>
      </c>
      <c r="B8" s="3"/>
      <c r="C8" s="24"/>
      <c r="D8" s="25"/>
      <c r="E8" s="25"/>
      <c r="F8" s="26"/>
      <c r="G8" s="25"/>
      <c r="H8" s="27"/>
      <c r="I8" s="25"/>
      <c r="J8" s="25"/>
      <c r="K8" s="25"/>
      <c r="L8" s="25"/>
      <c r="M8" s="28"/>
      <c r="N8" s="28"/>
      <c r="O8" s="25"/>
      <c r="P8" s="25"/>
      <c r="Q8" s="25"/>
      <c r="R8" s="29"/>
    </row>
    <row r="9" spans="1:19" x14ac:dyDescent="0.3">
      <c r="A9" s="23" t="s">
        <v>5</v>
      </c>
      <c r="B9" s="3"/>
      <c r="C9" s="24">
        <f>C10+C11</f>
        <v>21426</v>
      </c>
      <c r="D9" s="25">
        <f t="shared" ref="D9:P9" si="1">D10+D11</f>
        <v>0</v>
      </c>
      <c r="E9" s="25">
        <f t="shared" si="1"/>
        <v>0</v>
      </c>
      <c r="F9" s="26">
        <f t="shared" si="1"/>
        <v>0</v>
      </c>
      <c r="G9" s="25">
        <f t="shared" si="1"/>
        <v>0</v>
      </c>
      <c r="H9" s="27">
        <f t="shared" si="1"/>
        <v>0</v>
      </c>
      <c r="I9" s="25">
        <f t="shared" si="1"/>
        <v>0</v>
      </c>
      <c r="J9" s="25">
        <f t="shared" si="1"/>
        <v>175329</v>
      </c>
      <c r="K9" s="25">
        <f t="shared" si="1"/>
        <v>106722</v>
      </c>
      <c r="L9" s="25">
        <f t="shared" si="1"/>
        <v>0</v>
      </c>
      <c r="M9" s="28">
        <f t="shared" si="1"/>
        <v>461500</v>
      </c>
      <c r="N9" s="28">
        <f t="shared" si="1"/>
        <v>461500</v>
      </c>
      <c r="O9" s="25">
        <f t="shared" si="1"/>
        <v>0</v>
      </c>
      <c r="P9" s="25">
        <f t="shared" si="1"/>
        <v>0</v>
      </c>
      <c r="Q9" s="25"/>
      <c r="R9" s="29"/>
    </row>
    <row r="10" spans="1:19" x14ac:dyDescent="0.3">
      <c r="A10" s="31" t="s">
        <v>6</v>
      </c>
      <c r="B10" s="3"/>
      <c r="C10" s="24">
        <f>C15</f>
        <v>21426</v>
      </c>
      <c r="D10" s="25">
        <f t="shared" ref="D10:P10" si="2">D15</f>
        <v>0</v>
      </c>
      <c r="E10" s="25">
        <f t="shared" si="2"/>
        <v>0</v>
      </c>
      <c r="F10" s="26">
        <f t="shared" si="2"/>
        <v>0</v>
      </c>
      <c r="G10" s="25">
        <f t="shared" si="2"/>
        <v>0</v>
      </c>
      <c r="H10" s="27">
        <f t="shared" si="2"/>
        <v>0</v>
      </c>
      <c r="I10" s="25">
        <f t="shared" si="2"/>
        <v>0</v>
      </c>
      <c r="J10" s="25">
        <f t="shared" si="2"/>
        <v>175329</v>
      </c>
      <c r="K10" s="25">
        <f t="shared" si="2"/>
        <v>106722</v>
      </c>
      <c r="L10" s="25">
        <f t="shared" si="2"/>
        <v>0</v>
      </c>
      <c r="M10" s="28">
        <f t="shared" si="2"/>
        <v>461500</v>
      </c>
      <c r="N10" s="28">
        <f t="shared" si="2"/>
        <v>461500</v>
      </c>
      <c r="O10" s="25">
        <f t="shared" si="2"/>
        <v>0</v>
      </c>
      <c r="P10" s="25">
        <f t="shared" si="2"/>
        <v>0</v>
      </c>
      <c r="Q10" s="25"/>
      <c r="R10" s="29"/>
    </row>
    <row r="11" spans="1:19" ht="24.6" x14ac:dyDescent="0.3">
      <c r="A11" s="31" t="s">
        <v>7</v>
      </c>
      <c r="B11" s="3"/>
      <c r="C11" s="24">
        <f>C16+C17+C18</f>
        <v>0</v>
      </c>
      <c r="D11" s="25">
        <f t="shared" ref="D11:P11" si="3">D16+D17+D18</f>
        <v>0</v>
      </c>
      <c r="E11" s="25">
        <f t="shared" si="3"/>
        <v>0</v>
      </c>
      <c r="F11" s="26">
        <f t="shared" si="3"/>
        <v>0</v>
      </c>
      <c r="G11" s="25">
        <f t="shared" si="3"/>
        <v>0</v>
      </c>
      <c r="H11" s="27">
        <f t="shared" si="3"/>
        <v>0</v>
      </c>
      <c r="I11" s="25">
        <f t="shared" si="3"/>
        <v>0</v>
      </c>
      <c r="J11" s="25">
        <f t="shared" si="3"/>
        <v>0</v>
      </c>
      <c r="K11" s="25">
        <f t="shared" si="3"/>
        <v>0</v>
      </c>
      <c r="L11" s="25">
        <f t="shared" si="3"/>
        <v>0</v>
      </c>
      <c r="M11" s="28">
        <f t="shared" si="3"/>
        <v>0</v>
      </c>
      <c r="N11" s="28">
        <f t="shared" si="3"/>
        <v>0</v>
      </c>
      <c r="O11" s="25">
        <f t="shared" si="3"/>
        <v>0</v>
      </c>
      <c r="P11" s="25">
        <f t="shared" si="3"/>
        <v>0</v>
      </c>
      <c r="Q11" s="25"/>
      <c r="R11" s="29"/>
    </row>
    <row r="12" spans="1:19" x14ac:dyDescent="0.3">
      <c r="A12" s="23" t="s">
        <v>8</v>
      </c>
      <c r="B12" s="3"/>
      <c r="C12" s="24"/>
      <c r="D12" s="25"/>
      <c r="E12" s="25"/>
      <c r="F12" s="26"/>
      <c r="G12" s="25"/>
      <c r="H12" s="27"/>
      <c r="I12" s="25"/>
      <c r="J12" s="25"/>
      <c r="K12" s="25"/>
      <c r="L12" s="25"/>
      <c r="M12" s="28"/>
      <c r="N12" s="28"/>
      <c r="O12" s="25"/>
      <c r="P12" s="25"/>
      <c r="Q12" s="25"/>
      <c r="R12" s="29"/>
    </row>
    <row r="13" spans="1:19" x14ac:dyDescent="0.3">
      <c r="A13" s="30" t="s">
        <v>9</v>
      </c>
      <c r="B13" s="3"/>
      <c r="C13" s="24"/>
      <c r="D13" s="25"/>
      <c r="E13" s="25"/>
      <c r="F13" s="26"/>
      <c r="G13" s="25"/>
      <c r="H13" s="27"/>
      <c r="I13" s="25"/>
      <c r="J13" s="25"/>
      <c r="K13" s="25"/>
      <c r="L13" s="25"/>
      <c r="M13" s="28"/>
      <c r="N13" s="28"/>
      <c r="O13" s="25"/>
      <c r="P13" s="25"/>
      <c r="Q13" s="25"/>
      <c r="R13" s="29"/>
    </row>
    <row r="14" spans="1:19" x14ac:dyDescent="0.3">
      <c r="A14" s="30" t="s">
        <v>10</v>
      </c>
      <c r="B14" s="3"/>
      <c r="C14" s="24">
        <f>C15+C16+C17+C18</f>
        <v>21426</v>
      </c>
      <c r="D14" s="25">
        <f t="shared" ref="D14:P14" si="4">D15+D16+D17+D18</f>
        <v>0</v>
      </c>
      <c r="E14" s="25">
        <f t="shared" si="4"/>
        <v>0</v>
      </c>
      <c r="F14" s="26">
        <f t="shared" si="4"/>
        <v>0</v>
      </c>
      <c r="G14" s="25">
        <f t="shared" si="4"/>
        <v>0</v>
      </c>
      <c r="H14" s="27">
        <f t="shared" si="4"/>
        <v>0</v>
      </c>
      <c r="I14" s="25">
        <f t="shared" si="4"/>
        <v>0</v>
      </c>
      <c r="J14" s="25">
        <f t="shared" si="4"/>
        <v>175329</v>
      </c>
      <c r="K14" s="25">
        <f t="shared" si="4"/>
        <v>106722</v>
      </c>
      <c r="L14" s="25">
        <f t="shared" si="4"/>
        <v>0</v>
      </c>
      <c r="M14" s="28">
        <f t="shared" si="4"/>
        <v>461500</v>
      </c>
      <c r="N14" s="28">
        <f t="shared" si="4"/>
        <v>461500</v>
      </c>
      <c r="O14" s="25">
        <f t="shared" si="4"/>
        <v>0</v>
      </c>
      <c r="P14" s="25">
        <f t="shared" si="4"/>
        <v>0</v>
      </c>
      <c r="Q14" s="25"/>
      <c r="R14" s="29"/>
    </row>
    <row r="15" spans="1:19" ht="36.6" x14ac:dyDescent="0.3">
      <c r="A15" s="31" t="s">
        <v>6</v>
      </c>
      <c r="B15" s="3" t="s">
        <v>11</v>
      </c>
      <c r="C15" s="24">
        <v>21426</v>
      </c>
      <c r="D15" s="32"/>
      <c r="E15" s="25"/>
      <c r="F15" s="26"/>
      <c r="G15" s="25"/>
      <c r="H15" s="27"/>
      <c r="I15" s="25"/>
      <c r="J15" s="36">
        <v>175329</v>
      </c>
      <c r="K15" s="36">
        <v>106722</v>
      </c>
      <c r="L15" s="36">
        <v>0</v>
      </c>
      <c r="M15" s="37">
        <v>461500</v>
      </c>
      <c r="N15" s="37">
        <v>461500</v>
      </c>
      <c r="O15" s="36"/>
      <c r="P15" s="36">
        <v>0</v>
      </c>
      <c r="Q15" s="25"/>
      <c r="R15" s="33" t="s">
        <v>21</v>
      </c>
    </row>
    <row r="18" spans="1:4" x14ac:dyDescent="0.3">
      <c r="A18" s="38" t="s">
        <v>22</v>
      </c>
    </row>
    <row r="19" spans="1:4" x14ac:dyDescent="0.3">
      <c r="A19" s="39" t="s">
        <v>23</v>
      </c>
    </row>
    <row r="20" spans="1:4" x14ac:dyDescent="0.3">
      <c r="A20" s="39" t="s">
        <v>29</v>
      </c>
    </row>
    <row r="21" spans="1:4" x14ac:dyDescent="0.3">
      <c r="A21" s="39" t="s">
        <v>24</v>
      </c>
      <c r="B21" s="35"/>
      <c r="C21" s="35"/>
      <c r="D21" s="35"/>
    </row>
    <row r="22" spans="1:4" x14ac:dyDescent="0.3">
      <c r="A22" s="39" t="s">
        <v>25</v>
      </c>
    </row>
    <row r="23" spans="1:4" x14ac:dyDescent="0.3">
      <c r="A23" s="40" t="s">
        <v>26</v>
      </c>
    </row>
    <row r="24" spans="1:4" x14ac:dyDescent="0.3">
      <c r="A24" s="39"/>
    </row>
    <row r="25" spans="1:4" x14ac:dyDescent="0.3">
      <c r="A25" s="41" t="s">
        <v>27</v>
      </c>
    </row>
    <row r="26" spans="1:4" x14ac:dyDescent="0.3">
      <c r="A26" s="39" t="s">
        <v>30</v>
      </c>
    </row>
    <row r="27" spans="1:4" x14ac:dyDescent="0.3">
      <c r="A27" s="39" t="s">
        <v>31</v>
      </c>
    </row>
    <row r="28" spans="1:4" x14ac:dyDescent="0.3">
      <c r="A28" s="39" t="s">
        <v>24</v>
      </c>
    </row>
    <row r="29" spans="1:4" x14ac:dyDescent="0.3">
      <c r="A29" s="40" t="s">
        <v>28</v>
      </c>
    </row>
  </sheetData>
  <mergeCells count="4">
    <mergeCell ref="D2:F2"/>
    <mergeCell ref="H2:P2"/>
    <mergeCell ref="Q2:Q3"/>
    <mergeCell ref="R2:R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4.2.2.1. aprēķins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2022-06-06T07:51:53Z</dcterms:modified>
</cp:coreProperties>
</file>