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veselibasministrija-my.sharepoint.com/personal/zane_reinholde_vm_gov_lv/Documents/Retās slimības/2026/RS plāns 26-27/"/>
    </mc:Choice>
  </mc:AlternateContent>
  <xr:revisionPtr revIDLastSave="875" documentId="13_ncr:1_{70622A4A-EA8C-4AC1-A645-77E3609E5536}" xr6:coauthVersionLast="47" xr6:coauthVersionMax="47" xr10:uidLastSave="{072C1316-CA1C-4DFF-937B-7D415F2903CC}"/>
  <bookViews>
    <workbookView xWindow="-110" yWindow="-110" windowWidth="19420" windowHeight="11500" xr2:uid="{589C7857-C5D8-4C9F-AD2C-9E2F664F83A2}"/>
  </bookViews>
  <sheets>
    <sheet name="KOPSAVILKUMS" sheetId="60" r:id="rId1"/>
    <sheet name="1.1.2." sheetId="61" r:id="rId2"/>
    <sheet name="1.2.2." sheetId="62" r:id="rId3"/>
    <sheet name="1.3." sheetId="78" r:id="rId4"/>
    <sheet name="1.4." sheetId="66" r:id="rId5"/>
    <sheet name="2.1.2." sheetId="68" r:id="rId6"/>
    <sheet name="2.1.3." sheetId="69" r:id="rId7"/>
    <sheet name="2.4.2." sheetId="79" r:id="rId8"/>
    <sheet name="2.5.3." sheetId="77" r:id="rId9"/>
    <sheet name="2.6." sheetId="80" r:id="rId10"/>
    <sheet name="2.7.2." sheetId="81" r:id="rId11"/>
    <sheet name="4.1.1." sheetId="74" r:id="rId12"/>
    <sheet name="4.4.2." sheetId="82" r:id="rId13"/>
  </sheets>
  <externalReferences>
    <externalReference r:id="rId14"/>
    <externalReference r:id="rId15"/>
    <externalReference r:id="rId16"/>
    <externalReference r:id="rId17"/>
    <externalReference r:id="rId18"/>
    <externalReference r:id="rId19"/>
    <externalReference r:id="rId20"/>
    <externalReference r:id="rId21"/>
  </externalReferences>
  <definedNames>
    <definedName name="__xlfn_SUMIFS">#N/A</definedName>
    <definedName name="_1_2_d_NMP_lim">#REF!</definedName>
    <definedName name="aa">#REF!</definedName>
    <definedName name="an">#REF!</definedName>
    <definedName name="_xlnm.Auto_Open">#REF!</definedName>
    <definedName name="b">#REF!</definedName>
    <definedName name="BEx3ATHHUCGCIRND8KLAREDV3L40" localSheetId="1" hidden="1">[1]HEADER!#REF!</definedName>
    <definedName name="BEx3ATHHUCGCIRND8KLAREDV3L40" hidden="1">[1]HEADER!#REF!</definedName>
    <definedName name="BEx3QB2RILYEXIROLAFCWQMOJXMN" localSheetId="1" hidden="1">[1]HEADER!#REF!</definedName>
    <definedName name="BEx3QB2RILYEXIROLAFCWQMOJXMN" hidden="1">[1]HEADER!#REF!</definedName>
    <definedName name="BEx3RIJ9LXPXWNF4BFBFA4ILG6AY" localSheetId="1" hidden="1">[1]HEADER!#REF!</definedName>
    <definedName name="BEx3RIJ9LXPXWNF4BFBFA4ILG6AY" hidden="1">[1]HEADER!#REF!</definedName>
    <definedName name="BEx3T3XEKJ0I8634YNR6MPN3OBQL" localSheetId="1" hidden="1">[1]HEADER!#REF!</definedName>
    <definedName name="BEx3T3XEKJ0I8634YNR6MPN3OBQL" hidden="1">[1]HEADER!#REF!</definedName>
    <definedName name="BEx73MBHXPGN5MLC2IC6RCMRLO6D" localSheetId="1" hidden="1">[1]HEADER!#REF!</definedName>
    <definedName name="BEx73MBHXPGN5MLC2IC6RCMRLO6D" hidden="1">[1]HEADER!#REF!</definedName>
    <definedName name="BEx7KKYHXVDNTR0VZKUAIUQCSOP9" localSheetId="1" hidden="1">[1]HEADER!#REF!</definedName>
    <definedName name="BEx7KKYHXVDNTR0VZKUAIUQCSOP9" hidden="1">[1]HEADER!#REF!</definedName>
    <definedName name="BEx9EDPXWEPLE7S1KH5K8GGFZKC0" localSheetId="1" hidden="1">[1]HEADER!#REF!</definedName>
    <definedName name="BEx9EDPXWEPLE7S1KH5K8GGFZKC0" hidden="1">[1]HEADER!#REF!</definedName>
    <definedName name="BExBE9K6C6Q27ZVX3WOCP2J41BHY" localSheetId="1" hidden="1">[1]HEADER!#REF!</definedName>
    <definedName name="BExBE9K6C6Q27ZVX3WOCP2J41BHY" hidden="1">[1]HEADER!#REF!</definedName>
    <definedName name="BExCQGR4Z3D1E5XRGMT5VWBAFBXW" localSheetId="1" hidden="1">[1]ZQZBC_PLN__04_03_10!#REF!</definedName>
    <definedName name="BExCQGR4Z3D1E5XRGMT5VWBAFBXW" hidden="1">[1]ZQZBC_PLN__04_03_10!#REF!</definedName>
    <definedName name="BExMP7OQLL0R8VO1CGH6H677G4ZU" localSheetId="1" hidden="1">[1]HEADER!#REF!</definedName>
    <definedName name="BExMP7OQLL0R8VO1CGH6H677G4ZU" hidden="1">[1]HEADER!#REF!</definedName>
    <definedName name="BExO50CMJCMLOGHRH7OH9FMGVTSS" localSheetId="1" hidden="1">[1]HEADER!#REF!</definedName>
    <definedName name="BExO50CMJCMLOGHRH7OH9FMGVTSS" hidden="1">[1]HEADER!#REF!</definedName>
    <definedName name="BExOA3RQ9DFFMJC5QYZ23ZT9RUN8" localSheetId="1" hidden="1">[1]HEADER!#REF!</definedName>
    <definedName name="BExOA3RQ9DFFMJC5QYZ23ZT9RUN8" hidden="1">[1]HEADER!#REF!</definedName>
    <definedName name="BExS6S40JMF44ZTMXW3UE4WW9B54" localSheetId="1" hidden="1">[1]HEADER!#REF!</definedName>
    <definedName name="BExS6S40JMF44ZTMXW3UE4WW9B54" hidden="1">[1]HEADER!#REF!</definedName>
    <definedName name="BExU5I577AMALET6AIZ4P1LRV9CU" localSheetId="1" hidden="1">[1]ZQZBC_PLN__04_03_10!#REF!</definedName>
    <definedName name="BExU5I577AMALET6AIZ4P1LRV9CU" hidden="1">[1]ZQZBC_PLN__04_03_10!#REF!</definedName>
    <definedName name="BExU7EBQBMZVYUSS9YS0I4JESH9L" localSheetId="1" hidden="1">[1]HEADER!#REF!</definedName>
    <definedName name="BExU7EBQBMZVYUSS9YS0I4JESH9L" hidden="1">[1]HEADER!#REF!</definedName>
    <definedName name="BExUC9I2YXGSCVE8W0KZ56D3E9UX" localSheetId="1" hidden="1">[1]HEADER!#REF!</definedName>
    <definedName name="BExUC9I2YXGSCVE8W0KZ56D3E9UX" hidden="1">[1]HEADER!#REF!</definedName>
    <definedName name="BExZJQJI4H09EC94GXCLZDAB05VB" localSheetId="1"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 localSheetId="1">{0,1,2,3,4,5,6} + {0;1;2;3;4;5}*7</definedName>
    <definedName name="DaysAndWeeks">{0,1,2,3,4,5,6} + {0;1;2;3;4;5}*7</definedName>
    <definedName name="de">#REF!</definedName>
    <definedName name="dff">#NAME?</definedName>
    <definedName name="dgdfs">#REF!</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FF">{0,1,2,3,4,5,6} + {0;1;2;3;4;5}*7</definedName>
    <definedName name="gad_skaits">#REF!</definedName>
    <definedName name="gad_skaits_1">#REF!</definedName>
    <definedName name="gala" localSheetId="1">{0,1,2,3,4,5,6} + {0;1;2;3;4;5}*7</definedName>
    <definedName name="gala">{0,1,2,3,4,5,6} + {0;1;2;3;4;5}*7</definedName>
    <definedName name="Gala_kopsavilkums">#REF!</definedName>
    <definedName name="gggg">#REF!</definedName>
    <definedName name="ghy">#REF!</definedName>
    <definedName name="h">#REF!</definedName>
    <definedName name="hh">#REF!</definedName>
    <definedName name="hjgd">#REF!</definedName>
    <definedName name="hjh">#REF!</definedName>
    <definedName name="hyh">#REF!</definedName>
    <definedName name="i">#REF!</definedName>
    <definedName name="izm.kods">#REF!</definedName>
    <definedName name="izm.kods_1" localSheetId="1">[2]izm.posteni!$A$2:$A$216</definedName>
    <definedName name="izm.kods_1">[2]izm.posteni!$A$2:$A$216</definedName>
    <definedName name="izm.nos">#REF!</definedName>
    <definedName name="izm.nos_1" localSheetId="1">[2]izm.posteni!$B$2:$B$216</definedName>
    <definedName name="izm.nos_1">[2]izm.posteni!$B$2:$B$216</definedName>
    <definedName name="jhg">#REF!</definedName>
    <definedName name="kfy">#REF!</definedName>
    <definedName name="kgd">#REF!</definedName>
    <definedName name="kk">#REF!</definedName>
    <definedName name="kkk">[3]Macro1!$A$74</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ed">{0,1,2,3,4,5,6} + {0;1;2;3;4;5}*7</definedName>
    <definedName name="MEDIK_1">#REF!</definedName>
    <definedName name="mmm" localSheetId="1" hidden="1">[1]ZQZBC_PLN__04_03_10!#REF!</definedName>
    <definedName name="mmm" hidden="1">[1]ZQZBC_PLN__04_03_10!#REF!</definedName>
    <definedName name="Mug">{0,1,2,3,4,5,6} + {0;1;2;3;4;5}*7</definedName>
    <definedName name="n">#REF!</definedName>
    <definedName name="Ndd">{0,1,2,3,4,5,6} + {0;1;2;3;4;5}*7</definedName>
    <definedName name="nex">#REF!</definedName>
    <definedName name="ope">#REF!</definedName>
    <definedName name="P_Dati_rikojums">#REF!</definedName>
    <definedName name="P3_67_lab">#REF!</definedName>
    <definedName name="piu">#REF!</definedName>
    <definedName name="pp">#REF!</definedName>
    <definedName name="Recover">[4]Macro1!$A$135</definedName>
    <definedName name="Rikojums2222">[5]Macro1!$A$106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 localSheetId="1">[2]strukturkodi!$B$2:$B$232</definedName>
    <definedName name="Struktūrvien.kodi2_1">[2]strukturkodi!$B$2:$B$232</definedName>
    <definedName name="Struktūrvien.kods">#REF!</definedName>
    <definedName name="Struktūrvien.kods_1" localSheetId="1">[2]strukturkodi!$A$2:$A$232</definedName>
    <definedName name="Struktūrvien.kods_1">[2]strukturkodi!$A$2:$A$232</definedName>
    <definedName name="T13l6" localSheetId="1">[6]ATSKAITE_2v!#REF!</definedName>
    <definedName name="T13l6">[6]ATSKAITE_2v!#REF!</definedName>
    <definedName name="TableName">"Dummy"</definedName>
    <definedName name="Tarifs_28">#REF!</definedName>
    <definedName name="TWO_LINKS" localSheetId="1">'[7]8.1.'!$C$5</definedName>
    <definedName name="TWO_LINKS">'[7]8.1.'!$C$5</definedName>
    <definedName name="ty">#REF!</definedName>
    <definedName name="tyuj">#REF!</definedName>
    <definedName name="u">#REF!</definedName>
    <definedName name="U_N_A">#REF!</definedName>
    <definedName name="wedr">#REF!</definedName>
    <definedName name="WeekStart">#REF!</definedName>
    <definedName name="x">#REF!</definedName>
    <definedName name="XBD" localSheetId="1">[8]Dati!$B$6</definedName>
    <definedName name="XBD">[8]Dati!$B$6</definedName>
    <definedName name="xc">#REF!</definedName>
    <definedName name="XDD" localSheetId="1">[8]Dati!$B$4</definedName>
    <definedName name="XDD">[8]Dati!$B$4</definedName>
    <definedName name="XDS" localSheetId="1">[8]Dati!$B$5</definedName>
    <definedName name="XDS">[8]Dati!$B$5</definedName>
    <definedName name="XSVD" localSheetId="1">[8]Dati!$B$7</definedName>
    <definedName name="XSVD">[8]Dati!$B$7</definedName>
    <definedName name="xxxx">#REF!</definedName>
    <definedName name="yuh">#REF!</definedName>
    <definedName name="yyyy">#REF!</definedName>
    <definedName name="Žokļi">{0,1,2,3,4,5,6} + {0;1;2;3;4;5}*7</definedName>
    <definedName name="Žoklļ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60" l="1"/>
  <c r="H16" i="60"/>
  <c r="I16" i="60"/>
  <c r="J16" i="60"/>
  <c r="K16" i="60"/>
  <c r="L16" i="60"/>
  <c r="F16" i="60"/>
  <c r="F9" i="60" s="1"/>
  <c r="J73" i="60"/>
  <c r="D11" i="66"/>
  <c r="E13" i="78"/>
  <c r="G20" i="60"/>
  <c r="G19" i="60" s="1"/>
  <c r="G17" i="60" s="1"/>
  <c r="H20" i="60"/>
  <c r="H19" i="60" s="1"/>
  <c r="H17" i="60" s="1"/>
  <c r="I20" i="60"/>
  <c r="I19" i="60" s="1"/>
  <c r="I17" i="60" s="1"/>
  <c r="J20" i="60"/>
  <c r="J19" i="60" s="1"/>
  <c r="J17" i="60" s="1"/>
  <c r="K20" i="60"/>
  <c r="K19" i="60" s="1"/>
  <c r="K17" i="60" s="1"/>
  <c r="L20" i="60"/>
  <c r="L19" i="60" s="1"/>
  <c r="L17" i="60" s="1"/>
  <c r="F20" i="60"/>
  <c r="F19" i="60" s="1"/>
  <c r="F17" i="60" s="1"/>
  <c r="G9" i="60"/>
  <c r="H9" i="60"/>
  <c r="H6" i="60" s="1"/>
  <c r="I9" i="60"/>
  <c r="K9" i="60"/>
  <c r="L9" i="60"/>
  <c r="G15" i="60"/>
  <c r="H15" i="60"/>
  <c r="K15" i="60"/>
  <c r="F15" i="60"/>
  <c r="G14" i="60"/>
  <c r="H14" i="60"/>
  <c r="I14" i="60"/>
  <c r="K14" i="60"/>
  <c r="F14" i="60"/>
  <c r="G13" i="60"/>
  <c r="H13" i="60"/>
  <c r="I13" i="60"/>
  <c r="K13" i="60"/>
  <c r="F13" i="60"/>
  <c r="G12" i="60"/>
  <c r="H12" i="60"/>
  <c r="I12" i="60"/>
  <c r="K12" i="60"/>
  <c r="F12" i="60"/>
  <c r="G11" i="60"/>
  <c r="H11" i="60"/>
  <c r="I11" i="60"/>
  <c r="K11" i="60"/>
  <c r="F11" i="60"/>
  <c r="G10" i="60"/>
  <c r="H10" i="60"/>
  <c r="I10" i="60"/>
  <c r="J10" i="60"/>
  <c r="K10" i="60"/>
  <c r="L10" i="60"/>
  <c r="F10" i="60"/>
  <c r="G6" i="60" l="1"/>
  <c r="H8" i="60"/>
  <c r="G8" i="60"/>
  <c r="G5" i="60" s="1"/>
  <c r="G4" i="60" s="1"/>
  <c r="F8" i="60"/>
  <c r="F7" i="60" s="1"/>
  <c r="I6" i="60"/>
  <c r="K8" i="60"/>
  <c r="K6" i="60"/>
  <c r="K5" i="60"/>
  <c r="K7" i="60"/>
  <c r="H5" i="60"/>
  <c r="H4" i="60" s="1"/>
  <c r="H7" i="60"/>
  <c r="F6" i="60"/>
  <c r="L6" i="60"/>
  <c r="D6" i="81"/>
  <c r="D5" i="81"/>
  <c r="D4" i="81"/>
  <c r="C6" i="81"/>
  <c r="C5" i="81"/>
  <c r="J53" i="60" s="1"/>
  <c r="D9" i="81"/>
  <c r="E9" i="81" s="1"/>
  <c r="C4" i="81" s="1"/>
  <c r="J52" i="60" s="1"/>
  <c r="K4" i="60" l="1"/>
  <c r="F5" i="60"/>
  <c r="F4" i="60" s="1"/>
  <c r="G7" i="60"/>
  <c r="L52" i="60"/>
  <c r="L11" i="60" s="1"/>
  <c r="J11" i="60"/>
  <c r="L53" i="60"/>
  <c r="L12" i="60" s="1"/>
  <c r="J12" i="60"/>
  <c r="L35" i="60"/>
  <c r="I10" i="69" l="1"/>
  <c r="G10" i="69"/>
  <c r="F10" i="69"/>
  <c r="E10" i="69"/>
  <c r="J18" i="62"/>
  <c r="AA14" i="62"/>
  <c r="Z14" i="62"/>
  <c r="Y14" i="62"/>
  <c r="W14" i="62"/>
  <c r="V14" i="62"/>
  <c r="U14" i="62"/>
  <c r="AA13" i="62"/>
  <c r="Z13" i="62"/>
  <c r="Y13" i="62"/>
  <c r="W13" i="62"/>
  <c r="V13" i="62"/>
  <c r="U13" i="62"/>
  <c r="T14" i="62"/>
  <c r="T13" i="62"/>
  <c r="R13" i="62"/>
  <c r="Q13" i="62"/>
  <c r="P14" i="62"/>
  <c r="P13" i="62"/>
  <c r="O14" i="62"/>
  <c r="O13" i="62"/>
  <c r="K13" i="62"/>
  <c r="J14" i="62"/>
  <c r="J13" i="62"/>
  <c r="G14" i="62"/>
  <c r="H13" i="62"/>
  <c r="K8" i="62"/>
  <c r="G13" i="62" s="1"/>
  <c r="J50" i="60"/>
  <c r="J44" i="60"/>
  <c r="J9" i="60" l="1"/>
  <c r="J6" i="60" s="1"/>
  <c r="F9" i="68"/>
  <c r="D22" i="78" l="1"/>
  <c r="D12" i="78" s="1"/>
  <c r="E12" i="78" s="1"/>
  <c r="D21" i="78"/>
  <c r="D11" i="78" s="1"/>
  <c r="E11" i="78" s="1"/>
  <c r="D20" i="78"/>
  <c r="D10" i="78"/>
  <c r="E10" i="78" s="1"/>
  <c r="C16" i="78" l="1"/>
  <c r="D16" i="78" s="1"/>
  <c r="B5" i="78" s="1"/>
  <c r="B4" i="78"/>
  <c r="J29" i="60" l="1"/>
  <c r="B6" i="78"/>
  <c r="C5" i="78"/>
  <c r="L30" i="60" s="1"/>
  <c r="J30" i="60"/>
  <c r="C4" i="78"/>
  <c r="L29" i="60" l="1"/>
  <c r="C6" i="78"/>
  <c r="G5" i="77"/>
  <c r="F5" i="77"/>
  <c r="G21" i="60"/>
  <c r="H21" i="60"/>
  <c r="K21" i="60"/>
  <c r="F21" i="60"/>
  <c r="G33" i="60"/>
  <c r="H33" i="60"/>
  <c r="K33" i="60"/>
  <c r="F33" i="60"/>
  <c r="G55" i="60"/>
  <c r="H55" i="60"/>
  <c r="I55" i="60"/>
  <c r="J55" i="60"/>
  <c r="K55" i="60"/>
  <c r="L55" i="60"/>
  <c r="F55" i="60"/>
  <c r="G61" i="60"/>
  <c r="H61" i="60"/>
  <c r="I61" i="60"/>
  <c r="J61" i="60"/>
  <c r="K61" i="60"/>
  <c r="L61" i="60"/>
  <c r="F61" i="60"/>
  <c r="C6" i="74"/>
  <c r="B6" i="74"/>
  <c r="E11" i="69" l="1"/>
  <c r="K14" i="62" l="1"/>
  <c r="D8" i="66" l="1"/>
  <c r="D9" i="66"/>
  <c r="D10" i="66"/>
  <c r="D7" i="66"/>
  <c r="E8" i="68"/>
  <c r="B4" i="66" l="1"/>
  <c r="J31" i="60" s="1"/>
  <c r="J13" i="60" s="1"/>
  <c r="C4" i="66" l="1"/>
  <c r="L31" i="60" s="1"/>
  <c r="L13" i="60" s="1"/>
  <c r="I33" i="60"/>
  <c r="F11" i="69"/>
  <c r="G11" i="69" s="1"/>
  <c r="I11" i="69" l="1"/>
  <c r="I12" i="69" s="1"/>
  <c r="F8" i="68"/>
  <c r="B4" i="69" l="1"/>
  <c r="J36" i="60" s="1"/>
  <c r="E7" i="68"/>
  <c r="F7" i="68" s="1"/>
  <c r="B4" i="68" s="1"/>
  <c r="C4" i="69" l="1"/>
  <c r="L36" i="60" s="1"/>
  <c r="J35" i="60"/>
  <c r="J33" i="60" s="1"/>
  <c r="L23" i="60"/>
  <c r="L15" i="60" s="1"/>
  <c r="I23" i="60"/>
  <c r="M8" i="62"/>
  <c r="I14" i="62" s="1"/>
  <c r="L8" i="62"/>
  <c r="H14" i="62" s="1"/>
  <c r="I21" i="60" l="1"/>
  <c r="I15" i="60"/>
  <c r="I8" i="60" s="1"/>
  <c r="L33" i="60"/>
  <c r="Q14" i="62"/>
  <c r="I13" i="62"/>
  <c r="C4" i="68"/>
  <c r="I5" i="60" l="1"/>
  <c r="I4" i="60" s="1"/>
  <c r="I7" i="60"/>
  <c r="R14" i="62"/>
  <c r="E19" i="62" s="1"/>
  <c r="G19" i="62" s="1"/>
  <c r="J19" i="62" s="1"/>
  <c r="AC14" i="62"/>
  <c r="E18" i="62" l="1"/>
  <c r="G18" i="62" s="1"/>
  <c r="J20" i="62" s="1"/>
  <c r="B4" i="62" s="1"/>
  <c r="C4" i="62" s="1"/>
  <c r="J27" i="60" s="1"/>
  <c r="AC13" i="62"/>
  <c r="L27" i="60" l="1"/>
  <c r="J14" i="60"/>
  <c r="F8" i="61"/>
  <c r="E4" i="61" s="1"/>
  <c r="J23" i="60" s="1"/>
  <c r="J21" i="60" l="1"/>
  <c r="J15" i="60"/>
  <c r="J8" i="60" s="1"/>
  <c r="L21" i="60"/>
  <c r="L14" i="60"/>
  <c r="L8" i="60" s="1"/>
  <c r="L5" i="60" l="1"/>
  <c r="L4" i="60" s="1"/>
  <c r="L7" i="60"/>
  <c r="J5" i="60"/>
  <c r="J4" i="60" s="1"/>
  <c r="J7" i="60"/>
</calcChain>
</file>

<file path=xl/sharedStrings.xml><?xml version="1.0" encoding="utf-8"?>
<sst xmlns="http://schemas.openxmlformats.org/spreadsheetml/2006/main" count="632" uniqueCount="408">
  <si>
    <t xml:space="preserve">Pielikums "Plāns reto slimību jomā 2026. – 2027. gadam"
</t>
  </si>
  <si>
    <t>Nr. p.k.</t>
  </si>
  <si>
    <t>Pasākums</t>
  </si>
  <si>
    <t>Darbības rezultāts</t>
  </si>
  <si>
    <t>Rezultatīvais rādītājs</t>
  </si>
  <si>
    <t>Budžeta programmas (apakšprogrammas kods un nosaukums)</t>
  </si>
  <si>
    <t>Uzdevumu īstenošanai plānotais finansējums atbilstoši likumam "Par valsts budžetu 2025.gadam un budžeta ietvaru 2025., 2026. un 2027.gadam"**</t>
  </si>
  <si>
    <t>Nepieciešamais papildu finansējums</t>
  </si>
  <si>
    <t>Atbildīgā institūcija</t>
  </si>
  <si>
    <t>Līdzatbildīgās institūcijas</t>
  </si>
  <si>
    <t>Finansējuma avots</t>
  </si>
  <si>
    <t>Izpildes termiņš</t>
  </si>
  <si>
    <t>2026.gads</t>
  </si>
  <si>
    <t>2027.gads</t>
  </si>
  <si>
    <t>Turpmākajā laikposmā līdz pasākuma pabeigšanai (ja pasākuma īstenošana ir terminēta)</t>
  </si>
  <si>
    <t>Turpmāk ik gadu (ja pasākuma izpilde nav terminēta)</t>
  </si>
  <si>
    <t>KOPĒJAIS NEPIECIEŠAMAIS FINANSĒJUMS PLĀNA REALIZĀCIJAI:</t>
  </si>
  <si>
    <t>Finansējums valsts pamatfunkciju īstenošanai</t>
  </si>
  <si>
    <t>Finansējums ES politiku instrumentu un pārējās ĀFP līdzfinansēto un finansēto projektu un pasākumu īstenošanai</t>
  </si>
  <si>
    <t>Veselības ministrija</t>
  </si>
  <si>
    <t>VBF</t>
  </si>
  <si>
    <t>ES fondi</t>
  </si>
  <si>
    <t>1. Rīcības virziens</t>
  </si>
  <si>
    <t>RS agrīna un savlaicīga diagnostika</t>
  </si>
  <si>
    <t>1.1.</t>
  </si>
  <si>
    <t>Paplašināts jaundzimušo skrīnings, pilnveidota tā nodrošināšana un ieviesta monitorēšana</t>
  </si>
  <si>
    <t xml:space="preserve">1.1.1. Paplašināt visu jaundzimušo skrīningu </t>
  </si>
  <si>
    <t>VM</t>
  </si>
  <si>
    <t>BKUS, NVD</t>
  </si>
  <si>
    <t>Iegādātas nepieciešamās iekārtas jaundzimušo skrīninga nepārtrauktības un tehnoloģiskās attīstības nodrošināšanai</t>
  </si>
  <si>
    <t>33.21.00 “Stacionāro veselības aprūpes pakalpojumu nodrošināšana“</t>
  </si>
  <si>
    <t>BKUS</t>
  </si>
  <si>
    <t>NVD, VM</t>
  </si>
  <si>
    <t>SPKC, LDVC</t>
  </si>
  <si>
    <t>VM, NVD</t>
  </si>
  <si>
    <t>2) Publiski pieejama informācija par jaundzimušo skrīninga aptveri valstī (vismaz reizi gadā).</t>
  </si>
  <si>
    <t>1) Izstrādāti kritēriji jaundzimušo skrīninga veikšanai bērniem, kuriem jaundzimušo skrīnings nav veikts vai ir veikts citā valstī.</t>
  </si>
  <si>
    <t>NVD</t>
  </si>
  <si>
    <t>1.2.</t>
  </si>
  <si>
    <t xml:space="preserve">1.2.1. No valsts budžeta līdzekļiem segtas izmaksas par preimplantācijas ģenētisko diagnostiku (PGT-M, PGT-A, PGT-SR) ģimenēm ar pārmantotu ģenētisku slimību </t>
  </si>
  <si>
    <t>2026. gads</t>
  </si>
  <si>
    <t>1.2.2. Paplašināta valsts apmaksātas medicīniskās apaugļošanas pakalpojumā ietvertie pasākumi, nodrošinot visu embriju PGT-A testēšanu, tādējādi uzlabojot veiksmīgu grūtniecību skaitu</t>
  </si>
  <si>
    <t>2027. gads</t>
  </si>
  <si>
    <t>1.2.3. Izvērtēta iespēja ieviest SMN1 gēna mutācijas nesēju skrīningu pāriem, kuri plāno grūtniecību</t>
  </si>
  <si>
    <t>Sagatavoti un iesniegti priekšlikumi normatīvo aktu grozījumiem par SMN1 gēna mutācijas nesēju skrīninga ieviešanu, iekļaujot informāciju par mērķgrupu, skrīninga veikšanas kritērijiem, izmeklējumu veikšanas un finansēšanas kārtību.</t>
  </si>
  <si>
    <t>1.3.</t>
  </si>
  <si>
    <t>Uzlabota molekulāro ģenētisko izmeklējumu pieejamība</t>
  </si>
  <si>
    <t>PSKUS, RAKUS, BKUS</t>
  </si>
  <si>
    <t>1.4.</t>
  </si>
  <si>
    <t>Paplašināt no valsts budžeta līdzekļiem apmaksājamo laboratorisko izmeklējumu "grozu"</t>
  </si>
  <si>
    <t>1.5.</t>
  </si>
  <si>
    <t>Ieviesti instrumenti nediagnosticēto pacientu atpazīšanai</t>
  </si>
  <si>
    <t>Izstrādāta nediagnosticēto pacientu programma, kas paredzēta pacientiem ar augsta līmeņa aizdomām par ģenētisku slimību, kuru cēloni nav izdevies noteikt ar pieejamām diagnostikas metodēm</t>
  </si>
  <si>
    <t xml:space="preserve">Identificēti nediagnosticētie reto slimību pacienti </t>
  </si>
  <si>
    <t>SPKC</t>
  </si>
  <si>
    <t>BKUS, PSKUS, RAKUS</t>
  </si>
  <si>
    <t>2. Rīcības virziens</t>
  </si>
  <si>
    <t xml:space="preserve">Ārstniecības pieejamības un kvalitātes uzlabošana </t>
  </si>
  <si>
    <t>2.1.</t>
  </si>
  <si>
    <t>Nodrošināta speciālistu pieejamību un definētas RS aprūpes komandas, nodrošināta speciālistu pieejamība</t>
  </si>
  <si>
    <t xml:space="preserve">2.1.1 KUS definētas RS pacientu aprūpes komandas un nodrošināta speciālistu un pakalpojumu pieejamība </t>
  </si>
  <si>
    <t>Katras pieaugušo KUS līgumā ar NVD ir noteiktas konkrētas RS grupas, par kurām slimnīca ir atbildīga, nodrošinot šīm grupām atbilstošu speciālistu pieejamību un nepieciešamos veselības aprūpes pakalpojumus</t>
  </si>
  <si>
    <t>2.1.2. Atbilstoši pacientu skaitam nodrošināta speciālistu pieejamība, t.sk.  psihologu, pediatrs</t>
  </si>
  <si>
    <t>RS pacientiem mazinās rinda RS kabineta pakalpojumiem</t>
  </si>
  <si>
    <t>2.1.3. Stiprināta funkcionālo speciālistu un citu ārstniecības personu iesaiste reto slimību aprūpē bērniem, t.sk. tehniskā ortopēda un podologa pakalpojumi</t>
  </si>
  <si>
    <t>Podologa pakalpojumi nodrošināti 150 bērniem ar RS gadā.</t>
  </si>
  <si>
    <t>2.2.</t>
  </si>
  <si>
    <t>Paplašināt reto slimību kabineta koordinatora funkcijas un pienākumus</t>
  </si>
  <si>
    <t>Izvērtēt iespēju paplašināt reto slimību kabineta koordinatora funkcijas un pienākumus</t>
  </si>
  <si>
    <t>1) Izstrādāti pacienta ceļi reto slimību pacientiem starpsektoriālu pakalpojumu saņemšanai</t>
  </si>
  <si>
    <t>VM, LM</t>
  </si>
  <si>
    <t>BKUS, PSKUS, RAKUS, NVD</t>
  </si>
  <si>
    <t>2) Reto slimību kabineta un atbalsta vienībau koordinatori veicina starpsektoriālu pakalpojumu sniegšanu</t>
  </si>
  <si>
    <t>2.3.</t>
  </si>
  <si>
    <t>Uzlabotu zobārstniecības pakalpojumu pieejamību</t>
  </si>
  <si>
    <t>2.3.1. Pieaugušiem RS pacientiem ar funkcionēšanas un garīgās attīstības traucējumiem, kuri neatrodas psihiatriskā profila stacionāros, pieejamas valsts apmaksātāss zobārstniecības vizītes, tostarp ārstēšana vispārējā anestēzijā (narkozē), pielāgojot pakalpojumu atbilstoši katra pacienta individuālajām vajadzībām.</t>
  </si>
  <si>
    <t>RSU Stomatoloģijas institūts</t>
  </si>
  <si>
    <t>Ik gadu 10 pacientiem nodrošināti zobārstniecības pakalpojumi retu zobu cieto audu patoloģiju gadījumā</t>
  </si>
  <si>
    <t>2.4.</t>
  </si>
  <si>
    <t>Uzlabota sniegto veselības aprūpes pakalpojumu kvalitāte</t>
  </si>
  <si>
    <t>2.4.1.Uzlabota ģenētisko izmeklējumu kvalitāte un pieejamība, nodrošinot vienotu pieeju izmeklējumu interpretācijai un veicinot mērķtiecīgu pacientu aprūpi ģenētiski noteiktu slimību gadījumā.</t>
  </si>
  <si>
    <t>1) Izstrādātas un ieviestas vadlīnijas/rekomendācijas par ģenētisko izmeklējumu pārskatu minimālajām kvalitātes prasībām, uzlabojot kopējo sniegto ģenētikas izmeklējumu kvalitāti.</t>
  </si>
  <si>
    <t>BKUS, RAKUS, PSKUS</t>
  </si>
  <si>
    <t>2.4.2. Ārstniecības iestādēm un speciālistiem pieejami standartizēti, uz pierādījumiem balstīti klīniskie algoritmi un ceļi reto slimību diagnostikai, ārstēšanai un pacientu aprūpei</t>
  </si>
  <si>
    <t>Ik gadu izstrādāti un publicēti vismaz trīs klīniskie algoritmi un klīniskie ceļi reto slimību jomā</t>
  </si>
  <si>
    <t>RSSA</t>
  </si>
  <si>
    <t>2.5.</t>
  </si>
  <si>
    <t>Paplašināt medikamentozās ārstēšanas iespējas RS pacientiem</t>
  </si>
  <si>
    <t>2.5.1. Regulāri atjaunoti KZS reto slimību ārstēšanas medikamentu uzsākšanas un pārtraukšanas kritēriji</t>
  </si>
  <si>
    <t xml:space="preserve">1) Katru gadu veikta KZS R sarakstā iekļauto medikamentu uzsākšanas un pārtraukšanas kritēriju aktualizēšana  vismaz 4 medikamentiem. </t>
  </si>
  <si>
    <t>Regulāri, vismaz reizi gadā</t>
  </si>
  <si>
    <t>2) Izstrādāta un ieviesta kārtība (Iekšējais normatīvais akts)  KZS R sarakstā iekļauto medikamentu uzsākšanas un pārtraukšanas kritēriju izstrādei, aktualizācijai un apstiprināšanai. atbildīgais NVD, uz 2026.gadu</t>
  </si>
  <si>
    <t>2.5.2.Izstrādāt priekšlikumus reto slimību ārstēšanas finansēšanas modeļa maiņai, nodrošinot finansējuma elastīgu izmantošanu atbilstoši aktuālajai nepieciešamībai, regulāri izvērtējot terapijas efektivitāti un veicinot jaunu pacientu savlaicīgu iekļaušanu kompensācijas sistēmā.</t>
  </si>
  <si>
    <t>Nozares ietvaros īstenotas diskusijas un izstrādāti priekšlikumi reto slimību ārstēšanas finansēšanas modeļa maiņai.</t>
  </si>
  <si>
    <t xml:space="preserve">2.5.3. Pacientiem tiek nodrošināti nepieciešamie izmaksu efektīvie orfānie medikamenti. </t>
  </si>
  <si>
    <t>FM, VM</t>
  </si>
  <si>
    <t>2.5.4. Veicināt pierādījumos balstītu lēmumu pieņemšanu un vienotu izpratni par esošo situāciju medikamentu pieejamībai</t>
  </si>
  <si>
    <t>2.6.</t>
  </si>
  <si>
    <t>NVD, BKUS, PSKUS RAKUS</t>
  </si>
  <si>
    <t>2.7.</t>
  </si>
  <si>
    <t>Īstenot pasākumus, lai mazinātu novēršamas saslimšanas epizodes RS pacientiem</t>
  </si>
  <si>
    <t>2.8.</t>
  </si>
  <si>
    <t>Paplašināt neirofizioloģiskās izmeklēšanas un ārstēšanas iespējas</t>
  </si>
  <si>
    <t xml:space="preserve">Nodrošināta SEEG retu epilepsiju pirmsķirurģiskajā izmeklēšanā bērniem un pieagušajiem. </t>
  </si>
  <si>
    <t>3. Rīcības virziens</t>
  </si>
  <si>
    <t>Integrēta un ilgtermiņā orientēta pieeja RS pacientu aprūpei, atbalstam un dzīves kvalitātes uzlabošanai</t>
  </si>
  <si>
    <t>3.1.</t>
  </si>
  <si>
    <t>MVI Rehabilitācijā</t>
  </si>
  <si>
    <t>3.2.</t>
  </si>
  <si>
    <t>Uzlabot atelpas brīža pakalpojuma pieejamību bērniem, tai skaitā RS pacientiem</t>
  </si>
  <si>
    <t>Paplašināta atelpas brīža pakalpojuma pieejamība visā valstī.</t>
  </si>
  <si>
    <t>Vismaz 90% pašvaldību nodrošina atelpas brīža pakalpojumu bērniem ar invaliditāti, kuriem ir Veselības un darbspēju ekspertīzes ārstu valsts komisijas atzinums par īpašas kopšanas nepieciešamību, personām ar I grupas invaliditāti, kā arī personām ar garīga rakstura traucējumiem, kurām ir noteikta II grupas invaliditāte.</t>
  </si>
  <si>
    <t>LM</t>
  </si>
  <si>
    <t>Pašvaldības</t>
  </si>
  <si>
    <t>3.3.</t>
  </si>
  <si>
    <t>Atbalsta pasākumi RS pacientiem un/ vai viņu ģimenēm</t>
  </si>
  <si>
    <t>Uzsākts Help-line pilotprojekts, kurā pacientu nevalstiskās organizācijas nodrošina atbalsta tālruņa funkcijas</t>
  </si>
  <si>
    <t>4. Rīcības virziens</t>
  </si>
  <si>
    <t>Informācijas aprites par RS pilnveide, digitalizācija</t>
  </si>
  <si>
    <t>4.1.</t>
  </si>
  <si>
    <t>Izstrādāts un ieviests populācijā balstīts RS reģistrs</t>
  </si>
  <si>
    <t>KUS datu ievadi RS reģistrā, pieejama objektīva informācija par RS pacientiem Latvijā</t>
  </si>
  <si>
    <t>LDVC, SPKC</t>
  </si>
  <si>
    <t>4.2.</t>
  </si>
  <si>
    <t>RS pacientu ģenētisko datu digitalizācija un pieejamības nodrošināšana</t>
  </si>
  <si>
    <t>4.2.1. Tiek nodrošināta reto slimību pacientu genoma datu uzglabāšana, kur tie ir pieejami autorizētiem lietotājiem diagnostikas un ārstniecības nolūkos</t>
  </si>
  <si>
    <t>Tiek veikta reto slimību pacientu datu uzglabāšana</t>
  </si>
  <si>
    <t>Regulāri</t>
  </si>
  <si>
    <t xml:space="preserve">4.2.2. E-veselībā pieejami veikto ģenētisko izmeklējumu rezultāti (vienas mutācijas, gēna, gēnu paneļa, eksoma), tādējādi nodrošinot izmeklējumu nepārklāšanos, uzskaiti un resursu lietderīgāku izmantošanu. </t>
  </si>
  <si>
    <t>E-veselībā pieejama informācija par pacientam jau veikto ģenētisko izmeklējumu rezultātiem</t>
  </si>
  <si>
    <t>4.3.</t>
  </si>
  <si>
    <t>Veikt sabiedrības un profesionāļu informēšanu par RS</t>
  </si>
  <si>
    <t>4.3.1. Veicināta sabiedrības, pacientu un tuvinieku informētība par RS, to diagnostiku, ārstēšanu un atbalsta iespējām.</t>
  </si>
  <si>
    <t>Regulāri tiek atjaunoti informatīvie materiāli, organizēti pasākumi profesionāļiem par RS, ņemot vērā arī aktuālos notikumus, pielāgojoties aktuālajai situācijai.</t>
  </si>
  <si>
    <t>4.3.2. Dzemdību iestāžu kursos par dzemdībām topošajiem vecākiem iekļauta informācija par jaundzimušo skrīningu.</t>
  </si>
  <si>
    <t>Dzemdību iestāžu sagatavošanas kursos topošajiem vecākiem pirms dzemdībām ir iekļauta informācija par jaundzimušo skrīningu.</t>
  </si>
  <si>
    <t>4.3.3. Īstenoti informatīvie pasākumi par tehnisko palīglīdzekļu, tai skaitā ortožu, pieejamību RS pacientiem</t>
  </si>
  <si>
    <t>Informējošie pasākumi</t>
  </si>
  <si>
    <t>4.4.</t>
  </si>
  <si>
    <t>Uzlabotas ārstniecības personu zināšanas par reto slimību jautājumiem</t>
  </si>
  <si>
    <t>4.4.1. Pilnveidot medicīnas pamatstudiju un rezidentūras programmas, iekļaujot tajās RS jautājumus</t>
  </si>
  <si>
    <t>1) Aktualizēts ārsta profesijas standarts (un citu specialitāšu standarti), kurā iekļautas prasības par retajām slimībām</t>
  </si>
  <si>
    <t>Prfofesionālās asociācijas</t>
  </si>
  <si>
    <t>2) Izstrādāts un studējošajiem pieejams vismaz viens C daļas kurss par retajām slimībām</t>
  </si>
  <si>
    <t>4.4.2. Stiprinātas ārstniecības personu zināšanas RS jomā tālākizglītības programmās</t>
  </si>
  <si>
    <t>1) Izvērtēta iespēja noteiktām specialitātēm (piemēram, ārstiem, fizioterapeitiem, ergoterapeitiem, audiologopēdiem un uztura speciālistiem) iekļaut reto slimību tematiku kā obligātu sadaļu resertifikācijas procesā</t>
  </si>
  <si>
    <t>Profesionālās asociācijas</t>
  </si>
  <si>
    <t>4.4.3. Tiek nodrošināta ārstniecības personu un zinātnieku apmācība Latvijas Genoma references izmantošanai RS diagnostikas, ārstniecības un pētniecības nolūkos.</t>
  </si>
  <si>
    <t>Ārstniecības personas un zinātnieki ir apmācīti Latvijas Genoma references izmantošanā RS diagnostikas un ārstēšanas vajadzībām</t>
  </si>
  <si>
    <t>Augstskolas, KUS, Asociācijas</t>
  </si>
  <si>
    <t>Tandēm-masspektrometrs savietojams ar esošo hromatogrāfijas sistēmu</t>
  </si>
  <si>
    <t>Apakšprogrammas nosaukums</t>
  </si>
  <si>
    <t>Turpmāk ik gadu 
(ja pasākums nav terminēts)</t>
  </si>
  <si>
    <t>Nosaukums</t>
  </si>
  <si>
    <t>Daudzums</t>
  </si>
  <si>
    <t>Papildus nepieciešamais finansējums 2027.gadam, euro</t>
  </si>
  <si>
    <t>Papildus nepieciešamais finansējums turpmāk ik gadu, euro
(ja pasākums nav terminēts)</t>
  </si>
  <si>
    <t>33.16.00 Pārējo ambulatoro veselības aprūpes pakalpojumu nodrošināšana</t>
  </si>
  <si>
    <t>Ārsta darba samaksa, euro</t>
  </si>
  <si>
    <t>Māsas darba samaksa, euro</t>
  </si>
  <si>
    <t>Palīgpersonāla darba samaksa, euro</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</si>
  <si>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</si>
  <si>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</si>
  <si>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</si>
  <si>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</si>
  <si>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</si>
  <si>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</si>
  <si>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Manipulācijas kods</t>
  </si>
  <si>
    <t>Manipulācijas nosaukums</t>
  </si>
  <si>
    <t>Mainīgās izmaksas</t>
  </si>
  <si>
    <t>Kopējās izmaksas, euro</t>
  </si>
  <si>
    <t>Pacienta līdzmaksājums, euro</t>
  </si>
  <si>
    <t>Tarifs, euro</t>
  </si>
  <si>
    <t>Darba laiks (minūtes)</t>
  </si>
  <si>
    <t>Darba samaksa D, euro</t>
  </si>
  <si>
    <t>Valsts sociālās adrošināšanas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</si>
  <si>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</si>
  <si>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</si>
  <si>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</si>
  <si>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</si>
  <si>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</si>
  <si>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</si>
  <si>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</si>
  <si>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</si>
  <si>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</si>
  <si>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</si>
  <si>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</si>
  <si>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</si>
  <si>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</si>
  <si>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D</t>
  </si>
  <si>
    <t>S</t>
  </si>
  <si>
    <t>M</t>
  </si>
  <si>
    <t>E</t>
  </si>
  <si>
    <t>U</t>
  </si>
  <si>
    <t>A</t>
  </si>
  <si>
    <t>N</t>
  </si>
  <si>
    <t>P</t>
  </si>
  <si>
    <t>Kopējās izmaksas</t>
  </si>
  <si>
    <t>Pacienta līdzmaksājums</t>
  </si>
  <si>
    <t>JAUNS_5</t>
  </si>
  <si>
    <t>PGT-A embriju testēšana vienam paraugam</t>
  </si>
  <si>
    <t>JAUNS_6</t>
  </si>
  <si>
    <t>Plānotais pacientu skaits gadā</t>
  </si>
  <si>
    <t>Plānotais manipulāciju skaits vienam pacientam gadā</t>
  </si>
  <si>
    <t>Papildu informācija par finanšu ietekmes aprēķināšanu</t>
  </si>
  <si>
    <t>Plānotie apmaksas nosacījumi</t>
  </si>
  <si>
    <t>Ambulatori</t>
  </si>
  <si>
    <t>Dienas stacionārā</t>
  </si>
  <si>
    <t>Stacionārā</t>
  </si>
  <si>
    <t>Zvaigznītes (* vai **)</t>
  </si>
  <si>
    <t>Lielā ķirurģiskā operācija</t>
  </si>
  <si>
    <t>Citi apmaksas nosacījumi</t>
  </si>
  <si>
    <t xml:space="preserve"> </t>
  </si>
  <si>
    <t>Paplašināta valsts apmaksātas medicīniskās apaugļošanas pakalpojumā ietvertie pasākumi, nodrošinot visu embriju PGT-A testēšanu</t>
  </si>
  <si>
    <t xml:space="preserve">Embrija biopsija </t>
  </si>
  <si>
    <t>Samaksa par manipulāciju  tiek veikta tikai tad, ja to norāda ārstniecības iestādes, kurām ir līgums ar dienestu par medicīniskās apaugļošanas veikšanu.</t>
  </si>
  <si>
    <t>Kopā</t>
  </si>
  <si>
    <t>Ārtsniecības iestāde</t>
  </si>
  <si>
    <t>Pakalpojumu programma</t>
  </si>
  <si>
    <t>Tarifs, eiro</t>
  </si>
  <si>
    <t>Ģenētiskā konsultēšana</t>
  </si>
  <si>
    <t>AE</t>
  </si>
  <si>
    <t>33.15.00 Laboratorisko izmeklējumu nodrošināšana ambulatorajā aprūpē</t>
  </si>
  <si>
    <t>Pakāpeniski paplašināts no valsts budžeta līdzekļiem apmaksājamo laboratorisko izmeklējumu grozs</t>
  </si>
  <si>
    <t>Izmeklējums</t>
  </si>
  <si>
    <t>Pacientu skaits</t>
  </si>
  <si>
    <t xml:space="preserve">Jauns izmeklējums - IgG4 antivielas neiropātiju gadījumā </t>
  </si>
  <si>
    <t>Oreksīna noteikšana cerebrospinālajā šķidrumā</t>
  </si>
  <si>
    <t>LEA izstrādātie reto endokrīno slimību diagnostiskie testi (Kušinga slimības diagnostika) tikai PSKUS</t>
  </si>
  <si>
    <t xml:space="preserve">Biopsijas materiāla, tai skaitā sirds biopsijas, izmeklēšana ārzemēs, ja nav iespējama specifiska izvērtēšana Latvijā </t>
  </si>
  <si>
    <t>Aprūpes epizodes/ Manipulācijas kods</t>
  </si>
  <si>
    <t>Stiprināta funkcionālo speciālistu un citu ārstniecības personu iesaiste reto slimību aprūpē bērniem, t.sk. tehniskā ortopēda un podologa pakalpojumi</t>
  </si>
  <si>
    <t>Noteiktu diagnožu pieaugušajiem RS pacientiem nodrošināt valsts apmaksātu vakcīnu pret pneimokoku infekciju un Varicella zoster infekciju</t>
  </si>
  <si>
    <t>33.04.00 "Centralizēta medikamentu un materiālu iegāde"</t>
  </si>
  <si>
    <t>33.14.00 Primārās ambulatorās veselības aprūpes nodrošināšana</t>
  </si>
  <si>
    <t xml:space="preserve">Vakcīna </t>
  </si>
  <si>
    <t>Cena bez PVN, eiro</t>
  </si>
  <si>
    <t>Ar 10% pieaugumu, eiro</t>
  </si>
  <si>
    <t>Summa ar PVN, eiro</t>
  </si>
  <si>
    <t>Pret pneimokoku infekciju</t>
  </si>
  <si>
    <t>01018</t>
  </si>
  <si>
    <t>Konsultācija pirms vakcinācijas</t>
  </si>
  <si>
    <t>03081</t>
  </si>
  <si>
    <t>Vakcīnas ievade</t>
  </si>
  <si>
    <t>Vakcīna</t>
  </si>
  <si>
    <t>AP133 - Reto slimību laboratoriskā diagnostika</t>
  </si>
  <si>
    <t>Klīniskā un veselības psihologa konsultācija</t>
  </si>
  <si>
    <t>Kabineta nosaukums</t>
  </si>
  <si>
    <t>Ārsts</t>
  </si>
  <si>
    <t>Māsa</t>
  </si>
  <si>
    <t>Palīgpersonāls</t>
  </si>
  <si>
    <t>Soc.nodoklis </t>
  </si>
  <si>
    <t>Mēneša darba samaksa, euro</t>
  </si>
  <si>
    <t>Kabineta plānotais darbības periods mēnešos, gadā</t>
  </si>
  <si>
    <t>Slodžu plāns gadam</t>
  </si>
  <si>
    <t>Darba samaksa  gadā, euro</t>
  </si>
  <si>
    <t>VSAOI , euro</t>
  </si>
  <si>
    <t>Darba samaksa+VSAOI, euro</t>
  </si>
  <si>
    <t>Papildus nepieciešamais finansējums gadam, euro</t>
  </si>
  <si>
    <t>Reto slimību kabinets - tehniskais ortopēds*</t>
  </si>
  <si>
    <t>Reto slimību kabinets - podologs**</t>
  </si>
  <si>
    <t>2028.gads</t>
  </si>
  <si>
    <t>Grupa</t>
  </si>
  <si>
    <t>Ārstniecības iestāde</t>
  </si>
  <si>
    <t>Bērnu klīniskā universitātes slimnīca, Valsts sabiedrība ar ierobežotu atbildību</t>
  </si>
  <si>
    <t>Paula Stradiņa klīniskā universitātes slimnīca, Valsts sabiedrība ar ierobežotu atbildību</t>
  </si>
  <si>
    <t>Rīgas Austrumu klīniskā universitātes slimnīca, Sabiedrība ar ierobežotu atbildību</t>
  </si>
  <si>
    <t xml:space="preserve">Papildus konsultāciju skaits </t>
  </si>
  <si>
    <t>Plānotais konsultāciju skaits  2025.gadā</t>
  </si>
  <si>
    <t>Pielikums Nr.1.1.2.</t>
  </si>
  <si>
    <t>Manip. tarifs, euro</t>
  </si>
  <si>
    <t>Aprēķinātais tarifs, euro</t>
  </si>
  <si>
    <t>Nepieciešamais finansējums gadā, euro</t>
  </si>
  <si>
    <t>Pielikums Nr.1.2.2.</t>
  </si>
  <si>
    <t>Viena pakalpojuma vidējās izmaksas, euro</t>
  </si>
  <si>
    <t>Finanšu ietekme, euro</t>
  </si>
  <si>
    <t>Nepieciešamais papildu finansējums, euro*</t>
  </si>
  <si>
    <t>Kopā, euro:</t>
  </si>
  <si>
    <t xml:space="preserve">*Attiecīgais finansējums ir indikatīvs un var mainīties precizējot Eiropas Savienības kohēzijas politikas programmas 2021.–2027. gadam 4.1.1.4. pasākums 1. kārtas projekta - Digitālās veselības pakalpojumu attīstīšana (Vienotās veselības nozares elektroniskās informācijas sistēmas pilnveidošana) iekļaujamos uzdevumus.                                                                            </t>
  </si>
  <si>
    <t>2027.gads un turpmāk ik gadu**</t>
  </si>
  <si>
    <t>62.10.00 “Eiropas Reģionālās attīstības fonda (ERAF) avansa maksājumi un atmaksas finansējuma saņēmējiem (2021 - 2027)” (Finanšu ministrija)</t>
  </si>
  <si>
    <t>**Pamatojoties uz 2024. gada 26. novembra Ministru kabineta noteikumu Nr. 747 "Eiropas Savienības kohēzijas politikas programmas 2021.–2027. gadam 4.1.1. specifiskā atbalsta mērķa "Nodrošināt vienlīdzīgu piekļuvi veselības aprūpei un stiprināt veselības sistēmu, tostarp primārās veselības aprūpes noturību" 4.1.1.4. pasākuma "Veselības aprūpes pārvaldības sistēmas stiprināšana un digitalizācija, attīstot digitālos risinājumus" pirmās un otrās projektu iesniegumu atlases kārtas īstenošanas noteikumi" 31. punktu, pasākuma ietvaros projektu īsteno saskaņā ar vienošanos vai līgumu par projekta īstenošanu, bet ne ilgāk kā līdz 2029. gada 31. decembrim.</t>
  </si>
  <si>
    <t>Jauni izmaksu efektīvi reto slimību medikamenti</t>
  </si>
  <si>
    <t>Vidējās 1 pacienta izmaksas, euro</t>
  </si>
  <si>
    <t>2028.gads un turpmāk ik gadu</t>
  </si>
  <si>
    <t xml:space="preserve">Plānotais pacientu skaits </t>
  </si>
  <si>
    <t>Nepieciešamais finansējums 2027.gads, euro</t>
  </si>
  <si>
    <t>Pacientiem tiek nodrošināti jauni nepieciešamie izmaksu efektīvie reto slimību medikamenti</t>
  </si>
  <si>
    <t>Pielikums Nr.2.5.3.</t>
  </si>
  <si>
    <t>Esošā budžeta ietvaros</t>
  </si>
  <si>
    <t xml:space="preserve"> 33.03.00 "Kompensējamo medikamentu un materiālu apmaksāšana"</t>
  </si>
  <si>
    <t>Papildus laboratorijas izmeklējumu skaits*</t>
  </si>
  <si>
    <t xml:space="preserve"> Papildus nepieciešamo konsultāciju skaits**</t>
  </si>
  <si>
    <t>Pielikums Nr.1.3.</t>
  </si>
  <si>
    <t>*atbilstoši 2025.gada 9 mēnešu statsitikai par izmaksām uz 1 unikālo pacientu uz reto slimību laboratoriskajiem izmeklējumiem</t>
  </si>
  <si>
    <t>**Papildus nepieciešamais konsultāciju skaits atbilstoši VSIA "Bērnu klīniskā universitātes slimnīca" un Nacionālā veselības dienesta pieņēmumiem un prognozei</t>
  </si>
  <si>
    <t>Vidējās izmeklējuma izmaksas*, euro</t>
  </si>
  <si>
    <t>*Izmeklējumu prognozējamais tarifs atbilstoši iestāžu iesniegtajai informācijai</t>
  </si>
  <si>
    <t>Pielikums Nr.1.4.</t>
  </si>
  <si>
    <t>Atbilstoši pacientu skaitam nodrošināta psihologa un pediatra pieejamība</t>
  </si>
  <si>
    <t>Skaits*</t>
  </si>
  <si>
    <t>*Papildus nepieciešamais konsutltāciju skaits atbilstoši VSIA "Bērnu klīniskā universitātes slimnīca" un Nacionālā veselības dienesta pieņēmumiem un prognozei</t>
  </si>
  <si>
    <t>VSIA "Bērnu klīniskā universitātes slimnīca"</t>
  </si>
  <si>
    <t>Pielikums Nr.2.1.2.</t>
  </si>
  <si>
    <t>Pielikums Nr.2.1.3.</t>
  </si>
  <si>
    <t>Pielikums Nr.2.4.2.</t>
  </si>
  <si>
    <t>Ārstniecības iestādēm un speciālistiem pieejami standartizēti, uz pierādījumiem balstīti klīniskie algoritmi un ceļi reto slimību diagnostikai, ārstēšanai un pacientu aprūpei</t>
  </si>
  <si>
    <t>63.08.00 "Eiropas Sociālā fonda Plus (ESF+) projektu īstenošana (2021-2027)" (Veselības ministrija)</t>
  </si>
  <si>
    <t>*Eiropas Sociālā fonda (ESF+) finansējums, 2021.-2027.gada plānošanas perioda Darbības programmas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pasākums "Pilnveidot pacientu drošību un aprūpes kvalitāti". Finansējums atkarīgs no iepirkuma organizēšanas un rezultāta.</t>
  </si>
  <si>
    <t>Pielikums Nr.2.6.</t>
  </si>
  <si>
    <t>*Eiropas Sociālā fonda (ESF+) finansējums, 2021.-2027.gada plānošanas perioda Darbības programmas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pasākums "Pilnveidot pacientu drošību un aprūpes kvalitāti".</t>
  </si>
  <si>
    <t>Soc.nodoklis, %</t>
  </si>
  <si>
    <t>Papildus manip.tarifam nepieciešamais finansējums, euro</t>
  </si>
  <si>
    <r>
      <t xml:space="preserve">Cena, </t>
    </r>
    <r>
      <rPr>
        <i/>
        <sz val="10"/>
        <color theme="1"/>
        <rFont val="Times New Roman"/>
        <family val="1"/>
      </rPr>
      <t>euro</t>
    </r>
  </si>
  <si>
    <r>
      <t>Summa,</t>
    </r>
    <r>
      <rPr>
        <i/>
        <sz val="10"/>
        <color theme="1"/>
        <rFont val="Times New Roman"/>
        <family val="1"/>
      </rPr>
      <t xml:space="preserve"> euro</t>
    </r>
  </si>
  <si>
    <t xml:space="preserve">1) Uzlabota ģenētisko konsutāciju pieejamība </t>
  </si>
  <si>
    <t xml:space="preserve">2) Uzlabota ģenētisko laboratorijas izmeklējumu pieejamība </t>
  </si>
  <si>
    <t>Prognozējamais tarifs*</t>
  </si>
  <si>
    <t>ESF+</t>
  </si>
  <si>
    <t>ERAF</t>
  </si>
  <si>
    <t>33.21.00 Stacionāro veselības aprūpes pakalpojumu nodrošināšana (Veselības ministrija)</t>
  </si>
  <si>
    <t>33.03.00 Kompensējamo medikamentu un materiālu apmaksāšana (Veselības ministrija)</t>
  </si>
  <si>
    <t>33.14.00 Primārās ambulatorās veselības aprūpes nodrošināšana (Veselības ministrija)</t>
  </si>
  <si>
    <t>33.16.00 Pārējo ambulatoro veselības aprūpes pakalpojumu nodrošināšana (Veselības ministrija)</t>
  </si>
  <si>
    <t>33.15.00 Laboratorisko izmeklējumu nodrošināšana ambulatorajā aprūpē (Veselības ministrija)</t>
  </si>
  <si>
    <t>33.15.00 "Laboratorisko izmeklējumu nodrošināšana ambulatorajā aprūpē" (Veselības ministrija)</t>
  </si>
  <si>
    <t>Pediatra aprūpes epizode**</t>
  </si>
  <si>
    <t>**Atbilstoši Ministru kabineta 2018. gada 28. augusta noteikumu Nr. 555 "Veselības aprūpes pakalpojumu organizēšanas un samaksas kārtība"" 4.pielikumam.</t>
  </si>
  <si>
    <t>Kabineta uzturēšanās maksājums, euro***</t>
  </si>
  <si>
    <t>***Atbilstoši Ministru kabineta 2018. gada 28. augusta noteikumu Nr. 555 "Veselības aprūpes pakalpojumu organizēšanas un samaksas kārtība"" 10.pielikumam.</t>
  </si>
  <si>
    <t>*Analoģija Funkcionālo speciālistu kabinetam</t>
  </si>
  <si>
    <t>**Analoģija Diabētiskās pēdas aprūpes kabinetam</t>
  </si>
  <si>
    <t>Devu skaits ik gadu*</t>
  </si>
  <si>
    <t>*Devu skaits saskaņā ar RAKUS sniegto informāciju</t>
  </si>
  <si>
    <t>Pielikums Nr.2.7.2.</t>
  </si>
  <si>
    <t>Papildus nepieciešamais finansējums 2027.gadam un turpmāk ik gadu</t>
  </si>
  <si>
    <t>Papildus nepieciešamais finansējums 2026.gadam, euro</t>
  </si>
  <si>
    <t>Papildus nepieciešamais finansējums turpmāk ik gadu, euro (ja pasākums nav terminēts)</t>
  </si>
  <si>
    <t>33.14.00 "Primārās ambulatorās veselības aprūpes nodrošināšana"</t>
  </si>
  <si>
    <t>33.15.00 "Laboratorisko izmeklējumu nodrošināšana ambulatorajā aprūpē"</t>
  </si>
  <si>
    <t>33.16.00 "Pārējo ambulatoro veselības aprūpes pakalpojumu nodrošināšana"</t>
  </si>
  <si>
    <t>33.21.00 "Stacionāro veselības aprūpes pakalpojumu nodrošināšana"</t>
  </si>
  <si>
    <t>63.08.00 "Eiropas Sociālā fonda Plus (ESF+) projektu īstenošana (2021-2027)"</t>
  </si>
  <si>
    <t>Finanšu ministrija</t>
  </si>
  <si>
    <t xml:space="preserve">62.10.00 “Eiropas Reģionālās attīstības fonda (ERAF) avansa maksājumi un atmaksas finansējuma saņēmējiem (2021 - 2027)” </t>
  </si>
  <si>
    <t>Visu jaundzimušo skrīnings paplašināts, iekļaujot vēl divu slimību analīzes</t>
  </si>
  <si>
    <t>Palielināts gadā nodrošināto molekulāro ģenētisko izmeklējumu skaits un paplašināts Latvijā lokāli veicamo molekulāro ģenētisko izmeklējumu klāsts</t>
  </si>
  <si>
    <t xml:space="preserve">Uzlabota medicīniskās ģenētikas pakalpojumu pieejamība un efektivitāte, palielinot nodrošināto molekulāro ģenētisko izmeklējumu skaitu un paplašinot lokāli (valsts līmenī) veikto izmeklējumu klāstu, tādējādi nodrošinot savlaicīgu un precīzu diagnostiku </t>
  </si>
  <si>
    <t xml:space="preserve">Pakāpeniski paplašināts no valsts budžeta līdzekļiem apmaksājamo laboratorisko izmeklējumu grozs </t>
  </si>
  <si>
    <t>Palielināts gadā nodrošināto laboratorisko izmeklējumu skaits un pieejamo izmeklējumu klāsts reto slimību pacientiem</t>
  </si>
  <si>
    <t>2.3.2. Nodrošināt zobārstniecības pakalpojumus bērniem ar retām cieto zobu audu patoloģijām</t>
  </si>
  <si>
    <t>2.3.3. Nodrošināta bērnu ar retām zobu patoloģijām piekļuve zobu protezēšanas pakalpojumiem</t>
  </si>
  <si>
    <t>Ik gadu 2-3 bērniem nodrošināti nepieciešamie zobu protezēšanas pakalpojumi</t>
  </si>
  <si>
    <t>Veikt reto slimību medikamentu nozīmēšanas, lietošanas un pārtrauksanas izvērtējumu</t>
  </si>
  <si>
    <t>Veikts detalizēts RS medikamentu kartējums, kas sniedz pārskatu par zāļu nozīmēšanas atbilstību</t>
  </si>
  <si>
    <t xml:space="preserve">2027.gads </t>
  </si>
  <si>
    <t>Pacientiem ar medicīniskām indikācijām nodrošināta SEEG pieejamība retu epilepsiju pirmsķirurģiskajā diagnostikā</t>
  </si>
  <si>
    <t>Preimplantācijas ģenētiskā diagnostika ik gadu nodrošināta vismaz 20 ģimenēm ar pārmantotu ģenētisku slimību</t>
  </si>
  <si>
    <t>Nodrošināta valsts apmaksāta preimplantācijas ģenētiskā testēšana</t>
  </si>
  <si>
    <t>Valsts apmaksātās medicīniskās apaugļošanas pakalpojums ietver visu embriju PGT-A testēšanu</t>
  </si>
  <si>
    <t>100 pieaugušiem pacientiem ar RS un funkcionēšanas vai garīgās attīstības traucējumiem ārpus psihiatriskā profila slimnīcām izvērtēts mutes veselības stāvoklis valsts apmaksātu zobārstniecības pakalpojumu saņemšanai
2) Izstrādāti priekšlikumi pieaugušo RS pacientu zobārstniecības pakalpojumu pieejamības nodrošināšanai ar RSKC nosūtījumu</t>
  </si>
  <si>
    <t>2) Izstrādāti un ieviesti vismaz divi pacientu ceļi ģenētiski noteiktām slimībām (piemēram, gara QT intervāla sindroms, MODY 2. tipa diabēts), kurām ir iespējama specifiska Latvijā pieejama ārstēšana, kas atkarīga no ģenētiskās izmeklēšanas rezultāta, ar ārsta-speciālista norīkojumu.</t>
  </si>
  <si>
    <t>Pieaugot kopējam kompensējamo medikamentu finansējumam, tiek palielināts arī finansējums reto slimību medikamentiem, nodrošinot, ka divu gadu laikā tiek apmaksāti visi izmaksu efektīvie medikamenti, kas atrodas gaidīšanas rindā</t>
  </si>
  <si>
    <t>Reizi gadā apkopota informācija par diagnozēm un pacientu skaitu, kuri atbilst Eiropas Zāļu aģentūras (EMA) apstiprināto orfāno medikamentu saņemšanas kritērijiem, bet terapija Latvijā nav pieejama</t>
  </si>
  <si>
    <t>Kartējumā izvērtēti vismaz 70% no KZS R sarakstā iekļautajiem RS medikamentiem, un sagatavots ziņojums ar rekomendācijām par zāļu nozīmēšanas optimizāciju un budžeta efektivitāti</t>
  </si>
  <si>
    <t>2.7.1. Izvērtētas prioritārās RS pacientu grupas, kurām nepieciešami vakcinācijas pasākumi, ņemot vērā infekciju riska faktorus un plānoto imūnsupresīvo terapiju, tostarp Janus kināzes inhibitoru lietošanu. Izvērtēta iespēja nodrošināt vakcinācijas apmaksu noteiktām grupām</t>
  </si>
  <si>
    <t>Imunizācijas valsts padomē izvērtēti un izstrādāti klīniski un epidemioloģiski pamatoti kritēriji pieaugušo RS pacientu vakcinācijai, nosakot, kuras pacientu grupas ir prioritāras konkrētu vakcīnu saņemšanai</t>
  </si>
  <si>
    <t>2.7.2. Atbilstoši Imunizācijas valsts padomes lēmumam noteiktu diagnožu reto slimību pacientiem nodrošinātas valsts apmaksātu vakcināciju</t>
  </si>
  <si>
    <t>Atbilstoši Imunizācijas valsts padomes lēmuma pieaugušajiem RS pacientiem ar pie noteiktiem kritērijiem pieejama valsts apmaksāta vakcīna pret pneimokoku infekciju un Varicella zoster infekciju</t>
  </si>
  <si>
    <t>VM, Imunizācijas valsts padome</t>
  </si>
  <si>
    <t>3.1. Izveidots rehabilitācijas pakalpojumu kartējumu un veicināta rehabilitācijas speciālistu iekļaušana reto slimību pacientu aprūpes komandās visos aprūpes līmeņos</t>
  </si>
  <si>
    <t xml:space="preserve">1) Pieejams rehabilitācijas pakalpojumu kartējums visos Latvijas reģionos </t>
  </si>
  <si>
    <t>2) KUS pēc diagnozes noteikšanas un ārstēšanas nozīmēšanas, izstrādājot aprūpes plānu pacientiem ar esošiem vai paredzētiem funkcionēšans truacējumiem, komandā iesaista arī fizikālās un rehabilitācijas medicīnas ārstu</t>
  </si>
  <si>
    <t>3) Izstrādāta reto slimību pacienta ceļa karte (starpsektoru rehabilitācijas pakalpojumu sadarbības mehānisms)</t>
  </si>
  <si>
    <t>Pilnveidot rehabilitāciju reto slimību pacientiem</t>
  </si>
  <si>
    <t>NVO</t>
  </si>
  <si>
    <t>Izveidots un funkcionē atbalsta pakalpojumu modelis reto slimību pacientiem un viņu ģimenēm</t>
  </si>
  <si>
    <t>Reto slimību datu uzskaites un reģistru sistēmas attīstība</t>
  </si>
  <si>
    <t>4.1.2. Ieviesta datu uzskaites sistēma jaundzimušo skrīninga monitorēšanai, nodrošinot sasaisti ar jaundzimušo reģistru un iespēju identificēt neskrīnētos bērnus (jaundzimušos)</t>
  </si>
  <si>
    <t>4.1.1. Izstrādāts un ieviests populācijā balstīts RS reģistrs, nodrošinot regulāru un kvalitatīvu datu ievade Reto slimību reģistrā no visām KUS, kas ļauj iegūt objektīvu un pilnīgu informāciju par reto slimību pacientiem Latvijā</t>
  </si>
  <si>
    <t>LDVC</t>
  </si>
  <si>
    <t>KUS, RSU</t>
  </si>
  <si>
    <t>2) Īstenotas tālākizglītības programmas ārstniecības personām reto slimību jomā</t>
  </si>
  <si>
    <t>Pielikums Nr.4.1.1.</t>
  </si>
  <si>
    <t>Veikts reto slimību medikamentu nozīmēšanas, lietošanas un pārtrauksanas izvērtējums</t>
  </si>
  <si>
    <r>
      <t xml:space="preserve">Pret </t>
    </r>
    <r>
      <rPr>
        <i/>
        <sz val="10"/>
        <color rgb="FF000000"/>
        <rFont val="Times New Roman"/>
        <family val="1"/>
        <charset val="186"/>
      </rPr>
      <t>Varicella zoster</t>
    </r>
    <r>
      <rPr>
        <sz val="10"/>
        <color rgb="FF000000"/>
        <rFont val="Times New Roman"/>
        <family val="1"/>
        <charset val="186"/>
      </rPr>
      <t xml:space="preserve"> infekciju</t>
    </r>
  </si>
  <si>
    <t>1.1.3. Nodrošināta vienota pieeja skrīninga izmeklējumu veikšanai iepriekš neskrīnētiem bērniem.</t>
  </si>
  <si>
    <t xml:space="preserve">1) Nodrošināta centralizēta jaundzimušo skrīninga datu uzskaite un monitorings valsts līmenī.
</t>
  </si>
  <si>
    <t>*Eiropas Sociālā fonda  projekts Nr. 4.1.2.6 “Izglītības iespēju nodrošināšana ārstniecībā iesaistītajām personām”.  </t>
  </si>
  <si>
    <t xml:space="preserve"> Īstenotas tālākizglītības programmas ārstniecības personām reto slimību jomā</t>
  </si>
  <si>
    <t>Pielikums Nr.4.4.2</t>
  </si>
  <si>
    <r>
      <t>1.1.2. Nodrošināta jaundzimušo skrīninga nepārtrauktība un tehnoloģiskā attīstība</t>
    </r>
    <r>
      <rPr>
        <sz val="8"/>
        <rFont val="Times New Roman"/>
        <family val="1"/>
      </rPr>
      <t> </t>
    </r>
  </si>
  <si>
    <r>
      <t>2)  Izstrādāts rīcības algoritmu par bērniem, kuriem jaundzimušo skrīnings nav veikts</t>
    </r>
    <r>
      <rPr>
        <sz val="8"/>
        <rFont val="Times New Roman"/>
        <family val="1"/>
      </rPr>
      <t> </t>
    </r>
  </si>
  <si>
    <t xml:space="preserve">Regulāri </t>
  </si>
  <si>
    <t>LCĢA, Latvijas Laboratorās medicīnas asociācija, Ārstniecības iestādes</t>
  </si>
  <si>
    <t>VM, BKUS</t>
  </si>
  <si>
    <t>SPKC, NVD</t>
  </si>
  <si>
    <t>BKUS
PSKUS
RAKUS</t>
  </si>
  <si>
    <t>NVD, Imunizācijas valsts padome, RAKUS, PSKUS, BKUS,</t>
  </si>
  <si>
    <t>VM, SPKC</t>
  </si>
  <si>
    <t>BKUS
RAKUS
PSKUS</t>
  </si>
  <si>
    <t>VM, NVD, LM, IZM</t>
  </si>
  <si>
    <t>MVI Rehabilitācijā, Pašvaldības</t>
  </si>
  <si>
    <t xml:space="preserve">MVI Dzemdniecībā </t>
  </si>
  <si>
    <t xml:space="preserve">LM, VM </t>
  </si>
  <si>
    <t>RSU, LU, Profesionālās asociācijas</t>
  </si>
  <si>
    <t>Profesionālās asociācijas, BKUS, RAKUS, PSKUS, Latvijas Biomedicīnas pētījumu un studiju cents</t>
  </si>
  <si>
    <t>NVD, VM, Latvijas Biomedicīnas pētījumu un studiju cents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</si>
</sst>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0.00\ &quot;€&quot;_-;\-* #,##0.00\ &quot;€&quot;_-;_-* &quot;-&quot;??\ &quot;€&quot;_-;_-@_-"/>
    <numFmt numFmtId="165" formatCode="_-&quot;€&quot;\ * #,##0.00_-;\-&quot;€&quot;\ * #,##0.00_-;_-&quot;€&quot;\ * &quot;-&quot;??_-;_-@_-"/>
    <numFmt numFmtId="166" formatCode="0.000"/>
    <numFmt numFmtId="167" formatCode="0.0"/>
    <numFmt numFmtId="168" formatCode="_-&quot;Ls&quot;\ * #,##0.00_-;\-&quot;Ls&quot;\ * #,##0.00_-;_-&quot;Ls&quot;\ * &quot;-&quot;??_-;_-@_-"/>
    <numFmt numFmtId="169" formatCode="_-* #,##0.00\ &quot;Ls&quot;_-;\-* #,##0.00\ &quot;Ls&quot;_-;_-* &quot;-&quot;??\ &quot;Ls&quot;_-;_-@_-"/>
    <numFmt numFmtId="170" formatCode="_-* #,##0.00\ _L_s_-;\-* #,##0.00\ _L_s_-;_-* &quot;-&quot;??\ _L_s_-;_-@_-"/>
    <numFmt numFmtId="171" formatCode="#,##0_ ;\-#,##0\ "/>
    <numFmt numFmtId="172" formatCode="_-* #,##0.00\ _€_-;\-* #,##0.00\ _€_-;_-* &quot;-&quot;??\ _€_-;_-@_-"/>
    <numFmt numFmtId="173" formatCode="0.0000"/>
    <numFmt numFmtId="174" formatCode="_-* #,##0_-;\-* #,##0_-;_-* &quot;-&quot;??_-;_-@_-"/>
  </numFmts>
  <fonts count="112">
    <font>
      <sz val="11"/>
      <color theme="1"/>
      <name val="Calibri"/>
      <family val="2"/>
      <charset val="186"/>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86"/>
      <scheme val="minor"/>
    </font>
    <font>
      <sz val="11"/>
      <color theme="1"/>
      <name val="Calibri"/>
      <family val="2"/>
      <scheme val="minor"/>
    </font>
    <font>
      <sz val="10"/>
      <name val="Arial"/>
      <family val="2"/>
      <charset val="186"/>
    </font>
    <font>
      <sz val="10"/>
      <color indexed="8"/>
      <name val="Times New Roman"/>
      <family val="1"/>
      <charset val="186"/>
    </font>
    <font>
      <sz val="11"/>
      <color rgb="FF000000"/>
      <name val="Calibri"/>
      <family val="2"/>
    </font>
    <font>
      <sz val="10"/>
      <name val="Times New Roman"/>
      <family val="1"/>
      <charset val="186"/>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charset val="204"/>
      <scheme val="minor"/>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sz val="12"/>
      <name val="Times New Roman"/>
      <family val="1"/>
    </font>
    <font>
      <sz val="12"/>
      <color theme="1"/>
      <name val="Times New Roman"/>
      <family val="1"/>
    </font>
    <font>
      <b/>
      <sz val="12"/>
      <color rgb="FF000000"/>
      <name val="Times New Roman"/>
      <family val="1"/>
    </font>
    <font>
      <b/>
      <sz val="12"/>
      <color theme="1"/>
      <name val="Times New Roman"/>
      <family val="1"/>
    </font>
    <font>
      <b/>
      <sz val="12"/>
      <name val="Times New Roman"/>
      <family val="1"/>
    </font>
    <font>
      <b/>
      <sz val="12"/>
      <color rgb="FF414142"/>
      <name val="Times New Roman"/>
      <family val="1"/>
    </font>
    <font>
      <b/>
      <sz val="12"/>
      <color theme="1"/>
      <name val="Times New Roman"/>
      <family val="1"/>
      <charset val="186"/>
    </font>
    <font>
      <b/>
      <sz val="10"/>
      <color rgb="FF242424"/>
      <name val="Times New Roman"/>
      <family val="1"/>
      <charset val="186"/>
    </font>
    <font>
      <sz val="10"/>
      <color theme="1"/>
      <name val="Times New Roman"/>
      <family val="1"/>
      <charset val="186"/>
    </font>
    <font>
      <b/>
      <sz val="10"/>
      <color theme="1"/>
      <name val="Times New Roman"/>
      <family val="1"/>
      <charset val="186"/>
    </font>
    <font>
      <sz val="12"/>
      <color rgb="FF000000"/>
      <name val="Times New Roman"/>
      <family val="1"/>
      <charset val="186"/>
    </font>
    <font>
      <sz val="10"/>
      <color theme="1"/>
      <name val="Times New Roman"/>
      <family val="1"/>
      <charset val="186"/>
    </font>
    <font>
      <b/>
      <sz val="10"/>
      <color rgb="FF000000"/>
      <name val="Times New Roman"/>
      <family val="1"/>
      <charset val="186"/>
    </font>
    <font>
      <sz val="10"/>
      <name val="Times New Roman"/>
      <family val="1"/>
      <charset val="186"/>
    </font>
    <font>
      <sz val="11"/>
      <color theme="1"/>
      <name val="Times New Roman"/>
      <family val="1"/>
    </font>
    <font>
      <sz val="11"/>
      <color theme="1"/>
      <name val="Times New Roman"/>
      <family val="1"/>
      <charset val="186"/>
    </font>
    <font>
      <sz val="11"/>
      <color rgb="FF000000"/>
      <name val="Times New Roman"/>
      <family val="1"/>
    </font>
    <font>
      <b/>
      <sz val="11"/>
      <color rgb="FF000000"/>
      <name val="Times New Roman"/>
      <family val="1"/>
    </font>
    <font>
      <b/>
      <sz val="14"/>
      <color theme="1"/>
      <name val="Times New Roman"/>
      <family val="1"/>
      <charset val="186"/>
    </font>
    <font>
      <b/>
      <sz val="10"/>
      <color rgb="FF000000"/>
      <name val="Times New Roman"/>
      <family val="1"/>
    </font>
    <font>
      <sz val="10"/>
      <color rgb="FF000000"/>
      <name val="Times New Roman"/>
      <family val="1"/>
    </font>
    <font>
      <sz val="10"/>
      <color theme="1"/>
      <name val="Times New Roman"/>
      <family val="1"/>
    </font>
    <font>
      <b/>
      <sz val="10"/>
      <color theme="1"/>
      <name val="Times New Roman"/>
      <family val="1"/>
    </font>
    <font>
      <b/>
      <sz val="10"/>
      <color rgb="FF242424"/>
      <name val="Times New Roman"/>
      <family val="1"/>
    </font>
    <font>
      <b/>
      <sz val="11"/>
      <color theme="1"/>
      <name val="Times New Roman"/>
      <family val="1"/>
    </font>
    <font>
      <b/>
      <sz val="10"/>
      <name val="Times New Roman"/>
      <family val="1"/>
    </font>
    <font>
      <sz val="10"/>
      <color rgb="FFFF0000"/>
      <name val="Times New Roman"/>
      <family val="1"/>
    </font>
    <font>
      <sz val="10"/>
      <name val="Times New Roman"/>
      <family val="1"/>
    </font>
    <font>
      <sz val="10"/>
      <color rgb="FF000000"/>
      <name val="Times New Roman"/>
      <family val="1"/>
      <charset val="186"/>
    </font>
    <font>
      <sz val="12"/>
      <color rgb="FF414142"/>
      <name val="Times New Roman"/>
      <family val="1"/>
      <charset val="186"/>
    </font>
    <font>
      <b/>
      <sz val="10"/>
      <color rgb="FF000000"/>
      <name val="Times New Roman"/>
      <family val="1"/>
      <charset val="186"/>
    </font>
    <font>
      <i/>
      <sz val="10"/>
      <color theme="1"/>
      <name val="Times New Roman"/>
      <family val="1"/>
    </font>
    <font>
      <b/>
      <sz val="11"/>
      <color theme="1"/>
      <name val="Times New Roman"/>
      <family val="1"/>
      <charset val="186"/>
    </font>
    <font>
      <b/>
      <sz val="12"/>
      <color rgb="FF414142"/>
      <name val="Times New Roman"/>
      <family val="1"/>
      <charset val="186"/>
    </font>
    <font>
      <b/>
      <sz val="12"/>
      <color rgb="FF000000"/>
      <name val="Times New Roman"/>
      <family val="1"/>
      <charset val="186"/>
    </font>
    <font>
      <i/>
      <sz val="10"/>
      <color rgb="FF000000"/>
      <name val="Times New Roman"/>
      <family val="1"/>
      <charset val="186"/>
    </font>
    <font>
      <sz val="8"/>
      <name val="Times New Roman"/>
      <family val="1"/>
    </font>
  </fonts>
  <fills count="7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
      <patternFill patternType="solid">
        <fgColor theme="3" tint="0.749992370372631"/>
        <bgColor indexed="64"/>
      </patternFill>
    </fill>
    <fill>
      <patternFill patternType="solid">
        <fgColor theme="2" tint="-9.9978637043366805E-2"/>
        <bgColor indexed="64"/>
      </patternFill>
    </fill>
    <fill>
      <patternFill patternType="solid">
        <fgColor theme="8" tint="0.59999389629810485"/>
        <bgColor indexed="64"/>
      </patternFill>
    </fill>
    <fill>
      <patternFill patternType="solid">
        <fgColor rgb="FFDAF2D0"/>
        <bgColor rgb="FF000000"/>
      </patternFill>
    </fill>
    <fill>
      <patternFill patternType="solid">
        <fgColor rgb="FFE2EFDA"/>
        <bgColor rgb="FF000000"/>
      </patternFill>
    </fill>
    <fill>
      <patternFill patternType="solid">
        <fgColor theme="9" tint="0.79998168889431442"/>
        <bgColor rgb="FF000000"/>
      </patternFill>
    </fill>
    <fill>
      <patternFill patternType="solid">
        <fgColor rgb="FFFFFFFF"/>
        <bgColor rgb="FF000000"/>
      </patternFill>
    </fill>
    <fill>
      <patternFill patternType="solid">
        <fgColor theme="0" tint="-0.14999847407452621"/>
        <bgColor indexed="64"/>
      </patternFill>
    </fill>
    <fill>
      <patternFill patternType="solid">
        <fgColor rgb="FFE2EFDA"/>
        <bgColor indexed="64"/>
      </patternFill>
    </fill>
  </fills>
  <borders count="35">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top style="thin">
        <color auto="1"/>
      </top>
      <bottom/>
      <diagonal/>
    </border>
    <border>
      <left/>
      <right style="thin">
        <color indexed="64"/>
      </right>
      <top style="thin">
        <color indexed="64"/>
      </top>
      <bottom/>
      <diagonal/>
    </border>
  </borders>
  <cellStyleXfs count="20869">
    <xf numFmtId="0" fontId="0" fillId="0" borderId="0"/>
    <xf numFmtId="0" fontId="4" fillId="0" borderId="0"/>
    <xf numFmtId="0" fontId="5" fillId="0" borderId="0"/>
    <xf numFmtId="0" fontId="6" fillId="0" borderId="0"/>
    <xf numFmtId="0" fontId="5" fillId="0" borderId="0"/>
    <xf numFmtId="0" fontId="4" fillId="0" borderId="0"/>
    <xf numFmtId="0" fontId="6" fillId="0" borderId="0"/>
    <xf numFmtId="0" fontId="3" fillId="0" borderId="0"/>
    <xf numFmtId="9" fontId="3"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3" fillId="0" borderId="0"/>
    <xf numFmtId="0" fontId="6" fillId="0" borderId="0"/>
    <xf numFmtId="0" fontId="4"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0" borderId="0"/>
    <xf numFmtId="0" fontId="11" fillId="0" borderId="0"/>
    <xf numFmtId="0" fontId="4" fillId="0" borderId="0"/>
    <xf numFmtId="0" fontId="6" fillId="0" borderId="0"/>
    <xf numFmtId="0" fontId="4" fillId="0" borderId="0"/>
    <xf numFmtId="0" fontId="4" fillId="0" borderId="0"/>
    <xf numFmtId="0" fontId="6" fillId="0" borderId="0"/>
    <xf numFmtId="43" fontId="6" fillId="0" borderId="0" applyFont="0" applyFill="0" applyBorder="0" applyAlignment="0" applyProtection="0"/>
    <xf numFmtId="0" fontId="12" fillId="0" borderId="0"/>
    <xf numFmtId="0" fontId="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6" fillId="0" borderId="0" applyFont="0" applyFill="0" applyBorder="0" applyAlignment="0" applyProtection="0"/>
    <xf numFmtId="0" fontId="4" fillId="0" borderId="0"/>
    <xf numFmtId="0" fontId="6" fillId="0" borderId="0"/>
    <xf numFmtId="0" fontId="3" fillId="0" borderId="0"/>
    <xf numFmtId="9" fontId="3"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43" fontId="3" fillId="0" borderId="0" applyFont="0" applyFill="0" applyBorder="0" applyAlignment="0" applyProtection="0"/>
    <xf numFmtId="0" fontId="6" fillId="0" borderId="0"/>
    <xf numFmtId="43" fontId="4" fillId="0" borderId="0" applyFont="0" applyFill="0" applyBorder="0" applyAlignment="0" applyProtection="0"/>
    <xf numFmtId="0" fontId="4" fillId="0" borderId="0"/>
    <xf numFmtId="43" fontId="6" fillId="0" borderId="0" applyFont="0" applyFill="0" applyBorder="0" applyAlignment="0" applyProtection="0"/>
    <xf numFmtId="43" fontId="6" fillId="0" borderId="0" applyFont="0" applyFill="0" applyBorder="0" applyAlignment="0" applyProtection="0"/>
    <xf numFmtId="0" fontId="3" fillId="0" borderId="0"/>
    <xf numFmtId="0" fontId="3" fillId="0" borderId="0"/>
    <xf numFmtId="0" fontId="4" fillId="0" borderId="0"/>
    <xf numFmtId="0" fontId="4" fillId="0" borderId="0"/>
    <xf numFmtId="0" fontId="6" fillId="0" borderId="0"/>
    <xf numFmtId="0" fontId="4" fillId="0" borderId="0"/>
    <xf numFmtId="43" fontId="4" fillId="0" borderId="0" applyFont="0" applyFill="0" applyBorder="0" applyAlignment="0" applyProtection="0"/>
    <xf numFmtId="0" fontId="13" fillId="0" borderId="0"/>
    <xf numFmtId="0" fontId="4" fillId="0" borderId="0"/>
    <xf numFmtId="0" fontId="4" fillId="0" borderId="0"/>
    <xf numFmtId="0" fontId="8" fillId="0" borderId="0" applyNumberFormat="0" applyBorder="0" applyAlignment="0"/>
    <xf numFmtId="0" fontId="3" fillId="0" borderId="0"/>
    <xf numFmtId="43" fontId="4" fillId="0" borderId="0" applyFont="0" applyFill="0" applyBorder="0" applyAlignment="0" applyProtection="0"/>
    <xf numFmtId="43" fontId="4" fillId="0" borderId="0" applyFont="0" applyFill="0" applyBorder="0" applyAlignment="0" applyProtection="0"/>
    <xf numFmtId="0" fontId="3" fillId="0" borderId="0"/>
    <xf numFmtId="43" fontId="4" fillId="0" borderId="0" applyFont="0" applyFill="0" applyBorder="0" applyAlignment="0" applyProtection="0"/>
    <xf numFmtId="9" fontId="3" fillId="0" borderId="0" applyFont="0" applyFill="0" applyBorder="0" applyAlignment="0" applyProtection="0"/>
    <xf numFmtId="0" fontId="4" fillId="0" borderId="0"/>
    <xf numFmtId="9" fontId="4" fillId="0" borderId="0" applyFont="0" applyFill="0" applyBorder="0" applyAlignment="0" applyProtection="0"/>
    <xf numFmtId="0" fontId="6" fillId="0" borderId="0"/>
    <xf numFmtId="0" fontId="4" fillId="0" borderId="0"/>
    <xf numFmtId="0" fontId="4" fillId="0" borderId="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15" fillId="37" borderId="0" applyNumberFormat="0" applyBorder="0" applyAlignment="0" applyProtection="0"/>
    <xf numFmtId="0" fontId="6" fillId="0" borderId="0"/>
    <xf numFmtId="0" fontId="15" fillId="37" borderId="0" applyNumberFormat="0" applyBorder="0" applyAlignment="0" applyProtection="0"/>
    <xf numFmtId="0" fontId="15" fillId="37" borderId="0" applyNumberFormat="0" applyBorder="0" applyAlignment="0" applyProtection="0"/>
    <xf numFmtId="0" fontId="6" fillId="0" borderId="0"/>
    <xf numFmtId="0" fontId="15" fillId="37"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15" fillId="37" borderId="0" applyNumberFormat="0" applyBorder="0" applyAlignment="0" applyProtection="0"/>
    <xf numFmtId="9" fontId="4" fillId="0" borderId="0" applyFont="0" applyFill="0" applyBorder="0" applyAlignment="0" applyProtection="0"/>
    <xf numFmtId="43" fontId="6" fillId="0" borderId="0" applyFont="0" applyFill="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6"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2" fillId="0" borderId="0"/>
    <xf numFmtId="0" fontId="15" fillId="37" borderId="0" applyNumberFormat="0" applyBorder="0" applyAlignment="0" applyProtection="0"/>
    <xf numFmtId="43" fontId="6" fillId="0" borderId="0" applyFont="0" applyFill="0" applyBorder="0" applyAlignment="0" applyProtection="0"/>
    <xf numFmtId="0" fontId="15" fillId="38" borderId="0" applyNumberFormat="0" applyBorder="0" applyAlignment="0" applyProtection="0"/>
    <xf numFmtId="0" fontId="15" fillId="37" borderId="0" applyNumberFormat="0" applyBorder="0" applyAlignment="0" applyProtection="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15" fillId="37" borderId="0" applyNumberFormat="0" applyBorder="0" applyAlignment="0" applyProtection="0"/>
    <xf numFmtId="0" fontId="3" fillId="0" borderId="0"/>
    <xf numFmtId="0" fontId="6" fillId="0" borderId="0"/>
    <xf numFmtId="0" fontId="6" fillId="0" borderId="0"/>
    <xf numFmtId="0" fontId="15" fillId="37" borderId="0" applyNumberFormat="0" applyBorder="0" applyAlignment="0" applyProtection="0"/>
    <xf numFmtId="0" fontId="15" fillId="38" borderId="0" applyNumberFormat="0" applyBorder="0" applyAlignment="0" applyProtection="0"/>
    <xf numFmtId="43" fontId="3" fillId="0" borderId="0" applyFont="0" applyFill="0" applyBorder="0" applyAlignment="0" applyProtection="0"/>
    <xf numFmtId="0" fontId="15" fillId="38" borderId="0" applyNumberFormat="0" applyBorder="0" applyAlignment="0" applyProtection="0"/>
    <xf numFmtId="43" fontId="4" fillId="0" borderId="0" applyFont="0" applyFill="0" applyBorder="0" applyAlignment="0" applyProtection="0"/>
    <xf numFmtId="0" fontId="15" fillId="37" borderId="0" applyNumberFormat="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5" fillId="37" borderId="0" applyNumberFormat="0" applyBorder="0" applyAlignment="0" applyProtection="0"/>
    <xf numFmtId="0" fontId="6" fillId="0" borderId="0"/>
    <xf numFmtId="0" fontId="6" fillId="0" borderId="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43" fontId="4" fillId="0" borderId="0" applyFont="0" applyFill="0" applyBorder="0" applyAlignment="0" applyProtection="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5" fillId="37" borderId="0" applyNumberFormat="0" applyBorder="0" applyAlignment="0" applyProtection="0"/>
    <xf numFmtId="43" fontId="4" fillId="0" borderId="0" applyFont="0" applyFill="0" applyBorder="0" applyAlignment="0" applyProtection="0"/>
    <xf numFmtId="165" fontId="4" fillId="0" borderId="0" applyFont="0" applyFill="0" applyBorder="0" applyAlignment="0" applyProtection="0"/>
    <xf numFmtId="0" fontId="4" fillId="0" borderId="0"/>
    <xf numFmtId="0" fontId="6" fillId="0" borderId="0"/>
    <xf numFmtId="0" fontId="6" fillId="0" borderId="0"/>
    <xf numFmtId="0" fontId="15" fillId="37" borderId="0" applyNumberFormat="0" applyBorder="0" applyAlignment="0" applyProtection="0"/>
    <xf numFmtId="0" fontId="15" fillId="37" borderId="0" applyNumberFormat="0" applyBorder="0" applyAlignment="0" applyProtection="0"/>
    <xf numFmtId="0" fontId="57" fillId="0" borderId="24" applyNumberFormat="0" applyFill="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15" fillId="37" borderId="0" applyNumberFormat="0" applyBorder="0" applyAlignment="0" applyProtection="0"/>
    <xf numFmtId="0" fontId="15" fillId="37" borderId="0" applyNumberFormat="0" applyBorder="0" applyAlignment="0" applyProtection="0"/>
    <xf numFmtId="0" fontId="4" fillId="0" borderId="0"/>
    <xf numFmtId="0" fontId="6" fillId="0" borderId="0"/>
    <xf numFmtId="0" fontId="4" fillId="0" borderId="0"/>
    <xf numFmtId="0" fontId="15" fillId="37" borderId="0" applyNumberFormat="0" applyBorder="0" applyAlignment="0" applyProtection="0"/>
    <xf numFmtId="0" fontId="6" fillId="0" borderId="0"/>
    <xf numFmtId="0" fontId="4" fillId="0" borderId="0"/>
    <xf numFmtId="0" fontId="15" fillId="37"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6"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8"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6"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6"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3" borderId="0" applyNumberFormat="0" applyBorder="0" applyAlignment="0" applyProtection="0"/>
    <xf numFmtId="0" fontId="16" fillId="43"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6"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5"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6"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6"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6"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6"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4"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6"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5" fillId="47"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8"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8"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8"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5"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8"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6"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8"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1"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8"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2"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8"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3"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8"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54"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8"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49"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8"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0"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8"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0" fontId="17" fillId="55" borderId="0" applyNumberFormat="0" applyBorder="0" applyAlignment="0" applyProtection="0"/>
    <xf numFmtId="43" fontId="19" fillId="0" borderId="0" applyFont="0" applyFill="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1"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0" fillId="38" borderId="0" applyNumberFormat="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5"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0" fontId="24" fillId="56" borderId="17"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1"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0" fillId="39" borderId="0" applyNumberFormat="0" applyBorder="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3"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2" fillId="0" borderId="18"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5"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4" fillId="0" borderId="19"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7"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20"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9"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2" fillId="8" borderId="10"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4" fillId="0" borderId="12"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3" fillId="0" borderId="21" applyNumberFormat="0" applyFill="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6" fillId="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45" fillId="57" borderId="0" applyNumberFormat="0" applyBorder="0" applyAlignment="0" applyProtection="0"/>
    <xf numFmtId="0" fontId="6" fillId="0" borderId="0"/>
    <xf numFmtId="0" fontId="6" fillId="0" borderId="0"/>
    <xf numFmtId="0" fontId="4" fillId="0" borderId="0"/>
    <xf numFmtId="0" fontId="47" fillId="0" borderId="0"/>
    <xf numFmtId="0" fontId="47" fillId="0" borderId="0"/>
    <xf numFmtId="0" fontId="10" fillId="0" borderId="0"/>
    <xf numFmtId="0" fontId="10"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6"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10"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7" fillId="0" borderId="0"/>
    <xf numFmtId="0" fontId="4" fillId="0" borderId="0"/>
    <xf numFmtId="0" fontId="3" fillId="0" borderId="0"/>
    <xf numFmtId="0" fontId="6" fillId="0" borderId="0"/>
    <xf numFmtId="0" fontId="47" fillId="0" borderId="0"/>
    <xf numFmtId="0" fontId="47" fillId="0" borderId="0"/>
    <xf numFmtId="0" fontId="10" fillId="0" borderId="0"/>
    <xf numFmtId="0" fontId="10" fillId="0" borderId="0"/>
    <xf numFmtId="0" fontId="10" fillId="0" borderId="0"/>
    <xf numFmtId="0" fontId="4" fillId="0" borderId="0"/>
    <xf numFmtId="0" fontId="4" fillId="0" borderId="0"/>
    <xf numFmtId="0" fontId="49" fillId="0" borderId="0"/>
    <xf numFmtId="0" fontId="49" fillId="0" borderId="0"/>
    <xf numFmtId="0" fontId="49" fillId="0" borderId="0"/>
    <xf numFmtId="0" fontId="49"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49" fillId="0" borderId="0"/>
    <xf numFmtId="0" fontId="49" fillId="0" borderId="0"/>
    <xf numFmtId="0" fontId="49" fillId="0" borderId="0"/>
    <xf numFmtId="0" fontId="49" fillId="0" borderId="0"/>
    <xf numFmtId="0" fontId="49" fillId="0" borderId="0"/>
    <xf numFmtId="0" fontId="49" fillId="0" borderId="0"/>
    <xf numFmtId="0" fontId="3" fillId="0" borderId="0"/>
    <xf numFmtId="0" fontId="3" fillId="0" borderId="0"/>
    <xf numFmtId="0" fontId="3" fillId="0" borderId="0"/>
    <xf numFmtId="0" fontId="3" fillId="0" borderId="0"/>
    <xf numFmtId="0" fontId="3" fillId="0" borderId="0"/>
    <xf numFmtId="0" fontId="3"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3" fillId="0" borderId="0"/>
    <xf numFmtId="0" fontId="16" fillId="0" borderId="0">
      <alignment vertical="top"/>
    </xf>
    <xf numFmtId="0" fontId="6" fillId="0" borderId="0"/>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6"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6" fillId="0" borderId="0"/>
    <xf numFmtId="0" fontId="6" fillId="0" borderId="0"/>
    <xf numFmtId="0" fontId="6" fillId="0" borderId="0"/>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10" fillId="0" borderId="0"/>
    <xf numFmtId="0" fontId="10"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4" fillId="0" borderId="0"/>
    <xf numFmtId="0" fontId="10" fillId="0" borderId="0"/>
    <xf numFmtId="0" fontId="10" fillId="0" borderId="0"/>
    <xf numFmtId="0" fontId="4" fillId="0" borderId="0"/>
    <xf numFmtId="0" fontId="4" fillId="0" borderId="0"/>
    <xf numFmtId="0" fontId="4" fillId="0" borderId="0"/>
    <xf numFmtId="0" fontId="10" fillId="0" borderId="0"/>
    <xf numFmtId="0" fontId="10" fillId="0" borderId="0"/>
    <xf numFmtId="0" fontId="4" fillId="0" borderId="0"/>
    <xf numFmtId="0" fontId="10" fillId="0" borderId="0"/>
    <xf numFmtId="0" fontId="10" fillId="0" borderId="0"/>
    <xf numFmtId="0" fontId="10" fillId="0" borderId="0"/>
    <xf numFmtId="0" fontId="4" fillId="0" borderId="0"/>
    <xf numFmtId="0" fontId="4" fillId="0" borderId="0"/>
    <xf numFmtId="0" fontId="4"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10" fillId="0" borderId="0"/>
    <xf numFmtId="0" fontId="6" fillId="0" borderId="0"/>
    <xf numFmtId="0" fontId="4" fillId="0" borderId="0"/>
    <xf numFmtId="0" fontId="10" fillId="0" borderId="0"/>
    <xf numFmtId="0" fontId="10" fillId="0" borderId="0"/>
    <xf numFmtId="0" fontId="10" fillId="0" borderId="0"/>
    <xf numFmtId="0" fontId="4"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0" fillId="0" borderId="0"/>
    <xf numFmtId="0" fontId="10"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10" fillId="0" borderId="0"/>
    <xf numFmtId="0" fontId="10" fillId="0" borderId="0"/>
    <xf numFmtId="0" fontId="4" fillId="0" borderId="0"/>
    <xf numFmtId="0" fontId="4"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6" fillId="0" borderId="0"/>
    <xf numFmtId="0" fontId="6" fillId="0" borderId="0"/>
    <xf numFmtId="0" fontId="10" fillId="0" borderId="0"/>
    <xf numFmtId="0" fontId="10"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16" fillId="0" borderId="0">
      <alignment vertical="top"/>
    </xf>
    <xf numFmtId="0" fontId="3" fillId="0" borderId="0"/>
    <xf numFmtId="0" fontId="47" fillId="0" borderId="0"/>
    <xf numFmtId="0" fontId="4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alignment vertical="top"/>
    </xf>
    <xf numFmtId="0" fontId="16" fillId="0" borderId="0">
      <alignment vertical="top"/>
    </xf>
    <xf numFmtId="0" fontId="16" fillId="0" borderId="0">
      <alignment vertical="top"/>
    </xf>
    <xf numFmtId="0" fontId="2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6" fillId="0" borderId="0"/>
    <xf numFmtId="0" fontId="10" fillId="0" borderId="0"/>
    <xf numFmtId="0" fontId="10" fillId="0" borderId="0"/>
    <xf numFmtId="0" fontId="4" fillId="0" borderId="0"/>
    <xf numFmtId="0" fontId="6" fillId="0" borderId="0"/>
    <xf numFmtId="0" fontId="6" fillId="0" borderId="0"/>
    <xf numFmtId="0" fontId="48" fillId="0" borderId="0"/>
    <xf numFmtId="0" fontId="10" fillId="0" borderId="0"/>
    <xf numFmtId="0" fontId="10" fillId="0" borderId="0"/>
    <xf numFmtId="0" fontId="6" fillId="0" borderId="0"/>
    <xf numFmtId="0" fontId="47" fillId="0" borderId="0"/>
    <xf numFmtId="0" fontId="47"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2" fillId="11" borderId="14"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4" fillId="9" borderId="11"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19" fillId="0" borderId="0"/>
    <xf numFmtId="0" fontId="3" fillId="0" borderId="0"/>
    <xf numFmtId="0" fontId="47" fillId="0" borderId="0"/>
    <xf numFmtId="0" fontId="47" fillId="0" borderId="0"/>
    <xf numFmtId="0" fontId="55" fillId="0" borderId="0"/>
    <xf numFmtId="9" fontId="15" fillId="0" borderId="0" applyFont="0" applyFill="0" applyBorder="0" applyAlignment="0" applyProtection="0"/>
    <xf numFmtId="9" fontId="10" fillId="0" borderId="0" applyFont="0" applyFill="0" applyBorder="0" applyAlignment="0" applyProtection="0"/>
    <xf numFmtId="9" fontId="6" fillId="0" borderId="0" applyFont="0" applyFill="0" applyBorder="0" applyAlignment="0" applyProtection="0"/>
    <xf numFmtId="9" fontId="3" fillId="0" borderId="0" applyFont="0" applyFill="0" applyBorder="0" applyAlignment="0" applyProtection="0"/>
    <xf numFmtId="9" fontId="47"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5"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9" fillId="0" borderId="0" applyFont="0" applyFill="0" applyBorder="0" applyAlignment="0" applyProtection="0"/>
    <xf numFmtId="4" fontId="7" fillId="0" borderId="0" applyNumberFormat="0" applyProtection="0">
      <alignment horizontal="left" wrapText="1" indent="1" shrinkToFit="1"/>
    </xf>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8" fillId="0" borderId="15"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12" fillId="0" borderId="0"/>
    <xf numFmtId="0" fontId="14" fillId="0" borderId="0"/>
    <xf numFmtId="0" fontId="4" fillId="0" borderId="0"/>
    <xf numFmtId="0" fontId="6" fillId="0" borderId="0"/>
    <xf numFmtId="0" fontId="14" fillId="0" borderId="0"/>
    <xf numFmtId="0" fontId="6" fillId="0" borderId="0"/>
    <xf numFmtId="0" fontId="3" fillId="0" borderId="0"/>
    <xf numFmtId="0" fontId="6" fillId="0" borderId="0"/>
    <xf numFmtId="9" fontId="4" fillId="0" borderId="0" applyFont="0" applyFill="0" applyBorder="0" applyAlignment="0" applyProtection="0"/>
    <xf numFmtId="9" fontId="4" fillId="0" borderId="0" applyFont="0" applyFill="0" applyBorder="0" applyAlignment="0" applyProtection="0"/>
    <xf numFmtId="0" fontId="52" fillId="13" borderId="0" applyNumberFormat="0" applyBorder="0" applyAlignment="0" applyProtection="0"/>
    <xf numFmtId="0" fontId="52" fillId="17" borderId="0" applyNumberFormat="0" applyBorder="0" applyAlignment="0" applyProtection="0"/>
    <xf numFmtId="0" fontId="52" fillId="21" borderId="0" applyNumberFormat="0" applyBorder="0" applyAlignment="0" applyProtection="0"/>
    <xf numFmtId="0" fontId="52" fillId="25" borderId="0" applyNumberFormat="0" applyBorder="0" applyAlignment="0" applyProtection="0"/>
    <xf numFmtId="0" fontId="52" fillId="29" borderId="0" applyNumberFormat="0" applyBorder="0" applyAlignment="0" applyProtection="0"/>
    <xf numFmtId="0" fontId="52" fillId="33" borderId="0" applyNumberFormat="0" applyBorder="0" applyAlignment="0" applyProtection="0"/>
    <xf numFmtId="0" fontId="52" fillId="14" borderId="0" applyNumberFormat="0" applyBorder="0" applyAlignment="0" applyProtection="0"/>
    <xf numFmtId="0" fontId="52" fillId="18" borderId="0" applyNumberFormat="0" applyBorder="0" applyAlignment="0" applyProtection="0"/>
    <xf numFmtId="0" fontId="52" fillId="22" borderId="0" applyNumberFormat="0" applyBorder="0" applyAlignment="0" applyProtection="0"/>
    <xf numFmtId="0" fontId="52" fillId="26" borderId="0" applyNumberFormat="0" applyBorder="0" applyAlignment="0" applyProtection="0"/>
    <xf numFmtId="0" fontId="52" fillId="30" borderId="0" applyNumberFormat="0" applyBorder="0" applyAlignment="0" applyProtection="0"/>
    <xf numFmtId="0" fontId="52" fillId="34" borderId="0" applyNumberFormat="0" applyBorder="0" applyAlignment="0" applyProtection="0"/>
    <xf numFmtId="0" fontId="61" fillId="15" borderId="0" applyNumberFormat="0" applyBorder="0" applyAlignment="0" applyProtection="0"/>
    <xf numFmtId="0" fontId="61" fillId="19" borderId="0" applyNumberFormat="0" applyBorder="0" applyAlignment="0" applyProtection="0"/>
    <xf numFmtId="0" fontId="61" fillId="23" borderId="0" applyNumberFormat="0" applyBorder="0" applyAlignment="0" applyProtection="0"/>
    <xf numFmtId="0" fontId="61" fillId="27" borderId="0" applyNumberFormat="0" applyBorder="0" applyAlignment="0" applyProtection="0"/>
    <xf numFmtId="0" fontId="61" fillId="31" borderId="0" applyNumberFormat="0" applyBorder="0" applyAlignment="0" applyProtection="0"/>
    <xf numFmtId="0" fontId="61" fillId="35" borderId="0" applyNumberFormat="0" applyBorder="0" applyAlignment="0" applyProtection="0"/>
    <xf numFmtId="0" fontId="61" fillId="12" borderId="0" applyNumberFormat="0" applyBorder="0" applyAlignment="0" applyProtection="0"/>
    <xf numFmtId="0" fontId="61" fillId="16" borderId="0" applyNumberFormat="0" applyBorder="0" applyAlignment="0" applyProtection="0"/>
    <xf numFmtId="0" fontId="61" fillId="20" borderId="0" applyNumberFormat="0" applyBorder="0" applyAlignment="0" applyProtection="0"/>
    <xf numFmtId="0" fontId="61" fillId="24" borderId="0" applyNumberFormat="0" applyBorder="0" applyAlignment="0" applyProtection="0"/>
    <xf numFmtId="0" fontId="61" fillId="28" borderId="0" applyNumberFormat="0" applyBorder="0" applyAlignment="0" applyProtection="0"/>
    <xf numFmtId="0" fontId="61" fillId="32" borderId="0" applyNumberFormat="0" applyBorder="0" applyAlignment="0" applyProtection="0"/>
    <xf numFmtId="0" fontId="62" fillId="6" borderId="0" applyNumberFormat="0" applyBorder="0" applyAlignment="0" applyProtection="0"/>
    <xf numFmtId="0" fontId="63" fillId="9" borderId="10" applyNumberFormat="0" applyAlignment="0" applyProtection="0"/>
    <xf numFmtId="0" fontId="64" fillId="10" borderId="13" applyNumberFormat="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65" fillId="0" borderId="0" applyNumberFormat="0" applyFill="0" applyBorder="0" applyAlignment="0" applyProtection="0"/>
    <xf numFmtId="0" fontId="66" fillId="5" borderId="0" applyNumberFormat="0" applyBorder="0" applyAlignment="0" applyProtection="0"/>
    <xf numFmtId="0" fontId="67" fillId="0" borderId="7" applyNumberFormat="0" applyFill="0" applyAlignment="0" applyProtection="0"/>
    <xf numFmtId="0" fontId="68" fillId="0" borderId="8" applyNumberFormat="0" applyFill="0" applyAlignment="0" applyProtection="0"/>
    <xf numFmtId="0" fontId="38" fillId="0" borderId="9" applyNumberFormat="0" applyFill="0" applyAlignment="0" applyProtection="0"/>
    <xf numFmtId="0" fontId="4" fillId="0" borderId="0"/>
    <xf numFmtId="0" fontId="4" fillId="0" borderId="0"/>
    <xf numFmtId="0" fontId="4" fillId="0" borderId="0"/>
    <xf numFmtId="0" fontId="6" fillId="0" borderId="0"/>
    <xf numFmtId="0" fontId="10" fillId="0" borderId="0"/>
    <xf numFmtId="0" fontId="6" fillId="0" borderId="0"/>
    <xf numFmtId="0" fontId="6" fillId="0" borderId="0"/>
    <xf numFmtId="0" fontId="3" fillId="0" borderId="0"/>
    <xf numFmtId="0" fontId="47" fillId="0" borderId="0"/>
    <xf numFmtId="0" fontId="10"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4" fillId="0" borderId="0"/>
    <xf numFmtId="0" fontId="3" fillId="0" borderId="0"/>
    <xf numFmtId="169" fontId="6" fillId="0" borderId="0" applyFont="0" applyFill="0" applyBorder="0" applyAlignment="0" applyProtection="0"/>
    <xf numFmtId="170" fontId="6" fillId="0" borderId="0" applyFont="0" applyFill="0" applyBorder="0" applyAlignment="0" applyProtection="0"/>
    <xf numFmtId="0" fontId="6" fillId="0" borderId="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167" fontId="69" fillId="0" borderId="0" applyBorder="0" applyAlignment="0" applyProtection="0"/>
    <xf numFmtId="166" fontId="69" fillId="59"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0"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0"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7" fontId="69" fillId="60" borderId="0" applyBorder="0" applyProtection="0"/>
    <xf numFmtId="0" fontId="71" fillId="0" borderId="0"/>
    <xf numFmtId="167" fontId="72" fillId="36" borderId="0" applyBorder="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4" fillId="0" borderId="0"/>
    <xf numFmtId="0" fontId="4" fillId="0" borderId="0"/>
    <xf numFmtId="0" fontId="4" fillId="0" borderId="0"/>
    <xf numFmtId="168" fontId="6" fillId="0" borderId="0" applyFont="0" applyFill="0" applyBorder="0" applyAlignment="0" applyProtection="0"/>
    <xf numFmtId="0" fontId="4" fillId="0" borderId="0"/>
    <xf numFmtId="0" fontId="4" fillId="0" borderId="0"/>
    <xf numFmtId="0" fontId="4" fillId="0" borderId="0"/>
    <xf numFmtId="0" fontId="4" fillId="0" borderId="0"/>
    <xf numFmtId="43" fontId="19" fillId="0" borderId="0" applyFont="0" applyFill="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55" fillId="0" borderId="0"/>
    <xf numFmtId="9" fontId="55"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8" fontId="6" fillId="0" borderId="0" applyFont="0" applyFill="0" applyBorder="0" applyAlignment="0" applyProtection="0"/>
    <xf numFmtId="0" fontId="4" fillId="0" borderId="0"/>
    <xf numFmtId="0" fontId="4" fillId="0" borderId="0"/>
    <xf numFmtId="0" fontId="4" fillId="0" borderId="0"/>
    <xf numFmtId="0" fontId="4" fillId="0" borderId="0"/>
    <xf numFmtId="43" fontId="19" fillId="0" borderId="0" applyFont="0" applyFill="0" applyBorder="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168" fontId="6" fillId="0" borderId="0" applyFont="0" applyFill="0" applyBorder="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1"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1"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3"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3"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1"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6" fillId="0" borderId="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3"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3"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23"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0" borderId="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0" borderId="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0" borderId="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23"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0" borderId="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23"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3"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3"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23"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0" borderId="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1"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3"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3" borderId="16" applyNumberForma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1"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1"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1"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41" fillId="42" borderId="16" applyNumberFormat="0" applyAlignment="0" applyProtection="0"/>
    <xf numFmtId="0" fontId="41" fillId="43"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1"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41" fillId="42" borderId="16"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22" fillId="42" borderId="16"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6" fillId="58" borderId="22" applyNumberFormat="0" applyFont="0" applyAlignment="0" applyProtection="0"/>
    <xf numFmtId="0" fontId="41"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41" fillId="42" borderId="16" applyNumberFormat="0" applyAlignment="0" applyProtection="0"/>
    <xf numFmtId="0" fontId="6" fillId="58" borderId="22" applyNumberFormat="0" applyFont="0" applyAlignment="0" applyProtection="0"/>
    <xf numFmtId="0" fontId="53" fillId="42" borderId="23" applyNumberFormat="0" applyAlignment="0" applyProtection="0"/>
    <xf numFmtId="0" fontId="57" fillId="0" borderId="24" applyNumberFormat="0" applyFill="0" applyAlignment="0" applyProtection="0"/>
    <xf numFmtId="0" fontId="22" fillId="42" borderId="16" applyNumberFormat="0" applyAlignment="0" applyProtection="0"/>
    <xf numFmtId="0" fontId="41" fillId="42" borderId="16" applyNumberFormat="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3" fillId="42" borderId="23"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7" fillId="0" borderId="24" applyNumberFormat="0" applyFill="0" applyAlignment="0" applyProtection="0"/>
    <xf numFmtId="0" fontId="53" fillId="42" borderId="23"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6" fillId="58" borderId="22" applyNumberFormat="0" applyFon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3"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22"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3"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41" fillId="42" borderId="16" applyNumberForma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1"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6" fillId="58" borderId="22" applyNumberFormat="0" applyFon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3" fillId="42" borderId="23" applyNumberFormat="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57" fillId="0" borderId="24" applyNumberFormat="0" applyFill="0" applyAlignment="0" applyProtection="0"/>
    <xf numFmtId="0" fontId="4" fillId="0" borderId="0"/>
    <xf numFmtId="0" fontId="4" fillId="0" borderId="0"/>
    <xf numFmtId="0" fontId="4" fillId="0" borderId="0"/>
    <xf numFmtId="0" fontId="4" fillId="0" borderId="0"/>
    <xf numFmtId="0" fontId="6" fillId="0" borderId="0"/>
    <xf numFmtId="0" fontId="55" fillId="0" borderId="0"/>
    <xf numFmtId="0" fontId="73" fillId="0" borderId="0"/>
    <xf numFmtId="0" fontId="55" fillId="0" borderId="0"/>
    <xf numFmtId="0" fontId="55" fillId="0" borderId="0"/>
    <xf numFmtId="0" fontId="55" fillId="0" borderId="0"/>
    <xf numFmtId="0" fontId="55" fillId="0" borderId="0"/>
    <xf numFmtId="43" fontId="4"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6" fillId="0" borderId="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6" fillId="0" borderId="0"/>
    <xf numFmtId="0" fontId="11" fillId="0" borderId="0"/>
    <xf numFmtId="0" fontId="4" fillId="0" borderId="0"/>
    <xf numFmtId="0" fontId="11" fillId="0" borderId="0"/>
    <xf numFmtId="0" fontId="14" fillId="0" borderId="0"/>
    <xf numFmtId="0" fontId="74" fillId="0" borderId="0"/>
    <xf numFmtId="0" fontId="14" fillId="0" borderId="0"/>
    <xf numFmtId="0" fontId="4" fillId="0" borderId="0"/>
    <xf numFmtId="0" fontId="15" fillId="0" borderId="0"/>
    <xf numFmtId="43" fontId="3" fillId="0" borderId="0" applyFont="0" applyFill="0" applyBorder="0" applyAlignment="0" applyProtection="0"/>
    <xf numFmtId="0" fontId="11" fillId="0" borderId="0"/>
    <xf numFmtId="0" fontId="14"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11"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43" fontId="4" fillId="0" borderId="0" applyFon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xf numFmtId="0" fontId="2" fillId="0" borderId="0"/>
    <xf numFmtId="43" fontId="4" fillId="0" borderId="0" applyFont="0" applyFill="0" applyBorder="0" applyAlignment="0" applyProtection="0"/>
    <xf numFmtId="9"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0" fontId="2" fillId="0" borderId="0"/>
    <xf numFmtId="0" fontId="2" fillId="0" borderId="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6" fillId="0" borderId="0" applyFont="0" applyFill="0" applyBorder="0" applyAlignment="0" applyProtection="0"/>
    <xf numFmtId="43" fontId="27"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43" fontId="4" fillId="0" borderId="0" applyFont="0" applyFill="0" applyBorder="0" applyAlignment="0" applyProtection="0"/>
    <xf numFmtId="0" fontId="4" fillId="0" borderId="0"/>
    <xf numFmtId="43" fontId="1" fillId="0" borderId="0" applyFont="0" applyFill="0" applyBorder="0" applyAlignment="0" applyProtection="0"/>
    <xf numFmtId="43" fontId="1" fillId="0" borderId="0" applyFont="0" applyFill="0" applyBorder="0" applyAlignment="0" applyProtection="0"/>
  </cellStyleXfs>
  <cellXfs count="315">
    <xf numFmtId="0" fontId="0" fillId="0" borderId="0" xfId="0"/>
    <xf numFmtId="0" fontId="76" fillId="0" borderId="0" xfId="0" applyFont="1"/>
    <xf numFmtId="0" fontId="77" fillId="3" borderId="25" xfId="0" applyFont="1" applyFill="1" applyBorder="1" applyAlignment="1">
      <alignment horizontal="center" vertical="center" wrapText="1"/>
    </xf>
    <xf numFmtId="0" fontId="79" fillId="3" borderId="25" xfId="0" applyFont="1" applyFill="1" applyBorder="1" applyAlignment="1">
      <alignment horizontal="center" vertical="top" wrapText="1"/>
    </xf>
    <xf numFmtId="0" fontId="79" fillId="3" borderId="25" xfId="0" applyFont="1" applyFill="1" applyBorder="1" applyAlignment="1">
      <alignment horizontal="center" vertical="center" wrapText="1"/>
    </xf>
    <xf numFmtId="0" fontId="77" fillId="61" borderId="4" xfId="0" applyFont="1" applyFill="1" applyBorder="1" applyAlignment="1">
      <alignment horizontal="center" vertical="center" wrapText="1"/>
    </xf>
    <xf numFmtId="3" fontId="77" fillId="61" borderId="2" xfId="0" applyNumberFormat="1" applyFont="1" applyFill="1" applyBorder="1" applyAlignment="1">
      <alignment horizontal="center" vertical="center" wrapText="1"/>
    </xf>
    <xf numFmtId="0" fontId="77" fillId="61" borderId="1" xfId="0" applyFont="1" applyFill="1" applyBorder="1" applyAlignment="1">
      <alignment horizontal="center" vertical="center" wrapText="1"/>
    </xf>
    <xf numFmtId="0" fontId="77" fillId="61" borderId="2" xfId="0" applyFont="1" applyFill="1" applyBorder="1" applyAlignment="1">
      <alignment horizontal="center" vertical="center" wrapText="1"/>
    </xf>
    <xf numFmtId="0" fontId="77" fillId="3" borderId="2" xfId="0" applyFont="1" applyFill="1" applyBorder="1" applyAlignment="1">
      <alignment horizontal="center" vertical="center" wrapText="1"/>
    </xf>
    <xf numFmtId="3" fontId="77" fillId="3" borderId="5" xfId="0" applyNumberFormat="1" applyFont="1" applyFill="1" applyBorder="1" applyAlignment="1">
      <alignment horizontal="center" vertical="center" wrapText="1"/>
    </xf>
    <xf numFmtId="3" fontId="77" fillId="3" borderId="2" xfId="0" applyNumberFormat="1" applyFont="1" applyFill="1" applyBorder="1" applyAlignment="1">
      <alignment horizontal="center" vertical="center" wrapText="1"/>
    </xf>
    <xf numFmtId="0" fontId="77" fillId="62" borderId="2" xfId="0" applyFont="1" applyFill="1" applyBorder="1" applyAlignment="1">
      <alignment horizontal="center" vertical="center" wrapText="1"/>
    </xf>
    <xf numFmtId="3" fontId="77" fillId="62" borderId="2" xfId="0" applyNumberFormat="1" applyFont="1" applyFill="1" applyBorder="1" applyAlignment="1">
      <alignment horizontal="center" vertical="center" wrapText="1"/>
    </xf>
    <xf numFmtId="0" fontId="77" fillId="2" borderId="2" xfId="0" applyFont="1" applyFill="1" applyBorder="1" applyAlignment="1">
      <alignment horizontal="center" vertical="center" wrapText="1"/>
    </xf>
    <xf numFmtId="0" fontId="77" fillId="2" borderId="4" xfId="0" applyFont="1" applyFill="1" applyBorder="1" applyAlignment="1">
      <alignment horizontal="center" vertical="center" wrapText="1"/>
    </xf>
    <xf numFmtId="0" fontId="77" fillId="2" borderId="3" xfId="0" applyFont="1" applyFill="1" applyBorder="1" applyAlignment="1">
      <alignment horizontal="center" vertical="center" wrapText="1"/>
    </xf>
    <xf numFmtId="0" fontId="77" fillId="2" borderId="1" xfId="0" applyFont="1" applyFill="1" applyBorder="1" applyAlignment="1">
      <alignment horizontal="right" vertical="center" wrapText="1"/>
    </xf>
    <xf numFmtId="3" fontId="77" fillId="2" borderId="2" xfId="0" applyNumberFormat="1" applyFont="1" applyFill="1" applyBorder="1" applyAlignment="1">
      <alignment horizontal="center" vertical="center" wrapText="1"/>
    </xf>
    <xf numFmtId="0" fontId="76" fillId="0" borderId="0" xfId="0" applyFont="1" applyAlignment="1">
      <alignment horizontal="justify" vertical="center" wrapText="1"/>
    </xf>
    <xf numFmtId="3" fontId="77" fillId="63" borderId="2" xfId="0" applyNumberFormat="1" applyFont="1" applyFill="1" applyBorder="1" applyAlignment="1">
      <alignment horizontal="center" vertical="center" wrapText="1"/>
    </xf>
    <xf numFmtId="0" fontId="76" fillId="0" borderId="0" xfId="0" applyFont="1" applyAlignment="1">
      <alignment horizontal="left" vertical="center" wrapText="1"/>
    </xf>
    <xf numFmtId="0" fontId="76" fillId="2" borderId="2" xfId="0" applyFont="1" applyFill="1" applyBorder="1" applyAlignment="1">
      <alignment horizontal="left" vertical="center" wrapText="1"/>
    </xf>
    <xf numFmtId="0" fontId="77" fillId="63" borderId="2" xfId="0" applyFont="1" applyFill="1" applyBorder="1" applyAlignment="1">
      <alignment horizontal="center" vertical="center" wrapText="1"/>
    </xf>
    <xf numFmtId="0" fontId="82" fillId="0" borderId="0" xfId="0" applyFont="1"/>
    <xf numFmtId="0" fontId="84" fillId="3" borderId="2" xfId="20866" applyFont="1" applyFill="1" applyBorder="1" applyAlignment="1">
      <alignment horizontal="center" vertical="center" wrapText="1"/>
    </xf>
    <xf numFmtId="0" fontId="85" fillId="0" borderId="0" xfId="0" applyFont="1"/>
    <xf numFmtId="0" fontId="86" fillId="0" borderId="0" xfId="0" applyFont="1"/>
    <xf numFmtId="0" fontId="86" fillId="0" borderId="2" xfId="20866" applyFont="1" applyBorder="1" applyAlignment="1">
      <alignment horizontal="left" vertical="center" wrapText="1"/>
    </xf>
    <xf numFmtId="0" fontId="86" fillId="2" borderId="2" xfId="20866" applyFont="1" applyFill="1" applyBorder="1" applyAlignment="1">
      <alignment horizontal="center" vertical="center" wrapText="1"/>
    </xf>
    <xf numFmtId="0" fontId="86" fillId="0" borderId="0" xfId="0" applyFont="1" applyAlignment="1">
      <alignment vertical="center" wrapText="1"/>
    </xf>
    <xf numFmtId="0" fontId="86" fillId="0" borderId="0" xfId="0" applyFont="1" applyAlignment="1">
      <alignment horizontal="center" vertical="center"/>
    </xf>
    <xf numFmtId="0" fontId="87" fillId="66" borderId="26" xfId="0" applyFont="1" applyFill="1" applyBorder="1" applyAlignment="1">
      <alignment horizontal="center" vertical="center" wrapText="1"/>
    </xf>
    <xf numFmtId="0" fontId="0" fillId="0" borderId="0" xfId="1" applyFont="1"/>
    <xf numFmtId="0" fontId="90" fillId="0" borderId="0" xfId="0" applyFont="1" applyAlignment="1">
      <alignment vertical="center"/>
    </xf>
    <xf numFmtId="0" fontId="91" fillId="65" borderId="2" xfId="1" applyFont="1" applyFill="1" applyBorder="1" applyAlignment="1">
      <alignment horizontal="center" vertical="center" wrapText="1"/>
    </xf>
    <xf numFmtId="0" fontId="91" fillId="65" borderId="2" xfId="1" applyFont="1" applyFill="1" applyBorder="1" applyAlignment="1">
      <alignment horizontal="center" vertical="center"/>
    </xf>
    <xf numFmtId="0" fontId="92" fillId="65" borderId="28" xfId="1" applyFont="1" applyFill="1" applyBorder="1" applyAlignment="1">
      <alignment horizontal="center" vertical="center" wrapText="1"/>
    </xf>
    <xf numFmtId="0" fontId="91" fillId="65" borderId="29" xfId="1" applyFont="1" applyFill="1" applyBorder="1" applyAlignment="1">
      <alignment horizontal="center" vertical="center" wrapText="1"/>
    </xf>
    <xf numFmtId="0" fontId="90" fillId="0" borderId="26" xfId="0" applyFont="1" applyBorder="1" applyAlignment="1">
      <alignment horizontal="left" vertical="center"/>
    </xf>
    <xf numFmtId="0" fontId="90" fillId="0" borderId="26" xfId="0" applyFont="1" applyBorder="1" applyAlignment="1">
      <alignment horizontal="left" vertical="center" wrapText="1"/>
    </xf>
    <xf numFmtId="0" fontId="90" fillId="0" borderId="26" xfId="0" applyFont="1" applyBorder="1" applyAlignment="1">
      <alignment wrapText="1"/>
    </xf>
    <xf numFmtId="0" fontId="93" fillId="0" borderId="0" xfId="0" applyFont="1"/>
    <xf numFmtId="43" fontId="93" fillId="0" borderId="31" xfId="0" applyNumberFormat="1" applyFont="1" applyBorder="1"/>
    <xf numFmtId="173" fontId="88" fillId="0" borderId="0" xfId="6" applyNumberFormat="1" applyFont="1" applyAlignment="1" applyProtection="1">
      <alignment horizontal="right" vertical="center" wrapText="1"/>
      <protection locked="0"/>
    </xf>
    <xf numFmtId="0" fontId="88" fillId="0" borderId="0" xfId="6" applyFont="1" applyAlignment="1" applyProtection="1">
      <alignment horizontal="right" vertical="center" wrapText="1"/>
      <protection locked="0"/>
    </xf>
    <xf numFmtId="0" fontId="86" fillId="2" borderId="0" xfId="20866" applyFont="1" applyFill="1" applyAlignment="1">
      <alignment horizontal="right" vertical="center" wrapText="1"/>
    </xf>
    <xf numFmtId="0" fontId="81" fillId="0" borderId="0" xfId="0" applyFont="1"/>
    <xf numFmtId="0" fontId="95" fillId="0" borderId="0" xfId="0" applyFont="1"/>
    <xf numFmtId="0" fontId="96" fillId="3" borderId="2" xfId="20866" applyFont="1" applyFill="1" applyBorder="1" applyAlignment="1">
      <alignment horizontal="center" vertical="center" wrapText="1"/>
    </xf>
    <xf numFmtId="3" fontId="97" fillId="0" borderId="2" xfId="0" applyNumberFormat="1" applyFont="1" applyBorder="1" applyAlignment="1">
      <alignment horizontal="center" vertical="center"/>
    </xf>
    <xf numFmtId="0" fontId="90" fillId="0" borderId="2" xfId="0" applyFont="1" applyBorder="1" applyAlignment="1">
      <alignment vertical="center" wrapText="1"/>
    </xf>
    <xf numFmtId="0" fontId="90" fillId="0" borderId="2" xfId="0" applyFont="1" applyBorder="1" applyAlignment="1">
      <alignment vertical="center"/>
    </xf>
    <xf numFmtId="2" fontId="90" fillId="0" borderId="2" xfId="0" applyNumberFormat="1" applyFont="1" applyBorder="1" applyAlignment="1">
      <alignment vertical="center"/>
    </xf>
    <xf numFmtId="0" fontId="89" fillId="3" borderId="2" xfId="20866" applyFont="1" applyFill="1" applyBorder="1" applyAlignment="1">
      <alignment horizontal="center" vertical="center" wrapText="1"/>
    </xf>
    <xf numFmtId="0" fontId="89" fillId="3" borderId="2" xfId="13" applyFont="1" applyFill="1" applyBorder="1" applyAlignment="1">
      <alignment horizontal="center" vertical="center" wrapText="1"/>
    </xf>
    <xf numFmtId="0" fontId="84" fillId="2" borderId="0" xfId="20866" applyFont="1" applyFill="1" applyAlignment="1">
      <alignment horizontal="center" vertical="center" wrapText="1"/>
    </xf>
    <xf numFmtId="174" fontId="83" fillId="2" borderId="0" xfId="20865" applyNumberFormat="1" applyFont="1" applyFill="1" applyBorder="1" applyAlignment="1">
      <alignment vertical="center"/>
    </xf>
    <xf numFmtId="174" fontId="97" fillId="0" borderId="2" xfId="20865" applyNumberFormat="1" applyFont="1" applyBorder="1" applyAlignment="1">
      <alignment vertical="center"/>
    </xf>
    <xf numFmtId="2" fontId="86" fillId="2" borderId="2" xfId="20866" applyNumberFormat="1" applyFont="1" applyFill="1" applyBorder="1" applyAlignment="1">
      <alignment horizontal="center" vertical="center" wrapText="1"/>
    </xf>
    <xf numFmtId="2" fontId="88" fillId="0" borderId="2" xfId="6" applyNumberFormat="1" applyFont="1" applyBorder="1" applyAlignment="1" applyProtection="1">
      <alignment horizontal="center" vertical="center" wrapText="1"/>
      <protection locked="0"/>
    </xf>
    <xf numFmtId="174" fontId="97" fillId="2" borderId="2" xfId="20865" applyNumberFormat="1" applyFont="1" applyFill="1" applyBorder="1" applyAlignment="1">
      <alignment vertical="center"/>
    </xf>
    <xf numFmtId="0" fontId="90" fillId="0" borderId="26" xfId="0" applyFont="1" applyBorder="1" applyAlignment="1">
      <alignment horizontal="center" vertical="center"/>
    </xf>
    <xf numFmtId="2" fontId="90" fillId="0" borderId="26" xfId="0" applyNumberFormat="1" applyFont="1" applyBorder="1" applyAlignment="1">
      <alignment horizontal="center" vertical="center"/>
    </xf>
    <xf numFmtId="43" fontId="90" fillId="0" borderId="30" xfId="0" applyNumberFormat="1" applyFont="1" applyBorder="1" applyAlignment="1">
      <alignment horizontal="center" vertical="center"/>
    </xf>
    <xf numFmtId="0" fontId="90" fillId="0" borderId="26" xfId="0" applyFont="1" applyBorder="1" applyAlignment="1">
      <alignment horizontal="center" vertical="center" wrapText="1"/>
    </xf>
    <xf numFmtId="0" fontId="98" fillId="0" borderId="0" xfId="0" applyFont="1"/>
    <xf numFmtId="0" fontId="89" fillId="0" borderId="0" xfId="0" applyFont="1"/>
    <xf numFmtId="0" fontId="96" fillId="0" borderId="2" xfId="20866" applyFont="1" applyBorder="1" applyAlignment="1">
      <alignment horizontal="left" vertical="center" wrapText="1"/>
    </xf>
    <xf numFmtId="0" fontId="96" fillId="0" borderId="0" xfId="0" applyFont="1"/>
    <xf numFmtId="0" fontId="95" fillId="3" borderId="2" xfId="0" applyFont="1" applyFill="1" applyBorder="1" applyAlignment="1">
      <alignment horizontal="center" vertical="center" wrapText="1"/>
    </xf>
    <xf numFmtId="0" fontId="95" fillId="0" borderId="2" xfId="0" applyFont="1" applyBorder="1" applyAlignment="1">
      <alignment vertical="center" wrapText="1"/>
    </xf>
    <xf numFmtId="3" fontId="95" fillId="0" borderId="2" xfId="0" applyNumberFormat="1" applyFont="1" applyBorder="1" applyAlignment="1">
      <alignment horizontal="center" vertical="center"/>
    </xf>
    <xf numFmtId="0" fontId="95" fillId="0" borderId="2" xfId="0" applyFont="1" applyBorder="1" applyAlignment="1">
      <alignment horizontal="right" vertical="center" wrapText="1"/>
    </xf>
    <xf numFmtId="3" fontId="94" fillId="0" borderId="2" xfId="0" applyNumberFormat="1" applyFont="1" applyBorder="1" applyAlignment="1">
      <alignment horizontal="center" vertical="center"/>
    </xf>
    <xf numFmtId="0" fontId="89" fillId="0" borderId="2" xfId="0" applyFont="1" applyBorder="1" applyAlignment="1">
      <alignment horizontal="center" vertical="center" wrapText="1"/>
    </xf>
    <xf numFmtId="0" fontId="89" fillId="0" borderId="2" xfId="0" applyFont="1" applyBorder="1" applyAlignment="1">
      <alignment horizontal="left" vertical="center" wrapText="1"/>
    </xf>
    <xf numFmtId="3" fontId="89" fillId="0" borderId="2" xfId="0" applyNumberFormat="1" applyFont="1" applyBorder="1" applyAlignment="1">
      <alignment horizontal="center" vertical="center"/>
    </xf>
    <xf numFmtId="3" fontId="99" fillId="0" borderId="2" xfId="0" applyNumberFormat="1" applyFont="1" applyBorder="1" applyAlignment="1">
      <alignment horizontal="center" vertical="center"/>
    </xf>
    <xf numFmtId="0" fontId="76" fillId="0" borderId="0" xfId="0" applyFont="1" applyAlignment="1">
      <alignment horizontal="center" vertical="center" wrapText="1"/>
    </xf>
    <xf numFmtId="0" fontId="95" fillId="66" borderId="26" xfId="0" applyFont="1" applyFill="1" applyBorder="1" applyAlignment="1">
      <alignment horizontal="center" vertical="center" wrapText="1"/>
    </xf>
    <xf numFmtId="0" fontId="100" fillId="0" borderId="0" xfId="0" applyFont="1"/>
    <xf numFmtId="0" fontId="96" fillId="0" borderId="0" xfId="20866" applyFont="1" applyAlignment="1">
      <alignment horizontal="left" vertical="center" wrapText="1"/>
    </xf>
    <xf numFmtId="174" fontId="96" fillId="0" borderId="0" xfId="20865" applyNumberFormat="1" applyFont="1" applyFill="1" applyBorder="1" applyAlignment="1">
      <alignment vertical="center"/>
    </xf>
    <xf numFmtId="174" fontId="96" fillId="0" borderId="0" xfId="20865" applyNumberFormat="1" applyFont="1" applyFill="1" applyBorder="1" applyAlignment="1">
      <alignment horizontal="right" vertical="center"/>
    </xf>
    <xf numFmtId="0" fontId="95" fillId="66" borderId="2" xfId="0" applyFont="1" applyFill="1" applyBorder="1" applyAlignment="1">
      <alignment horizontal="center" vertical="center" wrapText="1"/>
    </xf>
    <xf numFmtId="0" fontId="96" fillId="3" borderId="25" xfId="20866" applyFont="1" applyFill="1" applyBorder="1" applyAlignment="1">
      <alignment horizontal="center" vertical="center" wrapText="1"/>
    </xf>
    <xf numFmtId="174" fontId="96" fillId="0" borderId="2" xfId="20865" applyNumberFormat="1" applyFont="1" applyBorder="1" applyAlignment="1">
      <alignment vertical="center"/>
    </xf>
    <xf numFmtId="174" fontId="96" fillId="0" borderId="0" xfId="20865" applyNumberFormat="1" applyFont="1" applyBorder="1" applyAlignment="1">
      <alignment vertical="center"/>
    </xf>
    <xf numFmtId="0" fontId="97" fillId="0" borderId="0" xfId="0" applyFont="1"/>
    <xf numFmtId="0" fontId="96" fillId="0" borderId="2" xfId="0" applyFont="1" applyBorder="1" applyAlignment="1">
      <alignment horizontal="center" vertical="center" wrapText="1"/>
    </xf>
    <xf numFmtId="0" fontId="96" fillId="0" borderId="2" xfId="0" applyFont="1" applyBorder="1" applyAlignment="1">
      <alignment horizontal="center" vertical="center"/>
    </xf>
    <xf numFmtId="43" fontId="96" fillId="0" borderId="2" xfId="20865" applyFont="1" applyBorder="1" applyAlignment="1">
      <alignment horizontal="center" vertical="center"/>
    </xf>
    <xf numFmtId="43" fontId="96" fillId="0" borderId="25" xfId="20865" applyFont="1" applyBorder="1" applyAlignment="1">
      <alignment horizontal="center" vertical="center"/>
    </xf>
    <xf numFmtId="0" fontId="101" fillId="0" borderId="0" xfId="0" applyFont="1"/>
    <xf numFmtId="43" fontId="97" fillId="0" borderId="32" xfId="0" applyNumberFormat="1" applyFont="1" applyBorder="1"/>
    <xf numFmtId="0" fontId="96" fillId="0" borderId="2" xfId="0" applyFont="1" applyBorder="1" applyAlignment="1">
      <alignment horizontal="left" vertical="center" wrapText="1"/>
    </xf>
    <xf numFmtId="174" fontId="97" fillId="2" borderId="2" xfId="20865" applyNumberFormat="1" applyFont="1" applyFill="1" applyBorder="1" applyAlignment="1">
      <alignment horizontal="right" vertical="center"/>
    </xf>
    <xf numFmtId="0" fontId="96" fillId="0" borderId="2" xfId="0" applyFont="1" applyBorder="1" applyAlignment="1">
      <alignment horizontal="center"/>
    </xf>
    <xf numFmtId="0" fontId="96" fillId="0" borderId="2" xfId="0" applyFont="1" applyBorder="1"/>
    <xf numFmtId="43" fontId="96" fillId="0" borderId="2" xfId="20865" applyFont="1" applyBorder="1" applyAlignment="1">
      <alignment horizontal="center"/>
    </xf>
    <xf numFmtId="0" fontId="102" fillId="3" borderId="2" xfId="0" applyFont="1" applyFill="1" applyBorder="1" applyAlignment="1">
      <alignment horizontal="center" vertical="center" wrapText="1"/>
    </xf>
    <xf numFmtId="167" fontId="96" fillId="0" borderId="2" xfId="0" applyNumberFormat="1" applyFont="1" applyBorder="1" applyAlignment="1">
      <alignment horizontal="center" vertical="center"/>
    </xf>
    <xf numFmtId="172" fontId="96" fillId="0" borderId="2" xfId="0" applyNumberFormat="1" applyFont="1" applyBorder="1" applyAlignment="1">
      <alignment horizontal="center" vertical="center"/>
    </xf>
    <xf numFmtId="172" fontId="96" fillId="0" borderId="25" xfId="0" applyNumberFormat="1" applyFont="1" applyBorder="1" applyAlignment="1">
      <alignment horizontal="center" vertical="center"/>
    </xf>
    <xf numFmtId="172" fontId="97" fillId="3" borderId="32" xfId="0" applyNumberFormat="1" applyFont="1" applyFill="1" applyBorder="1"/>
    <xf numFmtId="0" fontId="102" fillId="0" borderId="0" xfId="0" applyFont="1"/>
    <xf numFmtId="0" fontId="96" fillId="0" borderId="0" xfId="0" applyFont="1" applyAlignment="1">
      <alignment horizontal="right"/>
    </xf>
    <xf numFmtId="0" fontId="94" fillId="0" borderId="0" xfId="0" applyFont="1" applyAlignment="1">
      <alignment vertical="center"/>
    </xf>
    <xf numFmtId="0" fontId="96" fillId="0" borderId="0" xfId="0" applyFont="1" applyAlignment="1">
      <alignment vertical="center" wrapText="1"/>
    </xf>
    <xf numFmtId="0" fontId="102" fillId="0" borderId="2" xfId="0" applyFont="1" applyBorder="1" applyAlignment="1">
      <alignment vertical="center" wrapText="1"/>
    </xf>
    <xf numFmtId="0" fontId="95" fillId="0" borderId="0" xfId="0" applyFont="1" applyAlignment="1">
      <alignment vertical="center" wrapText="1"/>
    </xf>
    <xf numFmtId="0" fontId="104" fillId="0" borderId="0" xfId="0" applyFont="1"/>
    <xf numFmtId="0" fontId="96" fillId="0" borderId="0" xfId="0" applyFont="1" applyAlignment="1">
      <alignment horizontal="center"/>
    </xf>
    <xf numFmtId="0" fontId="103" fillId="3" borderId="2" xfId="0" applyFont="1" applyFill="1" applyBorder="1" applyAlignment="1">
      <alignment horizontal="center" vertical="center" wrapText="1"/>
    </xf>
    <xf numFmtId="3" fontId="105" fillId="0" borderId="2" xfId="0" applyNumberFormat="1" applyFont="1" applyBorder="1" applyAlignment="1">
      <alignment horizontal="center" vertical="center"/>
    </xf>
    <xf numFmtId="0" fontId="83" fillId="2" borderId="2" xfId="20866" applyFont="1" applyFill="1" applyBorder="1" applyAlignment="1">
      <alignment horizontal="center" vertical="center" wrapText="1"/>
    </xf>
    <xf numFmtId="0" fontId="96" fillId="3" borderId="2" xfId="0" applyFont="1" applyFill="1" applyBorder="1" applyAlignment="1">
      <alignment horizontal="center" vertical="center"/>
    </xf>
    <xf numFmtId="3" fontId="96" fillId="0" borderId="2" xfId="0" applyNumberFormat="1" applyFont="1" applyBorder="1" applyAlignment="1">
      <alignment horizontal="center" vertical="center"/>
    </xf>
    <xf numFmtId="174" fontId="84" fillId="2" borderId="2" xfId="20865" applyNumberFormat="1" applyFont="1" applyFill="1" applyBorder="1" applyAlignment="1">
      <alignment horizontal="right" vertical="center"/>
    </xf>
    <xf numFmtId="0" fontId="96" fillId="2" borderId="0" xfId="20866" applyFont="1" applyFill="1" applyAlignment="1">
      <alignment horizontal="center" vertical="center" wrapText="1"/>
    </xf>
    <xf numFmtId="174" fontId="84" fillId="2" borderId="0" xfId="20865" applyNumberFormat="1" applyFont="1" applyFill="1" applyBorder="1" applyAlignment="1">
      <alignment horizontal="right" vertical="center"/>
    </xf>
    <xf numFmtId="174" fontId="97" fillId="0" borderId="2" xfId="20865" applyNumberFormat="1" applyFont="1" applyFill="1" applyBorder="1" applyAlignment="1">
      <alignment vertical="center"/>
    </xf>
    <xf numFmtId="174" fontId="97" fillId="2" borderId="0" xfId="20865" applyNumberFormat="1" applyFont="1" applyFill="1" applyBorder="1" applyAlignment="1">
      <alignment horizontal="right" vertical="center"/>
    </xf>
    <xf numFmtId="0" fontId="96" fillId="0" borderId="2" xfId="0" applyFont="1" applyBorder="1" applyAlignment="1">
      <alignment wrapText="1"/>
    </xf>
    <xf numFmtId="2" fontId="96" fillId="0" borderId="2" xfId="0" applyNumberFormat="1" applyFont="1" applyBorder="1" applyAlignment="1">
      <alignment horizontal="center"/>
    </xf>
    <xf numFmtId="0" fontId="96" fillId="0" borderId="0" xfId="0" applyFont="1" applyAlignment="1">
      <alignment horizontal="center" vertical="center"/>
    </xf>
    <xf numFmtId="0" fontId="96" fillId="0" borderId="0" xfId="0" applyFont="1" applyAlignment="1">
      <alignment horizontal="center" vertical="center" wrapText="1"/>
    </xf>
    <xf numFmtId="0" fontId="96" fillId="0" borderId="0" xfId="0" applyFont="1" applyAlignment="1">
      <alignment wrapText="1"/>
    </xf>
    <xf numFmtId="43" fontId="97" fillId="3" borderId="32" xfId="0" applyNumberFormat="1" applyFont="1" applyFill="1" applyBorder="1"/>
    <xf numFmtId="1" fontId="96" fillId="0" borderId="0" xfId="0" applyNumberFormat="1" applyFont="1" applyAlignment="1">
      <alignment horizontal="center"/>
    </xf>
    <xf numFmtId="43" fontId="97" fillId="0" borderId="0" xfId="0" applyNumberFormat="1" applyFont="1"/>
    <xf numFmtId="2" fontId="96" fillId="0" borderId="2" xfId="0" applyNumberFormat="1" applyFont="1" applyBorder="1" applyAlignment="1">
      <alignment horizontal="center" vertical="center"/>
    </xf>
    <xf numFmtId="1" fontId="96" fillId="0" borderId="4" xfId="0" applyNumberFormat="1" applyFont="1" applyBorder="1" applyAlignment="1">
      <alignment horizontal="center" vertical="center"/>
    </xf>
    <xf numFmtId="174" fontId="96" fillId="3" borderId="32" xfId="20865" applyNumberFormat="1" applyFont="1" applyFill="1" applyBorder="1" applyAlignment="1">
      <alignment horizontal="center" vertical="center"/>
    </xf>
    <xf numFmtId="1" fontId="96" fillId="0" borderId="2" xfId="0" applyNumberFormat="1" applyFont="1" applyBorder="1" applyAlignment="1">
      <alignment horizontal="center" vertical="center"/>
    </xf>
    <xf numFmtId="43" fontId="96" fillId="0" borderId="2" xfId="20865" applyFont="1" applyBorder="1" applyAlignment="1">
      <alignment vertical="center"/>
    </xf>
    <xf numFmtId="43" fontId="96" fillId="0" borderId="25" xfId="20865" applyFont="1" applyBorder="1" applyAlignment="1">
      <alignment vertical="center"/>
    </xf>
    <xf numFmtId="174" fontId="96" fillId="2" borderId="0" xfId="20865" applyNumberFormat="1" applyFont="1" applyFill="1" applyBorder="1" applyAlignment="1">
      <alignment vertical="center"/>
    </xf>
    <xf numFmtId="174" fontId="84" fillId="0" borderId="2" xfId="20865" applyNumberFormat="1" applyFont="1" applyBorder="1" applyAlignment="1">
      <alignment vertical="center"/>
    </xf>
    <xf numFmtId="0" fontId="96" fillId="2" borderId="2" xfId="0" applyFont="1" applyFill="1" applyBorder="1" applyAlignment="1">
      <alignment horizontal="center" vertical="center"/>
    </xf>
    <xf numFmtId="43" fontId="96" fillId="2" borderId="2" xfId="20865" applyFont="1" applyFill="1" applyBorder="1" applyAlignment="1">
      <alignment horizontal="center" vertical="center"/>
    </xf>
    <xf numFmtId="0" fontId="84" fillId="0" borderId="2" xfId="0" applyFont="1" applyBorder="1" applyAlignment="1">
      <alignment horizontal="center" vertical="center"/>
    </xf>
    <xf numFmtId="171" fontId="84" fillId="2" borderId="2" xfId="20866" applyNumberFormat="1" applyFont="1" applyFill="1" applyBorder="1" applyAlignment="1">
      <alignment horizontal="center" vertical="center"/>
    </xf>
    <xf numFmtId="0" fontId="107" fillId="3" borderId="2" xfId="0" applyFont="1" applyFill="1" applyBorder="1" applyAlignment="1">
      <alignment horizontal="center" vertical="center" wrapText="1"/>
    </xf>
    <xf numFmtId="0" fontId="96" fillId="0" borderId="2" xfId="20866" applyFont="1" applyBorder="1" applyAlignment="1">
      <alignment horizontal="right" vertical="center" wrapText="1"/>
    </xf>
    <xf numFmtId="0" fontId="77" fillId="2" borderId="1" xfId="0" applyFont="1" applyFill="1" applyBorder="1" applyAlignment="1">
      <alignment horizontal="center" vertical="center" wrapText="1"/>
    </xf>
    <xf numFmtId="0" fontId="76" fillId="2" borderId="0" xfId="0" applyFont="1" applyFill="1"/>
    <xf numFmtId="0" fontId="76" fillId="2" borderId="2" xfId="0" applyFont="1" applyFill="1" applyBorder="1" applyAlignment="1">
      <alignment horizontal="left" vertical="top" wrapText="1"/>
    </xf>
    <xf numFmtId="0" fontId="77" fillId="2" borderId="4" xfId="0" applyFont="1" applyFill="1" applyBorder="1" applyAlignment="1">
      <alignment horizontal="right" vertical="center" wrapText="1"/>
    </xf>
    <xf numFmtId="0" fontId="77" fillId="2" borderId="3" xfId="0" applyFont="1" applyFill="1" applyBorder="1" applyAlignment="1">
      <alignment horizontal="right" vertical="center" wrapText="1"/>
    </xf>
    <xf numFmtId="0" fontId="85" fillId="2" borderId="2" xfId="0" applyFont="1" applyFill="1" applyBorder="1" applyAlignment="1">
      <alignment horizontal="left" vertical="center" wrapText="1"/>
    </xf>
    <xf numFmtId="4" fontId="76" fillId="0" borderId="0" xfId="0" applyNumberFormat="1" applyFont="1"/>
    <xf numFmtId="0" fontId="81" fillId="63" borderId="2" xfId="0" applyFont="1" applyFill="1" applyBorder="1" applyAlignment="1">
      <alignment horizontal="center" vertical="center"/>
    </xf>
    <xf numFmtId="0" fontId="109" fillId="63" borderId="2" xfId="0" applyFont="1" applyFill="1" applyBorder="1" applyAlignment="1">
      <alignment horizontal="center" vertical="center" wrapText="1"/>
    </xf>
    <xf numFmtId="0" fontId="81" fillId="63" borderId="2" xfId="0" applyFont="1" applyFill="1" applyBorder="1" applyAlignment="1">
      <alignment horizontal="center" vertical="center" wrapText="1"/>
    </xf>
    <xf numFmtId="0" fontId="108" fillId="63" borderId="2" xfId="0" applyFont="1" applyFill="1" applyBorder="1" applyAlignment="1">
      <alignment horizontal="center" vertical="center" wrapText="1"/>
    </xf>
    <xf numFmtId="3" fontId="81" fillId="63" borderId="2" xfId="0" applyNumberFormat="1" applyFont="1" applyFill="1" applyBorder="1" applyAlignment="1">
      <alignment horizontal="center" vertical="center"/>
    </xf>
    <xf numFmtId="3" fontId="75" fillId="0" borderId="2" xfId="0" applyNumberFormat="1" applyFont="1" applyBorder="1" applyAlignment="1">
      <alignment horizontal="center" vertical="center"/>
    </xf>
    <xf numFmtId="3" fontId="75" fillId="67" borderId="2" xfId="0" applyNumberFormat="1" applyFont="1" applyFill="1" applyBorder="1" applyAlignment="1">
      <alignment horizontal="center" vertical="center"/>
    </xf>
    <xf numFmtId="0" fontId="96" fillId="0" borderId="0" xfId="0" applyFont="1" applyAlignment="1">
      <alignment horizontal="left"/>
    </xf>
    <xf numFmtId="0" fontId="75" fillId="0" borderId="2" xfId="0" applyFont="1" applyBorder="1" applyAlignment="1">
      <alignment horizontal="left" vertical="center" wrapText="1"/>
    </xf>
    <xf numFmtId="0" fontId="75" fillId="0" borderId="2" xfId="0" applyFont="1" applyBorder="1" applyAlignment="1">
      <alignment vertical="top" wrapText="1"/>
    </xf>
    <xf numFmtId="0" fontId="75" fillId="2" borderId="25" xfId="0" applyFont="1" applyFill="1" applyBorder="1" applyAlignment="1">
      <alignment horizontal="center" vertical="center" wrapText="1"/>
    </xf>
    <xf numFmtId="0" fontId="95" fillId="3" borderId="1" xfId="0" applyFont="1" applyFill="1" applyBorder="1" applyAlignment="1">
      <alignment horizontal="center" vertical="center" wrapText="1"/>
    </xf>
    <xf numFmtId="0" fontId="77" fillId="68" borderId="2" xfId="0" applyFont="1" applyFill="1" applyBorder="1" applyAlignment="1">
      <alignment horizontal="center" vertical="center" wrapText="1"/>
    </xf>
    <xf numFmtId="3" fontId="77" fillId="68" borderId="2" xfId="0" applyNumberFormat="1" applyFont="1" applyFill="1" applyBorder="1" applyAlignment="1">
      <alignment horizontal="center" vertical="center" wrapText="1"/>
    </xf>
    <xf numFmtId="0" fontId="83" fillId="0" borderId="0" xfId="0" applyFont="1"/>
    <xf numFmtId="0" fontId="84" fillId="3" borderId="2" xfId="20866" applyFont="1" applyFill="1" applyBorder="1" applyAlignment="1">
      <alignment vertical="center" wrapText="1"/>
    </xf>
    <xf numFmtId="0" fontId="103" fillId="0" borderId="0" xfId="0" applyFont="1"/>
    <xf numFmtId="0" fontId="83" fillId="0" borderId="2" xfId="20866" applyFont="1" applyBorder="1" applyAlignment="1">
      <alignment vertical="top" wrapText="1"/>
    </xf>
    <xf numFmtId="174" fontId="84" fillId="0" borderId="2" xfId="20865" applyNumberFormat="1" applyFont="1" applyBorder="1" applyAlignment="1">
      <alignment horizontal="center" vertical="center" wrapText="1"/>
    </xf>
    <xf numFmtId="174" fontId="84" fillId="2" borderId="2" xfId="20865" applyNumberFormat="1" applyFont="1" applyFill="1" applyBorder="1" applyAlignment="1">
      <alignment horizontal="center" vertical="center" wrapText="1"/>
    </xf>
    <xf numFmtId="174" fontId="84" fillId="2" borderId="0" xfId="20865" applyNumberFormat="1" applyFont="1" applyFill="1" applyBorder="1" applyAlignment="1">
      <alignment horizontal="center" vertical="center"/>
    </xf>
    <xf numFmtId="174" fontId="84" fillId="2" borderId="0" xfId="20865" applyNumberFormat="1" applyFont="1" applyFill="1" applyBorder="1" applyAlignment="1">
      <alignment horizontal="center" vertical="center" wrapText="1"/>
    </xf>
    <xf numFmtId="0" fontId="83" fillId="0" borderId="2" xfId="20866" applyFont="1" applyBorder="1" applyAlignment="1">
      <alignment horizontal="right" vertical="top" wrapText="1"/>
    </xf>
    <xf numFmtId="174" fontId="84" fillId="3" borderId="2" xfId="20865" applyNumberFormat="1" applyFont="1" applyFill="1" applyBorder="1" applyAlignment="1">
      <alignment horizontal="center" vertical="center" wrapText="1"/>
    </xf>
    <xf numFmtId="0" fontId="103" fillId="0" borderId="0" xfId="0" applyFont="1" applyAlignment="1">
      <alignment horizontal="left" vertical="center" wrapText="1"/>
    </xf>
    <xf numFmtId="0" fontId="103" fillId="64" borderId="2" xfId="0" applyFont="1" applyFill="1" applyBorder="1" applyAlignment="1">
      <alignment horizontal="center" vertical="center" wrapText="1"/>
    </xf>
    <xf numFmtId="0" fontId="103" fillId="64" borderId="25" xfId="0" applyFont="1" applyFill="1" applyBorder="1" applyAlignment="1">
      <alignment horizontal="center" vertical="center" wrapText="1"/>
    </xf>
    <xf numFmtId="0" fontId="103" fillId="0" borderId="2" xfId="0" applyFont="1" applyBorder="1" applyAlignment="1">
      <alignment horizontal="left" vertical="center" wrapText="1"/>
    </xf>
    <xf numFmtId="0" fontId="103" fillId="0" borderId="34" xfId="0" applyFont="1" applyBorder="1" applyAlignment="1">
      <alignment vertical="center"/>
    </xf>
    <xf numFmtId="2" fontId="103" fillId="0" borderId="1" xfId="0" applyNumberFormat="1" applyFont="1" applyBorder="1" applyAlignment="1">
      <alignment vertical="center"/>
    </xf>
    <xf numFmtId="2" fontId="103" fillId="0" borderId="2" xfId="0" applyNumberFormat="1" applyFont="1" applyBorder="1" applyAlignment="1">
      <alignment vertical="center"/>
    </xf>
    <xf numFmtId="0" fontId="103" fillId="0" borderId="4" xfId="0" applyFont="1" applyBorder="1" applyAlignment="1">
      <alignment horizontal="left" vertical="center" wrapText="1"/>
    </xf>
    <xf numFmtId="0" fontId="83" fillId="0" borderId="26" xfId="0" applyFont="1" applyBorder="1"/>
    <xf numFmtId="0" fontId="103" fillId="0" borderId="1" xfId="0" applyFont="1" applyBorder="1" applyAlignment="1">
      <alignment vertical="center"/>
    </xf>
    <xf numFmtId="49" fontId="83" fillId="0" borderId="2" xfId="0" applyNumberFormat="1" applyFont="1" applyBorder="1" applyAlignment="1">
      <alignment horizontal="center" vertical="center"/>
    </xf>
    <xf numFmtId="0" fontId="83" fillId="0" borderId="2" xfId="0" applyFont="1" applyBorder="1" applyAlignment="1">
      <alignment horizontal="left" vertical="center" wrapText="1"/>
    </xf>
    <xf numFmtId="4" fontId="83" fillId="0" borderId="2" xfId="0" applyNumberFormat="1" applyFont="1" applyBorder="1" applyAlignment="1">
      <alignment horizontal="center" vertical="center"/>
    </xf>
    <xf numFmtId="0" fontId="103" fillId="0" borderId="2" xfId="0" applyFont="1" applyBorder="1" applyAlignment="1">
      <alignment vertical="center" wrapText="1"/>
    </xf>
    <xf numFmtId="0" fontId="103" fillId="0" borderId="2" xfId="0" applyFont="1" applyBorder="1" applyAlignment="1">
      <alignment horizontal="center" vertical="center"/>
    </xf>
    <xf numFmtId="0" fontId="9" fillId="64" borderId="2" xfId="0" applyFont="1" applyFill="1" applyBorder="1" applyAlignment="1">
      <alignment horizontal="center" vertical="center" wrapText="1"/>
    </xf>
    <xf numFmtId="0" fontId="103" fillId="0" borderId="2" xfId="0" applyFont="1" applyBorder="1" applyAlignment="1">
      <alignment horizontal="center"/>
    </xf>
    <xf numFmtId="0" fontId="95" fillId="69" borderId="2" xfId="0" applyFont="1" applyFill="1" applyBorder="1" applyAlignment="1">
      <alignment horizontal="center" vertical="center" wrapText="1"/>
    </xf>
    <xf numFmtId="0" fontId="75" fillId="2" borderId="2" xfId="0" applyFont="1" applyFill="1" applyBorder="1" applyAlignment="1">
      <alignment vertical="top" wrapText="1"/>
    </xf>
    <xf numFmtId="0" fontId="75" fillId="4" borderId="2" xfId="0" applyFont="1" applyFill="1" applyBorder="1" applyAlignment="1">
      <alignment vertical="top" wrapText="1"/>
    </xf>
    <xf numFmtId="0" fontId="75" fillId="0" borderId="2" xfId="0" applyFont="1" applyBorder="1" applyAlignment="1">
      <alignment horizontal="justify" vertical="center" wrapText="1"/>
    </xf>
    <xf numFmtId="0" fontId="75" fillId="4" borderId="2" xfId="0" applyFont="1" applyFill="1" applyBorder="1" applyAlignment="1">
      <alignment horizontal="center" vertical="center" wrapText="1"/>
    </xf>
    <xf numFmtId="0" fontId="75" fillId="0" borderId="2" xfId="0" applyFont="1" applyBorder="1" applyAlignment="1">
      <alignment horizontal="center" vertical="center" wrapText="1"/>
    </xf>
    <xf numFmtId="0" fontId="75" fillId="0" borderId="2" xfId="0" applyFont="1" applyBorder="1" applyAlignment="1">
      <alignment horizontal="center" vertical="center"/>
    </xf>
    <xf numFmtId="0" fontId="75" fillId="4" borderId="2" xfId="0" applyFont="1" applyFill="1" applyBorder="1" applyAlignment="1">
      <alignment horizontal="left" vertical="top" wrapText="1"/>
    </xf>
    <xf numFmtId="0" fontId="75" fillId="2" borderId="2" xfId="0" applyFont="1" applyFill="1" applyBorder="1" applyAlignment="1">
      <alignment horizontal="left" vertical="center" wrapText="1"/>
    </xf>
    <xf numFmtId="0" fontId="75" fillId="0" borderId="2" xfId="0" applyFont="1" applyBorder="1" applyAlignment="1">
      <alignment horizontal="left" vertical="top" wrapText="1"/>
    </xf>
    <xf numFmtId="0" fontId="75" fillId="2" borderId="2" xfId="0" applyFont="1" applyFill="1" applyBorder="1" applyAlignment="1">
      <alignment horizontal="justify" vertical="center" wrapText="1"/>
    </xf>
    <xf numFmtId="3" fontId="75" fillId="2" borderId="2" xfId="0" applyNumberFormat="1" applyFont="1" applyFill="1" applyBorder="1" applyAlignment="1">
      <alignment horizontal="center" vertical="center"/>
    </xf>
    <xf numFmtId="0" fontId="75" fillId="2" borderId="2" xfId="0" applyFont="1" applyFill="1" applyBorder="1" applyAlignment="1">
      <alignment horizontal="center" vertical="center" wrapText="1"/>
    </xf>
    <xf numFmtId="0" fontId="75" fillId="2" borderId="2" xfId="0" applyFont="1" applyFill="1" applyBorder="1" applyAlignment="1">
      <alignment horizontal="left" vertical="top" wrapText="1"/>
    </xf>
    <xf numFmtId="0" fontId="75" fillId="2" borderId="25" xfId="0" applyFont="1" applyFill="1" applyBorder="1" applyAlignment="1">
      <alignment horizontal="left" vertical="center" wrapText="1"/>
    </xf>
    <xf numFmtId="0" fontId="75" fillId="2" borderId="25" xfId="0" applyFont="1" applyFill="1" applyBorder="1" applyAlignment="1">
      <alignment horizontal="center" vertical="center"/>
    </xf>
    <xf numFmtId="0" fontId="75" fillId="2" borderId="25" xfId="0" applyFont="1" applyFill="1" applyBorder="1" applyAlignment="1">
      <alignment vertical="top" wrapText="1"/>
    </xf>
    <xf numFmtId="0" fontId="75" fillId="2" borderId="25" xfId="0" applyFont="1" applyFill="1" applyBorder="1" applyAlignment="1">
      <alignment vertical="center" wrapText="1"/>
    </xf>
    <xf numFmtId="0" fontId="75" fillId="2" borderId="2" xfId="0" applyFont="1" applyFill="1" applyBorder="1" applyAlignment="1">
      <alignment horizontal="center" vertical="center"/>
    </xf>
    <xf numFmtId="1" fontId="75" fillId="2" borderId="2" xfId="0" applyNumberFormat="1" applyFont="1" applyFill="1" applyBorder="1" applyAlignment="1">
      <alignment horizontal="center" vertical="center"/>
    </xf>
    <xf numFmtId="0" fontId="75" fillId="0" borderId="0" xfId="0" applyFont="1" applyAlignment="1">
      <alignment wrapText="1"/>
    </xf>
    <xf numFmtId="0" fontId="75" fillId="2" borderId="26" xfId="0" applyFont="1" applyFill="1" applyBorder="1" applyAlignment="1">
      <alignment wrapText="1"/>
    </xf>
    <xf numFmtId="0" fontId="75" fillId="0" borderId="0" xfId="0" applyFont="1" applyAlignment="1">
      <alignment horizontal="center" vertical="center"/>
    </xf>
    <xf numFmtId="0" fontId="79" fillId="2" borderId="2" xfId="0" applyFont="1" applyFill="1" applyBorder="1" applyAlignment="1">
      <alignment horizontal="center" vertical="center" wrapText="1"/>
    </xf>
    <xf numFmtId="0" fontId="77" fillId="62" borderId="4" xfId="0" applyFont="1" applyFill="1" applyBorder="1" applyAlignment="1">
      <alignment horizontal="right" vertical="center" wrapText="1"/>
    </xf>
    <xf numFmtId="0" fontId="77" fillId="62" borderId="3" xfId="0" applyFont="1" applyFill="1" applyBorder="1" applyAlignment="1">
      <alignment horizontal="right" vertical="center" wrapText="1"/>
    </xf>
    <xf numFmtId="0" fontId="77" fillId="62" borderId="1" xfId="0" applyFont="1" applyFill="1" applyBorder="1" applyAlignment="1">
      <alignment horizontal="right" vertical="center" wrapText="1"/>
    </xf>
    <xf numFmtId="0" fontId="75" fillId="2" borderId="25" xfId="0" applyFont="1" applyFill="1" applyBorder="1" applyAlignment="1">
      <alignment horizontal="center" vertical="center" wrapText="1"/>
    </xf>
    <xf numFmtId="0" fontId="75" fillId="2" borderId="5" xfId="0" applyFont="1" applyFill="1" applyBorder="1" applyAlignment="1">
      <alignment horizontal="center" vertical="center" wrapText="1"/>
    </xf>
    <xf numFmtId="0" fontId="75" fillId="0" borderId="25" xfId="0" applyFont="1" applyBorder="1" applyAlignment="1">
      <alignment horizontal="center" vertical="center" wrapText="1"/>
    </xf>
    <xf numFmtId="0" fontId="75" fillId="0" borderId="5" xfId="0" applyFont="1" applyBorder="1" applyAlignment="1">
      <alignment horizontal="center" vertical="center" wrapText="1"/>
    </xf>
    <xf numFmtId="0" fontId="75" fillId="2" borderId="25" xfId="0" applyFont="1" applyFill="1" applyBorder="1" applyAlignment="1">
      <alignment horizontal="left" vertical="top" wrapText="1"/>
    </xf>
    <xf numFmtId="0" fontId="75" fillId="2" borderId="5" xfId="0" applyFont="1" applyFill="1" applyBorder="1" applyAlignment="1">
      <alignment horizontal="left" vertical="top" wrapText="1"/>
    </xf>
    <xf numFmtId="0" fontId="75" fillId="2" borderId="27" xfId="0" applyFont="1" applyFill="1" applyBorder="1" applyAlignment="1">
      <alignment horizontal="left" vertical="top" wrapText="1"/>
    </xf>
    <xf numFmtId="0" fontId="75" fillId="4" borderId="2" xfId="0" applyFont="1" applyFill="1" applyBorder="1" applyAlignment="1">
      <alignment vertical="top" wrapText="1"/>
    </xf>
    <xf numFmtId="0" fontId="75" fillId="4" borderId="2" xfId="0" applyFont="1" applyFill="1" applyBorder="1" applyAlignment="1">
      <alignment horizontal="center" vertical="center" wrapText="1"/>
    </xf>
    <xf numFmtId="0" fontId="75" fillId="0" borderId="2" xfId="0" applyFont="1" applyBorder="1" applyAlignment="1">
      <alignment horizontal="justify" vertical="center" wrapText="1"/>
    </xf>
    <xf numFmtId="0" fontId="77" fillId="68" borderId="4" xfId="0" applyFont="1" applyFill="1" applyBorder="1" applyAlignment="1">
      <alignment horizontal="right" vertical="center" wrapText="1"/>
    </xf>
    <xf numFmtId="0" fontId="77" fillId="68" borderId="3" xfId="0" applyFont="1" applyFill="1" applyBorder="1" applyAlignment="1">
      <alignment horizontal="right" vertical="center" wrapText="1"/>
    </xf>
    <xf numFmtId="0" fontId="77" fillId="68" borderId="1" xfId="0" applyFont="1" applyFill="1" applyBorder="1" applyAlignment="1">
      <alignment horizontal="right" vertical="center" wrapText="1"/>
    </xf>
    <xf numFmtId="0" fontId="80" fillId="63" borderId="2" xfId="0" applyFont="1" applyFill="1" applyBorder="1" applyAlignment="1">
      <alignment horizontal="center" vertical="center"/>
    </xf>
    <xf numFmtId="0" fontId="75" fillId="2" borderId="2" xfId="0" applyFont="1" applyFill="1" applyBorder="1" applyAlignment="1">
      <alignment vertical="top" wrapText="1"/>
    </xf>
    <xf numFmtId="0" fontId="76" fillId="0" borderId="6" xfId="0" applyFont="1" applyBorder="1" applyAlignment="1">
      <alignment horizontal="left" wrapText="1"/>
    </xf>
    <xf numFmtId="0" fontId="77" fillId="3" borderId="25" xfId="0" applyFont="1" applyFill="1" applyBorder="1" applyAlignment="1">
      <alignment horizontal="center" vertical="center" wrapText="1"/>
    </xf>
    <xf numFmtId="0" fontId="77" fillId="3" borderId="5" xfId="0" applyFont="1" applyFill="1" applyBorder="1" applyAlignment="1">
      <alignment horizontal="center" vertical="center" wrapText="1"/>
    </xf>
    <xf numFmtId="0" fontId="78" fillId="3" borderId="4" xfId="0" applyFont="1" applyFill="1" applyBorder="1" applyAlignment="1">
      <alignment horizontal="center" vertical="center" wrapText="1"/>
    </xf>
    <xf numFmtId="0" fontId="78" fillId="3" borderId="3" xfId="0" applyFont="1" applyFill="1" applyBorder="1" applyAlignment="1">
      <alignment horizontal="center" vertical="center" wrapText="1"/>
    </xf>
    <xf numFmtId="0" fontId="78" fillId="3" borderId="1" xfId="0" applyFont="1" applyFill="1" applyBorder="1" applyAlignment="1">
      <alignment horizontal="center" vertical="center" wrapText="1"/>
    </xf>
    <xf numFmtId="0" fontId="78" fillId="3" borderId="3" xfId="0" applyFont="1" applyFill="1" applyBorder="1" applyAlignment="1">
      <alignment horizontal="center" vertical="center"/>
    </xf>
    <xf numFmtId="0" fontId="78" fillId="3" borderId="1" xfId="0" applyFont="1" applyFill="1" applyBorder="1" applyAlignment="1">
      <alignment horizontal="center" vertical="center"/>
    </xf>
    <xf numFmtId="0" fontId="108" fillId="63" borderId="2" xfId="0" applyFont="1" applyFill="1" applyBorder="1" applyAlignment="1">
      <alignment horizontal="left" vertical="center" wrapText="1"/>
    </xf>
    <xf numFmtId="0" fontId="108" fillId="63" borderId="4" xfId="0" applyFont="1" applyFill="1" applyBorder="1" applyAlignment="1">
      <alignment horizontal="left" vertical="center" wrapText="1"/>
    </xf>
    <xf numFmtId="0" fontId="108" fillId="63" borderId="3" xfId="0" applyFont="1" applyFill="1" applyBorder="1" applyAlignment="1">
      <alignment horizontal="left" vertical="center" wrapText="1"/>
    </xf>
    <xf numFmtId="0" fontId="108" fillId="63" borderId="1" xfId="0" applyFont="1" applyFill="1" applyBorder="1" applyAlignment="1">
      <alignment horizontal="left" vertical="center" wrapText="1"/>
    </xf>
    <xf numFmtId="0" fontId="75" fillId="2" borderId="2" xfId="0" applyFont="1" applyFill="1" applyBorder="1" applyAlignment="1">
      <alignment horizontal="left" vertical="center" wrapText="1"/>
    </xf>
    <xf numFmtId="0" fontId="75" fillId="0" borderId="2" xfId="0" applyFont="1" applyBorder="1" applyAlignment="1">
      <alignment vertical="top" wrapText="1"/>
    </xf>
    <xf numFmtId="0" fontId="75" fillId="0" borderId="2" xfId="0" applyFont="1" applyBorder="1" applyAlignment="1">
      <alignment horizontal="center" vertical="center"/>
    </xf>
    <xf numFmtId="0" fontId="75" fillId="0" borderId="2" xfId="0" applyFont="1" applyBorder="1" applyAlignment="1">
      <alignment horizontal="left" vertical="center" wrapText="1"/>
    </xf>
    <xf numFmtId="0" fontId="75" fillId="0" borderId="25" xfId="0" applyFont="1" applyBorder="1" applyAlignment="1">
      <alignment horizontal="center" vertical="center"/>
    </xf>
    <xf numFmtId="0" fontId="75" fillId="0" borderId="5" xfId="0" applyFont="1" applyBorder="1" applyAlignment="1">
      <alignment horizontal="center" vertical="center"/>
    </xf>
    <xf numFmtId="0" fontId="75" fillId="2" borderId="25" xfId="0" applyFont="1" applyFill="1" applyBorder="1" applyAlignment="1">
      <alignment horizontal="left" vertical="center" wrapText="1"/>
    </xf>
    <xf numFmtId="0" fontId="75" fillId="2" borderId="27" xfId="0" applyFont="1" applyFill="1" applyBorder="1" applyAlignment="1">
      <alignment horizontal="left" vertical="center" wrapText="1"/>
    </xf>
    <xf numFmtId="0" fontId="75" fillId="2" borderId="5" xfId="0" applyFont="1" applyFill="1" applyBorder="1" applyAlignment="1">
      <alignment horizontal="left" vertical="center" wrapText="1"/>
    </xf>
    <xf numFmtId="0" fontId="75" fillId="2" borderId="25" xfId="0" applyFont="1" applyFill="1" applyBorder="1" applyAlignment="1">
      <alignment horizontal="center" vertical="center"/>
    </xf>
    <xf numFmtId="0" fontId="75" fillId="2" borderId="5" xfId="0" applyFont="1" applyFill="1" applyBorder="1" applyAlignment="1">
      <alignment horizontal="center" vertical="center"/>
    </xf>
    <xf numFmtId="0" fontId="75" fillId="0" borderId="25" xfId="0" applyFont="1" applyBorder="1" applyAlignment="1">
      <alignment horizontal="left" vertical="top" wrapText="1"/>
    </xf>
    <xf numFmtId="0" fontId="75" fillId="0" borderId="5" xfId="0" applyFont="1" applyBorder="1" applyAlignment="1">
      <alignment horizontal="left" vertical="top" wrapText="1"/>
    </xf>
    <xf numFmtId="0" fontId="75" fillId="2" borderId="2" xfId="0" applyFont="1" applyFill="1" applyBorder="1" applyAlignment="1">
      <alignment horizontal="left" vertical="center"/>
    </xf>
    <xf numFmtId="0" fontId="79" fillId="61" borderId="4" xfId="0" applyFont="1" applyFill="1" applyBorder="1" applyAlignment="1">
      <alignment horizontal="left" vertical="center" wrapText="1"/>
    </xf>
    <xf numFmtId="0" fontId="79" fillId="61" borderId="3" xfId="0" applyFont="1" applyFill="1" applyBorder="1" applyAlignment="1">
      <alignment horizontal="left" vertical="center" wrapText="1"/>
    </xf>
    <xf numFmtId="0" fontId="79" fillId="61" borderId="1" xfId="0" applyFont="1" applyFill="1" applyBorder="1" applyAlignment="1">
      <alignment horizontal="left" vertical="center" wrapText="1"/>
    </xf>
    <xf numFmtId="0" fontId="77" fillId="3" borderId="4" xfId="0" applyFont="1" applyFill="1" applyBorder="1" applyAlignment="1">
      <alignment horizontal="right" vertical="center" wrapText="1"/>
    </xf>
    <xf numFmtId="0" fontId="77" fillId="3" borderId="3" xfId="0" applyFont="1" applyFill="1" applyBorder="1" applyAlignment="1">
      <alignment horizontal="right" vertical="center" wrapText="1"/>
    </xf>
    <xf numFmtId="0" fontId="77" fillId="3" borderId="1" xfId="0" applyFont="1" applyFill="1" applyBorder="1" applyAlignment="1">
      <alignment horizontal="right" vertical="center" wrapText="1"/>
    </xf>
    <xf numFmtId="0" fontId="80" fillId="63" borderId="2" xfId="0" applyFont="1" applyFill="1" applyBorder="1" applyAlignment="1">
      <alignment horizontal="left" vertical="center"/>
    </xf>
    <xf numFmtId="0" fontId="96" fillId="3" borderId="4" xfId="20866" applyFont="1" applyFill="1" applyBorder="1" applyAlignment="1">
      <alignment horizontal="center" vertical="center"/>
    </xf>
    <xf numFmtId="0" fontId="96" fillId="3" borderId="3" xfId="20866" applyFont="1" applyFill="1" applyBorder="1" applyAlignment="1">
      <alignment horizontal="center" vertical="center"/>
    </xf>
    <xf numFmtId="0" fontId="96" fillId="3" borderId="1" xfId="20866" applyFont="1" applyFill="1" applyBorder="1" applyAlignment="1">
      <alignment horizontal="center" vertical="center"/>
    </xf>
    <xf numFmtId="0" fontId="96" fillId="0" borderId="2" xfId="20866" applyFont="1" applyBorder="1" applyAlignment="1">
      <alignment horizontal="left" vertical="top" wrapText="1"/>
    </xf>
    <xf numFmtId="0" fontId="96" fillId="3" borderId="2" xfId="0" applyFont="1" applyFill="1" applyBorder="1" applyAlignment="1">
      <alignment horizontal="center" vertical="center"/>
    </xf>
    <xf numFmtId="0" fontId="96" fillId="0" borderId="2" xfId="0" applyFont="1" applyBorder="1" applyAlignment="1">
      <alignment horizontal="justify" vertical="center" wrapText="1"/>
    </xf>
    <xf numFmtId="0" fontId="98" fillId="0" borderId="0" xfId="0" applyFont="1" applyAlignment="1">
      <alignment horizontal="left" vertical="center" wrapText="1"/>
    </xf>
    <xf numFmtId="2" fontId="86" fillId="2" borderId="25" xfId="20866" applyNumberFormat="1" applyFont="1" applyFill="1" applyBorder="1" applyAlignment="1">
      <alignment horizontal="center" vertical="center" wrapText="1"/>
    </xf>
    <xf numFmtId="2" fontId="86" fillId="2" borderId="5" xfId="20866" applyNumberFormat="1" applyFont="1" applyFill="1" applyBorder="1" applyAlignment="1">
      <alignment horizontal="center" vertical="center" wrapText="1"/>
    </xf>
    <xf numFmtId="0" fontId="89" fillId="3" borderId="25" xfId="20866" applyFont="1" applyFill="1" applyBorder="1" applyAlignment="1">
      <alignment horizontal="center" vertical="center"/>
    </xf>
    <xf numFmtId="0" fontId="89" fillId="3" borderId="27" xfId="20866" applyFont="1" applyFill="1" applyBorder="1" applyAlignment="1">
      <alignment horizontal="center" vertical="center"/>
    </xf>
    <xf numFmtId="0" fontId="89" fillId="3" borderId="5" xfId="20866" applyFont="1" applyFill="1" applyBorder="1" applyAlignment="1">
      <alignment horizontal="center" vertical="center"/>
    </xf>
    <xf numFmtId="0" fontId="91" fillId="65" borderId="4" xfId="1" applyFont="1" applyFill="1" applyBorder="1" applyAlignment="1">
      <alignment horizontal="center" vertical="center" wrapText="1"/>
    </xf>
    <xf numFmtId="0" fontId="91" fillId="65" borderId="3" xfId="1" applyFont="1" applyFill="1" applyBorder="1" applyAlignment="1">
      <alignment horizontal="center" vertical="center" wrapText="1"/>
    </xf>
    <xf numFmtId="0" fontId="91" fillId="65" borderId="1" xfId="1" applyFont="1" applyFill="1" applyBorder="1" applyAlignment="1">
      <alignment horizontal="center" vertical="center" wrapText="1"/>
    </xf>
    <xf numFmtId="0" fontId="89" fillId="3" borderId="2" xfId="19697" applyFont="1" applyFill="1" applyBorder="1" applyAlignment="1">
      <alignment horizontal="center" vertical="center" wrapText="1"/>
    </xf>
    <xf numFmtId="0" fontId="89" fillId="3" borderId="2" xfId="20866" applyFont="1" applyFill="1" applyBorder="1" applyAlignment="1">
      <alignment horizontal="center" vertical="center" wrapText="1"/>
    </xf>
    <xf numFmtId="0" fontId="0" fillId="0" borderId="0" xfId="0" applyAlignment="1">
      <alignment horizontal="right"/>
    </xf>
    <xf numFmtId="0" fontId="89" fillId="3" borderId="25" xfId="19697" applyFont="1" applyFill="1" applyBorder="1" applyAlignment="1">
      <alignment horizontal="center" vertical="center" wrapText="1"/>
    </xf>
    <xf numFmtId="0" fontId="89" fillId="3" borderId="27" xfId="19697" applyFont="1" applyFill="1" applyBorder="1" applyAlignment="1">
      <alignment horizontal="center" vertical="center" wrapText="1"/>
    </xf>
    <xf numFmtId="0" fontId="89" fillId="3" borderId="5" xfId="19697" applyFont="1" applyFill="1" applyBorder="1" applyAlignment="1">
      <alignment horizontal="center" vertical="center" wrapText="1"/>
    </xf>
    <xf numFmtId="0" fontId="96" fillId="0" borderId="25" xfId="0" applyFont="1" applyBorder="1" applyAlignment="1">
      <alignment horizontal="center" vertical="center"/>
    </xf>
    <xf numFmtId="0" fontId="96" fillId="0" borderId="27" xfId="0" applyFont="1" applyBorder="1" applyAlignment="1">
      <alignment horizontal="center" vertical="center"/>
    </xf>
    <xf numFmtId="0" fontId="96" fillId="0" borderId="5" xfId="0" applyFont="1" applyBorder="1" applyAlignment="1">
      <alignment horizontal="center" vertical="center"/>
    </xf>
    <xf numFmtId="0" fontId="96" fillId="0" borderId="0" xfId="0" applyFont="1" applyAlignment="1">
      <alignment horizontal="left"/>
    </xf>
    <xf numFmtId="0" fontId="96" fillId="0" borderId="0" xfId="0" applyFont="1" applyAlignment="1">
      <alignment horizontal="right"/>
    </xf>
    <xf numFmtId="0" fontId="96" fillId="0" borderId="25" xfId="0" applyFont="1" applyBorder="1" applyAlignment="1">
      <alignment horizontal="left" vertical="center" wrapText="1"/>
    </xf>
    <xf numFmtId="0" fontId="96" fillId="0" borderId="5" xfId="0" applyFont="1" applyBorder="1" applyAlignment="1">
      <alignment horizontal="left" vertical="center" wrapText="1"/>
    </xf>
    <xf numFmtId="0" fontId="96" fillId="0" borderId="0" xfId="0" applyFont="1" applyAlignment="1">
      <alignment horizontal="left" vertical="center" wrapText="1"/>
    </xf>
    <xf numFmtId="0" fontId="95" fillId="0" borderId="0" xfId="0" applyFont="1" applyAlignment="1">
      <alignment horizontal="left" vertical="center" wrapText="1"/>
    </xf>
    <xf numFmtId="0" fontId="94" fillId="0" borderId="0" xfId="0" applyFont="1" applyAlignment="1">
      <alignment horizontal="center" vertical="center" wrapText="1"/>
    </xf>
    <xf numFmtId="0" fontId="95" fillId="0" borderId="33" xfId="0" applyFont="1" applyBorder="1" applyAlignment="1">
      <alignment horizontal="left" vertical="center" wrapText="1"/>
    </xf>
    <xf numFmtId="0" fontId="95" fillId="3" borderId="25" xfId="0" applyFont="1" applyFill="1" applyBorder="1" applyAlignment="1">
      <alignment horizontal="center" vertical="center"/>
    </xf>
    <xf numFmtId="0" fontId="95" fillId="3" borderId="5" xfId="0" applyFont="1" applyFill="1" applyBorder="1" applyAlignment="1">
      <alignment horizontal="center" vertical="center"/>
    </xf>
    <xf numFmtId="0" fontId="107" fillId="3" borderId="2" xfId="0" applyFont="1" applyFill="1" applyBorder="1" applyAlignment="1">
      <alignment horizontal="center" vertical="center" wrapText="1"/>
    </xf>
    <xf numFmtId="0" fontId="99" fillId="0" borderId="6" xfId="0" applyFont="1" applyBorder="1" applyAlignment="1">
      <alignment horizontal="center"/>
    </xf>
    <xf numFmtId="0" fontId="89" fillId="0" borderId="0" xfId="0" applyFont="1" applyAlignment="1">
      <alignment horizontal="right"/>
    </xf>
    <xf numFmtId="0" fontId="107" fillId="3" borderId="2" xfId="0" applyFont="1" applyFill="1" applyBorder="1" applyAlignment="1">
      <alignment horizontal="center" vertical="center"/>
    </xf>
    <xf numFmtId="0" fontId="107" fillId="3" borderId="25" xfId="0" applyFont="1" applyFill="1" applyBorder="1" applyAlignment="1">
      <alignment horizontal="center" vertical="center" wrapText="1"/>
    </xf>
    <xf numFmtId="0" fontId="107" fillId="3" borderId="5" xfId="0" applyFont="1" applyFill="1" applyBorder="1" applyAlignment="1">
      <alignment horizontal="center" vertical="center" wrapText="1"/>
    </xf>
    <xf numFmtId="0" fontId="95" fillId="3" borderId="2" xfId="0" applyFont="1" applyFill="1" applyBorder="1" applyAlignment="1">
      <alignment horizontal="center" vertical="center"/>
    </xf>
    <xf numFmtId="0" fontId="83" fillId="0" borderId="0" xfId="0" applyFont="1" applyAlignment="1">
      <alignment horizontal="right"/>
    </xf>
    <xf numFmtId="0" fontId="94" fillId="0" borderId="6" xfId="0" applyFont="1" applyBorder="1" applyAlignment="1">
      <alignment horizontal="center" vertical="center" wrapText="1"/>
    </xf>
    <xf numFmtId="0" fontId="95" fillId="3" borderId="3" xfId="0" applyFont="1" applyFill="1" applyBorder="1" applyAlignment="1">
      <alignment horizontal="center" vertical="center" wrapText="1"/>
    </xf>
    <xf numFmtId="0" fontId="95" fillId="3" borderId="1" xfId="0" applyFont="1" applyFill="1" applyBorder="1" applyAlignment="1">
      <alignment horizontal="center" vertical="center" wrapText="1"/>
    </xf>
    <xf numFmtId="0" fontId="95" fillId="69" borderId="2" xfId="0" applyFont="1" applyFill="1" applyBorder="1" applyAlignment="1">
      <alignment horizontal="center" vertical="center"/>
    </xf>
  </cellXfs>
  <cellStyles count="20869">
    <cellStyle name="20% - Accent1 10" xfId="136" xr:uid="{B2F03682-0949-46F2-AFEC-14E010D6E3E8}"/>
    <cellStyle name="20% - Accent1 10 2" xfId="108" xr:uid="{C5B4A164-08D7-44E4-8C6D-E22655357F4D}"/>
    <cellStyle name="20% - Accent1 11" xfId="109" xr:uid="{5FD34125-9230-4DBF-9077-C05CE2628688}"/>
    <cellStyle name="20% - Accent1 11 2" xfId="110" xr:uid="{30C68467-920A-4695-96C4-F81AD9D2C734}"/>
    <cellStyle name="20% - Accent1 12" xfId="114" xr:uid="{EC57CE6C-6564-4E91-A462-780A2091DE85}"/>
    <cellStyle name="20% - Accent1 12 2" xfId="131" xr:uid="{FC076597-28D5-424A-A79C-4A37260E35DA}"/>
    <cellStyle name="20% - Accent1 13" xfId="99" xr:uid="{E4711273-B4F9-4687-BD8C-47BD06043CF7}"/>
    <cellStyle name="20% - Accent1 13 2" xfId="129" xr:uid="{59D06FA4-A331-4BB5-B27C-2292EB0220BD}"/>
    <cellStyle name="20% - Accent1 14" xfId="123" xr:uid="{4229FB9E-CE3E-4870-A0D0-4C3C74903570}"/>
    <cellStyle name="20% - Accent1 14 2" xfId="104" xr:uid="{E2787D6E-DE32-495D-A7B0-9D18C0CBDC27}"/>
    <cellStyle name="20% - Accent1 15" xfId="84" xr:uid="{E270BF2D-A7A1-4506-89BA-683B5B4C254A}"/>
    <cellStyle name="20% - Accent1 15 2" xfId="101" xr:uid="{1214328F-CCB3-4816-9D08-6011CD9D6EBC}"/>
    <cellStyle name="20% - Accent1 16" xfId="158" xr:uid="{861B79F5-CB1B-4772-9A2F-56E899506474}"/>
    <cellStyle name="20% - Accent1 17" xfId="83" xr:uid="{F4442C3C-7C96-4B9E-B1D8-15207444C904}"/>
    <cellStyle name="20% - Accent1 18" xfId="118" xr:uid="{7C41A7B8-FC9A-4343-A482-EEA9828756B4}"/>
    <cellStyle name="20% - Accent1 18 2" xfId="113" xr:uid="{D966EFC6-442C-4EE6-9954-D2123FE0B014}"/>
    <cellStyle name="20% - Accent1 19" xfId="107" xr:uid="{3E625A12-4281-4B4D-817A-DC1EC70B93A0}"/>
    <cellStyle name="20% - Accent1 19 2" xfId="86" xr:uid="{0D07CB90-C9D9-4320-9271-17FB83EA412D}"/>
    <cellStyle name="20% - Accent1 2" xfId="147" xr:uid="{F759EF14-ECD7-4C62-8BB5-2BAE7614AA0F}"/>
    <cellStyle name="20% - Accent1 2 2" xfId="97" xr:uid="{1D48573B-A792-4F47-A71C-F73D029EB5CF}"/>
    <cellStyle name="20% - Accent1 2 2 2" xfId="6467" xr:uid="{E9460209-ACDA-40DA-9EC6-371292B2D594}"/>
    <cellStyle name="20% - Accent1 3" xfId="140" xr:uid="{960674DF-61BF-403D-9CFB-F963F723CE34}"/>
    <cellStyle name="20% - Accent1 3 2" xfId="96" xr:uid="{2CC801D2-5130-4926-BDF8-F77AEF1F3490}"/>
    <cellStyle name="20% - Accent1 4" xfId="92" xr:uid="{F2D598A4-46D0-447A-8528-3EDA92E7A79F}"/>
    <cellStyle name="20% - Accent1 4 2" xfId="126" xr:uid="{4E4F3B07-D526-42EE-ACC6-322EBA91ED5F}"/>
    <cellStyle name="20% - Accent1 5" xfId="146" xr:uid="{CAD2C7F0-89DF-4621-8355-D8660A405547}"/>
    <cellStyle name="20% - Accent1 5 2" xfId="98" xr:uid="{E1467EC0-99B1-444A-8A7F-5C0D3DF49D0B}"/>
    <cellStyle name="20% - Accent1 6" xfId="154" xr:uid="{6E14DFAE-D7D4-4FC5-AA54-F0B3A5706D8A}"/>
    <cellStyle name="20% - Accent1 6 2" xfId="164" xr:uid="{813385AE-1FA7-4C37-81AD-51E579C6DE67}"/>
    <cellStyle name="20% - Accent1 7" xfId="161" xr:uid="{76BC63CF-BA55-4F65-B522-49A20D24C429}"/>
    <cellStyle name="20% - Accent1 7 2" xfId="153" xr:uid="{EB9733CD-7DB8-40EC-835B-DF05778642EC}"/>
    <cellStyle name="20% - Accent1 8" xfId="81" xr:uid="{4B234364-4BE9-4F14-8138-A6614355C761}"/>
    <cellStyle name="20% - Accent1 8 2" xfId="112" xr:uid="{1BD78EBD-CF1E-457A-8A73-44200A9492B6}"/>
    <cellStyle name="20% - Accent1 9" xfId="135" xr:uid="{B3E81279-CCCB-4AB4-A9D5-CABFC5595814}"/>
    <cellStyle name="20% - Accent1 9 2" xfId="162" xr:uid="{9229046E-3D0D-43D7-BED4-38090377F0E0}"/>
    <cellStyle name="20% - Accent2 10" xfId="103" xr:uid="{CF42B961-C5CB-482E-84D7-A5618179011F}"/>
    <cellStyle name="20% - Accent2 10 2" xfId="111" xr:uid="{7684C59C-2BDF-4644-843B-713AA92B40D6}"/>
    <cellStyle name="20% - Accent2 11" xfId="163" xr:uid="{F24D00AD-8D13-48CA-B6E0-FBEAF9088798}"/>
    <cellStyle name="20% - Accent2 11 2" xfId="130" xr:uid="{09C3A092-28B3-4A9C-A029-70F954B054EC}"/>
    <cellStyle name="20% - Accent2 12" xfId="119" xr:uid="{7787E407-A1B3-461C-8ABF-070AFC2BDD78}"/>
    <cellStyle name="20% - Accent2 12 2" xfId="95" xr:uid="{3D86E929-6A96-4E7E-9F89-3B9DFB29091E}"/>
    <cellStyle name="20% - Accent2 13" xfId="121" xr:uid="{9F3ACEF4-6EF5-46B4-8170-3BA18CD1F8B1}"/>
    <cellStyle name="20% - Accent2 13 2" xfId="165" xr:uid="{14FAC4F9-3BA2-4EE0-8329-F7FBBD9954FE}"/>
    <cellStyle name="20% - Accent2 14" xfId="166" xr:uid="{970B8A28-BDE2-42DE-A47B-B16D3165F1F5}"/>
    <cellStyle name="20% - Accent2 14 2" xfId="167" xr:uid="{059CF217-38A7-494D-AA89-178014390186}"/>
    <cellStyle name="20% - Accent2 15" xfId="168" xr:uid="{F0CD5462-0841-413E-90E6-585951E84AA2}"/>
    <cellStyle name="20% - Accent2 15 2" xfId="169" xr:uid="{3AF1E615-283F-408D-A0AB-18F81FFA3B7F}"/>
    <cellStyle name="20% - Accent2 16" xfId="170" xr:uid="{6E598B71-2171-45A1-B1C0-9567BF0DD252}"/>
    <cellStyle name="20% - Accent2 17" xfId="171" xr:uid="{C669A6C5-E0EC-400C-A673-D984D69B04BB}"/>
    <cellStyle name="20% - Accent2 18" xfId="172" xr:uid="{535B05CA-8E91-4426-BBF8-3CD25AD9BD3F}"/>
    <cellStyle name="20% - Accent2 18 2" xfId="173" xr:uid="{4B503EA8-F61C-4AE7-A4CF-7F8F01F117C6}"/>
    <cellStyle name="20% - Accent2 19" xfId="174" xr:uid="{B2183F44-5A25-40F5-8AEB-85F7AD57FB52}"/>
    <cellStyle name="20% - Accent2 19 2" xfId="175" xr:uid="{89CFE17E-F156-4E62-B5B9-E35122E31457}"/>
    <cellStyle name="20% - Accent2 2" xfId="176" xr:uid="{6635DCAD-192C-4D0B-955D-8CC058436032}"/>
    <cellStyle name="20% - Accent2 2 2" xfId="177" xr:uid="{C3AE618F-0CFC-4F79-9187-E37EC02780DD}"/>
    <cellStyle name="20% - Accent2 2 2 2" xfId="6468" xr:uid="{63EB6DBA-8AF6-404B-A02E-45FEBC99F598}"/>
    <cellStyle name="20% - Accent2 3" xfId="178" xr:uid="{5517C8E8-570E-4AAF-B0EE-B58C0896ADB3}"/>
    <cellStyle name="20% - Accent2 3 2" xfId="179" xr:uid="{58DD62E1-E047-445C-BA58-0CB162102BF2}"/>
    <cellStyle name="20% - Accent2 4" xfId="180" xr:uid="{FD13F59A-FB07-4E21-B4DE-945703C88266}"/>
    <cellStyle name="20% - Accent2 4 2" xfId="181" xr:uid="{7928719F-C6D6-4225-A540-AEB03656D2D4}"/>
    <cellStyle name="20% - Accent2 5" xfId="182" xr:uid="{14229B05-D3B7-4C8F-AF84-F1F8B41A06FC}"/>
    <cellStyle name="20% - Accent2 5 2" xfId="183" xr:uid="{E37D97B0-C6A1-4DA7-916B-CB3860A31A4E}"/>
    <cellStyle name="20% - Accent2 6" xfId="184" xr:uid="{2B955B5E-494D-4536-96BD-F0C93502A339}"/>
    <cellStyle name="20% - Accent2 6 2" xfId="185" xr:uid="{0898DB01-6852-4CD3-89C9-0AF81859BD98}"/>
    <cellStyle name="20% - Accent2 7" xfId="186" xr:uid="{4E07FBA8-B805-4506-9120-CBDCAF59AD62}"/>
    <cellStyle name="20% - Accent2 7 2" xfId="187" xr:uid="{97972C69-F9AF-416A-97BC-6A2F6F4F806C}"/>
    <cellStyle name="20% - Accent2 8" xfId="188" xr:uid="{78C8E4EB-1E36-484A-895F-F40F0853DF1E}"/>
    <cellStyle name="20% - Accent2 8 2" xfId="189" xr:uid="{3911D35C-F61E-479F-8DB7-38D57A71CC7E}"/>
    <cellStyle name="20% - Accent2 9" xfId="190" xr:uid="{2B1D29BE-92BD-4B91-B09C-35458E15F62A}"/>
    <cellStyle name="20% - Accent2 9 2" xfId="191" xr:uid="{1CA80BCF-0BA5-43A8-813D-D37DCA0F2778}"/>
    <cellStyle name="20% - Accent3 10" xfId="192" xr:uid="{F1B3118C-6F64-4845-A25E-EB738137031B}"/>
    <cellStyle name="20% - Accent3 10 2" xfId="193" xr:uid="{089ACBC5-DE46-4C91-9655-4103DF40C23D}"/>
    <cellStyle name="20% - Accent3 11" xfId="194" xr:uid="{A53DF866-9D93-4031-9ED2-FBBDABC07815}"/>
    <cellStyle name="20% - Accent3 11 2" xfId="195" xr:uid="{3B6CBDDB-ECC9-4584-A74F-74F0C62605A1}"/>
    <cellStyle name="20% - Accent3 12" xfId="196" xr:uid="{1F33CB84-C2FF-4B1F-83BC-C53D9F5FE8E4}"/>
    <cellStyle name="20% - Accent3 12 2" xfId="197" xr:uid="{1A1597DA-A8F6-410F-8F0B-71762E6A381F}"/>
    <cellStyle name="20% - Accent3 13" xfId="198" xr:uid="{93DBA037-489F-49DE-8FE5-26DD762B7A6F}"/>
    <cellStyle name="20% - Accent3 13 2" xfId="199" xr:uid="{6BF98D68-BFE5-42BE-9431-D0DAA4BD6D10}"/>
    <cellStyle name="20% - Accent3 14" xfId="200" xr:uid="{F8929790-0798-441B-A05E-D705595D83EF}"/>
    <cellStyle name="20% - Accent3 14 2" xfId="201" xr:uid="{66F64FA9-046C-4C8C-BF72-98E351725266}"/>
    <cellStyle name="20% - Accent3 15" xfId="202" xr:uid="{777F6549-304D-42DC-8403-0D4277C2F087}"/>
    <cellStyle name="20% - Accent3 15 2" xfId="203" xr:uid="{6291DDAF-F150-4F0B-88A5-D4A6A6C1A389}"/>
    <cellStyle name="20% - Accent3 16" xfId="204" xr:uid="{7E4E2052-BABF-48D3-95F5-4DF66B53FD14}"/>
    <cellStyle name="20% - Accent3 17" xfId="205" xr:uid="{2D6F7D18-02E5-4C10-A1EC-7D396FA065F9}"/>
    <cellStyle name="20% - Accent3 18" xfId="206" xr:uid="{EBA9780A-2258-4C88-AEEF-F861C22521D4}"/>
    <cellStyle name="20% - Accent3 18 2" xfId="207" xr:uid="{687138DE-68E7-49EF-8C40-17FCC24CCE20}"/>
    <cellStyle name="20% - Accent3 19" xfId="208" xr:uid="{39AFBF46-DF59-4B9D-BE8B-29BEFA5CAFA0}"/>
    <cellStyle name="20% - Accent3 19 2" xfId="209" xr:uid="{B1699AA2-7BE3-4B4C-8FCD-6FE318355835}"/>
    <cellStyle name="20% - Accent3 2" xfId="210" xr:uid="{3FB30162-F92D-43A4-BD03-73BF0D3C40AD}"/>
    <cellStyle name="20% - Accent3 2 2" xfId="211" xr:uid="{1C282F65-8E68-4DD4-9E01-36B8E7649106}"/>
    <cellStyle name="20% - Accent3 2 2 2" xfId="6469" xr:uid="{B4AF29D7-E20E-42A2-A7D4-C092E11FA638}"/>
    <cellStyle name="20% - Accent3 3" xfId="212" xr:uid="{6734C3AA-ECCB-4359-9491-FA5AF835BB99}"/>
    <cellStyle name="20% - Accent3 3 2" xfId="213" xr:uid="{7C04B2C9-6A07-4781-BE72-46E68D1C037F}"/>
    <cellStyle name="20% - Accent3 4" xfId="214" xr:uid="{76D08C62-3DE9-425B-A2E9-EAF8056D0E52}"/>
    <cellStyle name="20% - Accent3 4 2" xfId="215" xr:uid="{05A287AC-334E-49F0-88AB-6540CD19AF0B}"/>
    <cellStyle name="20% - Accent3 5" xfId="216" xr:uid="{3510CEBB-77FA-4241-B2CD-946EB75404B4}"/>
    <cellStyle name="20% - Accent3 5 2" xfId="217" xr:uid="{5F1BF2DE-A47A-4D4F-B1FB-BE062A7CCD10}"/>
    <cellStyle name="20% - Accent3 6" xfId="218" xr:uid="{6D53F11D-F29B-44F8-A6C8-0CCD2451CA74}"/>
    <cellStyle name="20% - Accent3 6 2" xfId="219" xr:uid="{06D54426-5F71-48B2-980D-DE3ECA883D02}"/>
    <cellStyle name="20% - Accent3 7" xfId="220" xr:uid="{7C1024D3-1EF3-4CA0-A6DE-FEFF5C0EF13C}"/>
    <cellStyle name="20% - Accent3 7 2" xfId="221" xr:uid="{34B6EA04-A077-4BCF-BB9A-1AF87C27762B}"/>
    <cellStyle name="20% - Accent3 8" xfId="222" xr:uid="{0AC6CB4D-7C7D-417D-BD45-0E01898C19F3}"/>
    <cellStyle name="20% - Accent3 8 2" xfId="223" xr:uid="{EEC9CEE0-18A8-4D0C-A6D9-B913ED685DCD}"/>
    <cellStyle name="20% - Accent3 9" xfId="224" xr:uid="{D5509143-111F-4355-AD45-834DBA57FAC0}"/>
    <cellStyle name="20% - Accent3 9 2" xfId="225" xr:uid="{BE8839A3-0EF3-445F-BC59-0802FBB929C3}"/>
    <cellStyle name="20% - Accent4 10" xfId="226" xr:uid="{F1810119-9BC9-4B1A-9602-C74473A51360}"/>
    <cellStyle name="20% - Accent4 10 2" xfId="227" xr:uid="{DC09D2FD-A0F4-4AEC-B909-BBE6AB98AB0A}"/>
    <cellStyle name="20% - Accent4 11" xfId="228" xr:uid="{7B3C59D8-0899-4D06-96BE-1F157F7372E5}"/>
    <cellStyle name="20% - Accent4 11 2" xfId="229" xr:uid="{21819794-CDA2-4057-A54E-7B6DFD0020AA}"/>
    <cellStyle name="20% - Accent4 12" xfId="230" xr:uid="{BA07B092-1630-492E-8D8B-69314D2A2B37}"/>
    <cellStyle name="20% - Accent4 12 2" xfId="231" xr:uid="{7322CAF5-5FDC-41A7-B4F2-DB62A12223D1}"/>
    <cellStyle name="20% - Accent4 13" xfId="232" xr:uid="{0C9A9BD6-1D63-4DC5-BE41-7E8DA7359F34}"/>
    <cellStyle name="20% - Accent4 13 2" xfId="233" xr:uid="{79C33C16-2BA5-42DD-B9D1-29B2153BEA96}"/>
    <cellStyle name="20% - Accent4 14" xfId="234" xr:uid="{CFD3E434-972B-4F2D-B8D8-F2A258EC71D7}"/>
    <cellStyle name="20% - Accent4 14 2" xfId="235" xr:uid="{D3AFD421-89F3-4E63-B4FA-86A0AFB40028}"/>
    <cellStyle name="20% - Accent4 15" xfId="236" xr:uid="{65700C9A-E1A5-4330-8C6D-14F48AA48331}"/>
    <cellStyle name="20% - Accent4 15 2" xfId="237" xr:uid="{3DCBF914-5D04-4337-871B-62AB32A7429C}"/>
    <cellStyle name="20% - Accent4 16" xfId="238" xr:uid="{4F03161A-8863-46FD-9263-8224E8C950E4}"/>
    <cellStyle name="20% - Accent4 17" xfId="239" xr:uid="{7E11EF9E-D075-4EC8-BEC3-3B25CE7E0BC0}"/>
    <cellStyle name="20% - Accent4 18" xfId="240" xr:uid="{02FDDCC7-55B9-4866-BC04-A11D58B55345}"/>
    <cellStyle name="20% - Accent4 18 2" xfId="241" xr:uid="{BDAED7E5-4210-4807-8B52-78AF3A445DB6}"/>
    <cellStyle name="20% - Accent4 19" xfId="242" xr:uid="{39664405-3252-4699-BF2A-1AE52F003CC3}"/>
    <cellStyle name="20% - Accent4 19 2" xfId="243" xr:uid="{35DFE681-B7D0-4E17-B8C3-F2A15D221EFE}"/>
    <cellStyle name="20% - Accent4 2" xfId="244" xr:uid="{2543E6BF-EA6C-4001-9E59-AA8E32111B06}"/>
    <cellStyle name="20% - Accent4 2 2" xfId="245" xr:uid="{294B4098-707C-49AD-9443-27D68761459F}"/>
    <cellStyle name="20% - Accent4 2 2 2" xfId="6470" xr:uid="{0533B249-6683-4144-AABA-109F0FC1D1CF}"/>
    <cellStyle name="20% - Accent4 3" xfId="246" xr:uid="{ED9490C6-7BAB-45FE-A4B9-78365834B7B6}"/>
    <cellStyle name="20% - Accent4 3 2" xfId="247" xr:uid="{025E0A81-91F2-4E18-9D93-723AABA2E237}"/>
    <cellStyle name="20% - Accent4 4" xfId="248" xr:uid="{FA2C5206-E8BB-4B4D-B0AC-EBA8CB91F93F}"/>
    <cellStyle name="20% - Accent4 4 2" xfId="249" xr:uid="{AB58F233-9F45-4153-9BB0-0F7947DBB3D6}"/>
    <cellStyle name="20% - Accent4 5" xfId="250" xr:uid="{89EA14A8-810B-4E9A-A494-AF89253B0612}"/>
    <cellStyle name="20% - Accent4 5 2" xfId="251" xr:uid="{FA360689-BADC-48DE-95D5-E6BDF07FE995}"/>
    <cellStyle name="20% - Accent4 6" xfId="252" xr:uid="{F5274C9C-0877-47A3-888B-D2A6BBB0EADC}"/>
    <cellStyle name="20% - Accent4 6 2" xfId="253" xr:uid="{F55187C5-2747-4C7A-BAC3-C501A99B8043}"/>
    <cellStyle name="20% - Accent4 7" xfId="254" xr:uid="{5994924F-C7D4-4F05-9B59-35F76442E613}"/>
    <cellStyle name="20% - Accent4 7 2" xfId="255" xr:uid="{99B1226B-B3C6-47DA-B94D-8D5F3D1FC959}"/>
    <cellStyle name="20% - Accent4 8" xfId="256" xr:uid="{553BFF45-9296-4847-B4EF-4D7E62954821}"/>
    <cellStyle name="20% - Accent4 8 2" xfId="257" xr:uid="{EB6FD862-EECD-4736-9301-27D5E31E697D}"/>
    <cellStyle name="20% - Accent4 9" xfId="258" xr:uid="{0FEB7697-D72B-407C-8351-0E72604ED8E5}"/>
    <cellStyle name="20% - Accent4 9 2" xfId="259" xr:uid="{2CF76A50-1DF5-495C-A8C8-48A16496D275}"/>
    <cellStyle name="20% - Accent5 10" xfId="260" xr:uid="{64D62FE4-0163-4649-B0C1-8C18E4A24268}"/>
    <cellStyle name="20% - Accent5 10 2" xfId="261" xr:uid="{2E09E0A6-CF60-4BEF-8CCD-8B0E7850C625}"/>
    <cellStyle name="20% - Accent5 11" xfId="262" xr:uid="{C2142E81-9D91-48B6-96EA-29A3D09D0120}"/>
    <cellStyle name="20% - Accent5 11 2" xfId="263" xr:uid="{8B375C0E-85D3-4359-BD93-9F4670A9A731}"/>
    <cellStyle name="20% - Accent5 12" xfId="264" xr:uid="{A8F828DD-F9AF-45C0-AD96-DECE43238951}"/>
    <cellStyle name="20% - Accent5 12 2" xfId="265" xr:uid="{FA213B94-3DE4-42AF-9540-ABE6FD61795B}"/>
    <cellStyle name="20% - Accent5 13" xfId="266" xr:uid="{E6E0514F-969D-4723-94AB-0EFD04565C5E}"/>
    <cellStyle name="20% - Accent5 13 2" xfId="267" xr:uid="{9F0EB360-141B-40A2-831B-5EB4C069CBE8}"/>
    <cellStyle name="20% - Accent5 14" xfId="268" xr:uid="{31EC13D1-C7F9-455B-A860-4F95E8CA7C5C}"/>
    <cellStyle name="20% - Accent5 14 2" xfId="269" xr:uid="{536E0DF1-76FC-497A-9EB6-3F3F30EE5C85}"/>
    <cellStyle name="20% - Accent5 15" xfId="270" xr:uid="{6EEE4568-7E97-4AC4-8CF1-65D4ED16A829}"/>
    <cellStyle name="20% - Accent5 15 2" xfId="271" xr:uid="{DD898ED3-F0AC-41F6-A32E-D9FB08A392E0}"/>
    <cellStyle name="20% - Accent5 16" xfId="272" xr:uid="{DFC53915-0425-45CB-B59D-7B4018DAC08E}"/>
    <cellStyle name="20% - Accent5 17" xfId="273" xr:uid="{94EB8C05-C0E0-4CA6-8773-DC3B6750E351}"/>
    <cellStyle name="20% - Accent5 18" xfId="274" xr:uid="{799C0D44-353E-4D5E-B25D-CF4B22B1B15B}"/>
    <cellStyle name="20% - Accent5 18 2" xfId="275" xr:uid="{5C010ABD-30E8-47EE-AD52-11F09E1F0508}"/>
    <cellStyle name="20% - Accent5 19" xfId="276" xr:uid="{BED8D9A5-6DCF-4A33-9B9D-DA851FB1190A}"/>
    <cellStyle name="20% - Accent5 19 2" xfId="277" xr:uid="{844CEBB7-56B8-4FF9-83D9-EDED8D1AD6C4}"/>
    <cellStyle name="20% - Accent5 2" xfId="278" xr:uid="{D987A9E6-FA9F-470D-9403-8C3609D5BC27}"/>
    <cellStyle name="20% - Accent5 2 2" xfId="279" xr:uid="{67DD024A-53E6-421B-894D-CEC8A2D2FCA0}"/>
    <cellStyle name="20% - Accent5 2 2 2" xfId="6471" xr:uid="{9DD730BE-CD1D-4722-91F7-10EE407C208D}"/>
    <cellStyle name="20% - Accent5 3" xfId="280" xr:uid="{8940906F-C077-4ABA-B6EB-1F3403946292}"/>
    <cellStyle name="20% - Accent5 3 2" xfId="281" xr:uid="{805D51DF-E955-4D2F-A601-47B3EC3AA83F}"/>
    <cellStyle name="20% - Accent5 4" xfId="282" xr:uid="{06484144-A875-40BB-8ED2-4A3D4C42D342}"/>
    <cellStyle name="20% - Accent5 4 2" xfId="283" xr:uid="{86B1B4C4-182E-422C-9DA1-A2CE7D848225}"/>
    <cellStyle name="20% - Accent5 5" xfId="284" xr:uid="{D4C5A5CC-BA76-4A78-89B6-75E33C0D4FC4}"/>
    <cellStyle name="20% - Accent5 5 2" xfId="285" xr:uid="{D7A9969F-EF34-4079-B209-C893CD30CB6E}"/>
    <cellStyle name="20% - Accent5 6" xfId="286" xr:uid="{8EC993C4-EA1C-43A1-A512-1CE8270DC852}"/>
    <cellStyle name="20% - Accent5 6 2" xfId="287" xr:uid="{5047ABF4-6E0D-41F9-AA3A-24425F29D3DD}"/>
    <cellStyle name="20% - Accent5 7" xfId="288" xr:uid="{0EDB45DA-A39B-43EA-B139-0D4A2D9DE1B2}"/>
    <cellStyle name="20% - Accent5 7 2" xfId="289" xr:uid="{E8C5FA4A-1956-49F3-A1BB-C4C86A7C4C6A}"/>
    <cellStyle name="20% - Accent5 8" xfId="290" xr:uid="{F746E409-D0A2-4703-A9DE-0436281E6B5F}"/>
    <cellStyle name="20% - Accent5 8 2" xfId="291" xr:uid="{2DA62A53-3BE9-4F79-A137-0BD8E5FA2691}"/>
    <cellStyle name="20% - Accent5 9" xfId="292" xr:uid="{ECA21CEA-A2A2-4394-9E44-6097F92796D1}"/>
    <cellStyle name="20% - Accent5 9 2" xfId="293" xr:uid="{6BEB39D2-6CD4-48B4-A955-F52CAA76DFBC}"/>
    <cellStyle name="20% - Accent6 10" xfId="294" xr:uid="{75616D58-29E2-4E35-9AA8-8491A0FB16B4}"/>
    <cellStyle name="20% - Accent6 10 2" xfId="295" xr:uid="{09B9AB08-7A3A-497A-9D90-587C1CD99A4E}"/>
    <cellStyle name="20% - Accent6 11" xfId="296" xr:uid="{85FB3887-25BB-432A-895B-5F607BD67D1E}"/>
    <cellStyle name="20% - Accent6 11 2" xfId="297" xr:uid="{9057EA0D-1B7B-4B40-BB06-484D4E59D4EC}"/>
    <cellStyle name="20% - Accent6 12" xfId="298" xr:uid="{F044CF85-A8D3-4934-9571-BF266D4F27FE}"/>
    <cellStyle name="20% - Accent6 12 2" xfId="299" xr:uid="{A5B2042A-5ADE-441F-940C-0BD4D38ACAE6}"/>
    <cellStyle name="20% - Accent6 13" xfId="300" xr:uid="{090F68AC-AC0E-43E8-84AD-075D6173C6F2}"/>
    <cellStyle name="20% - Accent6 13 2" xfId="301" xr:uid="{A7BBDC6F-62D0-42BC-B930-DB987128694F}"/>
    <cellStyle name="20% - Accent6 14" xfId="302" xr:uid="{498A32B1-C095-4BC4-A31D-29D58305B0A7}"/>
    <cellStyle name="20% - Accent6 14 2" xfId="303" xr:uid="{E2B4FC18-040A-4CF6-B9D5-522F586BE67D}"/>
    <cellStyle name="20% - Accent6 15" xfId="304" xr:uid="{B9F7D254-1205-4061-A652-97E72D3EC9EE}"/>
    <cellStyle name="20% - Accent6 15 2" xfId="305" xr:uid="{B978A547-BCBF-496A-B4F0-849E3575651F}"/>
    <cellStyle name="20% - Accent6 16" xfId="306" xr:uid="{F959DCFA-6756-43B4-BDB6-E77DAFA7D991}"/>
    <cellStyle name="20% - Accent6 17" xfId="307" xr:uid="{AB3CA045-738B-4A73-9722-72B4E871A5D4}"/>
    <cellStyle name="20% - Accent6 18" xfId="308" xr:uid="{37398FA0-406F-4184-BF4C-7B6BEDC28563}"/>
    <cellStyle name="20% - Accent6 18 2" xfId="309" xr:uid="{DCA04F2C-1973-47FB-A4A9-C45BEEBDA906}"/>
    <cellStyle name="20% - Accent6 19" xfId="310" xr:uid="{E92027CA-2807-41DD-9CC0-C16B7105FB87}"/>
    <cellStyle name="20% - Accent6 19 2" xfId="311" xr:uid="{2F8D9920-F291-4850-AA12-9A6763BCD1A3}"/>
    <cellStyle name="20% - Accent6 2" xfId="312" xr:uid="{8AFA6DB7-38BA-4CFB-9306-0ED1C3655137}"/>
    <cellStyle name="20% - Accent6 2 2" xfId="313" xr:uid="{7E302619-0D10-4533-B8F8-70EE3F9DEA94}"/>
    <cellStyle name="20% - Accent6 2 2 2" xfId="6472" xr:uid="{987F0BA4-FABA-4277-B658-C560379E5DD8}"/>
    <cellStyle name="20% - Accent6 3" xfId="314" xr:uid="{BCD5EBF2-CAD3-4963-AB0C-4159B5DC3054}"/>
    <cellStyle name="20% - Accent6 3 2" xfId="315" xr:uid="{0F9D34D4-0AAE-4926-8037-01E2874787CA}"/>
    <cellStyle name="20% - Accent6 4" xfId="316" xr:uid="{8E2B0D2A-6160-467E-B553-29044C564D86}"/>
    <cellStyle name="20% - Accent6 4 2" xfId="317" xr:uid="{6FDD917B-4BAD-4C4D-AE04-104037C02E64}"/>
    <cellStyle name="20% - Accent6 5" xfId="318" xr:uid="{C83E5992-A00C-4A95-8422-3A75AB41E6CA}"/>
    <cellStyle name="20% - Accent6 5 2" xfId="319" xr:uid="{5AE4A672-2CF4-40B1-8C9B-7CAD13163F3C}"/>
    <cellStyle name="20% - Accent6 6" xfId="320" xr:uid="{1C25AA53-9E07-405C-A76F-B28C96BAA943}"/>
    <cellStyle name="20% - Accent6 6 2" xfId="321" xr:uid="{16F03C9D-6A74-44DC-9EDA-A4A03599CA89}"/>
    <cellStyle name="20% - Accent6 7" xfId="322" xr:uid="{5E51201B-3322-4546-A50A-FA1BC778CD07}"/>
    <cellStyle name="20% - Accent6 7 2" xfId="323" xr:uid="{1A68AECE-6EA3-45E5-A223-CD3ED0B0E861}"/>
    <cellStyle name="20% - Accent6 8" xfId="324" xr:uid="{ED68B3C5-F8B9-4217-BE5C-E5551E3C1C27}"/>
    <cellStyle name="20% - Accent6 8 2" xfId="325" xr:uid="{6F42169D-5781-41CF-826B-D356902E37F8}"/>
    <cellStyle name="20% - Accent6 9" xfId="326" xr:uid="{1EF9ED87-CD03-47D9-83D5-A01ECC50AB9E}"/>
    <cellStyle name="20% - Accent6 9 2" xfId="327" xr:uid="{B0FABE6E-B570-47C8-BCAC-1B7A0AED7D5C}"/>
    <cellStyle name="40% - Accent1 10" xfId="328" xr:uid="{412F0D46-281E-429A-A65F-7CB42F3914A6}"/>
    <cellStyle name="40% - Accent1 10 2" xfId="329" xr:uid="{CF83351F-043E-46C5-8105-26AF3F726DC2}"/>
    <cellStyle name="40% - Accent1 11" xfId="330" xr:uid="{79C4833F-46BC-43FA-ABD1-13CF99BEBB72}"/>
    <cellStyle name="40% - Accent1 11 2" xfId="331" xr:uid="{37959C50-AA9D-4FD8-BDA8-1867C98540C6}"/>
    <cellStyle name="40% - Accent1 12" xfId="332" xr:uid="{40528DDF-EE18-42F5-A6DD-C0EF1DE91153}"/>
    <cellStyle name="40% - Accent1 12 2" xfId="333" xr:uid="{9E1D5582-086A-4824-A367-932576F9BDF2}"/>
    <cellStyle name="40% - Accent1 13" xfId="334" xr:uid="{21AF7B53-E0A8-4D62-A090-277957184ED1}"/>
    <cellStyle name="40% - Accent1 13 2" xfId="335" xr:uid="{5E905488-E71F-4ED9-B52A-0C39623EA874}"/>
    <cellStyle name="40% - Accent1 14" xfId="336" xr:uid="{D8BF6AE6-CC35-4CBB-BDD5-E321245A7B4B}"/>
    <cellStyle name="40% - Accent1 14 2" xfId="337" xr:uid="{29CE28C8-6261-40BE-BB47-FE4C03F0014A}"/>
    <cellStyle name="40% - Accent1 15" xfId="338" xr:uid="{DE7AF169-5C48-4206-9FF9-2C090BFAE453}"/>
    <cellStyle name="40% - Accent1 15 2" xfId="339" xr:uid="{25C4936D-7D3E-49EA-BD3A-F25D9AB71EC3}"/>
    <cellStyle name="40% - Accent1 16" xfId="340" xr:uid="{9E4AFF45-285A-4BCB-B6CC-169026E74F69}"/>
    <cellStyle name="40% - Accent1 17" xfId="341" xr:uid="{FD1A4089-871F-4541-9011-87C63EB31E8D}"/>
    <cellStyle name="40% - Accent1 18" xfId="342" xr:uid="{1E7DB70E-430C-453F-81BB-04DB72DBEDFD}"/>
    <cellStyle name="40% - Accent1 18 2" xfId="343" xr:uid="{36404715-CEDF-431E-B92E-22F9B1C96205}"/>
    <cellStyle name="40% - Accent1 19" xfId="344" xr:uid="{3AFD0605-E71D-4BA2-867F-0E0A7BCFFB39}"/>
    <cellStyle name="40% - Accent1 19 2" xfId="345" xr:uid="{BAD9AD57-5D5D-413A-B312-CAE542CF67AC}"/>
    <cellStyle name="40% - Accent1 2" xfId="346" xr:uid="{17130A4A-27B5-413E-A2AF-935AD6329455}"/>
    <cellStyle name="40% - Accent1 2 2" xfId="347" xr:uid="{6538CD99-39E8-484D-8EC1-40407CC13A27}"/>
    <cellStyle name="40% - Accent1 2 2 2" xfId="6473" xr:uid="{35627804-B351-40CA-9FE9-C4A98BA9448D}"/>
    <cellStyle name="40% - Accent1 3" xfId="348" xr:uid="{AD0106C0-57A4-4DD9-9878-F6E0E182C95E}"/>
    <cellStyle name="40% - Accent1 3 2" xfId="349" xr:uid="{F9801536-56A0-4C92-A591-783CC6DC1379}"/>
    <cellStyle name="40% - Accent1 4" xfId="350" xr:uid="{9311FA69-3699-4699-A25F-EB9BBADDBA07}"/>
    <cellStyle name="40% - Accent1 4 2" xfId="351" xr:uid="{4025B14D-1853-467F-B63E-0AAB7DE00BBC}"/>
    <cellStyle name="40% - Accent1 5" xfId="352" xr:uid="{B4390939-EEF0-453E-9402-61B7FF43FFCC}"/>
    <cellStyle name="40% - Accent1 5 2" xfId="353" xr:uid="{BF79CF92-6F09-4244-9509-48AEE3A142F7}"/>
    <cellStyle name="40% - Accent1 6" xfId="354" xr:uid="{9452C7F6-92F2-4860-A81D-636D62280668}"/>
    <cellStyle name="40% - Accent1 6 2" xfId="355" xr:uid="{FACBF99B-462A-4C8C-92E7-0BE742A501E1}"/>
    <cellStyle name="40% - Accent1 7" xfId="356" xr:uid="{0EC85B54-42AB-4039-9714-04816C998A57}"/>
    <cellStyle name="40% - Accent1 7 2" xfId="357" xr:uid="{E593984E-65F9-468F-BE8B-3B5997D192B1}"/>
    <cellStyle name="40% - Accent1 8" xfId="358" xr:uid="{C7791F83-24B1-47B0-A7CB-8CFA170DD7B6}"/>
    <cellStyle name="40% - Accent1 8 2" xfId="359" xr:uid="{D3490580-09FB-4DE4-BC94-6D564F8F00F5}"/>
    <cellStyle name="40% - Accent1 9" xfId="360" xr:uid="{E57D67CA-CB3E-4F96-A3C1-006968E6A4CA}"/>
    <cellStyle name="40% - Accent1 9 2" xfId="361" xr:uid="{DCE0B8EC-486D-4FCA-8D8B-F11D66D503CA}"/>
    <cellStyle name="40% - Accent2 10" xfId="362" xr:uid="{C886CD67-B719-4DC5-8DE9-EE38929103B5}"/>
    <cellStyle name="40% - Accent2 10 2" xfId="363" xr:uid="{74F5ECB3-4D0A-4EA6-8312-66D2600A1346}"/>
    <cellStyle name="40% - Accent2 11" xfId="364" xr:uid="{6DD3FD2B-2B21-4D6F-AA81-1B1AD207A4FC}"/>
    <cellStyle name="40% - Accent2 11 2" xfId="365" xr:uid="{142D70D8-E2CF-4D13-8D4E-4FAD6C2EC1DD}"/>
    <cellStyle name="40% - Accent2 12" xfId="366" xr:uid="{2E82BC62-E11C-41FA-B445-B32F51322724}"/>
    <cellStyle name="40% - Accent2 12 2" xfId="367" xr:uid="{09D941BD-7D6C-48C6-9683-529EC4AC00EA}"/>
    <cellStyle name="40% - Accent2 13" xfId="368" xr:uid="{A20BAC45-5ACE-4363-9C8C-E03F79CC4AB9}"/>
    <cellStyle name="40% - Accent2 13 2" xfId="369" xr:uid="{7F5A879C-11CD-4AD8-8BDF-4FB0AD416861}"/>
    <cellStyle name="40% - Accent2 14" xfId="370" xr:uid="{DBE60F93-FDEB-4289-8E4B-5747CCFC168A}"/>
    <cellStyle name="40% - Accent2 14 2" xfId="371" xr:uid="{DD7AF7BB-5FB7-4F73-BDD4-D3B14195A790}"/>
    <cellStyle name="40% - Accent2 15" xfId="372" xr:uid="{93CBC02F-EB49-4795-BF44-08E66150BC1A}"/>
    <cellStyle name="40% - Accent2 15 2" xfId="373" xr:uid="{33818AAA-BE48-4EDD-B9A4-B704C5312FC6}"/>
    <cellStyle name="40% - Accent2 16" xfId="374" xr:uid="{F044654D-4943-4DD0-BC43-A574800BDCE5}"/>
    <cellStyle name="40% - Accent2 17" xfId="375" xr:uid="{3F6B76F8-0072-4370-A4AA-57D952761862}"/>
    <cellStyle name="40% - Accent2 18" xfId="376" xr:uid="{3070A762-CEE7-4D22-8CFF-B541B281C933}"/>
    <cellStyle name="40% - Accent2 18 2" xfId="377" xr:uid="{53175DD3-94F3-4EEC-A59C-0D927E720738}"/>
    <cellStyle name="40% - Accent2 19" xfId="378" xr:uid="{D82E5926-7BA5-4382-AEC6-3D455D392156}"/>
    <cellStyle name="40% - Accent2 19 2" xfId="379" xr:uid="{DDE67C12-E32B-42F7-B635-3759AE0DD9F3}"/>
    <cellStyle name="40% - Accent2 2" xfId="380" xr:uid="{92B46E4E-4672-42F5-AAA9-C238832B9956}"/>
    <cellStyle name="40% - Accent2 2 2" xfId="381" xr:uid="{57E40598-0E07-4860-9139-5F59E4B38B14}"/>
    <cellStyle name="40% - Accent2 2 2 2" xfId="6474" xr:uid="{17F8653F-6A20-49B1-BE54-53BF8B14F15D}"/>
    <cellStyle name="40% - Accent2 3" xfId="382" xr:uid="{7A0DDFBD-2316-4608-BE81-97637F4B4D0F}"/>
    <cellStyle name="40% - Accent2 3 2" xfId="383" xr:uid="{3E55B4F1-06CC-4334-AE88-45EE1EE506A0}"/>
    <cellStyle name="40% - Accent2 4" xfId="384" xr:uid="{4889AD99-4418-44A8-87A6-826BE4EC2C13}"/>
    <cellStyle name="40% - Accent2 4 2" xfId="385" xr:uid="{4E26CF47-52E0-45A8-8D75-B58CFB9BF25C}"/>
    <cellStyle name="40% - Accent2 5" xfId="386" xr:uid="{C8E2150D-8F83-467D-AF50-129A2233EEA1}"/>
    <cellStyle name="40% - Accent2 5 2" xfId="387" xr:uid="{D51A6E1F-9FC1-481E-A42A-36672BC1D3EA}"/>
    <cellStyle name="40% - Accent2 6" xfId="388" xr:uid="{CCC6132A-2A7A-406C-A9EF-4B718C263045}"/>
    <cellStyle name="40% - Accent2 6 2" xfId="389" xr:uid="{783DDD50-FB79-42F5-A6E5-3CF57243E338}"/>
    <cellStyle name="40% - Accent2 7" xfId="390" xr:uid="{86A83A4A-C021-48FF-9DFB-7DFD673D5F67}"/>
    <cellStyle name="40% - Accent2 7 2" xfId="391" xr:uid="{71558054-EB8C-4FF9-BD28-41F8DD3BC55D}"/>
    <cellStyle name="40% - Accent2 8" xfId="392" xr:uid="{B954A87F-53F0-455D-BEDB-3792786D00EB}"/>
    <cellStyle name="40% - Accent2 8 2" xfId="393" xr:uid="{C8F10E05-6AEC-4471-B6FD-E0D764E6CF8B}"/>
    <cellStyle name="40% - Accent2 9" xfId="394" xr:uid="{0E9D4BE5-C5AF-455A-8359-6C6913BA73E3}"/>
    <cellStyle name="40% - Accent2 9 2" xfId="395" xr:uid="{718AF39D-D10D-4489-9DB8-82299AB76A8F}"/>
    <cellStyle name="40% - Accent3 10" xfId="396" xr:uid="{66D33DD6-7803-4C38-BEBB-B1939FB8F2F4}"/>
    <cellStyle name="40% - Accent3 10 2" xfId="397" xr:uid="{184B2E28-B159-4E47-9861-5E8199E58ABD}"/>
    <cellStyle name="40% - Accent3 11" xfId="398" xr:uid="{D71375AD-A416-49CA-AD24-3B4110E03368}"/>
    <cellStyle name="40% - Accent3 11 2" xfId="399" xr:uid="{CFF507C9-D4C3-4FBB-8C30-3B65D33F8210}"/>
    <cellStyle name="40% - Accent3 12" xfId="400" xr:uid="{F83B4AD0-B2BF-4A49-AE84-E185FE71820A}"/>
    <cellStyle name="40% - Accent3 12 2" xfId="401" xr:uid="{CEAFD39C-D414-4C07-AAB0-2A5796BF7B1C}"/>
    <cellStyle name="40% - Accent3 13" xfId="402" xr:uid="{4C12DD0E-3C4D-45FD-8B37-27D6E2AD2120}"/>
    <cellStyle name="40% - Accent3 13 2" xfId="403" xr:uid="{BB8590C4-2CC7-4770-8E36-AF3FA80A8BC1}"/>
    <cellStyle name="40% - Accent3 14" xfId="404" xr:uid="{75600EF2-AB94-4011-ABD0-726D566D782B}"/>
    <cellStyle name="40% - Accent3 14 2" xfId="405" xr:uid="{604FBC18-5BDD-4ED2-BBB9-A8B6F50B61C6}"/>
    <cellStyle name="40% - Accent3 15" xfId="406" xr:uid="{EEB3BB96-A30D-4C06-92BA-7936A7C89653}"/>
    <cellStyle name="40% - Accent3 15 2" xfId="407" xr:uid="{338C5090-FB70-4A01-93CF-FA4A724B685C}"/>
    <cellStyle name="40% - Accent3 16" xfId="408" xr:uid="{ADEBAED1-8173-48A1-BA41-ED09BB0542F9}"/>
    <cellStyle name="40% - Accent3 17" xfId="409" xr:uid="{68424465-EB86-43B6-99CF-D85B2937E6D1}"/>
    <cellStyle name="40% - Accent3 18" xfId="410" xr:uid="{C5B2ED77-FC83-457A-BBB8-7DD1BD098C97}"/>
    <cellStyle name="40% - Accent3 18 2" xfId="411" xr:uid="{0FB24122-9C02-4F58-9A29-465BB06A7D8A}"/>
    <cellStyle name="40% - Accent3 19" xfId="412" xr:uid="{0696BE2A-AB0D-46EA-9406-984D866A05C2}"/>
    <cellStyle name="40% - Accent3 19 2" xfId="413" xr:uid="{0A3D9EDB-CB2B-4D22-9F1A-CFA0A455F601}"/>
    <cellStyle name="40% - Accent3 2" xfId="414" xr:uid="{CE682747-13E6-496A-953E-D11F3880ED78}"/>
    <cellStyle name="40% - Accent3 2 2" xfId="415" xr:uid="{2F32BB81-92BF-4E15-80B4-173C93E2B98D}"/>
    <cellStyle name="40% - Accent3 2 2 2" xfId="6475" xr:uid="{21A0647F-AB92-4EFE-82C8-D7BB8DAFC91E}"/>
    <cellStyle name="40% - Accent3 3" xfId="416" xr:uid="{3656D4A6-9BE6-4939-9885-68C04981E7F6}"/>
    <cellStyle name="40% - Accent3 3 2" xfId="417" xr:uid="{D4BDB59C-4084-4812-A998-863761B58130}"/>
    <cellStyle name="40% - Accent3 4" xfId="418" xr:uid="{170A6CB7-58F0-4D13-B645-075A63C3C8BD}"/>
    <cellStyle name="40% - Accent3 4 2" xfId="419" xr:uid="{5A2DC26B-1FCC-47AD-A367-C7F078A47AFE}"/>
    <cellStyle name="40% - Accent3 5" xfId="420" xr:uid="{CD559793-C7D4-4617-AEA2-E8A89371F5CE}"/>
    <cellStyle name="40% - Accent3 5 2" xfId="421" xr:uid="{B52B600C-578F-47D0-BC90-B3E4C65C7DC7}"/>
    <cellStyle name="40% - Accent3 6" xfId="422" xr:uid="{FACB3F9E-3BF7-473B-A20E-8E8B8EBC3FD0}"/>
    <cellStyle name="40% - Accent3 6 2" xfId="423" xr:uid="{CC0444F5-244E-42D6-94E7-9D7089654CDF}"/>
    <cellStyle name="40% - Accent3 7" xfId="424" xr:uid="{0426F4EA-4C5C-4B65-AE0F-45C7E07BE7D2}"/>
    <cellStyle name="40% - Accent3 7 2" xfId="425" xr:uid="{D19C287A-8A1D-4A20-A580-16D3A8DA21B5}"/>
    <cellStyle name="40% - Accent3 8" xfId="426" xr:uid="{AB3E9B2D-87C9-4E1E-AC44-E565656F1339}"/>
    <cellStyle name="40% - Accent3 8 2" xfId="427" xr:uid="{85B33CE8-B15D-47F8-8D2E-3FC0208D7497}"/>
    <cellStyle name="40% - Accent3 9" xfId="428" xr:uid="{BBC1D15D-D196-4411-B1DB-D15944D58F3B}"/>
    <cellStyle name="40% - Accent3 9 2" xfId="429" xr:uid="{37C278FB-AAC8-4017-8F19-EC95CA931743}"/>
    <cellStyle name="40% - Accent4 10" xfId="430" xr:uid="{BF5DB430-53EC-4D44-A36B-51EEAE4A6780}"/>
    <cellStyle name="40% - Accent4 10 2" xfId="431" xr:uid="{4DBBFB39-4CA5-4A66-85FA-07BFD95D4001}"/>
    <cellStyle name="40% - Accent4 11" xfId="432" xr:uid="{20B99AB6-9C3F-42BC-ACD8-B62C9757325C}"/>
    <cellStyle name="40% - Accent4 11 2" xfId="433" xr:uid="{30967C47-146F-49DF-BB0A-C45660B98AFC}"/>
    <cellStyle name="40% - Accent4 12" xfId="434" xr:uid="{133EF5F7-12AA-4F0D-AEF2-30027E067A9C}"/>
    <cellStyle name="40% - Accent4 12 2" xfId="435" xr:uid="{996BEF36-1BAC-4F94-B576-2F3E82CA7C51}"/>
    <cellStyle name="40% - Accent4 13" xfId="436" xr:uid="{384E4D5D-CF44-4B94-ABD0-38D77DB1F556}"/>
    <cellStyle name="40% - Accent4 13 2" xfId="437" xr:uid="{2512FF9A-BFD0-43FA-8FAA-DD6090CE1C45}"/>
    <cellStyle name="40% - Accent4 14" xfId="438" xr:uid="{1DC5E8CC-A819-474B-876C-26C2B625B29B}"/>
    <cellStyle name="40% - Accent4 14 2" xfId="439" xr:uid="{7F976FB6-1C12-4182-A85F-3270267DB030}"/>
    <cellStyle name="40% - Accent4 15" xfId="440" xr:uid="{C8B2BDD0-5723-45BF-9F9F-FF4D3E47B882}"/>
    <cellStyle name="40% - Accent4 15 2" xfId="441" xr:uid="{39C548EF-1ABA-46E4-B576-4B12D5B54B53}"/>
    <cellStyle name="40% - Accent4 16" xfId="442" xr:uid="{D5277183-1FF5-4FD1-BA87-BC14AE17D8F2}"/>
    <cellStyle name="40% - Accent4 17" xfId="443" xr:uid="{BCA15EAE-3B30-4FD1-B337-DBAC0BE3A4F5}"/>
    <cellStyle name="40% - Accent4 18" xfId="444" xr:uid="{49B532F8-632C-4675-8990-BC04D28B0CFB}"/>
    <cellStyle name="40% - Accent4 18 2" xfId="445" xr:uid="{F1D22A18-440C-4C18-8F6F-630DD177918E}"/>
    <cellStyle name="40% - Accent4 19" xfId="446" xr:uid="{D6AD78DF-821B-4108-9D6D-E2B96BE3851B}"/>
    <cellStyle name="40% - Accent4 19 2" xfId="447" xr:uid="{5DC6CCC5-D73A-43F9-8E49-79745424B54D}"/>
    <cellStyle name="40% - Accent4 2" xfId="448" xr:uid="{5B340BFF-FA0C-4802-BC69-BC0AD0925982}"/>
    <cellStyle name="40% - Accent4 2 2" xfId="449" xr:uid="{A4627CC9-C8FF-4D42-AB5A-B34499F171DE}"/>
    <cellStyle name="40% - Accent4 2 2 2" xfId="6476" xr:uid="{0ED75777-DB46-4316-915F-064AB60E5FE4}"/>
    <cellStyle name="40% - Accent4 3" xfId="450" xr:uid="{78BE69BC-527A-45A4-B583-A0B336F2B29B}"/>
    <cellStyle name="40% - Accent4 3 2" xfId="451" xr:uid="{8556965C-9809-4CA7-A870-C32666A5454D}"/>
    <cellStyle name="40% - Accent4 4" xfId="452" xr:uid="{3C60623C-EA4A-4266-8C40-B63E3E0E0336}"/>
    <cellStyle name="40% - Accent4 4 2" xfId="453" xr:uid="{DEAD071E-31E4-45EA-8404-4099901D1B4C}"/>
    <cellStyle name="40% - Accent4 5" xfId="454" xr:uid="{31FD786B-03C8-4AD2-914A-9EC97930ACC8}"/>
    <cellStyle name="40% - Accent4 5 2" xfId="455" xr:uid="{70D72922-530B-4A34-B1CB-527A4318EE22}"/>
    <cellStyle name="40% - Accent4 6" xfId="456" xr:uid="{A3A752FA-3C01-4F34-A72E-836A0B923D63}"/>
    <cellStyle name="40% - Accent4 6 2" xfId="457" xr:uid="{99CADF40-C74C-457D-917B-CF1985F1B2FA}"/>
    <cellStyle name="40% - Accent4 7" xfId="458" xr:uid="{BD3CBABD-D818-4F3C-855A-964C56541A51}"/>
    <cellStyle name="40% - Accent4 7 2" xfId="459" xr:uid="{2F198D0B-C5F9-4A9A-9D54-93C4482C5E7A}"/>
    <cellStyle name="40% - Accent4 8" xfId="460" xr:uid="{2B11C4AC-7112-4814-A159-4A2FEEA29738}"/>
    <cellStyle name="40% - Accent4 8 2" xfId="461" xr:uid="{66922364-A663-48EA-A461-176D5AB98FA5}"/>
    <cellStyle name="40% - Accent4 9" xfId="462" xr:uid="{F30E77BA-C03B-4902-B20E-4BCECD3B982B}"/>
    <cellStyle name="40% - Accent4 9 2" xfId="463" xr:uid="{8A684033-87F6-452F-B756-E59E6301268E}"/>
    <cellStyle name="40% - Accent5 10" xfId="464" xr:uid="{28975AEC-8049-45B2-876F-0433540EB4B8}"/>
    <cellStyle name="40% - Accent5 10 2" xfId="465" xr:uid="{D61C0E85-C347-449A-BE34-02FD6E4700FA}"/>
    <cellStyle name="40% - Accent5 11" xfId="466" xr:uid="{C2938C16-2C6C-4C83-9F59-47CC5314C9CF}"/>
    <cellStyle name="40% - Accent5 11 2" xfId="467" xr:uid="{A3162511-37E1-404A-A11F-F04C8EE6DF72}"/>
    <cellStyle name="40% - Accent5 12" xfId="468" xr:uid="{147408E3-B9AC-4FF8-8DD6-A7F7E41D2AD2}"/>
    <cellStyle name="40% - Accent5 12 2" xfId="469" xr:uid="{2EFC29F0-05A9-4473-88B0-ED77661FF507}"/>
    <cellStyle name="40% - Accent5 13" xfId="470" xr:uid="{E3D7233D-EA56-4D80-860E-B8AB31A55299}"/>
    <cellStyle name="40% - Accent5 13 2" xfId="471" xr:uid="{D5E9FE2A-AA52-40B1-94EF-29740853F5EF}"/>
    <cellStyle name="40% - Accent5 14" xfId="472" xr:uid="{62712C31-FD89-4E67-A96C-43BCD793EDCA}"/>
    <cellStyle name="40% - Accent5 14 2" xfId="473" xr:uid="{E7E4E8CA-8C78-4964-9C14-82CDEB0D3A2B}"/>
    <cellStyle name="40% - Accent5 15" xfId="474" xr:uid="{BCD633F9-BB40-4553-9700-F1F4C629BB4F}"/>
    <cellStyle name="40% - Accent5 15 2" xfId="475" xr:uid="{0C2B189D-64A0-421D-A4D8-D2DB41D8B504}"/>
    <cellStyle name="40% - Accent5 16" xfId="476" xr:uid="{09017DBC-E996-4563-81A3-A48FBC7064E8}"/>
    <cellStyle name="40% - Accent5 17" xfId="477" xr:uid="{77297BE2-B280-4CE2-BA87-5025FB1F5365}"/>
    <cellStyle name="40% - Accent5 18" xfId="478" xr:uid="{7DDC2FFE-9DC9-4D99-B893-C8467EC49930}"/>
    <cellStyle name="40% - Accent5 18 2" xfId="479" xr:uid="{F396136B-F4AD-453C-A87F-9CD9915D6131}"/>
    <cellStyle name="40% - Accent5 19" xfId="480" xr:uid="{346CAE05-53B3-4F4F-9D7B-AF073D91E299}"/>
    <cellStyle name="40% - Accent5 19 2" xfId="481" xr:uid="{C667D040-CAD7-48A0-AC45-23E8BEA9D753}"/>
    <cellStyle name="40% - Accent5 2" xfId="482" xr:uid="{47D81D48-0984-4ED4-9668-8453DBADF2EF}"/>
    <cellStyle name="40% - Accent5 2 2" xfId="483" xr:uid="{E927B503-41A1-4B42-BFBE-A304683A6BCA}"/>
    <cellStyle name="40% - Accent5 2 2 2" xfId="6477" xr:uid="{78C2CFC0-4D80-4D0D-8CC9-BC4C7C761633}"/>
    <cellStyle name="40% - Accent5 3" xfId="484" xr:uid="{6D9DB8B5-9F69-4F41-B6D5-29C9A02CE648}"/>
    <cellStyle name="40% - Accent5 3 2" xfId="485" xr:uid="{89DD7854-BDC8-4EC2-9539-D16C271CDE4A}"/>
    <cellStyle name="40% - Accent5 4" xfId="486" xr:uid="{900D69FD-5BD0-4545-88D4-E2109AC7D202}"/>
    <cellStyle name="40% - Accent5 4 2" xfId="487" xr:uid="{CB018700-D008-4E53-861E-01371DCDDE12}"/>
    <cellStyle name="40% - Accent5 5" xfId="488" xr:uid="{DE80E7F4-BA6E-4A15-8601-E10C8994E858}"/>
    <cellStyle name="40% - Accent5 5 2" xfId="489" xr:uid="{1731D706-02BA-4C39-8483-5C0748BB3FE2}"/>
    <cellStyle name="40% - Accent5 6" xfId="490" xr:uid="{6462DD1F-7729-4320-918C-796AB452C8F2}"/>
    <cellStyle name="40% - Accent5 6 2" xfId="491" xr:uid="{9565BFA9-422B-4B59-93C5-A4B5EC72138F}"/>
    <cellStyle name="40% - Accent5 7" xfId="492" xr:uid="{AB510807-0DDE-45C6-8457-5B338FDDF11F}"/>
    <cellStyle name="40% - Accent5 7 2" xfId="493" xr:uid="{9EC1BDB1-0319-40C8-A96E-0973ACAB5C30}"/>
    <cellStyle name="40% - Accent5 8" xfId="494" xr:uid="{3D583131-E9A9-46CE-88C3-8362D4603D5D}"/>
    <cellStyle name="40% - Accent5 8 2" xfId="495" xr:uid="{D29AE34B-3B84-47F6-9FCA-E3BF5DBFD01D}"/>
    <cellStyle name="40% - Accent5 9" xfId="496" xr:uid="{D967409B-C61E-4D43-AC20-C2B2534B96EE}"/>
    <cellStyle name="40% - Accent5 9 2" xfId="497" xr:uid="{FFD0D10A-8FCD-4C4F-807C-CE1CF7CDC2A5}"/>
    <cellStyle name="40% - Accent6 10" xfId="498" xr:uid="{62FC7DFC-E989-4EE7-97A6-1E8CC5A730EE}"/>
    <cellStyle name="40% - Accent6 10 2" xfId="499" xr:uid="{5C28AC6E-940A-49C0-9E52-BBE79B86BF5D}"/>
    <cellStyle name="40% - Accent6 11" xfId="500" xr:uid="{65ECE6D2-C780-48C5-8366-CB394A7C4751}"/>
    <cellStyle name="40% - Accent6 11 2" xfId="501" xr:uid="{07ED5AF6-CC83-4A85-AD13-7D144793F078}"/>
    <cellStyle name="40% - Accent6 12" xfId="502" xr:uid="{6A1DA446-B385-4310-858A-D7F5311E840C}"/>
    <cellStyle name="40% - Accent6 12 2" xfId="503" xr:uid="{1E1BF921-701F-40B8-9231-ECF3BAB2209F}"/>
    <cellStyle name="40% - Accent6 13" xfId="504" xr:uid="{ACF70438-6D51-4CB8-B103-867592B75920}"/>
    <cellStyle name="40% - Accent6 13 2" xfId="505" xr:uid="{A1109BC4-6940-4B1C-98D8-8B5122D6F69C}"/>
    <cellStyle name="40% - Accent6 14" xfId="506" xr:uid="{CEE861AC-B27E-4A6C-8A42-98377F528DAA}"/>
    <cellStyle name="40% - Accent6 14 2" xfId="507" xr:uid="{34289583-8B30-487F-AB8A-BA5F0F7B2D2B}"/>
    <cellStyle name="40% - Accent6 15" xfId="508" xr:uid="{AD09A9BF-CF28-4AFF-A239-5DA238D8CE3F}"/>
    <cellStyle name="40% - Accent6 15 2" xfId="509" xr:uid="{E8A9ABCF-3BDE-4CFB-8941-2165B2DC2D28}"/>
    <cellStyle name="40% - Accent6 16" xfId="510" xr:uid="{1B24AC09-FBD1-43E7-B427-C605363EE465}"/>
    <cellStyle name="40% - Accent6 17" xfId="511" xr:uid="{7494EDBA-A3B6-4518-B788-B272FEBD984B}"/>
    <cellStyle name="40% - Accent6 18" xfId="512" xr:uid="{81A7A868-1200-4782-8645-7403B7A8B6CD}"/>
    <cellStyle name="40% - Accent6 18 2" xfId="513" xr:uid="{F5FB8DEF-E147-4251-BD91-46A8D8CDB934}"/>
    <cellStyle name="40% - Accent6 19" xfId="514" xr:uid="{D667BFB9-26F5-4DA3-B48C-3433B1F070E4}"/>
    <cellStyle name="40% - Accent6 19 2" xfId="515" xr:uid="{DBC59D81-56F5-434C-BCC1-97118E9C5AAA}"/>
    <cellStyle name="40% - Accent6 2" xfId="516" xr:uid="{FF314B23-8731-40E7-B2B4-65B71CA67B7B}"/>
    <cellStyle name="40% - Accent6 2 2" xfId="517" xr:uid="{E299D31D-CF3A-45E8-B34F-072F4860E775}"/>
    <cellStyle name="40% - Accent6 2 2 2" xfId="6478" xr:uid="{806E6F92-4F90-405C-AD32-FFF58E6EA572}"/>
    <cellStyle name="40% - Accent6 3" xfId="518" xr:uid="{54A18857-2C96-45C3-9010-C98AAED13486}"/>
    <cellStyle name="40% - Accent6 3 2" xfId="519" xr:uid="{9C73FFE8-198B-473C-B6B0-A54164D41E34}"/>
    <cellStyle name="40% - Accent6 4" xfId="520" xr:uid="{4904C81B-200C-4B20-8BE7-E0016483CD31}"/>
    <cellStyle name="40% - Accent6 4 2" xfId="521" xr:uid="{D1FED2EA-9779-4F54-A79A-3C9A936DF0FF}"/>
    <cellStyle name="40% - Accent6 5" xfId="522" xr:uid="{CE2056D7-B920-43D3-BD5F-E000A52BF43E}"/>
    <cellStyle name="40% - Accent6 5 2" xfId="523" xr:uid="{35ACAAE4-FEED-4CB3-8A6B-9C2F6D68D3CB}"/>
    <cellStyle name="40% - Accent6 6" xfId="524" xr:uid="{672C2311-4564-4FCD-A4A7-1EC2C964F109}"/>
    <cellStyle name="40% - Accent6 6 2" xfId="525" xr:uid="{692F2336-2EC6-4922-9E02-AC60B4E2E77E}"/>
    <cellStyle name="40% - Accent6 7" xfId="526" xr:uid="{09298DBA-E63F-443B-8960-0881D43FDDBE}"/>
    <cellStyle name="40% - Accent6 7 2" xfId="527" xr:uid="{AE2674EC-6E06-406B-9159-4A9DEEE8860C}"/>
    <cellStyle name="40% - Accent6 8" xfId="528" xr:uid="{6B62355C-8DEF-4D65-8D28-B8002B5F5673}"/>
    <cellStyle name="40% - Accent6 8 2" xfId="529" xr:uid="{3CEF7DB8-8EA2-4CDE-8E5B-53F1F14896F5}"/>
    <cellStyle name="40% - Accent6 9" xfId="530" xr:uid="{8F00C2FD-D823-4D01-AF2C-63E96F2B164B}"/>
    <cellStyle name="40% - Accent6 9 2" xfId="531" xr:uid="{3F5928FC-FCC6-49EE-A5CC-1D3A5AA9C8A1}"/>
    <cellStyle name="60% - Accent1 10" xfId="532" xr:uid="{05323126-9D3D-4A40-A60E-D89F108DCB21}"/>
    <cellStyle name="60% - Accent1 11" xfId="533" xr:uid="{4704D656-0464-41B7-93D0-CF46CEA4F2EF}"/>
    <cellStyle name="60% - Accent1 12" xfId="534" xr:uid="{67F7DE16-42C2-4379-8654-812F26E4587C}"/>
    <cellStyle name="60% - Accent1 13" xfId="535" xr:uid="{D2555D9A-E6E3-44BB-88E5-02EBE8BCCB5B}"/>
    <cellStyle name="60% - Accent1 14" xfId="536" xr:uid="{63EE43ED-D8C9-425B-B2B1-41C8D897DED0}"/>
    <cellStyle name="60% - Accent1 15" xfId="537" xr:uid="{C749BAE0-6FE8-47ED-89B9-BAA351C07A54}"/>
    <cellStyle name="60% - Accent1 16" xfId="538" xr:uid="{22DE49E4-0EF1-462D-9A60-C67C4AD8B7A1}"/>
    <cellStyle name="60% - Accent1 17" xfId="539" xr:uid="{2713DDBD-AE0F-46EB-BF05-D3D487781937}"/>
    <cellStyle name="60% - Accent1 18" xfId="540" xr:uid="{BDC88F0B-235B-4845-B1C8-D70EFEC2A339}"/>
    <cellStyle name="60% - Accent1 18 2" xfId="541" xr:uid="{88EA1F71-F9AD-4C72-9D7F-F65B4BF9969A}"/>
    <cellStyle name="60% - Accent1 19" xfId="542" xr:uid="{31B3F7ED-6D5B-4C57-A7A9-9950940A8A25}"/>
    <cellStyle name="60% - Accent1 19 2" xfId="543" xr:uid="{593E5FB3-FAB9-4F3E-BC06-97FBC5F53C29}"/>
    <cellStyle name="60% - Accent1 2" xfId="544" xr:uid="{4CA922F3-E187-493C-8E70-7148049AF896}"/>
    <cellStyle name="60% - Accent1 2 2" xfId="545" xr:uid="{4FDF278B-88E2-4346-8266-7E7F3970ECE6}"/>
    <cellStyle name="60% - Accent1 2 2 2" xfId="6479" xr:uid="{CD33A681-2CC1-4FD1-B11F-BBA3E54EB7DC}"/>
    <cellStyle name="60% - Accent1 3" xfId="546" xr:uid="{1BEBD626-A3BA-4E3F-93A2-EFC698C3D71B}"/>
    <cellStyle name="60% - Accent1 4" xfId="547" xr:uid="{5B0593BF-C175-45ED-8111-EE550C9B4147}"/>
    <cellStyle name="60% - Accent1 5" xfId="548" xr:uid="{71E3989B-5F00-4D49-BD19-94D1BADBA645}"/>
    <cellStyle name="60% - Accent1 6" xfId="549" xr:uid="{64F36583-B50E-4F39-99DA-9B2A9505225B}"/>
    <cellStyle name="60% - Accent1 7" xfId="550" xr:uid="{ED0C1F6B-1816-4D47-84D7-84BAB1FAF553}"/>
    <cellStyle name="60% - Accent1 8" xfId="551" xr:uid="{8720280D-0D11-4F83-81F0-9C2959A5842D}"/>
    <cellStyle name="60% - Accent1 9" xfId="552" xr:uid="{E7E035AB-BB6D-4F76-908B-65A421BC0EEC}"/>
    <cellStyle name="60% - Accent2 10" xfId="553" xr:uid="{BBD47219-9A13-47FE-871F-B667F6D049C6}"/>
    <cellStyle name="60% - Accent2 11" xfId="554" xr:uid="{A66763D1-0695-47B2-BE49-EF1218B4B956}"/>
    <cellStyle name="60% - Accent2 12" xfId="555" xr:uid="{3BC45FF8-8C36-43E0-BFF6-B067D3265DFD}"/>
    <cellStyle name="60% - Accent2 13" xfId="556" xr:uid="{0DA544DC-6F25-4F24-A4C6-365C418325EA}"/>
    <cellStyle name="60% - Accent2 14" xfId="557" xr:uid="{9F875991-D05F-4A18-B0A8-CB061145AA56}"/>
    <cellStyle name="60% - Accent2 15" xfId="558" xr:uid="{BF5DA149-319C-4A35-B451-265FA2585304}"/>
    <cellStyle name="60% - Accent2 16" xfId="559" xr:uid="{CAC6A9FB-FB24-4111-99A2-1FF076962CD1}"/>
    <cellStyle name="60% - Accent2 17" xfId="560" xr:uid="{9F624DDB-255C-4263-9378-9C5EA6587F58}"/>
    <cellStyle name="60% - Accent2 18" xfId="561" xr:uid="{BAB80F44-82CB-46F2-9701-5E75C631D0A1}"/>
    <cellStyle name="60% - Accent2 18 2" xfId="562" xr:uid="{52C5AD54-DF22-45F0-9237-E201B0EFA1CD}"/>
    <cellStyle name="60% - Accent2 19" xfId="563" xr:uid="{1B0AF850-C052-4ADF-AF9A-CC75A1AF71C1}"/>
    <cellStyle name="60% - Accent2 19 2" xfId="564" xr:uid="{59449D18-E628-4C2F-A057-1E1C23344F2B}"/>
    <cellStyle name="60% - Accent2 2" xfId="565" xr:uid="{E66F6E9C-143D-4BE9-9489-D3B9881B2B3E}"/>
    <cellStyle name="60% - Accent2 2 2" xfId="566" xr:uid="{7C7060A7-04C9-494A-9B83-8C747C81D8ED}"/>
    <cellStyle name="60% - Accent2 2 2 2" xfId="6480" xr:uid="{783B6B09-030E-4400-8F97-C050F603BE16}"/>
    <cellStyle name="60% - Accent2 3" xfId="567" xr:uid="{DAB63553-ED66-42EC-954C-46BA4130DC64}"/>
    <cellStyle name="60% - Accent2 4" xfId="568" xr:uid="{31C554C3-7DB3-46C0-8A01-C19DD0621CB2}"/>
    <cellStyle name="60% - Accent2 5" xfId="569" xr:uid="{1405AAC5-8D1D-49B2-870C-7A5E30CB8C57}"/>
    <cellStyle name="60% - Accent2 6" xfId="570" xr:uid="{000B6CEC-A789-46C9-8121-CF6F6C36EE6D}"/>
    <cellStyle name="60% - Accent2 7" xfId="571" xr:uid="{E2CCF7A4-B02E-40D4-B07F-AE4D082E2E05}"/>
    <cellStyle name="60% - Accent2 8" xfId="572" xr:uid="{C9C1FFAB-02A2-4672-97F6-856C51344824}"/>
    <cellStyle name="60% - Accent2 9" xfId="573" xr:uid="{ECADA3A3-B8BA-4C90-9FC0-2E5C48AA899B}"/>
    <cellStyle name="60% - Accent3 10" xfId="574" xr:uid="{31524C2B-0DB5-4767-B6B3-B1F07D8DE83B}"/>
    <cellStyle name="60% - Accent3 11" xfId="575" xr:uid="{ADBCC25E-65F0-4509-9E60-A227605330DA}"/>
    <cellStyle name="60% - Accent3 12" xfId="576" xr:uid="{92E5C62F-5172-4ECE-A245-A589E1916900}"/>
    <cellStyle name="60% - Accent3 13" xfId="577" xr:uid="{902C34DC-4130-4902-8217-130545044747}"/>
    <cellStyle name="60% - Accent3 14" xfId="578" xr:uid="{51D84FE0-4119-4593-824E-7CE7DB3DC717}"/>
    <cellStyle name="60% - Accent3 15" xfId="579" xr:uid="{63FDBB17-E11B-4090-A9FD-B25D72BEBB79}"/>
    <cellStyle name="60% - Accent3 16" xfId="580" xr:uid="{46BFB5C4-3EA5-48C6-B11E-CBF67F4340D3}"/>
    <cellStyle name="60% - Accent3 17" xfId="581" xr:uid="{9A6B0DA1-A17F-4B08-B997-D9EC98039205}"/>
    <cellStyle name="60% - Accent3 18" xfId="582" xr:uid="{F2BC6B09-6CAB-460B-B1B0-86C29F42474F}"/>
    <cellStyle name="60% - Accent3 18 2" xfId="583" xr:uid="{EE1264C5-26A9-4C5F-8A8A-12BD8ED8041D}"/>
    <cellStyle name="60% - Accent3 19" xfId="584" xr:uid="{5CA16BD8-0A30-4BAB-B479-78626B2C957A}"/>
    <cellStyle name="60% - Accent3 19 2" xfId="585" xr:uid="{E67FFA43-B5D4-4775-8832-7F22BF62F9F3}"/>
    <cellStyle name="60% - Accent3 2" xfId="586" xr:uid="{260FD2F6-A0F6-4D19-AFA0-9607B7B6A503}"/>
    <cellStyle name="60% - Accent3 2 2" xfId="587" xr:uid="{4FE83197-90CA-4FD8-80D1-CCFD8448CAEB}"/>
    <cellStyle name="60% - Accent3 2 2 2" xfId="6481" xr:uid="{5F35C7F1-86B7-4766-9A6D-314A9763DC46}"/>
    <cellStyle name="60% - Accent3 3" xfId="588" xr:uid="{8CC4EAC8-BD50-4355-A92B-60B288A3A8DD}"/>
    <cellStyle name="60% - Accent3 4" xfId="589" xr:uid="{1DA3E026-2029-4EE9-B063-6399F15A4533}"/>
    <cellStyle name="60% - Accent3 5" xfId="590" xr:uid="{139E4208-6A5E-423E-A606-58F3F28ED556}"/>
    <cellStyle name="60% - Accent3 6" xfId="591" xr:uid="{C535D62C-9C93-4EAC-AF32-FAE5AF33BA60}"/>
    <cellStyle name="60% - Accent3 7" xfId="592" xr:uid="{8093285D-E1E5-4259-9F36-3E5B3A8BED6D}"/>
    <cellStyle name="60% - Accent3 8" xfId="593" xr:uid="{C166E9D6-979B-452C-93FA-9EE15932FAD0}"/>
    <cellStyle name="60% - Accent3 9" xfId="594" xr:uid="{13A3EC6D-3BD1-44F5-A92B-0884A2264C61}"/>
    <cellStyle name="60% - Accent4 10" xfId="595" xr:uid="{8E04A396-BF1B-437D-9B83-CB475C455E74}"/>
    <cellStyle name="60% - Accent4 11" xfId="596" xr:uid="{4C9579D6-25F5-49DE-A32F-68168880ABC5}"/>
    <cellStyle name="60% - Accent4 12" xfId="597" xr:uid="{696F4489-13A8-437C-B813-0A1390880E07}"/>
    <cellStyle name="60% - Accent4 13" xfId="598" xr:uid="{5D687B5E-3EC1-4D85-A92F-240D9967A15D}"/>
    <cellStyle name="60% - Accent4 14" xfId="599" xr:uid="{5CD0E765-A8EE-4892-9217-974111447631}"/>
    <cellStyle name="60% - Accent4 15" xfId="600" xr:uid="{C44A6251-0CD0-4FEA-ADA7-4B0303D2C63F}"/>
    <cellStyle name="60% - Accent4 16" xfId="601" xr:uid="{E2923B3B-F2AD-4CFC-83D6-A2CE739CC778}"/>
    <cellStyle name="60% - Accent4 17" xfId="602" xr:uid="{BE78FDCA-7C1F-4ABE-8218-717573907854}"/>
    <cellStyle name="60% - Accent4 18" xfId="603" xr:uid="{EF5EAEF0-674B-4A0D-B0F0-8110718C66BB}"/>
    <cellStyle name="60% - Accent4 18 2" xfId="604" xr:uid="{617A3C61-3354-4365-8237-CCF08F655C54}"/>
    <cellStyle name="60% - Accent4 19" xfId="605" xr:uid="{285337C5-F3CF-44E1-B1B7-51A931FD5488}"/>
    <cellStyle name="60% - Accent4 19 2" xfId="606" xr:uid="{EDAA6570-E69B-4A3C-8AA3-3E5DD6F8B4A1}"/>
    <cellStyle name="60% - Accent4 2" xfId="607" xr:uid="{A890A5C0-BF6D-46C3-BD8B-3153B9FD0E1B}"/>
    <cellStyle name="60% - Accent4 2 2" xfId="608" xr:uid="{2EC3DACF-76C5-4DD7-AF59-1FA2BF2832E2}"/>
    <cellStyle name="60% - Accent4 2 2 2" xfId="6482" xr:uid="{2B7C546F-1D67-4889-A1E1-957BB764AEEA}"/>
    <cellStyle name="60% - Accent4 3" xfId="609" xr:uid="{95FDB1D5-7E66-47FE-8EA1-BF9162017CF3}"/>
    <cellStyle name="60% - Accent4 4" xfId="610" xr:uid="{6FCADBAC-F496-4A84-8789-A2DEC5DFCD8E}"/>
    <cellStyle name="60% - Accent4 5" xfId="611" xr:uid="{F57F1027-F252-4B80-8161-68B63EB468F3}"/>
    <cellStyle name="60% - Accent4 6" xfId="612" xr:uid="{167F6F1E-9CE8-4996-AD8D-E754609AC530}"/>
    <cellStyle name="60% - Accent4 7" xfId="613" xr:uid="{7577E1DB-2AFC-4B93-8206-2E617E4204AC}"/>
    <cellStyle name="60% - Accent4 8" xfId="614" xr:uid="{B2071147-EE2A-4399-9C3C-960408129938}"/>
    <cellStyle name="60% - Accent4 9" xfId="615" xr:uid="{6872E351-C42A-4794-B40F-64957CB55F5D}"/>
    <cellStyle name="60% - Accent5 10" xfId="616" xr:uid="{EDCC7264-44CC-4184-B600-975DF852FD02}"/>
    <cellStyle name="60% - Accent5 11" xfId="617" xr:uid="{09F32842-0100-4737-9BA7-2E7DC1DB3917}"/>
    <cellStyle name="60% - Accent5 12" xfId="618" xr:uid="{884E29B0-D3DB-4DC4-BE87-EEACF3E228EC}"/>
    <cellStyle name="60% - Accent5 13" xfId="619" xr:uid="{CDDACB61-805C-4518-8CDA-2AC7F141C182}"/>
    <cellStyle name="60% - Accent5 14" xfId="620" xr:uid="{AFADFC00-676C-40B0-9B5F-71BA770FE3F4}"/>
    <cellStyle name="60% - Accent5 15" xfId="621" xr:uid="{E020FC9C-9CDD-41E9-BE8C-ADC3BFBC318C}"/>
    <cellStyle name="60% - Accent5 16" xfId="622" xr:uid="{D35AD3C2-BDF0-431E-B813-1C02B0323CE5}"/>
    <cellStyle name="60% - Accent5 17" xfId="623" xr:uid="{251D2F06-34B3-469B-BAA8-000E1642A8FC}"/>
    <cellStyle name="60% - Accent5 18" xfId="624" xr:uid="{664B4C06-7DD2-4979-9EA1-E783262A3B85}"/>
    <cellStyle name="60% - Accent5 18 2" xfId="625" xr:uid="{B7E1DBF3-0B29-4B68-BAF9-E4075556005E}"/>
    <cellStyle name="60% - Accent5 19" xfId="626" xr:uid="{0CCF4195-B191-4647-9CB2-D05AD758584D}"/>
    <cellStyle name="60% - Accent5 19 2" xfId="627" xr:uid="{E86227AE-B633-4EC0-BC66-BE7D26C0197B}"/>
    <cellStyle name="60% - Accent5 2" xfId="628" xr:uid="{AF1A4861-B55E-447B-95AD-57BAE6C15D1D}"/>
    <cellStyle name="60% - Accent5 2 2" xfId="629" xr:uid="{9BD3983D-7C1A-4C60-A7B2-8C24DA3DFB1B}"/>
    <cellStyle name="60% - Accent5 2 2 2" xfId="6483" xr:uid="{281A08C9-B09A-4747-BFFA-EC36F6C632C5}"/>
    <cellStyle name="60% - Accent5 3" xfId="630" xr:uid="{610B5B15-0BC8-4AA2-A836-15B922E71797}"/>
    <cellStyle name="60% - Accent5 4" xfId="631" xr:uid="{712C1C11-5759-4897-AF81-2A996444C3CA}"/>
    <cellStyle name="60% - Accent5 5" xfId="632" xr:uid="{37C00D86-75A1-4BC1-8A2F-6FB5C5E4A552}"/>
    <cellStyle name="60% - Accent5 6" xfId="633" xr:uid="{042D41BF-9D83-470E-BD16-6A57E9C598ED}"/>
    <cellStyle name="60% - Accent5 7" xfId="634" xr:uid="{E37B0DE8-F2DA-47D0-9C20-FE39E097ED69}"/>
    <cellStyle name="60% - Accent5 8" xfId="635" xr:uid="{774CA46C-A4B0-4A95-B10F-3BBEC9839D6C}"/>
    <cellStyle name="60% - Accent5 9" xfId="636" xr:uid="{DFE4DACC-4EE1-4A73-8CD2-823DC91C44BB}"/>
    <cellStyle name="60% - Accent6 10" xfId="637" xr:uid="{C6D4EA03-7C0B-4AF3-8BDF-EEA9A5BCA80F}"/>
    <cellStyle name="60% - Accent6 11" xfId="638" xr:uid="{917ABDC7-B113-48DA-B5BF-DAFDA6DBB0F7}"/>
    <cellStyle name="60% - Accent6 12" xfId="639" xr:uid="{65D8731D-BC05-4018-85FD-7861797B51E4}"/>
    <cellStyle name="60% - Accent6 13" xfId="640" xr:uid="{6EDE3E8F-2D51-48AE-903E-3B020D00BCD9}"/>
    <cellStyle name="60% - Accent6 14" xfId="641" xr:uid="{7CB5AEAC-E06F-4AEF-9DF5-13A3D2151DFE}"/>
    <cellStyle name="60% - Accent6 15" xfId="642" xr:uid="{91BB98CF-551B-4E9B-A66B-8FFE65A096B7}"/>
    <cellStyle name="60% - Accent6 16" xfId="643" xr:uid="{3A042163-4FDF-4D6D-89F1-FF1FC343A640}"/>
    <cellStyle name="60% - Accent6 17" xfId="644" xr:uid="{6CB13F79-FB0C-40EC-B4CB-91AF9470B490}"/>
    <cellStyle name="60% - Accent6 18" xfId="645" xr:uid="{35AFC5B2-6589-4498-85D6-F62694521A09}"/>
    <cellStyle name="60% - Accent6 18 2" xfId="646" xr:uid="{56F984B4-3362-46C3-ABBB-2159427026B8}"/>
    <cellStyle name="60% - Accent6 19" xfId="647" xr:uid="{13BABD94-14B2-49ED-A34B-1126B606F06F}"/>
    <cellStyle name="60% - Accent6 19 2" xfId="648" xr:uid="{E55E52F8-FAF3-458A-B56C-61DA98A949C0}"/>
    <cellStyle name="60% - Accent6 2" xfId="649" xr:uid="{862E3072-5DE4-48AA-A388-2AD2BB9477F8}"/>
    <cellStyle name="60% - Accent6 2 2" xfId="650" xr:uid="{BAAB2D6F-4D29-443B-A988-CB548896830B}"/>
    <cellStyle name="60% - Accent6 2 2 2" xfId="6484" xr:uid="{8192C3FE-B9C6-45EA-9D28-7D013AAA2ECA}"/>
    <cellStyle name="60% - Accent6 3" xfId="651" xr:uid="{D6FEDBCE-AEC2-47AA-A67A-5DEB9D27C43A}"/>
    <cellStyle name="60% - Accent6 4" xfId="652" xr:uid="{5FD50A89-2B1A-4351-B093-2F22B7F392DD}"/>
    <cellStyle name="60% - Accent6 5" xfId="653" xr:uid="{1A9D910F-50F9-4283-930A-89DF3FF50BD4}"/>
    <cellStyle name="60% - Accent6 6" xfId="654" xr:uid="{455D8EE0-C982-4170-A559-43A1A5C7D3F0}"/>
    <cellStyle name="60% - Accent6 7" xfId="655" xr:uid="{F53C8511-8BE0-462A-BD1B-64FA47DBA73D}"/>
    <cellStyle name="60% - Accent6 8" xfId="656" xr:uid="{48949E28-9099-4735-AF8E-36105DB06608}"/>
    <cellStyle name="60% - Accent6 9" xfId="657" xr:uid="{37B9CDC5-454F-4FD5-836A-5ABA78D07759}"/>
    <cellStyle name="Accent1 10" xfId="658" xr:uid="{87776920-3FEE-49B8-9BE0-DD856BF4625F}"/>
    <cellStyle name="Accent1 11" xfId="659" xr:uid="{403D229D-31CB-4A44-9DE7-7A57909711F1}"/>
    <cellStyle name="Accent1 12" xfId="660" xr:uid="{F8C04010-E3FF-42A4-8272-F5B3642C3980}"/>
    <cellStyle name="Accent1 13" xfId="661" xr:uid="{C1F376C2-B755-4F5C-B3F0-A4E40F111792}"/>
    <cellStyle name="Accent1 14" xfId="662" xr:uid="{A0FEF288-FF0B-4955-BED4-27DC7C491795}"/>
    <cellStyle name="Accent1 15" xfId="663" xr:uid="{7626753B-66D2-413F-A71E-D12C3B695639}"/>
    <cellStyle name="Accent1 16" xfId="664" xr:uid="{51D62D79-C737-45E7-BB6A-D200D9DFA460}"/>
    <cellStyle name="Accent1 17" xfId="665" xr:uid="{50A200B7-A1E0-4162-B8D1-151AEE759621}"/>
    <cellStyle name="Accent1 18" xfId="666" xr:uid="{6A43503B-973E-4519-89DD-08ABED312D8D}"/>
    <cellStyle name="Accent1 18 2" xfId="667" xr:uid="{91D1F044-152A-40A8-BAA4-6104F5EF049E}"/>
    <cellStyle name="Accent1 19" xfId="668" xr:uid="{155520EA-F0AB-456E-BF84-3C4471689E3E}"/>
    <cellStyle name="Accent1 19 2" xfId="669" xr:uid="{C530FAA3-FCCF-4FCE-8AC1-1DB9D8B3F97A}"/>
    <cellStyle name="Accent1 2" xfId="670" xr:uid="{5FA83D55-1C6D-4578-B450-5ACA7B666BEA}"/>
    <cellStyle name="Accent1 2 2" xfId="671" xr:uid="{6123C140-50E7-417F-AF09-4A9F8E8F6432}"/>
    <cellStyle name="Accent1 2 2 2" xfId="6485" xr:uid="{5DF877F3-38CD-4562-A586-7BE666DD8793}"/>
    <cellStyle name="Accent1 3" xfId="672" xr:uid="{C75E490E-0EFC-4CFD-A629-109951912334}"/>
    <cellStyle name="Accent1 4" xfId="673" xr:uid="{FE0AD14C-15C0-4D0B-9646-8578A092E782}"/>
    <cellStyle name="Accent1 5" xfId="674" xr:uid="{397ED6BC-D1BC-4719-8923-1F9D53ACB63D}"/>
    <cellStyle name="Accent1 6" xfId="675" xr:uid="{6136F31A-80D5-4B23-8CDB-692DE311499C}"/>
    <cellStyle name="Accent1 7" xfId="676" xr:uid="{B9A7BF66-4078-4B1D-AB5D-BCEB0232C371}"/>
    <cellStyle name="Accent1 8" xfId="677" xr:uid="{91FFC554-5F6D-456A-8A14-FE5ABA11611B}"/>
    <cellStyle name="Accent1 9" xfId="678" xr:uid="{D5C82D5B-1EB3-4FF1-90BE-9998A1157F3D}"/>
    <cellStyle name="Accent2 10" xfId="679" xr:uid="{D87644A4-1BF1-4621-A186-235ACDDC0395}"/>
    <cellStyle name="Accent2 11" xfId="680" xr:uid="{12112D74-7557-4219-80B9-D3372E767FF0}"/>
    <cellStyle name="Accent2 12" xfId="681" xr:uid="{98621D93-A312-482E-95A4-2F2AAED307CE}"/>
    <cellStyle name="Accent2 13" xfId="682" xr:uid="{3F08F0EA-DFCA-42AD-A0AA-8537E0C9DC0F}"/>
    <cellStyle name="Accent2 14" xfId="683" xr:uid="{5A10099F-D292-4342-B626-1AF4637E8513}"/>
    <cellStyle name="Accent2 15" xfId="684" xr:uid="{5A805187-E469-4FB7-BAB0-DE9916C0790B}"/>
    <cellStyle name="Accent2 16" xfId="685" xr:uid="{A516D469-BFE2-4B70-91D3-A4AD60C0B18E}"/>
    <cellStyle name="Accent2 17" xfId="686" xr:uid="{4FA333CA-BC7A-4FE4-A1EF-462507EBC9CB}"/>
    <cellStyle name="Accent2 18" xfId="687" xr:uid="{2B2F85BC-B13D-45AE-A003-6973594E7F13}"/>
    <cellStyle name="Accent2 18 2" xfId="688" xr:uid="{D22DF9B7-E3BC-4E35-A925-BE7C6395E43F}"/>
    <cellStyle name="Accent2 19" xfId="689" xr:uid="{1957B9DD-F114-4258-9655-1D5270434D0C}"/>
    <cellStyle name="Accent2 19 2" xfId="690" xr:uid="{9C32A056-08D3-4994-A959-F1F4A22C4B6D}"/>
    <cellStyle name="Accent2 2" xfId="691" xr:uid="{791C6DF9-E0B8-40B7-885F-AD8AAD6E5A33}"/>
    <cellStyle name="Accent2 2 2" xfId="692" xr:uid="{E287B6A7-C4E3-4C3E-8074-EA0645D26854}"/>
    <cellStyle name="Accent2 2 2 2" xfId="6486" xr:uid="{92F80743-2B3C-467E-B4F4-5F5E27C1B01F}"/>
    <cellStyle name="Accent2 3" xfId="693" xr:uid="{38E4A45B-BA25-442A-B0F2-E898B0661D7C}"/>
    <cellStyle name="Accent2 4" xfId="694" xr:uid="{60208C44-E93F-44A5-962D-D808799CD316}"/>
    <cellStyle name="Accent2 5" xfId="695" xr:uid="{90BA10FD-3C82-455B-8847-1014050BE0F2}"/>
    <cellStyle name="Accent2 6" xfId="696" xr:uid="{02AD0A1B-D604-473C-B8F7-F4734135DE89}"/>
    <cellStyle name="Accent2 7" xfId="697" xr:uid="{297E3FDD-5EFF-4713-89C1-19F9669563D5}"/>
    <cellStyle name="Accent2 8" xfId="698" xr:uid="{CC4B5FA9-363C-436B-B039-C579615CB034}"/>
    <cellStyle name="Accent2 9" xfId="699" xr:uid="{2740BBB7-B2E7-4006-95C0-CDD1FC538BA2}"/>
    <cellStyle name="Accent3 10" xfId="700" xr:uid="{6C3C07D3-4119-42FB-9066-9C37B7E8DCAB}"/>
    <cellStyle name="Accent3 11" xfId="701" xr:uid="{E4DFB8AA-FB01-4683-BF1B-90844F552954}"/>
    <cellStyle name="Accent3 12" xfId="702" xr:uid="{0D2AB8AD-20E5-4D18-8FB8-50A1B393BDF3}"/>
    <cellStyle name="Accent3 13" xfId="703" xr:uid="{87A9FF36-1F70-444A-B89F-72B500A1A8F1}"/>
    <cellStyle name="Accent3 14" xfId="704" xr:uid="{AD3EA167-D51A-4DC6-B4C9-64FB6002E16C}"/>
    <cellStyle name="Accent3 15" xfId="705" xr:uid="{1C5CBF44-0A35-453E-9A3A-15069B7FC7F8}"/>
    <cellStyle name="Accent3 16" xfId="706" xr:uid="{39BEEA9B-261D-4036-9C44-64B35234CC9C}"/>
    <cellStyle name="Accent3 17" xfId="707" xr:uid="{7B3FE678-1A6B-4F53-A000-A9B5990FBB92}"/>
    <cellStyle name="Accent3 18" xfId="708" xr:uid="{25277777-8EA0-4820-B2C2-20A9AAB265F0}"/>
    <cellStyle name="Accent3 18 2" xfId="709" xr:uid="{4B8827F7-AD50-48D7-9BD1-59022F2A2EAC}"/>
    <cellStyle name="Accent3 19" xfId="710" xr:uid="{CF392186-F9A7-432F-B3DA-879EEFE6F489}"/>
    <cellStyle name="Accent3 19 2" xfId="711" xr:uid="{38572282-7FD6-4060-BA5B-823E5F7833E8}"/>
    <cellStyle name="Accent3 2" xfId="712" xr:uid="{C80CB83D-3D1C-4F92-B14A-4CF7E61806B0}"/>
    <cellStyle name="Accent3 2 2" xfId="713" xr:uid="{3BDB5DBD-E5F8-4382-9CE9-503FEBBD8888}"/>
    <cellStyle name="Accent3 2 2 2" xfId="6487" xr:uid="{B6CF9F03-BEF5-4F08-873E-03A38536BAD8}"/>
    <cellStyle name="Accent3 3" xfId="714" xr:uid="{4E8E6D00-4F72-4461-A8DA-75A9DBCA3C04}"/>
    <cellStyle name="Accent3 4" xfId="715" xr:uid="{18506653-F7E7-49ED-AA05-5E6D3F3074A4}"/>
    <cellStyle name="Accent3 5" xfId="716" xr:uid="{3FD28686-5250-4C87-A96E-7522555AF156}"/>
    <cellStyle name="Accent3 6" xfId="717" xr:uid="{25FED881-FC4E-4BE1-8AEE-02E874240859}"/>
    <cellStyle name="Accent3 7" xfId="718" xr:uid="{B8801C40-C600-4208-B39E-5799788E7625}"/>
    <cellStyle name="Accent3 8" xfId="719" xr:uid="{4EC8A5C6-7B1A-4EF5-95C6-E641E9709153}"/>
    <cellStyle name="Accent3 9" xfId="720" xr:uid="{F635E429-81B0-4D87-8938-3BB6F86DD283}"/>
    <cellStyle name="Accent4 10" xfId="721" xr:uid="{DB4F06F5-C27C-4688-B8FB-7490A6B2FE18}"/>
    <cellStyle name="Accent4 11" xfId="722" xr:uid="{DEC49FEB-31FA-4F8E-A908-2D22EBB633FC}"/>
    <cellStyle name="Accent4 12" xfId="723" xr:uid="{761BA803-440F-4ED8-AD34-2B74FD392F22}"/>
    <cellStyle name="Accent4 13" xfId="724" xr:uid="{67BD26D9-6093-4AFD-A028-264564C40DF2}"/>
    <cellStyle name="Accent4 14" xfId="725" xr:uid="{5CE5CEAC-8C08-43BB-8A5B-5949018D7CCB}"/>
    <cellStyle name="Accent4 15" xfId="726" xr:uid="{F75B6264-01CB-404E-9358-AFAC2FF57D5D}"/>
    <cellStyle name="Accent4 16" xfId="727" xr:uid="{A21A0CAD-60D2-41F3-91E6-3F0A8FB8BC76}"/>
    <cellStyle name="Accent4 17" xfId="728" xr:uid="{8E7EA78D-957C-4965-9D44-F6567580D1E5}"/>
    <cellStyle name="Accent4 18" xfId="729" xr:uid="{9D0DD37B-9B2A-4F08-9CCE-AECB8B888273}"/>
    <cellStyle name="Accent4 18 2" xfId="730" xr:uid="{AAFFFCA3-3E11-42C3-8A6A-FA0124135132}"/>
    <cellStyle name="Accent4 19" xfId="731" xr:uid="{4A146709-C264-40E0-B21E-7E747A314806}"/>
    <cellStyle name="Accent4 19 2" xfId="732" xr:uid="{590F41DD-0AD8-4B0D-B488-2944869ED3F8}"/>
    <cellStyle name="Accent4 2" xfId="733" xr:uid="{261F0407-5906-412C-94AD-BAF157EDEBA2}"/>
    <cellStyle name="Accent4 2 2" xfId="734" xr:uid="{8EED59B3-F9DD-4DAD-B704-74C8EFBB9257}"/>
    <cellStyle name="Accent4 2 2 2" xfId="6488" xr:uid="{45249817-4C7D-4956-993C-9B0484454EB5}"/>
    <cellStyle name="Accent4 3" xfId="735" xr:uid="{D94D8583-43A3-46E1-8811-C70D33ACA4B3}"/>
    <cellStyle name="Accent4 4" xfId="736" xr:uid="{FFD2EDFC-A33A-4F18-83E9-7D0D97092E37}"/>
    <cellStyle name="Accent4 5" xfId="737" xr:uid="{9FBC7178-3215-425E-A693-23A6130F0845}"/>
    <cellStyle name="Accent4 6" xfId="738" xr:uid="{2319F2AE-06DC-42CB-8450-39257FCD7432}"/>
    <cellStyle name="Accent4 7" xfId="739" xr:uid="{C3F11E06-6BA0-4A3C-B384-24488BE2A339}"/>
    <cellStyle name="Accent4 8" xfId="740" xr:uid="{E6A72298-0DD7-4906-AA98-2207948E07DF}"/>
    <cellStyle name="Accent4 9" xfId="741" xr:uid="{A72D356C-20E2-431A-A514-D5E1B699EA3F}"/>
    <cellStyle name="Accent5 10" xfId="742" xr:uid="{CC049F50-AA55-40B9-8428-FA5A1EC0C0BC}"/>
    <cellStyle name="Accent5 11" xfId="743" xr:uid="{22F12AAB-BBA7-4E21-BD7A-3788A501D5F9}"/>
    <cellStyle name="Accent5 12" xfId="744" xr:uid="{F7B7B64E-7452-4EE4-BDAD-5A23DD4100F1}"/>
    <cellStyle name="Accent5 13" xfId="745" xr:uid="{AD96F849-601A-425F-936C-2B276C78F6D2}"/>
    <cellStyle name="Accent5 14" xfId="746" xr:uid="{29E8EBB4-9154-426B-A35C-5A8BDE11D293}"/>
    <cellStyle name="Accent5 15" xfId="747" xr:uid="{7FDDB205-8DD4-4191-B82B-7F5648F4AACA}"/>
    <cellStyle name="Accent5 16" xfId="748" xr:uid="{8F3E609D-D3F7-46AC-995B-ADAD684F268A}"/>
    <cellStyle name="Accent5 17" xfId="749" xr:uid="{3A5F7EA6-EA02-4A17-9A27-91522CD423AE}"/>
    <cellStyle name="Accent5 18" xfId="750" xr:uid="{B7D5938D-45C4-43E7-A30A-733D9B52045D}"/>
    <cellStyle name="Accent5 18 2" xfId="751" xr:uid="{A877FDA3-398E-4EEB-8E93-85178947CC80}"/>
    <cellStyle name="Accent5 19" xfId="752" xr:uid="{0D43B07C-8775-4690-92A5-DA4F26A6A18F}"/>
    <cellStyle name="Accent5 19 2" xfId="753" xr:uid="{A8788681-7DC6-4482-BF9D-B3FF18917CBE}"/>
    <cellStyle name="Accent5 2" xfId="754" xr:uid="{8BAB3B98-00D3-4A9D-B8E7-4E216447C2FD}"/>
    <cellStyle name="Accent5 2 2" xfId="755" xr:uid="{FBB159F7-B8F9-423F-9729-D42ACFA6BEE9}"/>
    <cellStyle name="Accent5 2 2 2" xfId="6489" xr:uid="{471ECA00-AD13-4027-A1D3-A2D5A047E4BE}"/>
    <cellStyle name="Accent5 3" xfId="756" xr:uid="{5AC3A70C-B0F7-4FD1-B9CB-BD9CF4D99083}"/>
    <cellStyle name="Accent5 4" xfId="757" xr:uid="{30A1E5BD-3872-49AA-8592-9233BF8DBFC0}"/>
    <cellStyle name="Accent5 5" xfId="758" xr:uid="{838AD511-613D-40EB-B0F2-4589D611D45A}"/>
    <cellStyle name="Accent5 6" xfId="759" xr:uid="{F4AA001C-8085-4B0B-A834-26E8287CEC3C}"/>
    <cellStyle name="Accent5 7" xfId="760" xr:uid="{01D659AC-E56F-4B3F-8580-260648E8033B}"/>
    <cellStyle name="Accent5 8" xfId="761" xr:uid="{24CD1AAA-FD9C-47A8-A18D-084FFD73397D}"/>
    <cellStyle name="Accent5 9" xfId="762" xr:uid="{E8BE7989-84DA-4D2D-8958-439292276635}"/>
    <cellStyle name="Accent6 10" xfId="763" xr:uid="{DAC19925-8069-4B97-A789-381AABD2786D}"/>
    <cellStyle name="Accent6 11" xfId="764" xr:uid="{D5A3CF68-06D5-4ADD-AF40-026BFECFB248}"/>
    <cellStyle name="Accent6 12" xfId="765" xr:uid="{D54C3E9F-20BA-433D-A02E-FE59438BDA63}"/>
    <cellStyle name="Accent6 13" xfId="766" xr:uid="{3F38CDDB-67F7-4606-9959-855D3D310123}"/>
    <cellStyle name="Accent6 14" xfId="767" xr:uid="{CEE63573-5D8A-4254-BA08-643AF9280C64}"/>
    <cellStyle name="Accent6 15" xfId="768" xr:uid="{1FD36F3A-A8E9-436C-94E4-77D33AB9C69C}"/>
    <cellStyle name="Accent6 16" xfId="769" xr:uid="{74D89C3A-3F0A-496F-A486-F2E57314E77B}"/>
    <cellStyle name="Accent6 17" xfId="770" xr:uid="{C1AB9C6D-AC12-42AF-984F-757223C010EC}"/>
    <cellStyle name="Accent6 18" xfId="771" xr:uid="{71EDB151-53E8-4455-9D85-C45B53EE9515}"/>
    <cellStyle name="Accent6 18 2" xfId="772" xr:uid="{6F9FA055-1ECA-4F16-8471-DA7C31B8659E}"/>
    <cellStyle name="Accent6 19" xfId="773" xr:uid="{DC9BAC80-E730-4D2B-8619-C7F261CFA58F}"/>
    <cellStyle name="Accent6 19 2" xfId="774" xr:uid="{DF1466B3-473C-4ECD-AA0C-AF0603927282}"/>
    <cellStyle name="Accent6 2" xfId="775" xr:uid="{8A5366B0-6E7C-4A92-AAC4-761B8E3CB616}"/>
    <cellStyle name="Accent6 2 2" xfId="776" xr:uid="{20906B12-C16E-417D-9C1F-FEDB64EE12DF}"/>
    <cellStyle name="Accent6 2 2 2" xfId="6490" xr:uid="{F10EA5A9-0852-453B-B352-2C6CB69FC209}"/>
    <cellStyle name="Accent6 3" xfId="777" xr:uid="{707DCE95-8F19-4C51-9D91-D1831B31DF86}"/>
    <cellStyle name="Accent6 4" xfId="778" xr:uid="{7C633AD3-0684-4926-B9AC-A4C15804FA42}"/>
    <cellStyle name="Accent6 5" xfId="779" xr:uid="{21CB90C1-7FC3-46A3-8ED5-CE271160E7E7}"/>
    <cellStyle name="Accent6 6" xfId="780" xr:uid="{AADB2006-0931-4794-BC35-D45A23F895BD}"/>
    <cellStyle name="Accent6 7" xfId="781" xr:uid="{C6C3A628-D82F-4F2E-96B0-43566833ED2A}"/>
    <cellStyle name="Accent6 8" xfId="782" xr:uid="{2008BE4B-7464-485E-BCF3-35B80746F4AB}"/>
    <cellStyle name="Accent6 9" xfId="783" xr:uid="{388D7434-5A28-4D80-8A7E-AB542159A3DE}"/>
    <cellStyle name="Atdalītāji 2" xfId="784" xr:uid="{98C9EA9F-2AB6-4ED1-BBF2-545DEC63363B}"/>
    <cellStyle name="Atdalītāji 2 2" xfId="6967" xr:uid="{AF6C9E4E-8528-44C9-9233-A1981B955E82}"/>
    <cellStyle name="Atdalītāji 2 2 2" xfId="8606" xr:uid="{035685FF-599D-4940-BDC1-F1ECF5218864}"/>
    <cellStyle name="Atdalītāji 2 2 2 2" xfId="19474" xr:uid="{F6BD1506-C726-438D-8DBA-27FDC369D28A}"/>
    <cellStyle name="Atdalītāji 2 2 2 2 2" xfId="19919" xr:uid="{E0F949D8-C663-474E-92AE-A1A0AE54427D}"/>
    <cellStyle name="Atdalītāji 2 2 2 2 3" xfId="20285" xr:uid="{7A24CE13-6D76-4228-8917-DFB69B7CCD16}"/>
    <cellStyle name="Atdalītāji 2 2 2 2 4" xfId="20651" xr:uid="{D3E03CEA-3C1B-41A3-921D-0428B9E878CD}"/>
    <cellStyle name="Atdalītāji 2 2 2 3" xfId="19581" xr:uid="{154EB313-BC33-409D-9B15-1E73930D5A08}"/>
    <cellStyle name="Atdalītāji 2 2 2 3 2" xfId="20015" xr:uid="{A8AB7B30-5736-4774-B9B2-50DB57C0DA1C}"/>
    <cellStyle name="Atdalītāji 2 2 2 3 3" xfId="20381" xr:uid="{F04B18E4-5EAC-4F22-8DE2-57CBBF510E85}"/>
    <cellStyle name="Atdalītāji 2 2 2 3 4" xfId="20747" xr:uid="{F16D04BE-F8E1-4D56-B7AC-2ABD57A7DA6A}"/>
    <cellStyle name="Atdalītāji 2 2 2 4" xfId="19678" xr:uid="{C09A70E8-B46F-4549-9B1A-E8C204F5C5A3}"/>
    <cellStyle name="Atdalītāji 2 2 2 4 2" xfId="20111" xr:uid="{E1F87205-D70F-466D-816A-D4C8DCC421C7}"/>
    <cellStyle name="Atdalītāji 2 2 2 4 3" xfId="20477" xr:uid="{3D428DF5-AD5B-4928-877F-94E37720882E}"/>
    <cellStyle name="Atdalītāji 2 2 2 4 4" xfId="20843" xr:uid="{282F77BB-E387-434A-A7CB-545A176A2C7E}"/>
    <cellStyle name="Atdalītāji 2 2 2 5" xfId="19842" xr:uid="{AE580BB0-9825-4CCE-A895-E0552E771909}"/>
    <cellStyle name="Atdalītāji 2 2 2 6" xfId="20208" xr:uid="{B45CE099-D1FB-4372-AB42-214551EE1D82}"/>
    <cellStyle name="Atdalītāji 2 2 2 7" xfId="20574" xr:uid="{EC90192A-A335-4983-8713-D4554CE9FA08}"/>
    <cellStyle name="Atdalītāji 2 2 3" xfId="19437" xr:uid="{09AEF498-0B15-4225-9FCC-91C334AADA0D}"/>
    <cellStyle name="Atdalītāji 2 2 3 2" xfId="19882" xr:uid="{1B8072C1-1702-4CBD-8731-ADED0AFDD9E2}"/>
    <cellStyle name="Atdalītāji 2 2 3 3" xfId="20248" xr:uid="{829F6E86-2685-4294-AC58-562541EA4EE7}"/>
    <cellStyle name="Atdalītāji 2 2 3 4" xfId="20614" xr:uid="{86F06D5A-51EB-4542-BCE3-09796FE98A13}"/>
    <cellStyle name="Atdalītāji 2 2 4" xfId="19547" xr:uid="{C0D0810D-7212-4E5F-8B58-5D710AE3F3EC}"/>
    <cellStyle name="Atdalītāji 2 2 4 2" xfId="19981" xr:uid="{E87B11A5-4D27-471E-8F38-49DEF279D26A}"/>
    <cellStyle name="Atdalītāji 2 2 4 3" xfId="20347" xr:uid="{3C5B3DC4-BFEF-4846-8331-87E9B5EE86C5}"/>
    <cellStyle name="Atdalītāji 2 2 4 4" xfId="20713" xr:uid="{41FA96D0-D637-4025-A9E1-7F9E855FE5E0}"/>
    <cellStyle name="Atdalītāji 2 2 5" xfId="19644" xr:uid="{3FB7F64A-6F4C-48ED-A4B2-0CE4510BA6A5}"/>
    <cellStyle name="Atdalītāji 2 2 5 2" xfId="20077" xr:uid="{8FD25F4D-093C-4907-903B-842DBDAADBCE}"/>
    <cellStyle name="Atdalītāji 2 2 5 3" xfId="20443" xr:uid="{3E7A9AEB-8BFE-4BFF-8DB3-5FD7C7B825AB}"/>
    <cellStyle name="Atdalītāji 2 2 5 4" xfId="20809" xr:uid="{E049A846-354C-4AC2-9A8A-E43BCA3A1064}"/>
    <cellStyle name="Atdalītāji 2 2 6" xfId="19808" xr:uid="{48404AA8-B925-46D1-93FF-758B52FA52B1}"/>
    <cellStyle name="Atdalītāji 2 2 7" xfId="20174" xr:uid="{66E5C65C-BE7D-40A2-9DB0-2B9AF359F045}"/>
    <cellStyle name="Atdalītāji 2 2 8" xfId="20540" xr:uid="{9E68A86F-E5BD-4B32-87FF-C4C492FEBE28}"/>
    <cellStyle name="Atdalītāji 2 3" xfId="19418" xr:uid="{E1CC8DEA-476A-44DC-B3C2-5EDC4773EB30}"/>
    <cellStyle name="Atdalītāji 2 3 2" xfId="19864" xr:uid="{2720FD6E-1490-4A35-908F-18B7BE409A99}"/>
    <cellStyle name="Atdalītāji 2 3 3" xfId="20230" xr:uid="{4C7A156A-C05F-49FC-A8DC-F6BF76609805}"/>
    <cellStyle name="Atdalītāji 2 3 4" xfId="20596" xr:uid="{FCA0B365-A355-4462-A8C5-65C9FFBDDF91}"/>
    <cellStyle name="Atdalītāji 2 4" xfId="19534" xr:uid="{CDC0E894-D403-44B1-A434-0F9004175C68}"/>
    <cellStyle name="Atdalītāji 2 4 2" xfId="19968" xr:uid="{E1AA8DB2-63B3-4137-B0E1-0839268D01B6}"/>
    <cellStyle name="Atdalītāji 2 4 3" xfId="20334" xr:uid="{CAF06265-0EAF-4201-941B-98DCD0010AAB}"/>
    <cellStyle name="Atdalītāji 2 4 4" xfId="20700" xr:uid="{FEE9895F-06B2-41E0-BD9F-5348188A2F0F}"/>
    <cellStyle name="Atdalītāji 2 5" xfId="19631" xr:uid="{9A284D27-E1EA-46DA-B295-7985AFECAD85}"/>
    <cellStyle name="Atdalītāji 2 5 2" xfId="20064" xr:uid="{4B649620-F376-47C0-BD1D-BD71B23D79BD}"/>
    <cellStyle name="Atdalītāji 2 5 3" xfId="20430" xr:uid="{4A086494-152D-47C6-897F-66169F670F7A}"/>
    <cellStyle name="Atdalītāji 2 5 4" xfId="20796" xr:uid="{3B82197A-0553-49FA-AD7F-B8186822D05B}"/>
    <cellStyle name="Atdalītāji 2 6" xfId="19744" xr:uid="{131ACA06-860F-459B-8C38-53CEA1EC9AE7}"/>
    <cellStyle name="Atdalītāji 2 7" xfId="20161" xr:uid="{BDB6222B-968D-4A8E-8985-2AB4916F353D}"/>
    <cellStyle name="Atdalītāji 2 8" xfId="20527" xr:uid="{D70C00AB-4440-4047-B4FA-255C3D83A51D}"/>
    <cellStyle name="Bad 10" xfId="785" xr:uid="{AEC253C6-DDCB-4037-B986-CD11910F64E6}"/>
    <cellStyle name="Bad 11" xfId="786" xr:uid="{780CE6BD-7746-4A1A-99C4-85D50E90E2D3}"/>
    <cellStyle name="Bad 12" xfId="787" xr:uid="{CF2526E8-910B-49EC-9F4E-A06A75DD29B7}"/>
    <cellStyle name="Bad 13" xfId="788" xr:uid="{38D13FA1-F7F0-4AC6-A7D1-1AB974CDEB11}"/>
    <cellStyle name="Bad 14" xfId="789" xr:uid="{44DD6503-AA8F-40F8-8949-D14B24C31BDD}"/>
    <cellStyle name="Bad 15" xfId="790" xr:uid="{97A9E704-B358-463A-8545-6429FD061075}"/>
    <cellStyle name="Bad 16" xfId="791" xr:uid="{2024CFD9-48BA-4C20-9F5D-1D43B1311878}"/>
    <cellStyle name="Bad 17" xfId="792" xr:uid="{2D631939-B837-489D-ACAE-45A676BBFBE9}"/>
    <cellStyle name="Bad 18" xfId="793" xr:uid="{C44DC535-7DD8-42D8-B9F9-F008A7C86017}"/>
    <cellStyle name="Bad 18 2" xfId="794" xr:uid="{25E24108-61B9-4608-AAAB-BCA2502E21E6}"/>
    <cellStyle name="Bad 19" xfId="795" xr:uid="{ECD93F2E-2CDB-4AE6-8FE0-F9091CDC7228}"/>
    <cellStyle name="Bad 19 2" xfId="796" xr:uid="{61DCFBA6-2FAF-4DFA-AD1D-AB6E253D0571}"/>
    <cellStyle name="Bad 2" xfId="797" xr:uid="{32BF5306-A598-4FD6-A3AB-D4A4E35888C0}"/>
    <cellStyle name="Bad 2 2" xfId="798" xr:uid="{F4845AED-61F2-4E26-B9B0-BF23D61D7C4E}"/>
    <cellStyle name="Bad 2 2 2" xfId="6491" xr:uid="{DE3E388B-229B-4162-89D8-E68F34A8DCEB}"/>
    <cellStyle name="Bad 3" xfId="799" xr:uid="{552E44B4-F140-4318-B44E-67AEC9F97D5D}"/>
    <cellStyle name="Bad 4" xfId="800" xr:uid="{103896BE-E202-4FFD-8331-E2FC49ACF479}"/>
    <cellStyle name="Bad 5" xfId="801" xr:uid="{813FCBB2-E675-4EC4-BB64-E0094812E939}"/>
    <cellStyle name="Bad 6" xfId="802" xr:uid="{E53FA3A0-CD71-48EA-95C4-01B2D91C985A}"/>
    <cellStyle name="Bad 7" xfId="803" xr:uid="{E8EFD82B-3290-48D9-AF74-B51824DF5543}"/>
    <cellStyle name="Bad 8" xfId="804" xr:uid="{CC3797AF-3A61-4DD8-B5C5-BE8F5F48FA95}"/>
    <cellStyle name="Bad 9" xfId="805" xr:uid="{741CFDDA-559F-4269-ADAC-495CFD99F6E4}"/>
    <cellStyle name="Calculation 10" xfId="806" xr:uid="{0EC3B107-CBC1-4ABC-873B-7BC73C208CCD}"/>
    <cellStyle name="Calculation 10 10" xfId="10332" xr:uid="{C65587EF-6EAA-4384-9801-11451E415661}"/>
    <cellStyle name="Calculation 10 11" xfId="11735" xr:uid="{49015593-3571-494A-98E5-A92189B6DFE9}"/>
    <cellStyle name="Calculation 10 12" xfId="11051" xr:uid="{308361CD-1161-4256-81CA-BFE159200EF6}"/>
    <cellStyle name="Calculation 10 2" xfId="6882" xr:uid="{1B16B2BF-9FA6-4FF8-9F8B-3BD385D2BCAB}"/>
    <cellStyle name="Calculation 10 2 10" xfId="11284" xr:uid="{A74D6F31-753E-4703-9798-1FAD21F10DB2}"/>
    <cellStyle name="Calculation 10 2 11" xfId="12022" xr:uid="{7308A172-42AE-441F-B81D-8F238850EA2E}"/>
    <cellStyle name="Calculation 10 2 2" xfId="7215" xr:uid="{EF9454D2-4AFD-4416-9FFF-9E20892E33E1}"/>
    <cellStyle name="Calculation 10 2 2 10" xfId="17346" xr:uid="{2E1B9987-FBB7-47E6-A381-7F0A7E35B8DD}"/>
    <cellStyle name="Calculation 10 2 2 2" xfId="8855" xr:uid="{E8523C72-A54B-401D-813A-7ECEEE5A7DEA}"/>
    <cellStyle name="Calculation 10 2 2 2 2" xfId="13506" xr:uid="{E57E875D-57E2-432E-BCF2-6E6A64C5FB95}"/>
    <cellStyle name="Calculation 10 2 2 2 3" xfId="14510" xr:uid="{90AC908A-117C-4BF6-B326-E56F3CC44123}"/>
    <cellStyle name="Calculation 10 2 2 2 4" xfId="15468" xr:uid="{8D1EE0F6-A919-4270-B3D9-9F42CE62814A}"/>
    <cellStyle name="Calculation 10 2 2 2 5" xfId="16393" xr:uid="{09E709A5-20ED-4EAE-A926-15F2C117FA3E}"/>
    <cellStyle name="Calculation 10 2 2 2 6" xfId="17264" xr:uid="{7351DDCB-4820-40EE-A2BF-D646A1E3C345}"/>
    <cellStyle name="Calculation 10 2 2 2 7" xfId="18110" xr:uid="{62C32AD9-F9FC-4C5E-A8BA-B7A3050A4140}"/>
    <cellStyle name="Calculation 10 2 2 2 8" xfId="18874" xr:uid="{14AEA6AD-7656-402D-871B-D952155F16F7}"/>
    <cellStyle name="Calculation 10 2 2 3" xfId="9701" xr:uid="{FDEE6423-7252-4D04-9AD8-01367B0AF6A8}"/>
    <cellStyle name="Calculation 10 2 2 3 2" xfId="14105" xr:uid="{6BE87482-A056-4F40-9C9B-6CB2E3192A1D}"/>
    <cellStyle name="Calculation 10 2 2 3 3" xfId="15065" xr:uid="{8CE6575C-AEED-41FF-8595-A12DA77583F1}"/>
    <cellStyle name="Calculation 10 2 2 3 4" xfId="16017" xr:uid="{2BA93FCB-F87A-43FC-A6C4-ACECA98CF458}"/>
    <cellStyle name="Calculation 10 2 2 3 5" xfId="16891" xr:uid="{B6723C72-5663-44FE-9064-F81CB9DED1E3}"/>
    <cellStyle name="Calculation 10 2 2 3 6" xfId="17756" xr:uid="{09CAD2C2-10E4-4D06-94AE-615294972A36}"/>
    <cellStyle name="Calculation 10 2 2 3 7" xfId="18532" xr:uid="{DFEFD790-D3F8-490E-B385-D83CFDC51569}"/>
    <cellStyle name="Calculation 10 2 2 3 8" xfId="19289" xr:uid="{57210FAF-2DDB-4845-92D0-369FE162696E}"/>
    <cellStyle name="Calculation 10 2 2 4" xfId="12478" xr:uid="{AE5B87EA-D519-479D-87C4-5158EBBF965D}"/>
    <cellStyle name="Calculation 10 2 2 5" xfId="10401" xr:uid="{8DCFD42E-454F-49F4-A35E-E85D37ACB704}"/>
    <cellStyle name="Calculation 10 2 2 6" xfId="13654" xr:uid="{FAD87C05-FEE2-47D1-9175-3190967D6CCE}"/>
    <cellStyle name="Calculation 10 2 2 7" xfId="14630" xr:uid="{56AA32FA-62B0-418F-AC65-4BF5C8219B69}"/>
    <cellStyle name="Calculation 10 2 2 8" xfId="15582" xr:uid="{F7D69684-0FAE-4CD3-92FD-D96D8ED090F2}"/>
    <cellStyle name="Calculation 10 2 2 9" xfId="16477" xr:uid="{6F8DFCD8-264D-48EF-AE3B-C3D5E9FC1168}"/>
    <cellStyle name="Calculation 10 2 3" xfId="8522" xr:uid="{6617101A-1EBD-4CA1-9F23-B614550E3AAF}"/>
    <cellStyle name="Calculation 10 2 3 2" xfId="13262" xr:uid="{82396ED4-1686-48C4-999D-ED1E5177A861}"/>
    <cellStyle name="Calculation 10 2 3 3" xfId="14282" xr:uid="{B03A3367-B633-4618-9AE7-634C2B28B1C4}"/>
    <cellStyle name="Calculation 10 2 3 4" xfId="15242" xr:uid="{473EE79B-1B9B-4B1E-BE1F-BFDB2831FF74}"/>
    <cellStyle name="Calculation 10 2 3 5" xfId="16191" xr:uid="{21F610F1-6D26-4C50-A053-2F581A7DE750}"/>
    <cellStyle name="Calculation 10 2 3 6" xfId="17064" xr:uid="{63F38B7F-2338-44B2-AD77-F9D7EBA59601}"/>
    <cellStyle name="Calculation 10 2 3 7" xfId="17929" xr:uid="{C96A0C1F-CEDF-46F2-B75A-729A809C3ABA}"/>
    <cellStyle name="Calculation 10 2 3 8" xfId="18705" xr:uid="{AD04F41F-74AC-4D65-BE30-61BEB95526BE}"/>
    <cellStyle name="Calculation 10 2 4" xfId="9532" xr:uid="{6067CE43-D3FD-425C-9B8E-FDDA1BED7879}"/>
    <cellStyle name="Calculation 10 2 4 2" xfId="13936" xr:uid="{BE6739B8-81A1-4178-AE63-6C5FCF47E199}"/>
    <cellStyle name="Calculation 10 2 4 3" xfId="14896" xr:uid="{77DCDB74-0E0D-426B-9DAB-2A25DE7A85E8}"/>
    <cellStyle name="Calculation 10 2 4 4" xfId="15848" xr:uid="{081B8F12-DC9F-4584-88EC-1E6D1811BB67}"/>
    <cellStyle name="Calculation 10 2 4 5" xfId="16722" xr:uid="{31E42CE9-5966-41EE-B2B5-783591177180}"/>
    <cellStyle name="Calculation 10 2 4 6" xfId="17587" xr:uid="{FCB8E0B7-AC4D-4389-818D-FCA008A6DF52}"/>
    <cellStyle name="Calculation 10 2 4 7" xfId="18363" xr:uid="{7BDEBE1F-E07B-4562-A07C-10FBECF01901}"/>
    <cellStyle name="Calculation 10 2 4 8" xfId="19120" xr:uid="{DACE0C8B-8CEA-43CB-B611-B5655ED54231}"/>
    <cellStyle name="Calculation 10 2 5" xfId="12233" xr:uid="{FD5CA2A6-8137-4E24-BB2C-C8961455B081}"/>
    <cellStyle name="Calculation 10 2 6" xfId="10630" xr:uid="{06E20116-04D3-40BD-8129-D262CEE22AD7}"/>
    <cellStyle name="Calculation 10 2 7" xfId="11679" xr:uid="{AE625F77-BB4D-46A8-8CBA-7D051643D68D}"/>
    <cellStyle name="Calculation 10 2 8" xfId="11100" xr:uid="{C3EEE54D-B3F0-4F8C-8E11-DD3BEC5B6C01}"/>
    <cellStyle name="Calculation 10 2 9" xfId="11442" xr:uid="{36E62847-AEEE-4703-B88E-A42B5F738FA9}"/>
    <cellStyle name="Calculation 10 3" xfId="6968" xr:uid="{B9A2137D-DB4F-4B01-813F-900E44061EA2}"/>
    <cellStyle name="Calculation 10 3 10" xfId="12551" xr:uid="{A0F40062-C2D6-42E9-BE46-05840C9C36A7}"/>
    <cellStyle name="Calculation 10 3 2" xfId="8607" xr:uid="{F03E3573-6463-4185-9E46-CBC7AA6DD2BE}"/>
    <cellStyle name="Calculation 10 3 2 2" xfId="13329" xr:uid="{BEE1BEC3-5AE3-4F00-8469-91194888333E}"/>
    <cellStyle name="Calculation 10 3 2 3" xfId="14343" xr:uid="{55A48125-AEAD-42EB-9218-6CE6762CBAA8}"/>
    <cellStyle name="Calculation 10 3 2 4" xfId="15303" xr:uid="{68E2443F-F289-4018-B7D3-83AC75BD235A}"/>
    <cellStyle name="Calculation 10 3 2 5" xfId="16247" xr:uid="{42E54BD3-5798-49FE-80DB-13A0F14BB833}"/>
    <cellStyle name="Calculation 10 3 2 6" xfId="17120" xr:uid="{5BC4A9F0-09C0-4404-92E7-38A9FFEF9670}"/>
    <cellStyle name="Calculation 10 3 2 7" xfId="17985" xr:uid="{7611E5EF-6DD4-4ED4-B9E2-C656ABDD2665}"/>
    <cellStyle name="Calculation 10 3 2 8" xfId="18760" xr:uid="{DFC0B235-E0F3-4897-9675-013554906739}"/>
    <cellStyle name="Calculation 10 3 3" xfId="9587" xr:uid="{1952D8D2-C77E-4AD4-8913-3D2DDEC94B60}"/>
    <cellStyle name="Calculation 10 3 3 2" xfId="13991" xr:uid="{E1D43715-EA43-4187-8420-C17C29812515}"/>
    <cellStyle name="Calculation 10 3 3 3" xfId="14951" xr:uid="{3CCB6D21-DA26-4032-99E9-FDD7030F2073}"/>
    <cellStyle name="Calculation 10 3 3 4" xfId="15903" xr:uid="{25D8A9ED-07F9-4EA4-8D2A-AE64C62D9664}"/>
    <cellStyle name="Calculation 10 3 3 5" xfId="16777" xr:uid="{7793BCB0-AC15-4398-AF79-B6CDFAA10CFB}"/>
    <cellStyle name="Calculation 10 3 3 6" xfId="17642" xr:uid="{F6A5F517-E10D-4B44-95C4-AA7AC19F76E2}"/>
    <cellStyle name="Calculation 10 3 3 7" xfId="18418" xr:uid="{A72CFBF0-6AEA-4D26-9044-3F89CD612FB3}"/>
    <cellStyle name="Calculation 10 3 3 8" xfId="19175" xr:uid="{4B07E580-C85C-4795-B431-1C03F54A65FD}"/>
    <cellStyle name="Calculation 10 3 4" xfId="12302" xr:uid="{746127DA-1631-4BFE-A5E4-01B21DE8D8FB}"/>
    <cellStyle name="Calculation 10 3 5" xfId="10566" xr:uid="{FC167247-6623-4339-8C28-C5F353158274}"/>
    <cellStyle name="Calculation 10 3 6" xfId="12093" xr:uid="{A85492E2-1368-422F-BD89-5F6D2FD739D1}"/>
    <cellStyle name="Calculation 10 3 7" xfId="10757" xr:uid="{96A3E553-9B46-496D-9E86-7016731F68A8}"/>
    <cellStyle name="Calculation 10 3 8" xfId="11655" xr:uid="{E576CF99-59B0-4B23-971D-D6D2056509AB}"/>
    <cellStyle name="Calculation 10 3 9" xfId="11121" xr:uid="{F7B53F90-668E-4C5E-9E62-206EA84A41ED}"/>
    <cellStyle name="Calculation 10 4" xfId="7769" xr:uid="{C17D3EC7-AEB3-4D22-9B76-9A67AAECB039}"/>
    <cellStyle name="Calculation 10 4 2" xfId="12796" xr:uid="{F93EF160-90F7-4B3F-8590-B5D95DD38E11}"/>
    <cellStyle name="Calculation 10 4 3" xfId="12301" xr:uid="{9BE6A3F6-D193-49DE-938F-B6CECF3308B3}"/>
    <cellStyle name="Calculation 10 4 4" xfId="10567" xr:uid="{B1721F3A-2CA6-4901-8E1C-C852A43C5A81}"/>
    <cellStyle name="Calculation 10 4 5" xfId="13124" xr:uid="{E47B1C97-DA7D-4A1D-9F3C-6C51971E39DF}"/>
    <cellStyle name="Calculation 10 4 6" xfId="9901" xr:uid="{B3115F9A-8221-4C56-B602-A7E894B32800}"/>
    <cellStyle name="Calculation 10 4 7" xfId="14220" xr:uid="{04E92851-DBFE-49B8-8890-CC9F0F8EC9B5}"/>
    <cellStyle name="Calculation 10 4 8" xfId="15180" xr:uid="{25D944FC-2762-482D-9C08-B604023F6653}"/>
    <cellStyle name="Calculation 10 5" xfId="7910" xr:uid="{70120869-2F67-4BE1-9899-38B367B0CDF7}"/>
    <cellStyle name="Calculation 10 5 2" xfId="12903" xr:uid="{2A17C2CC-5307-4847-9E12-6496AA4C237F}"/>
    <cellStyle name="Calculation 10 5 3" xfId="12014" xr:uid="{8B665FF3-5583-42C9-B899-99F9125B9CAF}"/>
    <cellStyle name="Calculation 10 5 4" xfId="10817" xr:uid="{CC6D4799-6E7A-4771-87FC-FE6F4B85EA62}"/>
    <cellStyle name="Calculation 10 5 5" xfId="11601" xr:uid="{7533F0D7-0358-4AF7-8923-E9A27DF143DD}"/>
    <cellStyle name="Calculation 10 5 6" xfId="11156" xr:uid="{A0DE2313-EF9D-46E2-9D6F-7E26523D12B7}"/>
    <cellStyle name="Calculation 10 5 7" xfId="12545" xr:uid="{4A6FE887-D7B6-4553-A2EE-3EAF0D7FE203}"/>
    <cellStyle name="Calculation 10 5 8" xfId="10341" xr:uid="{C509F6F1-6589-4003-8935-F100C06D4F2E}"/>
    <cellStyle name="Calculation 10 6" xfId="10181" xr:uid="{19BA48C5-4FCF-4758-B027-B04B3E9AD2D6}"/>
    <cellStyle name="Calculation 10 7" xfId="11776" xr:uid="{2DDDC202-CB70-4F99-8F7C-D3E8E7BB9793}"/>
    <cellStyle name="Calculation 10 8" xfId="11024" xr:uid="{2D442725-E56A-4F61-A996-3F83521EE119}"/>
    <cellStyle name="Calculation 10 9" xfId="12565" xr:uid="{30B09ABA-1EB5-4F84-9192-0AADB4E33EAD}"/>
    <cellStyle name="Calculation 11" xfId="807" xr:uid="{9A04414A-6811-4474-B049-8832E294FB4B}"/>
    <cellStyle name="Calculation 11 10" xfId="10782" xr:uid="{ACDC3DC5-BA41-4F74-BBD9-0F00655D4E51}"/>
    <cellStyle name="Calculation 11 11" xfId="11631" xr:uid="{DD686074-F357-45A1-8166-F47A6FF4EBA4}"/>
    <cellStyle name="Calculation 11 12" xfId="11136" xr:uid="{C9ED6E30-9D73-471B-8C4D-6C7DA75B29A2}"/>
    <cellStyle name="Calculation 11 2" xfId="6881" xr:uid="{717CD24C-AB18-4670-8F58-A4FA876AAA27}"/>
    <cellStyle name="Calculation 11 2 10" xfId="10710" xr:uid="{0BFBB062-87A3-4B03-96EB-A299B38C8140}"/>
    <cellStyle name="Calculation 11 2 11" xfId="12075" xr:uid="{362F604A-D8C9-4B49-9C4B-8E109647F7B0}"/>
    <cellStyle name="Calculation 11 2 2" xfId="7216" xr:uid="{1698D729-36CB-478E-9002-190722B69291}"/>
    <cellStyle name="Calculation 11 2 2 10" xfId="11504" xr:uid="{C3C3FCFF-92E3-481E-9584-DF473A40C83B}"/>
    <cellStyle name="Calculation 11 2 2 2" xfId="8856" xr:uid="{AC8279CE-81CA-4879-8229-3A0FE71BCE28}"/>
    <cellStyle name="Calculation 11 2 2 2 2" xfId="13507" xr:uid="{ECFB4279-F0B9-4EF3-8406-0CD6B5FE0160}"/>
    <cellStyle name="Calculation 11 2 2 2 3" xfId="14511" xr:uid="{B64B51AF-9E0B-4E11-880E-09B1C3ED2E40}"/>
    <cellStyle name="Calculation 11 2 2 2 4" xfId="15469" xr:uid="{854AC304-C034-4037-A106-6CD0B54125EC}"/>
    <cellStyle name="Calculation 11 2 2 2 5" xfId="16394" xr:uid="{539A2267-D003-413B-9E13-CA09296B4487}"/>
    <cellStyle name="Calculation 11 2 2 2 6" xfId="17265" xr:uid="{F80523ED-BF1B-4ABF-A130-8A6B863832CB}"/>
    <cellStyle name="Calculation 11 2 2 2 7" xfId="18111" xr:uid="{C26E60B7-16D7-49D1-B7A5-EA2E91B8C13E}"/>
    <cellStyle name="Calculation 11 2 2 2 8" xfId="18875" xr:uid="{BCD08907-5C2C-4C59-8AE8-3D4791543680}"/>
    <cellStyle name="Calculation 11 2 2 3" xfId="9702" xr:uid="{A673E81A-22D2-4CB7-AA1F-BE639E1F566D}"/>
    <cellStyle name="Calculation 11 2 2 3 2" xfId="14106" xr:uid="{C6410797-FCDE-4E06-BEAC-B33A6574EC6C}"/>
    <cellStyle name="Calculation 11 2 2 3 3" xfId="15066" xr:uid="{E0FF7D42-4084-4577-A7A1-8CAF4D3D1966}"/>
    <cellStyle name="Calculation 11 2 2 3 4" xfId="16018" xr:uid="{CBA19448-6648-4C27-8BD0-9F60C5F8F925}"/>
    <cellStyle name="Calculation 11 2 2 3 5" xfId="16892" xr:uid="{EBA7B997-4183-48AD-B857-2EFF66DDD2F2}"/>
    <cellStyle name="Calculation 11 2 2 3 6" xfId="17757" xr:uid="{ACB038EB-904C-461A-B208-3C99D3AB582B}"/>
    <cellStyle name="Calculation 11 2 2 3 7" xfId="18533" xr:uid="{5ACB1715-3FB6-4927-9E01-22F0E473652D}"/>
    <cellStyle name="Calculation 11 2 2 3 8" xfId="19290" xr:uid="{2A573634-E260-4E1E-BA2E-7353CA5CAC7D}"/>
    <cellStyle name="Calculation 11 2 2 4" xfId="12479" xr:uid="{BB0000AC-CE47-4F70-ACBB-8B2ACDDDB54F}"/>
    <cellStyle name="Calculation 11 2 2 5" xfId="10400" xr:uid="{3A0B6332-20C6-4B68-914B-CA90C8D69BC8}"/>
    <cellStyle name="Calculation 11 2 2 6" xfId="13145" xr:uid="{599FE51A-2077-4FE7-860F-0FE1C017C188}"/>
    <cellStyle name="Calculation 11 2 2 7" xfId="9883" xr:uid="{093E9D20-4C0C-4677-BA7F-F2B669A1B556}"/>
    <cellStyle name="Calculation 11 2 2 8" xfId="11885" xr:uid="{A7331117-1C80-4198-B469-28128CB25306}"/>
    <cellStyle name="Calculation 11 2 2 9" xfId="10926" xr:uid="{9351C66E-D152-432B-92CF-724E27A7BF2E}"/>
    <cellStyle name="Calculation 11 2 3" xfId="8521" xr:uid="{26340F11-7802-47E2-9832-717812DDE97D}"/>
    <cellStyle name="Calculation 11 2 3 2" xfId="13261" xr:uid="{10627AC7-7B7C-4E43-B1A2-1F2727A357AF}"/>
    <cellStyle name="Calculation 11 2 3 3" xfId="14281" xr:uid="{5620A798-ED17-4D84-AEF4-E2E139E46632}"/>
    <cellStyle name="Calculation 11 2 3 4" xfId="15241" xr:uid="{0CDE0F99-AF6A-4A60-A5C9-5A43FF057DCB}"/>
    <cellStyle name="Calculation 11 2 3 5" xfId="16190" xr:uid="{D3F19EEF-1140-4697-9C49-C10DD15C4977}"/>
    <cellStyle name="Calculation 11 2 3 6" xfId="17063" xr:uid="{01491D85-07B5-48A1-8128-D42F7599F7C3}"/>
    <cellStyle name="Calculation 11 2 3 7" xfId="17928" xr:uid="{34AEF54A-C560-4EAD-AD4B-AFDABE0DA946}"/>
    <cellStyle name="Calculation 11 2 3 8" xfId="18704" xr:uid="{D3D8F9B8-575D-4380-BB6A-445154CF2B81}"/>
    <cellStyle name="Calculation 11 2 4" xfId="9531" xr:uid="{DB3B436A-6C6E-4952-A0EC-7A3B2213C8FA}"/>
    <cellStyle name="Calculation 11 2 4 2" xfId="13935" xr:uid="{49913B29-C328-4465-A754-97AE232A004A}"/>
    <cellStyle name="Calculation 11 2 4 3" xfId="14895" xr:uid="{87C1558C-3631-497A-BA4F-F7F542B7962C}"/>
    <cellStyle name="Calculation 11 2 4 4" xfId="15847" xr:uid="{B0F357FC-A1FF-47C6-ACFB-84EA630B2AB7}"/>
    <cellStyle name="Calculation 11 2 4 5" xfId="16721" xr:uid="{7231DDAA-5BA7-4778-ABCA-3D3F0953CA16}"/>
    <cellStyle name="Calculation 11 2 4 6" xfId="17586" xr:uid="{45CA37DD-54BA-4B8C-A9E6-F6A4CA08C9DC}"/>
    <cellStyle name="Calculation 11 2 4 7" xfId="18362" xr:uid="{39E4B20A-7674-4B8E-8549-2A8A412ACDA4}"/>
    <cellStyle name="Calculation 11 2 4 8" xfId="19119" xr:uid="{EE127C01-A5BF-4345-AF76-6F87E1CBD621}"/>
    <cellStyle name="Calculation 11 2 5" xfId="12232" xr:uid="{35290121-2EB4-4F1C-A148-D4E170980318}"/>
    <cellStyle name="Calculation 11 2 6" xfId="10631" xr:uid="{4C270B10-D41F-4684-87E7-9A598315EA01}"/>
    <cellStyle name="Calculation 11 2 7" xfId="12913" xr:uid="{A70973D5-26A8-4726-B213-A1FC185219FA}"/>
    <cellStyle name="Calculation 11 2 8" xfId="10069" xr:uid="{8A832E22-7203-4A82-81AE-A70DE01F0A1F}"/>
    <cellStyle name="Calculation 11 2 9" xfId="12147" xr:uid="{F9A68F9E-0150-46AC-BB42-A9011FEBF2D8}"/>
    <cellStyle name="Calculation 11 3" xfId="6969" xr:uid="{714EAF2A-7788-4F7D-B1E3-E1A8539DF3D9}"/>
    <cellStyle name="Calculation 11 3 10" xfId="12653" xr:uid="{1DEF085C-717B-4789-BDAC-6900EE763E5B}"/>
    <cellStyle name="Calculation 11 3 2" xfId="8608" xr:uid="{FF813F0B-1B46-4C93-BFF2-B041BEBEC866}"/>
    <cellStyle name="Calculation 11 3 2 2" xfId="13330" xr:uid="{27E40E47-19D2-4E0E-BAD8-8CAA6F30847E}"/>
    <cellStyle name="Calculation 11 3 2 3" xfId="14344" xr:uid="{9E9A8C42-308C-41B2-B93F-CC9CDE828E27}"/>
    <cellStyle name="Calculation 11 3 2 4" xfId="15304" xr:uid="{ED1D7989-0C75-4741-B524-5A60F1171178}"/>
    <cellStyle name="Calculation 11 3 2 5" xfId="16248" xr:uid="{20C6DAB2-C17B-4D21-9DD6-67C7A901F65F}"/>
    <cellStyle name="Calculation 11 3 2 6" xfId="17121" xr:uid="{8E3FB1CF-B37C-4CA9-97C8-E70D68A2FF49}"/>
    <cellStyle name="Calculation 11 3 2 7" xfId="17986" xr:uid="{B9C5782E-86AD-49CC-A191-5BA4FCC15DC1}"/>
    <cellStyle name="Calculation 11 3 2 8" xfId="18761" xr:uid="{A36AD05C-0841-4FCA-9471-A1852F86915D}"/>
    <cellStyle name="Calculation 11 3 3" xfId="9588" xr:uid="{29A4AA6F-F472-40BF-BA86-17CB0ACB1EB7}"/>
    <cellStyle name="Calculation 11 3 3 2" xfId="13992" xr:uid="{1482C27B-F0B4-477A-A71F-DCB3AB243F68}"/>
    <cellStyle name="Calculation 11 3 3 3" xfId="14952" xr:uid="{D7F8AB67-D065-4817-A48D-C7C987126330}"/>
    <cellStyle name="Calculation 11 3 3 4" xfId="15904" xr:uid="{2E2170A0-E528-40CF-ACD9-61C119D8503A}"/>
    <cellStyle name="Calculation 11 3 3 5" xfId="16778" xr:uid="{E218E939-EBF1-4C29-97C6-08FEAB45BB63}"/>
    <cellStyle name="Calculation 11 3 3 6" xfId="17643" xr:uid="{88843DA2-CB4C-465C-8CA1-142EDFCDE933}"/>
    <cellStyle name="Calculation 11 3 3 7" xfId="18419" xr:uid="{1E9BF4D1-5CAC-4144-9450-8586A252CB23}"/>
    <cellStyle name="Calculation 11 3 3 8" xfId="19176" xr:uid="{3F30E177-A649-4EB3-8DDB-1CBB2D2EFE03}"/>
    <cellStyle name="Calculation 11 3 4" xfId="12303" xr:uid="{16FC2DF8-254D-4764-A8E8-3AF930751151}"/>
    <cellStyle name="Calculation 11 3 5" xfId="10565" xr:uid="{91282036-B2E0-42D5-8FF1-88AC6F77E08B}"/>
    <cellStyle name="Calculation 11 3 6" xfId="12608" xr:uid="{24A546C5-8B9C-4407-8C0F-1CCDDC5892CD}"/>
    <cellStyle name="Calculation 11 3 7" xfId="10295" xr:uid="{99699E3C-56E9-4B06-AA52-FFB8AA5DF475}"/>
    <cellStyle name="Calculation 11 3 8" xfId="12648" xr:uid="{186E247A-BE3C-4377-A7ED-4D8AEC2E792F}"/>
    <cellStyle name="Calculation 11 3 9" xfId="10264" xr:uid="{7358437C-D73B-4210-8B4C-39A61D4642E2}"/>
    <cellStyle name="Calculation 11 4" xfId="7770" xr:uid="{C431B3E5-8FD0-4A68-A2E3-6F576F3DF859}"/>
    <cellStyle name="Calculation 11 4 2" xfId="12797" xr:uid="{2394FE01-D4A8-4267-B095-B4342C3CF068}"/>
    <cellStyle name="Calculation 11 4 3" xfId="10174" xr:uid="{F4008BBD-2743-4889-B94F-79AF8FFD2002}"/>
    <cellStyle name="Calculation 11 4 4" xfId="11783" xr:uid="{78948F74-4F3E-4290-87E0-685138E0026D}"/>
    <cellStyle name="Calculation 11 4 5" xfId="11019" xr:uid="{942EC785-F47A-4572-B083-50B48A87ED6B}"/>
    <cellStyle name="Calculation 11 4 6" xfId="13097" xr:uid="{589356D6-BAC7-48D7-A758-6E71309C6647}"/>
    <cellStyle name="Calculation 11 4 7" xfId="9922" xr:uid="{403425B4-0CC6-4FE2-990C-63BC1FE3BD33}"/>
    <cellStyle name="Calculation 11 4 8" xfId="13318" xr:uid="{F2E5B498-EFE7-4332-BF5F-BBE22A53FB81}"/>
    <cellStyle name="Calculation 11 5" xfId="7909" xr:uid="{703ED36C-770E-47EF-BED0-766C2B841698}"/>
    <cellStyle name="Calculation 11 5 2" xfId="12902" xr:uid="{64A82E27-F14A-4BF9-B0D5-3D3EF5594EAA}"/>
    <cellStyle name="Calculation 11 5 3" xfId="10077" xr:uid="{3995A98F-62B2-4FFF-933C-A218B862C25E}"/>
    <cellStyle name="Calculation 11 5 4" xfId="12145" xr:uid="{01C5CB23-9550-4435-837A-63E3C09AB205}"/>
    <cellStyle name="Calculation 11 5 5" xfId="10711" xr:uid="{82CB848A-00F7-49E7-A1F2-E7DA9E5143B8}"/>
    <cellStyle name="Calculation 11 5 6" xfId="11665" xr:uid="{5EC305E6-C4E8-45DB-BEE2-BBC2F7CBD572}"/>
    <cellStyle name="Calculation 11 5 7" xfId="11113" xr:uid="{B8DE0D8F-F7E4-4AAB-B853-A999B308D4F8}"/>
    <cellStyle name="Calculation 11 5 8" xfId="12553" xr:uid="{8A40BEA2-DD16-47B0-B1A3-6C11F561A192}"/>
    <cellStyle name="Calculation 11 6" xfId="10182" xr:uid="{D2CA5EAB-D27E-40BE-8F52-CDFF1D78EC9C}"/>
    <cellStyle name="Calculation 11 7" xfId="11775" xr:uid="{714D415E-20CA-4C81-A130-7750DF633066}"/>
    <cellStyle name="Calculation 11 8" xfId="11025" xr:uid="{7804BB90-7F0F-4DD0-8FAA-11EFF201182B}"/>
    <cellStyle name="Calculation 11 9" xfId="12061" xr:uid="{524A2B4A-34F2-4E10-8311-30FED568832E}"/>
    <cellStyle name="Calculation 12" xfId="808" xr:uid="{E72948A4-429A-4607-8D76-9792915B95BE}"/>
    <cellStyle name="Calculation 12 10" xfId="11273" xr:uid="{F6622D12-0EA0-4D5A-A546-BFB7BF35F1BA}"/>
    <cellStyle name="Calculation 12 11" xfId="13012" xr:uid="{842C7CBE-605A-4DC7-8C85-C259A4CAE0D3}"/>
    <cellStyle name="Calculation 12 12" xfId="9979" xr:uid="{D759A7F0-137B-41D6-8940-06342474DFED}"/>
    <cellStyle name="Calculation 12 2" xfId="6880" xr:uid="{48A3C941-5579-453E-A10D-8C0702098C35}"/>
    <cellStyle name="Calculation 12 2 10" xfId="16300" xr:uid="{A5B2BFD0-14EA-4F96-8E02-B26BE143DEC8}"/>
    <cellStyle name="Calculation 12 2 11" xfId="17172" xr:uid="{956D355E-5E83-4CEB-9CAF-35FBF8DE694A}"/>
    <cellStyle name="Calculation 12 2 2" xfId="7217" xr:uid="{85E0DE2F-1109-4C7D-8214-52BFA1A52170}"/>
    <cellStyle name="Calculation 12 2 2 10" xfId="12541" xr:uid="{5E64D093-65DB-42EF-9D31-049B02B2173F}"/>
    <cellStyle name="Calculation 12 2 2 2" xfId="8857" xr:uid="{FA4E319C-E484-4688-BD71-DF093D380713}"/>
    <cellStyle name="Calculation 12 2 2 2 2" xfId="13508" xr:uid="{A1B3D28F-47E3-478B-AA10-9A0E782560AC}"/>
    <cellStyle name="Calculation 12 2 2 2 3" xfId="14512" xr:uid="{B28903FB-6199-4867-A27A-464433BD8F57}"/>
    <cellStyle name="Calculation 12 2 2 2 4" xfId="15470" xr:uid="{9D69C7CF-53A8-4BB5-9788-5EAA7466DB2B}"/>
    <cellStyle name="Calculation 12 2 2 2 5" xfId="16395" xr:uid="{AF6B3DE8-DFAA-40F1-A45A-F38DFF02B2C5}"/>
    <cellStyle name="Calculation 12 2 2 2 6" xfId="17266" xr:uid="{A145D935-16D7-4077-B079-335A4E2967B9}"/>
    <cellStyle name="Calculation 12 2 2 2 7" xfId="18112" xr:uid="{0F000602-3BD5-4A1C-8970-349D440A4A4C}"/>
    <cellStyle name="Calculation 12 2 2 2 8" xfId="18876" xr:uid="{D1B2956F-D5A4-47EE-BD26-DD97BF27233B}"/>
    <cellStyle name="Calculation 12 2 2 3" xfId="9703" xr:uid="{AC8BC6B3-9149-47C1-B02D-2DEEFE1D01C4}"/>
    <cellStyle name="Calculation 12 2 2 3 2" xfId="14107" xr:uid="{8C104BE0-43C2-4AF4-BCF0-4A05EDCD7A92}"/>
    <cellStyle name="Calculation 12 2 2 3 3" xfId="15067" xr:uid="{A3A1213A-1B33-4EF1-9602-121251D496F0}"/>
    <cellStyle name="Calculation 12 2 2 3 4" xfId="16019" xr:uid="{065F1285-B216-40A1-BC41-A303DC4C8A32}"/>
    <cellStyle name="Calculation 12 2 2 3 5" xfId="16893" xr:uid="{A3EFE421-B8A0-436F-8050-15C73D3F5D60}"/>
    <cellStyle name="Calculation 12 2 2 3 6" xfId="17758" xr:uid="{8238FF87-9AD0-49A5-98CD-3477442AB4E9}"/>
    <cellStyle name="Calculation 12 2 2 3 7" xfId="18534" xr:uid="{91C6BB89-E936-4F82-8E86-286C779A2518}"/>
    <cellStyle name="Calculation 12 2 2 3 8" xfId="19291" xr:uid="{5D335599-111C-4081-A197-521C05F909E4}"/>
    <cellStyle name="Calculation 12 2 2 4" xfId="12480" xr:uid="{EF12BB20-CDF1-48CE-8F19-CE15B0B51091}"/>
    <cellStyle name="Calculation 12 2 2 5" xfId="10399" xr:uid="{247CF025-0AE0-45F3-8DA2-13E274F6AB06}"/>
    <cellStyle name="Calculation 12 2 2 6" xfId="11986" xr:uid="{0FAE4CFA-5B79-441C-8364-F9E0B22BEDFA}"/>
    <cellStyle name="Calculation 12 2 2 7" xfId="10841" xr:uid="{79C57CA9-FA71-4CB6-A885-71BEEC9AA68A}"/>
    <cellStyle name="Calculation 12 2 2 8" xfId="11579" xr:uid="{97A524C9-84DE-40C9-A873-34C2BAC6ACAF}"/>
    <cellStyle name="Calculation 12 2 2 9" xfId="11173" xr:uid="{479471BD-55C3-40CF-95EA-B9F4F0600A47}"/>
    <cellStyle name="Calculation 12 2 3" xfId="8520" xr:uid="{3B1BA331-87FE-4ABD-856D-A82D42BCE436}"/>
    <cellStyle name="Calculation 12 2 3 2" xfId="13260" xr:uid="{5F10B234-AB1E-4E39-8C34-1AC2AD1D5A2E}"/>
    <cellStyle name="Calculation 12 2 3 3" xfId="14280" xr:uid="{17E7277B-DA11-4BF2-9F07-20CE13C40962}"/>
    <cellStyle name="Calculation 12 2 3 4" xfId="15240" xr:uid="{6F778D26-AA66-4545-8B81-A51ADA8B064F}"/>
    <cellStyle name="Calculation 12 2 3 5" xfId="16189" xr:uid="{8297B45B-CCF7-4028-9DA8-5CFFB04071D8}"/>
    <cellStyle name="Calculation 12 2 3 6" xfId="17062" xr:uid="{55D2F0A9-164A-443D-BEC2-965C2781D1D7}"/>
    <cellStyle name="Calculation 12 2 3 7" xfId="17927" xr:uid="{34E455AE-1AAD-446A-9985-C595AF58A0DD}"/>
    <cellStyle name="Calculation 12 2 3 8" xfId="18703" xr:uid="{1255F9C3-9CB8-4796-AFBD-C783ECB62844}"/>
    <cellStyle name="Calculation 12 2 4" xfId="9530" xr:uid="{027513E9-6D31-44D8-AE39-D7364581FC37}"/>
    <cellStyle name="Calculation 12 2 4 2" xfId="13934" xr:uid="{1E823006-18C5-4155-B62A-F46F88DA2963}"/>
    <cellStyle name="Calculation 12 2 4 3" xfId="14894" xr:uid="{B3D5C057-AF0C-47BC-A166-53CA7E9793E5}"/>
    <cellStyle name="Calculation 12 2 4 4" xfId="15846" xr:uid="{29D10AE9-0D25-41B4-8B4D-5A8E06B32D68}"/>
    <cellStyle name="Calculation 12 2 4 5" xfId="16720" xr:uid="{E2D43D18-3342-476B-A2FE-7A56FD207BCF}"/>
    <cellStyle name="Calculation 12 2 4 6" xfId="17585" xr:uid="{4298DA9B-4DC8-4131-A9B7-26FC00A9B031}"/>
    <cellStyle name="Calculation 12 2 4 7" xfId="18361" xr:uid="{AB27F1F7-0E7A-4FFB-A532-F761CE8537F7}"/>
    <cellStyle name="Calculation 12 2 4 8" xfId="19118" xr:uid="{CA69761E-8051-43E5-9F3D-922D91B96700}"/>
    <cellStyle name="Calculation 12 2 5" xfId="12231" xr:uid="{03E296A8-03F7-445E-B214-2DDE63F56133}"/>
    <cellStyle name="Calculation 12 2 6" xfId="10632" xr:uid="{6969E789-B35B-40F3-A266-52D33E535D67}"/>
    <cellStyle name="Calculation 12 2 7" xfId="13402" xr:uid="{55BBC6F6-011F-4E00-AADF-16E0B6808448}"/>
    <cellStyle name="Calculation 12 2 8" xfId="14411" xr:uid="{289AF538-035E-44AA-A513-3B44F0DB3D4B}"/>
    <cellStyle name="Calculation 12 2 9" xfId="15369" xr:uid="{06B7395F-04AD-4563-B633-3ACA44F22F22}"/>
    <cellStyle name="Calculation 12 3" xfId="6970" xr:uid="{7A04D3EC-DE59-44BD-AE16-56727EE2D9DF}"/>
    <cellStyle name="Calculation 12 3 10" xfId="17330" xr:uid="{0A50234C-D304-432A-8E39-84589299ED12}"/>
    <cellStyle name="Calculation 12 3 2" xfId="8609" xr:uid="{BBC5DB35-7279-4A13-AC38-47B7AF3EF81A}"/>
    <cellStyle name="Calculation 12 3 2 2" xfId="13331" xr:uid="{FDFF2E97-269D-4DD3-8FCF-5EF5395A466F}"/>
    <cellStyle name="Calculation 12 3 2 3" xfId="14345" xr:uid="{E43F7CBA-87DC-4BBD-A59A-27C9D4E1CA0F}"/>
    <cellStyle name="Calculation 12 3 2 4" xfId="15305" xr:uid="{F8B1ED02-DDA8-4B28-88D1-7FB497F6E9C9}"/>
    <cellStyle name="Calculation 12 3 2 5" xfId="16249" xr:uid="{35068769-2876-4B62-8FD7-B3EC66684EC8}"/>
    <cellStyle name="Calculation 12 3 2 6" xfId="17122" xr:uid="{A9468163-AD43-4262-8101-7D7AEA3FB36B}"/>
    <cellStyle name="Calculation 12 3 2 7" xfId="17987" xr:uid="{7499E3A7-915B-4266-AB35-8C56FA44907A}"/>
    <cellStyle name="Calculation 12 3 2 8" xfId="18762" xr:uid="{B39820A4-7AB8-4FD8-B945-561DA058736F}"/>
    <cellStyle name="Calculation 12 3 3" xfId="9589" xr:uid="{4B301F79-A655-4EC4-8CA5-617D0AB56701}"/>
    <cellStyle name="Calculation 12 3 3 2" xfId="13993" xr:uid="{5DEC6714-1B84-44A5-A912-0A6A110D03A1}"/>
    <cellStyle name="Calculation 12 3 3 3" xfId="14953" xr:uid="{50ADA2EE-4F6A-4CF0-BA3F-1AABAD1D0504}"/>
    <cellStyle name="Calculation 12 3 3 4" xfId="15905" xr:uid="{60C38AB1-8CD3-48F3-A7B4-5BFA91A5EBFB}"/>
    <cellStyle name="Calculation 12 3 3 5" xfId="16779" xr:uid="{451B3F13-D2D5-4EA2-95C3-7E5BC3AE2F7E}"/>
    <cellStyle name="Calculation 12 3 3 6" xfId="17644" xr:uid="{00EB3FC6-3A00-4DB7-BD78-677580D1AB68}"/>
    <cellStyle name="Calculation 12 3 3 7" xfId="18420" xr:uid="{3C8F313D-93A1-4E68-8622-3DCA80D0D429}"/>
    <cellStyle name="Calculation 12 3 3 8" xfId="19177" xr:uid="{877B9100-1E09-434C-8587-9DD24F4B32D9}"/>
    <cellStyle name="Calculation 12 3 4" xfId="12304" xr:uid="{39FCEA1D-790C-4FD7-87DF-776C7336C172}"/>
    <cellStyle name="Calculation 12 3 5" xfId="10564" xr:uid="{CFEC5A91-F3C8-4F78-B5E3-D4750B77EF68}"/>
    <cellStyle name="Calculation 12 3 6" xfId="13629" xr:uid="{CFD02D02-CD49-4C5B-B3B8-2A0C30CBF550}"/>
    <cellStyle name="Calculation 12 3 7" xfId="14607" xr:uid="{44DCD942-73DE-46C3-B1D0-87682E7EA0CD}"/>
    <cellStyle name="Calculation 12 3 8" xfId="15560" xr:uid="{C4E21666-7EA6-45F9-AACF-CA98C2E5D032}"/>
    <cellStyle name="Calculation 12 3 9" xfId="16459" xr:uid="{7A94FD12-FF18-4D32-8327-A87AA8C7CC94}"/>
    <cellStyle name="Calculation 12 4" xfId="7771" xr:uid="{D7BD0C82-8887-4615-8042-3C2A7696976E}"/>
    <cellStyle name="Calculation 12 4 2" xfId="12798" xr:uid="{258475CD-DE12-432A-9775-5FFFE1C331D8}"/>
    <cellStyle name="Calculation 12 4 3" xfId="10173" xr:uid="{1B3F1DD3-8C65-4DB8-AF96-31D9E5D6BBDF}"/>
    <cellStyle name="Calculation 12 4 4" xfId="11784" xr:uid="{E86D7E5F-DFBA-4605-B985-6B996F5754A2}"/>
    <cellStyle name="Calculation 12 4 5" xfId="11018" xr:uid="{FD0DD8E8-599C-4270-B510-DD273B8FF9C0}"/>
    <cellStyle name="Calculation 12 4 6" xfId="11967" xr:uid="{0C04ADAA-44DB-4417-9A4C-F9D38979A9DF}"/>
    <cellStyle name="Calculation 12 4 7" xfId="10857" xr:uid="{956DAAFF-1328-42B0-BEAA-086939A8BCDE}"/>
    <cellStyle name="Calculation 12 4 8" xfId="11563" xr:uid="{008A9EC7-ECCD-4E55-9402-23A5C1445341}"/>
    <cellStyle name="Calculation 12 5" xfId="7908" xr:uid="{1263BA2A-37B5-45F5-B362-4ABE8CAC9987}"/>
    <cellStyle name="Calculation 12 5 2" xfId="12901" xr:uid="{1BA97B2C-DFEF-4D19-ADB7-B4CA9A5EC840}"/>
    <cellStyle name="Calculation 12 5 3" xfId="10078" xr:uid="{F979311A-4B49-49B3-B7D8-EDCF7914C6A5}"/>
    <cellStyle name="Calculation 12 5 4" xfId="13173" xr:uid="{02C2ED70-B4E0-4504-8D75-2CBF9467B804}"/>
    <cellStyle name="Calculation 12 5 5" xfId="9862" xr:uid="{D21ACEBD-9FD0-4591-8318-2C698A5B03B0}"/>
    <cellStyle name="Calculation 12 5 6" xfId="11889" xr:uid="{C133F746-7929-4224-ACE4-63D8EBD4C7F4}"/>
    <cellStyle name="Calculation 12 5 7" xfId="10923" xr:uid="{BBCFDE64-7759-4EB3-BB8E-219786F07AD4}"/>
    <cellStyle name="Calculation 12 5 8" xfId="11506" xr:uid="{425E9D8F-E1F3-4258-A071-BAD18BAD2014}"/>
    <cellStyle name="Calculation 12 6" xfId="10183" xr:uid="{40B21251-AB9C-4457-A66A-E1F2E96A4D42}"/>
    <cellStyle name="Calculation 12 7" xfId="11774" xr:uid="{DCE0E6FE-7E3F-480D-8169-12AE60FD9CBB}"/>
    <cellStyle name="Calculation 12 8" xfId="11026" xr:uid="{1F28BC7A-26E3-42DD-80C3-0FEDE301D51B}"/>
    <cellStyle name="Calculation 12 9" xfId="11454" xr:uid="{BE2F2E2F-3D57-4395-9373-9295DBE6453A}"/>
    <cellStyle name="Calculation 13" xfId="809" xr:uid="{BEE2DE12-F9F8-4F92-90CD-90AC0AEA62FF}"/>
    <cellStyle name="Calculation 13 10" xfId="10101" xr:uid="{D7D5D01B-6B9A-438C-B8D1-4DF238225921}"/>
    <cellStyle name="Calculation 13 11" xfId="12933" xr:uid="{B195013B-694D-4459-A1AE-FCD689AA22CD}"/>
    <cellStyle name="Calculation 13 12" xfId="10053" xr:uid="{430EC03F-4F96-488D-8859-556D0EAE2BD4}"/>
    <cellStyle name="Calculation 13 2" xfId="6879" xr:uid="{EF21BF9C-0269-4512-B544-6DB4D0FABB5A}"/>
    <cellStyle name="Calculation 13 2 10" xfId="9891" xr:uid="{76557D79-70F8-4709-A97B-9DA7C83A13C8}"/>
    <cellStyle name="Calculation 13 2 11" xfId="11839" xr:uid="{3A5D22C6-1926-4D60-8C29-536BB6A9DB0F}"/>
    <cellStyle name="Calculation 13 2 2" xfId="7218" xr:uid="{1E1C44FE-923C-4E5E-A41E-C34DFEE346B0}"/>
    <cellStyle name="Calculation 13 2 2 10" xfId="13424" xr:uid="{5034502B-68CE-4944-9AC8-722265CF6413}"/>
    <cellStyle name="Calculation 13 2 2 2" xfId="8858" xr:uid="{A16ABC19-D55C-43D3-BBD8-FD8894A6CEF9}"/>
    <cellStyle name="Calculation 13 2 2 2 2" xfId="13509" xr:uid="{0DD9C437-F670-4A82-9E33-0FDF295C59D8}"/>
    <cellStyle name="Calculation 13 2 2 2 3" xfId="14513" xr:uid="{DC59E0C8-C0D5-47CC-8894-236A8E15BE36}"/>
    <cellStyle name="Calculation 13 2 2 2 4" xfId="15471" xr:uid="{C7BFB34B-131D-49BA-BE81-46DCCB0A2F3F}"/>
    <cellStyle name="Calculation 13 2 2 2 5" xfId="16396" xr:uid="{3CAFAA36-5B90-4225-A3E0-85BED7BAF7D2}"/>
    <cellStyle name="Calculation 13 2 2 2 6" xfId="17267" xr:uid="{0D5D2F14-A539-4C39-A758-033031EF9820}"/>
    <cellStyle name="Calculation 13 2 2 2 7" xfId="18113" xr:uid="{9E5675DA-4022-41D2-8048-0D3353EB6FB2}"/>
    <cellStyle name="Calculation 13 2 2 2 8" xfId="18877" xr:uid="{93B6FCF1-7815-4F60-90E4-AE86EE81679A}"/>
    <cellStyle name="Calculation 13 2 2 3" xfId="9704" xr:uid="{60E5CBB7-29F1-444E-B9C9-B5E237846DB4}"/>
    <cellStyle name="Calculation 13 2 2 3 2" xfId="14108" xr:uid="{F2C62DF2-0903-4DA4-89FF-BC0B905A7EF6}"/>
    <cellStyle name="Calculation 13 2 2 3 3" xfId="15068" xr:uid="{CA69D59D-2163-4DD7-9394-E333E7D2DDE3}"/>
    <cellStyle name="Calculation 13 2 2 3 4" xfId="16020" xr:uid="{F2481F9B-C1FE-4DC7-AD88-478F17FFF3BA}"/>
    <cellStyle name="Calculation 13 2 2 3 5" xfId="16894" xr:uid="{1E8F89C9-F112-4C50-B01B-81AE7A162967}"/>
    <cellStyle name="Calculation 13 2 2 3 6" xfId="17759" xr:uid="{686918A9-72F5-40D6-8D82-5CA2DA99B800}"/>
    <cellStyle name="Calculation 13 2 2 3 7" xfId="18535" xr:uid="{045F135B-B0FE-4C6F-A4C0-698ECF54B72B}"/>
    <cellStyle name="Calculation 13 2 2 3 8" xfId="19292" xr:uid="{98064BE4-74BF-4B66-A619-25DCBC46A479}"/>
    <cellStyle name="Calculation 13 2 2 4" xfId="12481" xr:uid="{DE79CF32-4B56-4A20-8BF7-3DB4372A3ED2}"/>
    <cellStyle name="Calculation 13 2 2 5" xfId="10398" xr:uid="{D8289644-69C0-4080-9422-F4A9973C1D76}"/>
    <cellStyle name="Calculation 13 2 2 6" xfId="12636" xr:uid="{2C79423F-B2D9-4E20-BEF0-25B26ED26C69}"/>
    <cellStyle name="Calculation 13 2 2 7" xfId="10273" xr:uid="{C690A416-FBAE-4455-9801-CDB2F8EEC299}"/>
    <cellStyle name="Calculation 13 2 2 8" xfId="13047" xr:uid="{4CF06D63-00A3-4369-80AD-97547C11977C}"/>
    <cellStyle name="Calculation 13 2 2 9" xfId="9953" xr:uid="{02D3141B-84F9-443B-95EB-1C6ADDAC7CA1}"/>
    <cellStyle name="Calculation 13 2 3" xfId="8519" xr:uid="{7D80651B-3B9B-4EAD-A054-1CEEB5161C3B}"/>
    <cellStyle name="Calculation 13 2 3 2" xfId="13259" xr:uid="{32657EA5-020C-4FA6-A2D3-E0CA9D356895}"/>
    <cellStyle name="Calculation 13 2 3 3" xfId="14279" xr:uid="{02ED2415-E926-4AC5-8597-17F69B34DA61}"/>
    <cellStyle name="Calculation 13 2 3 4" xfId="15239" xr:uid="{0FF47691-AF2B-4F5B-BDB3-67840EEEED1A}"/>
    <cellStyle name="Calculation 13 2 3 5" xfId="16188" xr:uid="{87136909-9563-47EE-9657-8985809DA809}"/>
    <cellStyle name="Calculation 13 2 3 6" xfId="17061" xr:uid="{28FF99D7-0D67-480E-9581-ECC324F0D6CC}"/>
    <cellStyle name="Calculation 13 2 3 7" xfId="17926" xr:uid="{AC899C56-A1BB-4C16-AA4E-E7853A085619}"/>
    <cellStyle name="Calculation 13 2 3 8" xfId="18702" xr:uid="{95FF37C2-9E80-4627-984F-5FE392AF6EFC}"/>
    <cellStyle name="Calculation 13 2 4" xfId="9529" xr:uid="{B1D0A5CC-F6DB-405B-8BD1-09BBECEC28D9}"/>
    <cellStyle name="Calculation 13 2 4 2" xfId="13933" xr:uid="{BF56A0D9-9113-4E93-900D-EE82B18032CC}"/>
    <cellStyle name="Calculation 13 2 4 3" xfId="14893" xr:uid="{24867B1A-3AD9-4E6D-AB0A-CB3E656ED2B4}"/>
    <cellStyle name="Calculation 13 2 4 4" xfId="15845" xr:uid="{6D622AB2-C8B7-42A3-8949-2101508FD82A}"/>
    <cellStyle name="Calculation 13 2 4 5" xfId="16719" xr:uid="{030CC3F4-FD23-4395-A018-EA0011819D7B}"/>
    <cellStyle name="Calculation 13 2 4 6" xfId="17584" xr:uid="{2C342FFE-42AE-49BE-B0B9-09335D465A6F}"/>
    <cellStyle name="Calculation 13 2 4 7" xfId="18360" xr:uid="{FF1C4172-BC1C-4B84-A15F-7897EAEA85AE}"/>
    <cellStyle name="Calculation 13 2 4 8" xfId="19117" xr:uid="{35311523-8EBE-4E5B-A1FC-F825DD3DA9E4}"/>
    <cellStyle name="Calculation 13 2 5" xfId="12230" xr:uid="{8FCE4F8C-08CD-400C-AF40-1181BD83D184}"/>
    <cellStyle name="Calculation 13 2 6" xfId="10633" xr:uid="{5BE52E51-065C-4151-9C9D-3D9D7F07E475}"/>
    <cellStyle name="Calculation 13 2 7" xfId="12371" xr:uid="{5C091625-47FC-45F6-85B7-5A374051E75B}"/>
    <cellStyle name="Calculation 13 2 8" xfId="10502" xr:uid="{8A199F78-A142-4EC4-9735-A50DC947DBEB}"/>
    <cellStyle name="Calculation 13 2 9" xfId="13137" xr:uid="{27F9CD0A-1952-4FE9-AEA1-9E10FD23852C}"/>
    <cellStyle name="Calculation 13 3" xfId="6971" xr:uid="{8EBE0AC8-CEB2-489E-80E3-C784A8C29602}"/>
    <cellStyle name="Calculation 13 3 10" xfId="10917" xr:uid="{E7DF8848-59DF-474A-9976-E50952413194}"/>
    <cellStyle name="Calculation 13 3 2" xfId="8610" xr:uid="{2EC207FE-D1F8-4C26-BF72-F9F3231E4145}"/>
    <cellStyle name="Calculation 13 3 2 2" xfId="13332" xr:uid="{CED2B52D-A4E2-4717-A042-7715839499DE}"/>
    <cellStyle name="Calculation 13 3 2 3" xfId="14346" xr:uid="{EDD94999-F262-407D-99C9-B05B424DE79C}"/>
    <cellStyle name="Calculation 13 3 2 4" xfId="15306" xr:uid="{234FCC78-8D9A-4DC5-82FC-4A913C827DFD}"/>
    <cellStyle name="Calculation 13 3 2 5" xfId="16250" xr:uid="{0311BC4B-F7F1-490B-AA93-AC61DD0B8902}"/>
    <cellStyle name="Calculation 13 3 2 6" xfId="17123" xr:uid="{DA76A7FA-5131-47D8-A755-CB6872FC49EB}"/>
    <cellStyle name="Calculation 13 3 2 7" xfId="17988" xr:uid="{115498AC-1D29-493D-94D2-4CB40F068A71}"/>
    <cellStyle name="Calculation 13 3 2 8" xfId="18763" xr:uid="{2E4F0658-EE7E-4133-B7C1-358C60793C1F}"/>
    <cellStyle name="Calculation 13 3 3" xfId="9590" xr:uid="{3D539231-2009-4787-9631-C102D190FB59}"/>
    <cellStyle name="Calculation 13 3 3 2" xfId="13994" xr:uid="{ACB795AC-D6C9-416A-A421-2ED7D3FFAC3E}"/>
    <cellStyle name="Calculation 13 3 3 3" xfId="14954" xr:uid="{5716D523-D8BE-415A-BB54-86E153301675}"/>
    <cellStyle name="Calculation 13 3 3 4" xfId="15906" xr:uid="{2CFA0A03-AA62-42CC-A0AF-B6C7649CA055}"/>
    <cellStyle name="Calculation 13 3 3 5" xfId="16780" xr:uid="{1A4D387D-9168-4FE1-A645-12576E48C8FC}"/>
    <cellStyle name="Calculation 13 3 3 6" xfId="17645" xr:uid="{E376727F-13DC-4683-88E3-47DA75FDCBF8}"/>
    <cellStyle name="Calculation 13 3 3 7" xfId="18421" xr:uid="{508D675A-0BE5-41AB-BA1E-02DA0945F30D}"/>
    <cellStyle name="Calculation 13 3 3 8" xfId="19178" xr:uid="{7C37A89B-38F4-4A12-936B-AC3CEBDF9ED5}"/>
    <cellStyle name="Calculation 13 3 4" xfId="12305" xr:uid="{03604E92-C1B8-4D34-A2EA-498EA68D2C40}"/>
    <cellStyle name="Calculation 13 3 5" xfId="10563" xr:uid="{B5F692EF-418A-4EE4-8BE1-49CE5AF51350}"/>
    <cellStyle name="Calculation 13 3 6" xfId="13125" xr:uid="{D4F6D9C9-F4AC-42C7-A1F0-E7F771F43452}"/>
    <cellStyle name="Calculation 13 3 7" xfId="9900" xr:uid="{3748BF6A-66A9-44F1-A01E-A3BD8FB5966E}"/>
    <cellStyle name="Calculation 13 3 8" xfId="9836" xr:uid="{D7B78D21-33A8-4F15-8314-A943BF11FEC8}"/>
    <cellStyle name="Calculation 13 3 9" xfId="11898" xr:uid="{9411040E-D68D-437B-891D-7897711A152B}"/>
    <cellStyle name="Calculation 13 4" xfId="7772" xr:uid="{F2D819F9-FB33-4078-9D7E-04EA6C905165}"/>
    <cellStyle name="Calculation 13 4 2" xfId="12799" xr:uid="{7CF55DD3-EE34-4564-928F-D9B3DF238087}"/>
    <cellStyle name="Calculation 13 4 3" xfId="10172" xr:uid="{F0A52ACC-E4DE-4E01-A133-39FB8D044489}"/>
    <cellStyle name="Calculation 13 4 4" xfId="9830" xr:uid="{69C51FA0-3B62-4853-B02C-EBCA04A1596C}"/>
    <cellStyle name="Calculation 13 4 5" xfId="11937" xr:uid="{B4A32897-8CCD-4F19-AF58-84AFCA1B804C}"/>
    <cellStyle name="Calculation 13 4 6" xfId="10878" xr:uid="{6A102EA6-28CD-473D-BC04-DF8D74A0C8CD}"/>
    <cellStyle name="Calculation 13 4 7" xfId="11544" xr:uid="{67A49500-0186-4441-BF6C-BCC852A8FE85}"/>
    <cellStyle name="Calculation 13 4 8" xfId="11193" xr:uid="{0EFB3CEC-F7D0-449B-A657-8DEED2C58F8C}"/>
    <cellStyle name="Calculation 13 5" xfId="7907" xr:uid="{D5CF1D69-6BD3-420B-B0BB-9D5EB0E959ED}"/>
    <cellStyle name="Calculation 13 5 2" xfId="12900" xr:uid="{69CE3865-3016-40F5-90C4-68A218276A35}"/>
    <cellStyle name="Calculation 13 5 3" xfId="10079" xr:uid="{4F354B64-283A-44D1-AB6C-C449C46A6503}"/>
    <cellStyle name="Calculation 13 5 4" xfId="13699" xr:uid="{7A6B3135-1D70-4273-9356-A2FB46111D1B}"/>
    <cellStyle name="Calculation 13 5 5" xfId="14665" xr:uid="{242939B0-852C-4163-BC81-1CA5566C824F}"/>
    <cellStyle name="Calculation 13 5 6" xfId="15617" xr:uid="{FCEFE06D-707A-464C-A941-B917E1D15DFC}"/>
    <cellStyle name="Calculation 13 5 7" xfId="16502" xr:uid="{C324E289-9CEF-455E-815B-74D1EABEE541}"/>
    <cellStyle name="Calculation 13 5 8" xfId="17370" xr:uid="{48D18CF6-D335-4A83-8D36-8AFEF9CD532B}"/>
    <cellStyle name="Calculation 13 6" xfId="10184" xr:uid="{BB61CC03-CD5F-4A2C-BA71-1D41474FC7DE}"/>
    <cellStyle name="Calculation 13 7" xfId="11773" xr:uid="{6163878D-2D85-47F8-9E54-A2BFB5B75679}"/>
    <cellStyle name="Calculation 13 8" xfId="11027" xr:uid="{FE29C35C-18AA-4CC0-8D8D-057DF1DE0071}"/>
    <cellStyle name="Calculation 13 9" xfId="12877" xr:uid="{30D9F5F8-580C-4856-B365-3EBE142B3D34}"/>
    <cellStyle name="Calculation 14" xfId="810" xr:uid="{3CF3C963-8810-4D11-A486-4FC96CFF7C7B}"/>
    <cellStyle name="Calculation 14 10" xfId="14399" xr:uid="{57CB0294-79D2-4EF4-BAF2-84543960F9B5}"/>
    <cellStyle name="Calculation 14 11" xfId="15357" xr:uid="{6F886C20-E422-4DE1-AB55-7604C9989C1C}"/>
    <cellStyle name="Calculation 14 12" xfId="16295" xr:uid="{B6003F65-F193-4D66-8787-30E350BB1094}"/>
    <cellStyle name="Calculation 14 2" xfId="6878" xr:uid="{D2DFD364-8608-4A22-94E4-F163BE138A6B}"/>
    <cellStyle name="Calculation 14 2 10" xfId="10830" xr:uid="{F2B76F73-C04E-4D52-92A6-3B72DEB6B0D7}"/>
    <cellStyle name="Calculation 14 2 11" xfId="11590" xr:uid="{6471990F-20E3-4473-BFD1-F3348AECA316}"/>
    <cellStyle name="Calculation 14 2 2" xfId="7219" xr:uid="{A77E86D3-CE64-4B53-8277-802F03874578}"/>
    <cellStyle name="Calculation 14 2 2 10" xfId="17347" xr:uid="{0BA56215-739B-440B-BE11-85B0A1A19B29}"/>
    <cellStyle name="Calculation 14 2 2 2" xfId="8859" xr:uid="{CA540A66-6043-425C-9942-A66CFCB116E2}"/>
    <cellStyle name="Calculation 14 2 2 2 2" xfId="13510" xr:uid="{DA9E868F-FF73-4DAD-A455-A0FD939655ED}"/>
    <cellStyle name="Calculation 14 2 2 2 3" xfId="14514" xr:uid="{5A2A8633-C6CF-45A0-9957-9C1C7D3FFD95}"/>
    <cellStyle name="Calculation 14 2 2 2 4" xfId="15472" xr:uid="{F0138F14-C63F-413A-B793-2EACB6F2763A}"/>
    <cellStyle name="Calculation 14 2 2 2 5" xfId="16397" xr:uid="{C155C750-4086-41C0-BFF1-DF5DB9381EBF}"/>
    <cellStyle name="Calculation 14 2 2 2 6" xfId="17268" xr:uid="{592D78FE-D203-4C3C-BEAA-82F9A8BA57F9}"/>
    <cellStyle name="Calculation 14 2 2 2 7" xfId="18114" xr:uid="{E336B123-4DDB-4990-9095-A08182EDD026}"/>
    <cellStyle name="Calculation 14 2 2 2 8" xfId="18878" xr:uid="{CB6B4749-10A3-42F1-ABB3-2D005441971E}"/>
    <cellStyle name="Calculation 14 2 2 3" xfId="9705" xr:uid="{9DDF6AB0-CA64-46FD-94D7-F25B5F608958}"/>
    <cellStyle name="Calculation 14 2 2 3 2" xfId="14109" xr:uid="{81487EF0-CB9C-4DB9-BE93-BD11256DEA98}"/>
    <cellStyle name="Calculation 14 2 2 3 3" xfId="15069" xr:uid="{FA676036-91B5-4DB1-ABDD-1A72EA1E6A9D}"/>
    <cellStyle name="Calculation 14 2 2 3 4" xfId="16021" xr:uid="{606D405B-3911-49D4-A61C-30487898B796}"/>
    <cellStyle name="Calculation 14 2 2 3 5" xfId="16895" xr:uid="{3780EEFA-3696-4B0C-A447-C030308225BA}"/>
    <cellStyle name="Calculation 14 2 2 3 6" xfId="17760" xr:uid="{A689D0A7-378D-4F35-8D6A-A7694FFEDCA7}"/>
    <cellStyle name="Calculation 14 2 2 3 7" xfId="18536" xr:uid="{17D9F3EE-D21E-4403-AFB6-A58745BCACEB}"/>
    <cellStyle name="Calculation 14 2 2 3 8" xfId="19293" xr:uid="{0D99D52C-990C-4482-9133-9862CA0CDC9C}"/>
    <cellStyle name="Calculation 14 2 2 4" xfId="12482" xr:uid="{995A2719-8C5C-43B0-A525-CC93D29628F8}"/>
    <cellStyle name="Calculation 14 2 2 5" xfId="10397" xr:uid="{833362EE-4EDD-4787-9916-D5666CF3C6B8}"/>
    <cellStyle name="Calculation 14 2 2 6" xfId="13655" xr:uid="{8AD3FAF2-76C3-40DC-8BAD-13F8F067F41D}"/>
    <cellStyle name="Calculation 14 2 2 7" xfId="14631" xr:uid="{5F702A14-CFB0-4312-955D-AC69B014929F}"/>
    <cellStyle name="Calculation 14 2 2 8" xfId="15583" xr:uid="{02D99ED4-F6D0-4332-BB0E-907BCEC9B971}"/>
    <cellStyle name="Calculation 14 2 2 9" xfId="16478" xr:uid="{69020273-2F8B-4C5C-BF1A-DB505F952006}"/>
    <cellStyle name="Calculation 14 2 3" xfId="8518" xr:uid="{506DF790-AE61-4F70-A6A4-F28D36B9787E}"/>
    <cellStyle name="Calculation 14 2 3 2" xfId="13258" xr:uid="{19552E93-B81F-423F-8231-4D94FD2D614A}"/>
    <cellStyle name="Calculation 14 2 3 3" xfId="14278" xr:uid="{E6F97F08-4F8F-442C-ABF1-4D0AA63B26E8}"/>
    <cellStyle name="Calculation 14 2 3 4" xfId="15238" xr:uid="{E8F7A398-7AFA-4094-B719-69F57B41629C}"/>
    <cellStyle name="Calculation 14 2 3 5" xfId="16187" xr:uid="{1DE3D6C8-0CA5-4D7C-8C04-66FDE5144926}"/>
    <cellStyle name="Calculation 14 2 3 6" xfId="17060" xr:uid="{53FE3932-C515-4502-8726-38B05A71974C}"/>
    <cellStyle name="Calculation 14 2 3 7" xfId="17925" xr:uid="{A740829F-EA04-4833-B920-C95B086B5D11}"/>
    <cellStyle name="Calculation 14 2 3 8" xfId="18701" xr:uid="{12F5FA44-BBE3-4125-8D57-F3562EF9C86E}"/>
    <cellStyle name="Calculation 14 2 4" xfId="9528" xr:uid="{336BAFB4-765F-4A0A-99A5-FE3AD6769B21}"/>
    <cellStyle name="Calculation 14 2 4 2" xfId="13932" xr:uid="{EFA79A79-F49E-4AFE-B34A-1C3D30353DD6}"/>
    <cellStyle name="Calculation 14 2 4 3" xfId="14892" xr:uid="{EB5BC568-CC9D-4A66-A898-D236F9305867}"/>
    <cellStyle name="Calculation 14 2 4 4" xfId="15844" xr:uid="{F8F2CB23-5D6A-40FC-AC41-7482BCFB06BC}"/>
    <cellStyle name="Calculation 14 2 4 5" xfId="16718" xr:uid="{4BF6439A-3725-4341-8E1F-75D142510BE6}"/>
    <cellStyle name="Calculation 14 2 4 6" xfId="17583" xr:uid="{A9027373-F3B2-4C54-8E84-875D2684905A}"/>
    <cellStyle name="Calculation 14 2 4 7" xfId="18359" xr:uid="{7A3FB367-8879-4B42-B43E-B594B3CA0180}"/>
    <cellStyle name="Calculation 14 2 4 8" xfId="19116" xr:uid="{6090CEFD-EF27-433F-A535-173D16DA3B0B}"/>
    <cellStyle name="Calculation 14 2 5" xfId="12229" xr:uid="{5750B019-AFCA-44C2-86C5-70084E06CFFC}"/>
    <cellStyle name="Calculation 14 2 6" xfId="10634" xr:uid="{0F893D6D-7D8C-4533-AE2E-E99175EB0FDE}"/>
    <cellStyle name="Calculation 14 2 7" xfId="13035" xr:uid="{DF4DD335-1C19-4460-8791-A48E654FD1B0}"/>
    <cellStyle name="Calculation 14 2 8" xfId="9963" xr:uid="{44E36F98-F88A-4EC7-9797-2F12689B8EB6}"/>
    <cellStyle name="Calculation 14 2 9" xfId="11998" xr:uid="{11D7C86A-887F-49AE-9CED-CE5AAEFEB36E}"/>
    <cellStyle name="Calculation 14 3" xfId="6972" xr:uid="{B05AB7EE-A48F-4BFE-887C-ECA033334BF0}"/>
    <cellStyle name="Calculation 14 3 10" xfId="13577" xr:uid="{15C98ABE-6D87-430E-B1C9-1C90112E67D5}"/>
    <cellStyle name="Calculation 14 3 2" xfId="8611" xr:uid="{6AB2D929-D2F3-4366-A14C-D3637373FE9A}"/>
    <cellStyle name="Calculation 14 3 2 2" xfId="13333" xr:uid="{DA79C119-0ED4-42E6-A355-34E0DC9F36FC}"/>
    <cellStyle name="Calculation 14 3 2 3" xfId="14347" xr:uid="{3F57F1D6-8293-4A13-A25F-8038DA1222B0}"/>
    <cellStyle name="Calculation 14 3 2 4" xfId="15307" xr:uid="{48473AAD-FF0B-4BCF-BB4B-DFB7E6691EE0}"/>
    <cellStyle name="Calculation 14 3 2 5" xfId="16251" xr:uid="{C981D445-EA07-4FA6-8490-5E4CEE745D49}"/>
    <cellStyle name="Calculation 14 3 2 6" xfId="17124" xr:uid="{2653A63A-1DF4-47E1-B292-260E343A0AF7}"/>
    <cellStyle name="Calculation 14 3 2 7" xfId="17989" xr:uid="{836F0A2A-618C-4375-82E4-1E42F634841E}"/>
    <cellStyle name="Calculation 14 3 2 8" xfId="18764" xr:uid="{75C0CB3C-CA22-4879-876F-6998D4754C3F}"/>
    <cellStyle name="Calculation 14 3 3" xfId="9591" xr:uid="{ACE78416-7ACD-4AA6-92FF-513A52CB4EED}"/>
    <cellStyle name="Calculation 14 3 3 2" xfId="13995" xr:uid="{A859895D-E7E4-401A-83E8-7B8E91AB0C88}"/>
    <cellStyle name="Calculation 14 3 3 3" xfId="14955" xr:uid="{CFF8BF0B-849B-4107-82F0-E679B08096AC}"/>
    <cellStyle name="Calculation 14 3 3 4" xfId="15907" xr:uid="{04AA9211-4416-4476-8422-D77F6C613579}"/>
    <cellStyle name="Calculation 14 3 3 5" xfId="16781" xr:uid="{2A24178F-B133-4CAE-9A01-646C643174B9}"/>
    <cellStyle name="Calculation 14 3 3 6" xfId="17646" xr:uid="{EDA8BD5B-3C8D-4F98-B42D-405DFEB9591E}"/>
    <cellStyle name="Calculation 14 3 3 7" xfId="18422" xr:uid="{61D225F9-7F2A-4BE1-9378-4434B6764BA3}"/>
    <cellStyle name="Calculation 14 3 3 8" xfId="19179" xr:uid="{94EC3C7F-700C-4891-BB68-B2828D70469F}"/>
    <cellStyle name="Calculation 14 3 4" xfId="12306" xr:uid="{0EAB8544-4D84-439A-B3C2-AAC012185B45}"/>
    <cellStyle name="Calculation 14 3 5" xfId="10562" xr:uid="{53519F41-E5F3-4D8D-B7B0-DEDF5B800D03}"/>
    <cellStyle name="Calculation 14 3 6" xfId="12094" xr:uid="{7B734FCC-28BF-4D3A-87B8-2C91E8AE820C}"/>
    <cellStyle name="Calculation 14 3 7" xfId="10756" xr:uid="{6D98754F-06D8-44E5-B8DA-BCFF7C3C9791}"/>
    <cellStyle name="Calculation 14 3 8" xfId="11656" xr:uid="{9D24D317-3858-4499-BACB-D2F541E5958F}"/>
    <cellStyle name="Calculation 14 3 9" xfId="11120" xr:uid="{28D177A9-3A56-4CE8-BCED-FCF224A0E59A}"/>
    <cellStyle name="Calculation 14 4" xfId="7773" xr:uid="{AE992D11-F411-4659-9A06-A685359363F4}"/>
    <cellStyle name="Calculation 14 4 2" xfId="12800" xr:uid="{B61A6F6A-FA76-43E0-8478-475619611D24}"/>
    <cellStyle name="Calculation 14 4 3" xfId="10171" xr:uid="{64746643-63E6-40D8-A636-F235B01D1FBB}"/>
    <cellStyle name="Calculation 14 4 4" xfId="12001" xr:uid="{6E5CA474-FE38-40C6-A0F2-D0C038FCEEBA}"/>
    <cellStyle name="Calculation 14 4 5" xfId="10829" xr:uid="{5B93BFB5-E334-467A-8137-E0CF6DF8C53D}"/>
    <cellStyle name="Calculation 14 4 6" xfId="11591" xr:uid="{9212265D-9A0D-468A-A0D6-DAD9EC2B84C9}"/>
    <cellStyle name="Calculation 14 4 7" xfId="11165" xr:uid="{598EB77D-E5E4-436E-ACE3-8C62E2E0042E}"/>
    <cellStyle name="Calculation 14 4 8" xfId="11430" xr:uid="{66194017-2E0A-4F87-93AD-B4A8A0C0E5F4}"/>
    <cellStyle name="Calculation 14 5" xfId="7906" xr:uid="{76B6AC16-C104-4035-8432-A227D802F70C}"/>
    <cellStyle name="Calculation 14 5 2" xfId="12899" xr:uid="{70D483EE-A7B1-42AF-820B-8B6AD5D58225}"/>
    <cellStyle name="Calculation 14 5 3" xfId="10080" xr:uid="{66E26F8F-A3C6-415F-8AFB-152D54D86183}"/>
    <cellStyle name="Calculation 14 5 4" xfId="12680" xr:uid="{AA44190A-736C-4ED0-98AF-B94572C34FDD}"/>
    <cellStyle name="Calculation 14 5 5" xfId="10238" xr:uid="{47C88858-F4D2-4A07-9D84-8185CF7432F6}"/>
    <cellStyle name="Calculation 14 5 6" xfId="13051" xr:uid="{5ED22895-DAB8-47FD-BDB4-058892B73B04}"/>
    <cellStyle name="Calculation 14 5 7" xfId="9950" xr:uid="{2ACB194D-1D67-4576-89C6-AF6407CB370D}"/>
    <cellStyle name="Calculation 14 5 8" xfId="12700" xr:uid="{DBF69981-F7BA-4DA6-860F-C2F6E8690EB5}"/>
    <cellStyle name="Calculation 14 6" xfId="10185" xr:uid="{21E7C3CF-0D1C-4B2D-90DD-08D7759D89AD}"/>
    <cellStyle name="Calculation 14 7" xfId="11772" xr:uid="{41F1F76C-D540-40A0-B7D1-340945084F5F}"/>
    <cellStyle name="Calculation 14 8" xfId="11028" xr:uid="{722BFACC-962B-4E89-8E28-D33AC10A18EB}"/>
    <cellStyle name="Calculation 14 9" xfId="13390" xr:uid="{1B0B65EA-1B72-49F9-B381-5BFE7BC4D849}"/>
    <cellStyle name="Calculation 15" xfId="811" xr:uid="{197E7336-5014-4896-AE3C-5F80CB2AA7B3}"/>
    <cellStyle name="Calculation 15 10" xfId="10512" xr:uid="{6633A970-1D95-43BB-A47C-4AA8AAAEC740}"/>
    <cellStyle name="Calculation 15 11" xfId="11690" xr:uid="{FE2F8C44-0441-4F42-A868-36FA64B8F2B5}"/>
    <cellStyle name="Calculation 15 12" xfId="11091" xr:uid="{3C8F9B62-ECAB-4E9A-94CC-C8969350F60B}"/>
    <cellStyle name="Calculation 15 2" xfId="6877" xr:uid="{19B0ACEA-C27E-4977-8670-29A1879C6FE0}"/>
    <cellStyle name="Calculation 15 2 10" xfId="16448" xr:uid="{C6B26D17-8597-4091-BBF9-77CD689A88B6}"/>
    <cellStyle name="Calculation 15 2 11" xfId="17319" xr:uid="{0D0160BD-EC61-484E-9890-3948ABEF3696}"/>
    <cellStyle name="Calculation 15 2 2" xfId="7220" xr:uid="{EB0E528D-6C22-45CC-A709-79D322A0971C}"/>
    <cellStyle name="Calculation 15 2 2 10" xfId="10825" xr:uid="{E9FE69C4-1499-43DF-A2B3-6A09CE054936}"/>
    <cellStyle name="Calculation 15 2 2 2" xfId="8860" xr:uid="{D2A6AA26-0D5C-4CDE-8436-4DE51A1F67CC}"/>
    <cellStyle name="Calculation 15 2 2 2 2" xfId="13511" xr:uid="{AA30696D-E9BA-48D6-B16F-7F2DD69F9B05}"/>
    <cellStyle name="Calculation 15 2 2 2 3" xfId="14515" xr:uid="{7FAE4583-1C84-47CC-9F78-D90EB2BF58E9}"/>
    <cellStyle name="Calculation 15 2 2 2 4" xfId="15473" xr:uid="{EBA3E6CD-DB64-4035-B279-910B3DA5336E}"/>
    <cellStyle name="Calculation 15 2 2 2 5" xfId="16398" xr:uid="{CCF521CB-CC64-4063-8005-36FE52A56208}"/>
    <cellStyle name="Calculation 15 2 2 2 6" xfId="17269" xr:uid="{334639D3-BFFB-4867-BBA3-7201763807BD}"/>
    <cellStyle name="Calculation 15 2 2 2 7" xfId="18115" xr:uid="{D67AF92F-D4E5-4FFC-9403-0BF92EA390D4}"/>
    <cellStyle name="Calculation 15 2 2 2 8" xfId="18879" xr:uid="{60C44F27-593E-4A59-B44C-D8814D7136B0}"/>
    <cellStyle name="Calculation 15 2 2 3" xfId="9706" xr:uid="{A7A0B5F3-3C54-4CAB-AB45-82B881ABDC76}"/>
    <cellStyle name="Calculation 15 2 2 3 2" xfId="14110" xr:uid="{64B29AC4-6704-4A55-AB46-20F678102E3B}"/>
    <cellStyle name="Calculation 15 2 2 3 3" xfId="15070" xr:uid="{C79766B2-E634-48E5-B7C7-2BC2E039F0BE}"/>
    <cellStyle name="Calculation 15 2 2 3 4" xfId="16022" xr:uid="{666CAB76-CA99-499B-BE84-8E52983C1ABC}"/>
    <cellStyle name="Calculation 15 2 2 3 5" xfId="16896" xr:uid="{423D8196-8363-41B1-8DEC-EDEE8C1524FD}"/>
    <cellStyle name="Calculation 15 2 2 3 6" xfId="17761" xr:uid="{9D8AE99C-2FD9-4EA5-918A-411B3F238A1C}"/>
    <cellStyle name="Calculation 15 2 2 3 7" xfId="18537" xr:uid="{17D00BA7-43B9-4CDF-A1B6-CB58F4DEA45D}"/>
    <cellStyle name="Calculation 15 2 2 3 8" xfId="19294" xr:uid="{5274DE68-F953-43B3-9D3C-685497F762A6}"/>
    <cellStyle name="Calculation 15 2 2 4" xfId="12483" xr:uid="{FF46FFB6-B435-4AD8-9CED-FC64E2198DA4}"/>
    <cellStyle name="Calculation 15 2 2 5" xfId="10396" xr:uid="{BFFCF481-58DF-450C-8A67-D54F9E37ED36}"/>
    <cellStyle name="Calculation 15 2 2 6" xfId="13043" xr:uid="{4EB0185E-8134-4407-8240-8BF7A0BFD76A}"/>
    <cellStyle name="Calculation 15 2 2 7" xfId="9957" xr:uid="{26AE8CE2-0A37-4ECC-B8FA-309FFFE72EF0}"/>
    <cellStyle name="Calculation 15 2 2 8" xfId="13193" xr:uid="{A7F9997D-7D8D-4C87-BD47-5D4C7DE85A2B}"/>
    <cellStyle name="Calculation 15 2 2 9" xfId="12006" xr:uid="{0A515C83-76C9-4010-8389-32ADB600636E}"/>
    <cellStyle name="Calculation 15 2 3" xfId="8517" xr:uid="{4EDB7016-E586-4DB9-AD12-6939CF4B0CE4}"/>
    <cellStyle name="Calculation 15 2 3 2" xfId="13257" xr:uid="{2320C835-4B0D-454F-B81E-FA7202D25BEE}"/>
    <cellStyle name="Calculation 15 2 3 3" xfId="14277" xr:uid="{4C3AF506-4213-4FC7-8B2E-A6CED4118E3E}"/>
    <cellStyle name="Calculation 15 2 3 4" xfId="15237" xr:uid="{08BCC651-BABA-4C9D-AB11-7FC34262D3B3}"/>
    <cellStyle name="Calculation 15 2 3 5" xfId="16186" xr:uid="{875BA3C2-82E8-4995-B1E7-7D453811215E}"/>
    <cellStyle name="Calculation 15 2 3 6" xfId="17059" xr:uid="{B1588AB5-2BFD-4210-BF58-B6D72EC31024}"/>
    <cellStyle name="Calculation 15 2 3 7" xfId="17924" xr:uid="{90537D6D-8410-4E49-A9E0-FB5E71812205}"/>
    <cellStyle name="Calculation 15 2 3 8" xfId="18700" xr:uid="{11CA93A5-2B0B-4B2A-B87E-8E4B5F86BBB4}"/>
    <cellStyle name="Calculation 15 2 4" xfId="9527" xr:uid="{39677768-33F1-4FD5-8CF2-DC7E2054C737}"/>
    <cellStyle name="Calculation 15 2 4 2" xfId="13931" xr:uid="{41FB2874-C555-417E-9A93-5DF23425A088}"/>
    <cellStyle name="Calculation 15 2 4 3" xfId="14891" xr:uid="{5FDFD21D-2A45-48E0-9EA4-6315211E351F}"/>
    <cellStyle name="Calculation 15 2 4 4" xfId="15843" xr:uid="{60F9F3BB-5B6D-4ABE-9A72-0CD2F32237A5}"/>
    <cellStyle name="Calculation 15 2 4 5" xfId="16717" xr:uid="{2A782208-47AC-4B51-A92E-75A9D07FE0F4}"/>
    <cellStyle name="Calculation 15 2 4 6" xfId="17582" xr:uid="{6ABEB722-CE70-4E27-808D-9105F51847A2}"/>
    <cellStyle name="Calculation 15 2 4 7" xfId="18358" xr:uid="{ADF959B5-15C3-403D-8F57-0D6C18A78CA8}"/>
    <cellStyle name="Calculation 15 2 4 8" xfId="19115" xr:uid="{6FD5F663-1DF8-45C9-A8B8-166E9087D383}"/>
    <cellStyle name="Calculation 15 2 5" xfId="12228" xr:uid="{DF779C30-C2C8-4B7C-B3A3-59F13F74A927}"/>
    <cellStyle name="Calculation 15 2 6" xfId="10635" xr:uid="{4429AA65-A548-4EB7-A3AA-6E10301AEDEF}"/>
    <cellStyle name="Calculation 15 2 7" xfId="13618" xr:uid="{F4393F1A-E322-4F98-8F72-A841F97013A7}"/>
    <cellStyle name="Calculation 15 2 8" xfId="14596" xr:uid="{5F7DC524-BAFA-4A72-8DC9-A900A0A141B5}"/>
    <cellStyle name="Calculation 15 2 9" xfId="15549" xr:uid="{9B65514C-8C1E-4D64-A34E-4F37237C1170}"/>
    <cellStyle name="Calculation 15 3" xfId="6973" xr:uid="{AF14BFCB-F2F2-4B68-9C65-2C1EC7223E77}"/>
    <cellStyle name="Calculation 15 3 10" xfId="15590" xr:uid="{7FA879C1-3DC6-4F16-B036-7B54F83AE423}"/>
    <cellStyle name="Calculation 15 3 2" xfId="8612" xr:uid="{DF49C8BB-8E33-4E32-A063-DE354DC7C2D1}"/>
    <cellStyle name="Calculation 15 3 2 2" xfId="13334" xr:uid="{B59A909D-7660-49F8-942B-784426AA2D1E}"/>
    <cellStyle name="Calculation 15 3 2 3" xfId="14348" xr:uid="{0AAE681B-37FD-41DE-BEB2-CFA9E60DF58B}"/>
    <cellStyle name="Calculation 15 3 2 4" xfId="15308" xr:uid="{9F12ADAF-693D-4AA7-9653-59CA7F4921BB}"/>
    <cellStyle name="Calculation 15 3 2 5" xfId="16252" xr:uid="{2ACA5B92-0354-4DD4-8AFE-7A04CE68D7CF}"/>
    <cellStyle name="Calculation 15 3 2 6" xfId="17125" xr:uid="{3BD14E6D-D598-4E75-BDC3-9947927FA178}"/>
    <cellStyle name="Calculation 15 3 2 7" xfId="17990" xr:uid="{0972B715-1B60-482D-A47C-1A07BBE1F32F}"/>
    <cellStyle name="Calculation 15 3 2 8" xfId="18765" xr:uid="{B65DADED-F527-46DF-98C7-6F8B370326C8}"/>
    <cellStyle name="Calculation 15 3 3" xfId="9592" xr:uid="{86CF717E-3C3C-4F65-96EC-521CC7AA7B6A}"/>
    <cellStyle name="Calculation 15 3 3 2" xfId="13996" xr:uid="{3344B2C8-41C2-4623-BFB3-D178D6D7EC0E}"/>
    <cellStyle name="Calculation 15 3 3 3" xfId="14956" xr:uid="{E80647B9-D6BB-481F-AAC0-0FA0B5BDF320}"/>
    <cellStyle name="Calculation 15 3 3 4" xfId="15908" xr:uid="{92D814BC-C214-4C51-BA9D-26DDF460282F}"/>
    <cellStyle name="Calculation 15 3 3 5" xfId="16782" xr:uid="{F3DAEC60-BF58-4BB1-A90C-89AE39064304}"/>
    <cellStyle name="Calculation 15 3 3 6" xfId="17647" xr:uid="{8CB1423B-7436-4EE2-8AF5-1390E132C6FC}"/>
    <cellStyle name="Calculation 15 3 3 7" xfId="18423" xr:uid="{504AC989-BEBD-4B77-8D6C-4F8D078253B8}"/>
    <cellStyle name="Calculation 15 3 3 8" xfId="19180" xr:uid="{20F44B4B-6742-4789-81B5-0E1685ED7C61}"/>
    <cellStyle name="Calculation 15 3 4" xfId="12307" xr:uid="{31122436-ACB1-4D28-B37D-93081A2110E1}"/>
    <cellStyle name="Calculation 15 3 5" xfId="10561" xr:uid="{462FC62C-0E7D-4879-A4F2-5FC04D7CEAE4}"/>
    <cellStyle name="Calculation 15 3 6" xfId="12609" xr:uid="{2D093960-CEF1-447F-9396-10753596909E}"/>
    <cellStyle name="Calculation 15 3 7" xfId="10294" xr:uid="{124FF441-E85F-4348-A570-D55D8C55B87F}"/>
    <cellStyle name="Calculation 15 3 8" xfId="13667" xr:uid="{C8428E14-6585-47F6-BD3D-8B68BADD5FAF}"/>
    <cellStyle name="Calculation 15 3 9" xfId="14638" xr:uid="{64FF6202-FAA1-4E23-89D1-7844F3AE128A}"/>
    <cellStyle name="Calculation 15 4" xfId="7774" xr:uid="{80C3E951-C48C-408D-B2BD-008C78F0C961}"/>
    <cellStyle name="Calculation 15 4 2" xfId="12801" xr:uid="{B61020E5-0042-4593-B347-AA6D79FE75E9}"/>
    <cellStyle name="Calculation 15 4 3" xfId="10170" xr:uid="{2ADDC84F-42A4-4213-A21C-92E25A3725FD}"/>
    <cellStyle name="Calculation 15 4 4" xfId="11993" xr:uid="{1D2CA8C1-BB41-4920-904D-6DD59733CEA0}"/>
    <cellStyle name="Calculation 15 4 5" xfId="10834" xr:uid="{DF168908-6D33-4029-9B7B-E0102503CFA0}"/>
    <cellStyle name="Calculation 15 4 6" xfId="11586" xr:uid="{AED5D43A-0451-4B74-B590-CD2CC760C1A7}"/>
    <cellStyle name="Calculation 15 4 7" xfId="11169" xr:uid="{22D2ACED-9FBF-4071-9071-0BBA31E0B1F2}"/>
    <cellStyle name="Calculation 15 4 8" xfId="13570" xr:uid="{9B5DA47C-3969-4F46-8EB9-B1CA6C62CE4F}"/>
    <cellStyle name="Calculation 15 5" xfId="7905" xr:uid="{F962CA93-556F-437F-83DF-BC2758F2F238}"/>
    <cellStyle name="Calculation 15 5 2" xfId="12898" xr:uid="{5F7BBE1B-1E6F-461C-812B-2C5570EC74BE}"/>
    <cellStyle name="Calculation 15 5 3" xfId="10081" xr:uid="{4B9CFA7F-F5F9-4C6D-883D-325FB37F1786}"/>
    <cellStyle name="Calculation 15 5 4" xfId="12144" xr:uid="{6E493783-244F-4334-9626-33700142F787}"/>
    <cellStyle name="Calculation 15 5 5" xfId="10712" xr:uid="{ED0F8F85-18FC-43FA-A4F7-624CF51229D2}"/>
    <cellStyle name="Calculation 15 5 6" xfId="12907" xr:uid="{CA741C69-DB0C-4E19-A4EE-1F3F36493DBC}"/>
    <cellStyle name="Calculation 15 5 7" xfId="10074" xr:uid="{69CDA7B9-D001-4890-93FB-168CCDEC0935}"/>
    <cellStyle name="Calculation 15 5 8" xfId="13171" xr:uid="{C9DA637F-3C3A-4BE0-BC9D-824EC1AD12D1}"/>
    <cellStyle name="Calculation 15 6" xfId="10186" xr:uid="{B133AF39-C429-4AD9-B259-EB1A2403BEA6}"/>
    <cellStyle name="Calculation 15 7" xfId="11771" xr:uid="{99CFF34E-53F1-401E-961A-C2C03D79AC26}"/>
    <cellStyle name="Calculation 15 8" xfId="11029" xr:uid="{F2D897ED-A149-46D7-907E-4B175EAF7C11}"/>
    <cellStyle name="Calculation 15 9" xfId="12359" xr:uid="{BC52A081-F905-4BDE-BB1E-334F2E30DDBB}"/>
    <cellStyle name="Calculation 16" xfId="812" xr:uid="{ED8A3AC2-CBDD-4BC5-B7C5-B53B6CC701BB}"/>
    <cellStyle name="Calculation 16 10" xfId="11545" xr:uid="{58D058E2-A631-483A-A03F-D5456BB5CACF}"/>
    <cellStyle name="Calculation 16 11" xfId="11192" xr:uid="{8846BBAB-5880-48AD-83B2-3D52775F1B97}"/>
    <cellStyle name="Calculation 16 12" xfId="12538" xr:uid="{3F808EE0-C663-45AE-A6FB-1CB53AD191DA}"/>
    <cellStyle name="Calculation 16 2" xfId="6876" xr:uid="{5DF04839-F4C8-4D8F-9C63-866215672FA3}"/>
    <cellStyle name="Calculation 16 2 10" xfId="11041" xr:uid="{439F0B0A-7074-434C-AC0B-F53AE1905B9D}"/>
    <cellStyle name="Calculation 16 2 11" xfId="12876" xr:uid="{59F606E3-7896-4D73-B05D-EFCAC1465743}"/>
    <cellStyle name="Calculation 16 2 2" xfId="7221" xr:uid="{E76FC2B2-3A8D-45A9-A53B-F001694619E2}"/>
    <cellStyle name="Calculation 16 2 2 10" xfId="12000" xr:uid="{A6ABDDFC-5909-4623-A4DA-B928AFEC1963}"/>
    <cellStyle name="Calculation 16 2 2 2" xfId="8861" xr:uid="{91F05799-0610-4EE2-B7E4-8A0D60880E3E}"/>
    <cellStyle name="Calculation 16 2 2 2 2" xfId="13512" xr:uid="{A28B444B-90ED-4AF8-9DA9-E0082977316C}"/>
    <cellStyle name="Calculation 16 2 2 2 3" xfId="14516" xr:uid="{6089DE6C-2726-458A-8162-43BEF5619288}"/>
    <cellStyle name="Calculation 16 2 2 2 4" xfId="15474" xr:uid="{16DDE6BE-3882-4589-A636-244076EB40F6}"/>
    <cellStyle name="Calculation 16 2 2 2 5" xfId="16399" xr:uid="{B87C8A96-2CE8-4867-A08C-FDD7D257B459}"/>
    <cellStyle name="Calculation 16 2 2 2 6" xfId="17270" xr:uid="{4610F105-1798-4B27-BFE3-DF6A8E4586A5}"/>
    <cellStyle name="Calculation 16 2 2 2 7" xfId="18116" xr:uid="{9CF9C677-A6A3-4498-BB3F-B1ABD583299E}"/>
    <cellStyle name="Calculation 16 2 2 2 8" xfId="18880" xr:uid="{2B118E9A-EBB3-46AC-BFDF-2B135043C971}"/>
    <cellStyle name="Calculation 16 2 2 3" xfId="9707" xr:uid="{42E47765-9AA3-426B-8002-6B2788D8A563}"/>
    <cellStyle name="Calculation 16 2 2 3 2" xfId="14111" xr:uid="{E1FFB4F5-A100-433E-BEDE-3A7AE2826D0F}"/>
    <cellStyle name="Calculation 16 2 2 3 3" xfId="15071" xr:uid="{DAC27B09-6C95-44A1-AF18-FAA1443BBCFB}"/>
    <cellStyle name="Calculation 16 2 2 3 4" xfId="16023" xr:uid="{FE4F54E6-062F-4E62-8041-02BF4AC37039}"/>
    <cellStyle name="Calculation 16 2 2 3 5" xfId="16897" xr:uid="{DB6D3917-8A9A-4F0D-870E-C52CB9E65C46}"/>
    <cellStyle name="Calculation 16 2 2 3 6" xfId="17762" xr:uid="{4D705880-C6F0-4BE4-8533-F2AD529C8E74}"/>
    <cellStyle name="Calculation 16 2 2 3 7" xfId="18538" xr:uid="{04422584-8AF6-4C5F-9EA2-2AB5E1B0613D}"/>
    <cellStyle name="Calculation 16 2 2 3 8" xfId="19295" xr:uid="{CA0C72D2-E803-4D1A-AAB5-02F844976C6C}"/>
    <cellStyle name="Calculation 16 2 2 4" xfId="12484" xr:uid="{06059D02-D90E-4D29-8039-0277E2ED6DCA}"/>
    <cellStyle name="Calculation 16 2 2 5" xfId="10395" xr:uid="{64270FF5-5494-4308-83EB-76AB5705C5D5}"/>
    <cellStyle name="Calculation 16 2 2 6" xfId="12379" xr:uid="{8B470C07-3DBE-4F01-8E66-AA59948A5332}"/>
    <cellStyle name="Calculation 16 2 2 7" xfId="10494" xr:uid="{3882688A-5F9C-48BA-BBD8-60237C05AA1D}"/>
    <cellStyle name="Calculation 16 2 2 8" xfId="12622" xr:uid="{B748DA62-A94E-4E36-81E6-D56DD46CF511}"/>
    <cellStyle name="Calculation 16 2 2 9" xfId="10284" xr:uid="{92B7E107-FA65-47A4-816A-27A1DF87CB6A}"/>
    <cellStyle name="Calculation 16 2 3" xfId="8516" xr:uid="{2BDEAC56-D777-4AAC-A0DB-7F0C3A0109A6}"/>
    <cellStyle name="Calculation 16 2 3 2" xfId="13256" xr:uid="{3C8E6E49-8F9B-4A3F-8E27-A37D712BD59A}"/>
    <cellStyle name="Calculation 16 2 3 3" xfId="14276" xr:uid="{732DF8D8-E744-41CC-B2B0-4599C23E4922}"/>
    <cellStyle name="Calculation 16 2 3 4" xfId="15236" xr:uid="{A059A683-8648-4D62-B314-3EDE50437545}"/>
    <cellStyle name="Calculation 16 2 3 5" xfId="16185" xr:uid="{557D87FE-FFDD-44CD-9CB6-F4B486BEC0AB}"/>
    <cellStyle name="Calculation 16 2 3 6" xfId="17058" xr:uid="{95FA0F27-67A5-45D1-8EB8-292DF40F6862}"/>
    <cellStyle name="Calculation 16 2 3 7" xfId="17923" xr:uid="{22891475-B053-4733-8425-76E5AC9848CD}"/>
    <cellStyle name="Calculation 16 2 3 8" xfId="18699" xr:uid="{C8B46755-15DF-4AD6-A283-03A1B0AFAEDE}"/>
    <cellStyle name="Calculation 16 2 4" xfId="9526" xr:uid="{B4AF2C32-971C-464B-AF4F-F83B5F94A0F8}"/>
    <cellStyle name="Calculation 16 2 4 2" xfId="13930" xr:uid="{2F054FCF-F225-4249-AB5F-5B43345ED292}"/>
    <cellStyle name="Calculation 16 2 4 3" xfId="14890" xr:uid="{86B284F0-4A25-4C35-94E6-037DDE44C3B9}"/>
    <cellStyle name="Calculation 16 2 4 4" xfId="15842" xr:uid="{9AFC93D7-F136-42DB-80C7-99AF50D1CA00}"/>
    <cellStyle name="Calculation 16 2 4 5" xfId="16716" xr:uid="{06359093-70D4-4033-94EB-1E134A9FA6FC}"/>
    <cellStyle name="Calculation 16 2 4 6" xfId="17581" xr:uid="{7BDB9742-512C-4773-AD74-03089F2842F3}"/>
    <cellStyle name="Calculation 16 2 4 7" xfId="18357" xr:uid="{4AC452BA-A60B-4062-8C25-C8721FEE795A}"/>
    <cellStyle name="Calculation 16 2 4 8" xfId="19114" xr:uid="{C6457403-800C-4B4D-86C5-CE1E83291A80}"/>
    <cellStyle name="Calculation 16 2 5" xfId="12227" xr:uid="{4999BF49-B8E2-4AFC-BDD3-1EAA433B5BBF}"/>
    <cellStyle name="Calculation 16 2 6" xfId="10636" xr:uid="{F178B62E-1CB5-4092-B5C6-9AD668356703}"/>
    <cellStyle name="Calculation 16 2 7" xfId="12596" xr:uid="{911CD1A8-BFE2-4642-B19D-0D35F0774991}"/>
    <cellStyle name="Calculation 16 2 8" xfId="10306" xr:uid="{4B0832A8-89FC-45B9-BD25-077B3C187058}"/>
    <cellStyle name="Calculation 16 2 9" xfId="11754" xr:uid="{AAEE928A-BAE0-4043-AA16-5A17A11FEC8B}"/>
    <cellStyle name="Calculation 16 3" xfId="6974" xr:uid="{8B0741B0-9904-45FE-920A-0A62D725E668}"/>
    <cellStyle name="Calculation 16 3 10" xfId="17331" xr:uid="{EBA18F4D-2C2C-4BC7-8798-08E2DD8F2DB1}"/>
    <cellStyle name="Calculation 16 3 2" xfId="8613" xr:uid="{1BB589FF-0EB2-497B-A532-06B644DC75D3}"/>
    <cellStyle name="Calculation 16 3 2 2" xfId="13335" xr:uid="{B2A79696-B818-4C20-9A36-785E84A5BD62}"/>
    <cellStyle name="Calculation 16 3 2 3" xfId="14349" xr:uid="{A95D933A-69C7-4AB6-8136-B9F6ED7B3740}"/>
    <cellStyle name="Calculation 16 3 2 4" xfId="15309" xr:uid="{A868AB11-DB3C-4066-AD78-305601806904}"/>
    <cellStyle name="Calculation 16 3 2 5" xfId="16253" xr:uid="{B8A30027-D414-4730-A4E1-109EA3871E9C}"/>
    <cellStyle name="Calculation 16 3 2 6" xfId="17126" xr:uid="{EB6B5407-1B81-40BD-BCF7-9007C346D0C3}"/>
    <cellStyle name="Calculation 16 3 2 7" xfId="17991" xr:uid="{7FDAB110-A577-41DA-BB55-FE69A8A2FEEB}"/>
    <cellStyle name="Calculation 16 3 2 8" xfId="18766" xr:uid="{169CB975-5B09-4304-BB0C-BDD273A73F9C}"/>
    <cellStyle name="Calculation 16 3 3" xfId="9593" xr:uid="{DC5FB133-B4DF-4038-B292-F33330C19B76}"/>
    <cellStyle name="Calculation 16 3 3 2" xfId="13997" xr:uid="{5CECE396-6536-42DA-A7C0-C4D7BACB2287}"/>
    <cellStyle name="Calculation 16 3 3 3" xfId="14957" xr:uid="{4CF049EC-2C7C-4D80-A061-FDA820814F29}"/>
    <cellStyle name="Calculation 16 3 3 4" xfId="15909" xr:uid="{766BDB0F-60D0-489A-A01F-FC937A86D385}"/>
    <cellStyle name="Calculation 16 3 3 5" xfId="16783" xr:uid="{3B2BE952-8C71-4C69-A1BC-BBCF9A575E24}"/>
    <cellStyle name="Calculation 16 3 3 6" xfId="17648" xr:uid="{6F1E84BF-5DDF-44DF-8754-0C2536569275}"/>
    <cellStyle name="Calculation 16 3 3 7" xfId="18424" xr:uid="{04B1F6D1-83DB-40D8-B69B-57CB2DD0DA46}"/>
    <cellStyle name="Calculation 16 3 3 8" xfId="19181" xr:uid="{C9ABE760-4D7B-47B7-A8A0-641AB62FC791}"/>
    <cellStyle name="Calculation 16 3 4" xfId="12308" xr:uid="{B48894FE-27B7-4ADF-B07C-BB64C384B3E0}"/>
    <cellStyle name="Calculation 16 3 5" xfId="10560" xr:uid="{BF0A0B0C-2540-4A7A-806B-651D96E0D84C}"/>
    <cellStyle name="Calculation 16 3 6" xfId="13630" xr:uid="{36E28F8B-105F-4989-8752-47DE2DB89455}"/>
    <cellStyle name="Calculation 16 3 7" xfId="14608" xr:uid="{084DEF9A-099F-4BCF-9CF7-A8858AC38687}"/>
    <cellStyle name="Calculation 16 3 8" xfId="15561" xr:uid="{1F0BA6D7-F30E-4D03-B4D1-D8578A81EE90}"/>
    <cellStyle name="Calculation 16 3 9" xfId="16460" xr:uid="{DC3B976E-FBCB-402C-A732-EDCA99268240}"/>
    <cellStyle name="Calculation 16 4" xfId="7775" xr:uid="{BCEC789A-449B-499D-AD61-7E99E777A32D}"/>
    <cellStyle name="Calculation 16 4 2" xfId="12802" xr:uid="{E0D64E04-5723-4D7C-B5D0-6FA6AB28E4EC}"/>
    <cellStyle name="Calculation 16 4 3" xfId="10169" xr:uid="{CE1939F4-48E7-4151-9370-C0F6F1F8D26B}"/>
    <cellStyle name="Calculation 16 4 4" xfId="12667" xr:uid="{8CBE6911-8947-469E-94C7-EE0C421D47B7}"/>
    <cellStyle name="Calculation 16 4 5" xfId="10248" xr:uid="{1E83BB87-1AD7-480D-8745-C3C46F3FC12F}"/>
    <cellStyle name="Calculation 16 4 6" xfId="11990" xr:uid="{8551B6BA-D2ED-4FD8-8AB0-C1D226000CEF}"/>
    <cellStyle name="Calculation 16 4 7" xfId="10837" xr:uid="{AC227B67-E780-499C-BF07-B001057FFC01}"/>
    <cellStyle name="Calculation 16 4 8" xfId="11583" xr:uid="{633A8BAF-6FC4-4E9C-9A40-61F5EF3C97D3}"/>
    <cellStyle name="Calculation 16 5" xfId="7904" xr:uid="{7B3FDBB0-FADC-4C46-BB11-0FFBCF9B7AE2}"/>
    <cellStyle name="Calculation 16 5 2" xfId="12897" xr:uid="{ECD4ACFE-152C-4EA8-AEF9-70FBCC48F3CB}"/>
    <cellStyle name="Calculation 16 5 3" xfId="10082" xr:uid="{D229DE9E-335E-43AF-8F68-F32A55E08D06}"/>
    <cellStyle name="Calculation 16 5 4" xfId="13172" xr:uid="{9361CDF5-D615-480A-8803-D14884ED1069}"/>
    <cellStyle name="Calculation 16 5 5" xfId="9863" xr:uid="{2C6006D2-A8A6-476B-B0BA-28D328925FD7}"/>
    <cellStyle name="Calculation 16 5 6" xfId="11888" xr:uid="{730549F0-007D-4F82-81BD-9CC43C9DC930}"/>
    <cellStyle name="Calculation 16 5 7" xfId="10924" xr:uid="{DEB09B6F-10E1-4B4A-B59D-887CCBAFDD7B}"/>
    <cellStyle name="Calculation 16 5 8" xfId="11505" xr:uid="{D28B9D1A-61E9-4082-A274-5477963317F7}"/>
    <cellStyle name="Calculation 16 6" xfId="10187" xr:uid="{2BD53D22-BFBD-4DA0-B94F-CC962AEFE6E2}"/>
    <cellStyle name="Calculation 16 7" xfId="9827" xr:uid="{455C47BD-D24B-46EB-926E-2759A26D8EBF}"/>
    <cellStyle name="Calculation 16 8" xfId="11939" xr:uid="{5E107703-F677-4083-AD18-723FEB7DA0A2}"/>
    <cellStyle name="Calculation 16 9" xfId="10876" xr:uid="{694496A2-D765-4BEA-ACA1-C182167794E6}"/>
    <cellStyle name="Calculation 17" xfId="813" xr:uid="{9997396F-B476-4B3F-B74E-225840EDA675}"/>
    <cellStyle name="Calculation 17 10" xfId="10706" xr:uid="{A9892416-4990-4563-9094-D4E5082FDF22}"/>
    <cellStyle name="Calculation 17 11" xfId="12585" xr:uid="{932133F1-B140-4087-93CF-3EEAC85ED2D7}"/>
    <cellStyle name="Calculation 17 12" xfId="10316" xr:uid="{2619EA40-7941-42BA-9538-447A76743F21}"/>
    <cellStyle name="Calculation 17 2" xfId="6875" xr:uid="{C2AB7561-B3B0-4058-B79E-C6D0242AA30D}"/>
    <cellStyle name="Calculation 17 2 10" xfId="11180" xr:uid="{0A9355C0-A8B7-4562-A186-7A81F12D1A98}"/>
    <cellStyle name="Calculation 17 2 11" xfId="12539" xr:uid="{6B87CCA0-FFF6-40C3-AE35-08AA615C6126}"/>
    <cellStyle name="Calculation 17 2 2" xfId="7222" xr:uid="{2F920490-90DA-43A3-B660-7803B819AC60}"/>
    <cellStyle name="Calculation 17 2 2 10" xfId="17180" xr:uid="{A3BC8EAF-2AF6-429D-8468-88F2BEE564C0}"/>
    <cellStyle name="Calculation 17 2 2 2" xfId="8862" xr:uid="{4E786B79-17CA-4E05-B853-A357D92FD65D}"/>
    <cellStyle name="Calculation 17 2 2 2 2" xfId="13513" xr:uid="{0FA604E4-CF35-4098-9686-06E1D8B25305}"/>
    <cellStyle name="Calculation 17 2 2 2 3" xfId="14517" xr:uid="{6E32F429-0E25-4719-8B4C-BC7F35F8D29A}"/>
    <cellStyle name="Calculation 17 2 2 2 4" xfId="15475" xr:uid="{3B389E94-CE25-4D98-ADF7-BFA082546738}"/>
    <cellStyle name="Calculation 17 2 2 2 5" xfId="16400" xr:uid="{18C5D3D6-2FF0-4B98-B789-42BA913B76CF}"/>
    <cellStyle name="Calculation 17 2 2 2 6" xfId="17271" xr:uid="{0EA4E782-5A9A-4AC8-BE2A-694DE26C2314}"/>
    <cellStyle name="Calculation 17 2 2 2 7" xfId="18117" xr:uid="{D5695F4E-AC77-4EFE-9D27-8974D6F04242}"/>
    <cellStyle name="Calculation 17 2 2 2 8" xfId="18881" xr:uid="{0423E56A-D6FE-4DE2-93A1-3FA7ABFBA8A5}"/>
    <cellStyle name="Calculation 17 2 2 3" xfId="9708" xr:uid="{CF1FFC67-08C5-4582-B357-1B0F0ABB4495}"/>
    <cellStyle name="Calculation 17 2 2 3 2" xfId="14112" xr:uid="{B7FB5ED3-0E1E-4CE2-B018-FCCF6005A1B0}"/>
    <cellStyle name="Calculation 17 2 2 3 3" xfId="15072" xr:uid="{E2070A1D-E63C-4965-A803-A83366D17114}"/>
    <cellStyle name="Calculation 17 2 2 3 4" xfId="16024" xr:uid="{4255A04C-A588-4131-80D0-C422500E0AA4}"/>
    <cellStyle name="Calculation 17 2 2 3 5" xfId="16898" xr:uid="{53AC43D3-93D5-4BC8-A4CD-88783D9A0CFB}"/>
    <cellStyle name="Calculation 17 2 2 3 6" xfId="17763" xr:uid="{06C15FF4-B469-41CE-886D-0D2873A2405A}"/>
    <cellStyle name="Calculation 17 2 2 3 7" xfId="18539" xr:uid="{B017D28A-684A-440B-9E06-3F5EFE8FC2ED}"/>
    <cellStyle name="Calculation 17 2 2 3 8" xfId="19296" xr:uid="{6ABC9B24-4B25-4BB9-852E-D129214F078F}"/>
    <cellStyle name="Calculation 17 2 2 4" xfId="12485" xr:uid="{02E03A89-2575-452C-A96C-50F227D8197A}"/>
    <cellStyle name="Calculation 17 2 2 5" xfId="10394" xr:uid="{156A9EB7-AF14-405E-AAEE-B480758D6745}"/>
    <cellStyle name="Calculation 17 2 2 6" xfId="13410" xr:uid="{DD1F5B07-A4C1-4776-866F-45C240BC98C0}"/>
    <cellStyle name="Calculation 17 2 2 7" xfId="14419" xr:uid="{FAF20A5F-88A1-4A82-9743-8E9888D3AC50}"/>
    <cellStyle name="Calculation 17 2 2 8" xfId="15377" xr:uid="{548F08BF-A132-40E3-B711-B3320D1EF82C}"/>
    <cellStyle name="Calculation 17 2 2 9" xfId="16308" xr:uid="{C7402C9C-15B1-443A-8160-FB0C209A7C23}"/>
    <cellStyle name="Calculation 17 2 3" xfId="8515" xr:uid="{F662E3DB-21B2-4F4E-A02D-D209E4AF60FA}"/>
    <cellStyle name="Calculation 17 2 3 2" xfId="13255" xr:uid="{74A45E56-212F-418B-9B16-89A802C097F3}"/>
    <cellStyle name="Calculation 17 2 3 3" xfId="14275" xr:uid="{9C472E03-7278-4E26-AAED-D2122B26257D}"/>
    <cellStyle name="Calculation 17 2 3 4" xfId="15235" xr:uid="{2F6956D8-0D40-4CCD-97BA-350DDF047E55}"/>
    <cellStyle name="Calculation 17 2 3 5" xfId="16184" xr:uid="{9DD2C2A1-3319-4308-A87E-1B2201ABD14C}"/>
    <cellStyle name="Calculation 17 2 3 6" xfId="17057" xr:uid="{417999C2-768A-4318-A4E7-02C5B178E2A5}"/>
    <cellStyle name="Calculation 17 2 3 7" xfId="17922" xr:uid="{37FB884A-4563-4A41-8F33-CD6AF3D85430}"/>
    <cellStyle name="Calculation 17 2 3 8" xfId="18698" xr:uid="{2570D7AD-71F4-4969-8F69-67C3FA115732}"/>
    <cellStyle name="Calculation 17 2 4" xfId="9525" xr:uid="{A60AC5D4-155E-47B2-9D5E-81AF642A0285}"/>
    <cellStyle name="Calculation 17 2 4 2" xfId="13929" xr:uid="{2E715098-FA34-478F-9E1A-7A1F6D45DD09}"/>
    <cellStyle name="Calculation 17 2 4 3" xfId="14889" xr:uid="{39D35C02-D189-4065-81A4-AF2BB8F0A7D8}"/>
    <cellStyle name="Calculation 17 2 4 4" xfId="15841" xr:uid="{F450F957-857F-423E-8A55-E7A1784D0A8B}"/>
    <cellStyle name="Calculation 17 2 4 5" xfId="16715" xr:uid="{D47AACCF-2398-4E43-945C-CF0972E438E6}"/>
    <cellStyle name="Calculation 17 2 4 6" xfId="17580" xr:uid="{C61A2ECE-FB9D-47A0-963E-6A703F3C0759}"/>
    <cellStyle name="Calculation 17 2 4 7" xfId="18356" xr:uid="{A854A798-1C2C-444E-BC4E-418ECDC8ED60}"/>
    <cellStyle name="Calculation 17 2 4 8" xfId="19113" xr:uid="{E793A3F9-0690-45EA-AF9B-ECB81E5C2BC9}"/>
    <cellStyle name="Calculation 17 2 5" xfId="12226" xr:uid="{274C81C5-DCCC-4035-9358-68E7E09C4A0C}"/>
    <cellStyle name="Calculation 17 2 6" xfId="10637" xr:uid="{D249A433-F8AD-4C22-9711-492E0367989B}"/>
    <cellStyle name="Calculation 17 2 7" xfId="11978" xr:uid="{8239D9CC-CC9F-480C-BD6D-136C46A47CC8}"/>
    <cellStyle name="Calculation 17 2 8" xfId="10848" xr:uid="{AE82F068-B241-434E-AEF9-E9266BA02254}"/>
    <cellStyle name="Calculation 17 2 9" xfId="11572" xr:uid="{9C713A48-1B83-4082-A491-BCAD9746FA59}"/>
    <cellStyle name="Calculation 17 3" xfId="6975" xr:uid="{2C59702B-F4A6-486C-A28B-2BF18C1CEAD3}"/>
    <cellStyle name="Calculation 17 3 10" xfId="13600" xr:uid="{327624A7-067D-4C75-8D86-203616725149}"/>
    <cellStyle name="Calculation 17 3 2" xfId="8614" xr:uid="{52E787BB-24EF-40A5-96DE-10A0E84527BC}"/>
    <cellStyle name="Calculation 17 3 2 2" xfId="13336" xr:uid="{08B1C6CA-BB7F-466E-B0B8-597C32BDA440}"/>
    <cellStyle name="Calculation 17 3 2 3" xfId="14350" xr:uid="{1A98399C-7A5A-4273-B5A6-62E2D0195197}"/>
    <cellStyle name="Calculation 17 3 2 4" xfId="15310" xr:uid="{2FF4C97A-4AB8-4B9B-BA99-4DF08CF10A44}"/>
    <cellStyle name="Calculation 17 3 2 5" xfId="16254" xr:uid="{0F9C62D5-2FDC-484E-83E5-528A9DEA5448}"/>
    <cellStyle name="Calculation 17 3 2 6" xfId="17127" xr:uid="{03611801-C1D4-4DCF-AECB-CD0E117C6CB3}"/>
    <cellStyle name="Calculation 17 3 2 7" xfId="17992" xr:uid="{BCC05922-3AF5-4271-BF11-FB42990A5728}"/>
    <cellStyle name="Calculation 17 3 2 8" xfId="18767" xr:uid="{9FFE4F4E-F169-48E4-B5F0-311EE00821DB}"/>
    <cellStyle name="Calculation 17 3 3" xfId="9594" xr:uid="{ED5C43B2-5E78-42C5-9428-460DBF566572}"/>
    <cellStyle name="Calculation 17 3 3 2" xfId="13998" xr:uid="{2DC547FC-0686-413C-92BD-6A332568B6CD}"/>
    <cellStyle name="Calculation 17 3 3 3" xfId="14958" xr:uid="{4C2D707F-BC4F-4043-846E-B5BF82978B0F}"/>
    <cellStyle name="Calculation 17 3 3 4" xfId="15910" xr:uid="{F7729839-05A9-49DE-86F4-744DC002066C}"/>
    <cellStyle name="Calculation 17 3 3 5" xfId="16784" xr:uid="{34EAD0C4-7B29-4D88-854F-31AC282FEE3F}"/>
    <cellStyle name="Calculation 17 3 3 6" xfId="17649" xr:uid="{109B23A9-80FF-4187-A450-F74FA7C49D09}"/>
    <cellStyle name="Calculation 17 3 3 7" xfId="18425" xr:uid="{C5D1C2A8-A5AB-4B19-AE2B-59E6755A903D}"/>
    <cellStyle name="Calculation 17 3 3 8" xfId="19182" xr:uid="{83B4E108-0798-4BB7-96E2-413FC913CDF7}"/>
    <cellStyle name="Calculation 17 3 4" xfId="12309" xr:uid="{69C58A7D-8903-40C3-AE48-67191ACE92C8}"/>
    <cellStyle name="Calculation 17 3 5" xfId="10559" xr:uid="{4178FD81-8A94-4675-A334-CD86539548C8}"/>
    <cellStyle name="Calculation 17 3 6" xfId="13126" xr:uid="{BC40BF23-5CA0-4F1C-9C95-E25213FDFF8A}"/>
    <cellStyle name="Calculation 17 3 7" xfId="9899" xr:uid="{F5C5EC4F-8178-4E32-BBB0-7CF0D18216F9}"/>
    <cellStyle name="Calculation 17 3 8" xfId="11837" xr:uid="{A31F9300-E931-4556-9786-71EE2619EC5E}"/>
    <cellStyle name="Calculation 17 3 9" xfId="10973" xr:uid="{9914E854-72CF-4F64-BC46-C3C6B0568C0E}"/>
    <cellStyle name="Calculation 17 4" xfId="7776" xr:uid="{C13609AF-99B6-4E2E-AB03-494C4E991877}"/>
    <cellStyle name="Calculation 17 4 2" xfId="12803" xr:uid="{E980FAA2-A06D-47E8-8DD2-CB3647B1C2F0}"/>
    <cellStyle name="Calculation 17 4 3" xfId="10168" xr:uid="{A126B146-699A-4B5B-8DEF-5F85456C5E4C}"/>
    <cellStyle name="Calculation 17 4 4" xfId="13687" xr:uid="{E76DE3EF-314A-459B-A3D9-BAD534E13B48}"/>
    <cellStyle name="Calculation 17 4 5" xfId="14655" xr:uid="{7159F353-5043-42FF-87EB-42D9790C26B1}"/>
    <cellStyle name="Calculation 17 4 6" xfId="15607" xr:uid="{0B61089A-617E-4725-8F01-98EE6B64B6FC}"/>
    <cellStyle name="Calculation 17 4 7" xfId="16492" xr:uid="{260480D0-5C36-4B98-95DA-DFF600E0EB75}"/>
    <cellStyle name="Calculation 17 4 8" xfId="17360" xr:uid="{E3B3C741-E57F-4092-94BF-EAD42EC30DFD}"/>
    <cellStyle name="Calculation 17 5" xfId="7903" xr:uid="{CD1C57CE-499C-4387-A1C3-E6F0FCE06592}"/>
    <cellStyle name="Calculation 17 5 2" xfId="12896" xr:uid="{3EE268A1-D242-4052-85E6-DE68C3304A3C}"/>
    <cellStyle name="Calculation 17 5 3" xfId="10083" xr:uid="{702321B1-1390-453B-9115-969196E7443E}"/>
    <cellStyle name="Calculation 17 5 4" xfId="13698" xr:uid="{79D8172D-5427-47EF-850E-F6B10D8B2BEE}"/>
    <cellStyle name="Calculation 17 5 5" xfId="14664" xr:uid="{862C66BC-FBB5-4D98-8311-AB0BB1584825}"/>
    <cellStyle name="Calculation 17 5 6" xfId="15616" xr:uid="{12A531DC-25D2-4A5E-BA46-084D23AE9087}"/>
    <cellStyle name="Calculation 17 5 7" xfId="16501" xr:uid="{E4695A6E-0158-44DD-9398-B830444D53B3}"/>
    <cellStyle name="Calculation 17 5 8" xfId="17369" xr:uid="{6458486B-2934-4A8E-9D22-328AECB8DC2E}"/>
    <cellStyle name="Calculation 17 6" xfId="10188" xr:uid="{EA7308C7-880C-4920-84CA-28B2E69A733F}"/>
    <cellStyle name="Calculation 17 7" xfId="12932" xr:uid="{C376204F-8C6A-4BF4-BE18-34752B4F34E8}"/>
    <cellStyle name="Calculation 17 8" xfId="10054" xr:uid="{73CF6F35-7EBB-4995-BEF3-55C360BE9E56}"/>
    <cellStyle name="Calculation 17 9" xfId="12152" xr:uid="{6B9403B7-1CC3-4276-9AEB-2ED04884CD79}"/>
    <cellStyle name="Calculation 18" xfId="814" xr:uid="{DC8A91BA-9024-4F83-A4C5-AFD8B1996E91}"/>
    <cellStyle name="Calculation 18 10" xfId="15385" xr:uid="{59C2CEDA-91FE-4D1D-8B64-74973D3EBCB5}"/>
    <cellStyle name="Calculation 18 11" xfId="16312" xr:uid="{19B014D6-FA4D-4350-92F4-497B35093058}"/>
    <cellStyle name="Calculation 18 12" xfId="17183" xr:uid="{C6D2DABC-6C06-4487-9E5E-FDF4CE241F5C}"/>
    <cellStyle name="Calculation 18 13" xfId="18033" xr:uid="{8454D078-CFD6-41BA-8454-F31C253A7A13}"/>
    <cellStyle name="Calculation 18 2" xfId="815" xr:uid="{D12A32E8-B3EE-4FDC-B147-F52A5E121347}"/>
    <cellStyle name="Calculation 18 2 10" xfId="10744" xr:uid="{5388313E-3EE3-4F27-A7DC-96291AE0D7A0}"/>
    <cellStyle name="Calculation 18 2 11" xfId="13105" xr:uid="{25EC8FA5-0CAE-4068-97BE-94E6DE0A8521}"/>
    <cellStyle name="Calculation 18 2 12" xfId="9916" xr:uid="{05D3C3CE-5F75-434E-BA4E-78F7C60D06BA}"/>
    <cellStyle name="Calculation 18 2 2" xfId="6873" xr:uid="{B838970A-DF83-4A08-82EB-D331B0D506DF}"/>
    <cellStyle name="Calculation 18 2 2 10" xfId="16447" xr:uid="{CA18E72D-56F3-410F-A947-C2579B2CCE1D}"/>
    <cellStyle name="Calculation 18 2 2 11" xfId="17318" xr:uid="{86335A8B-FD37-4C03-BAA7-5C0F353877F5}"/>
    <cellStyle name="Calculation 18 2 2 2" xfId="7223" xr:uid="{7E1A2FE9-1324-4D2A-9CEC-075C35338AF0}"/>
    <cellStyle name="Calculation 18 2 2 2 10" xfId="15618" xr:uid="{F14A2D1B-B228-4E0B-A138-1FA7014850DB}"/>
    <cellStyle name="Calculation 18 2 2 2 2" xfId="8863" xr:uid="{6CD540A8-5C94-4E1D-9B16-49AC154AD329}"/>
    <cellStyle name="Calculation 18 2 2 2 2 2" xfId="13514" xr:uid="{CA849583-7146-43EC-9C33-5A5E580B0E8C}"/>
    <cellStyle name="Calculation 18 2 2 2 2 3" xfId="14518" xr:uid="{86B3D09B-B61D-4AC0-B440-94B70D000B0B}"/>
    <cellStyle name="Calculation 18 2 2 2 2 4" xfId="15476" xr:uid="{95308090-44F6-4C33-B38D-AF6A5936F9F9}"/>
    <cellStyle name="Calculation 18 2 2 2 2 5" xfId="16401" xr:uid="{9E2718BC-8D37-4849-B341-7A233658CA8C}"/>
    <cellStyle name="Calculation 18 2 2 2 2 6" xfId="17272" xr:uid="{152A23DD-505D-4F1A-BD3E-BF254B3BADB8}"/>
    <cellStyle name="Calculation 18 2 2 2 2 7" xfId="18118" xr:uid="{10FAE4B6-21C3-4312-9835-25E6739527BC}"/>
    <cellStyle name="Calculation 18 2 2 2 2 8" xfId="18882" xr:uid="{41A5A095-5C77-48E6-AA6F-C9154D4734E8}"/>
    <cellStyle name="Calculation 18 2 2 2 3" xfId="9709" xr:uid="{E84A7536-5127-4AB7-9CAB-1F7F385DF4B4}"/>
    <cellStyle name="Calculation 18 2 2 2 3 2" xfId="14113" xr:uid="{5D693381-C6A7-4E54-8F39-75104593BD2F}"/>
    <cellStyle name="Calculation 18 2 2 2 3 3" xfId="15073" xr:uid="{68F0C650-3E41-4091-B74D-37993C36E1A4}"/>
    <cellStyle name="Calculation 18 2 2 2 3 4" xfId="16025" xr:uid="{2ED61F27-B76C-4DE8-B5F3-95112F001C4E}"/>
    <cellStyle name="Calculation 18 2 2 2 3 5" xfId="16899" xr:uid="{36F48D47-7160-4054-9879-4D726BBCB8BA}"/>
    <cellStyle name="Calculation 18 2 2 2 3 6" xfId="17764" xr:uid="{498BC094-B075-4CAF-B247-93A1D2DFD112}"/>
    <cellStyle name="Calculation 18 2 2 2 3 7" xfId="18540" xr:uid="{DBAFF3F2-D830-4E40-9AD0-828C00B75BFB}"/>
    <cellStyle name="Calculation 18 2 2 2 3 8" xfId="19297" xr:uid="{6BA7B393-C50C-4926-ABD9-E6CF1F93D936}"/>
    <cellStyle name="Calculation 18 2 2 2 4" xfId="12486" xr:uid="{4D63DEAA-455B-4F53-8E66-83CFF835EEAD}"/>
    <cellStyle name="Calculation 18 2 2 2 5" xfId="10393" xr:uid="{824E447D-0BE5-4C83-BB51-DDDF90DB12D6}"/>
    <cellStyle name="Calculation 18 2 2 2 6" xfId="12921" xr:uid="{E478B145-115B-4614-8CEE-0340CC981B59}"/>
    <cellStyle name="Calculation 18 2 2 2 7" xfId="10061" xr:uid="{84DD6154-F83A-4B51-9D6E-4572ED7B2FB4}"/>
    <cellStyle name="Calculation 18 2 2 2 8" xfId="13701" xr:uid="{A026EDAE-554D-4CE9-97FB-493F9D2E2E01}"/>
    <cellStyle name="Calculation 18 2 2 2 9" xfId="14666" xr:uid="{E6E570F8-6D88-47E2-9B4B-BA171CBDAD9E}"/>
    <cellStyle name="Calculation 18 2 2 3" xfId="8513" xr:uid="{FC1E7F77-011A-44AD-A3D3-C4C0FDBFE17E}"/>
    <cellStyle name="Calculation 18 2 2 3 2" xfId="13253" xr:uid="{6B3D6626-D427-40FB-A26D-67A6A3EBC1F0}"/>
    <cellStyle name="Calculation 18 2 2 3 3" xfId="14273" xr:uid="{F21E666C-7039-4F7B-BC92-2049B9A0C0B2}"/>
    <cellStyle name="Calculation 18 2 2 3 4" xfId="15233" xr:uid="{69C7A520-CF38-4921-9139-25766FDD227B}"/>
    <cellStyle name="Calculation 18 2 2 3 5" xfId="16182" xr:uid="{8212CD0B-AB79-4FB4-8331-B0B873BB55AF}"/>
    <cellStyle name="Calculation 18 2 2 3 6" xfId="17055" xr:uid="{9733FA26-63FB-41AD-91EA-907C5BFD255C}"/>
    <cellStyle name="Calculation 18 2 2 3 7" xfId="17920" xr:uid="{CB4F047E-3E3F-4B07-A2EA-E79D1869DB53}"/>
    <cellStyle name="Calculation 18 2 2 3 8" xfId="18696" xr:uid="{F3A26401-DD3D-48A1-ABB1-FD4BFFB16D96}"/>
    <cellStyle name="Calculation 18 2 2 4" xfId="9523" xr:uid="{D640364F-453C-4E28-B881-189F5AF9386B}"/>
    <cellStyle name="Calculation 18 2 2 4 2" xfId="13927" xr:uid="{6ED5DB59-58CC-4B91-B997-80CE12D38838}"/>
    <cellStyle name="Calculation 18 2 2 4 3" xfId="14887" xr:uid="{291E3D86-1DAF-4911-96F1-13C88DB34F6F}"/>
    <cellStyle name="Calculation 18 2 2 4 4" xfId="15839" xr:uid="{7E753C46-F428-4CAD-B92A-320F27F9A513}"/>
    <cellStyle name="Calculation 18 2 2 4 5" xfId="16713" xr:uid="{0991FA7D-91AE-46C6-AA6C-40F93250A107}"/>
    <cellStyle name="Calculation 18 2 2 4 6" xfId="17578" xr:uid="{B4DB8940-56E6-4CA8-899B-3A6F69F023C0}"/>
    <cellStyle name="Calculation 18 2 2 4 7" xfId="18354" xr:uid="{4F330077-A672-46FC-8F17-7D37C2F0618E}"/>
    <cellStyle name="Calculation 18 2 2 4 8" xfId="19111" xr:uid="{176391C1-2177-4FD9-B6B7-28837C4329D0}"/>
    <cellStyle name="Calculation 18 2 2 5" xfId="12224" xr:uid="{967A4630-F3B2-415C-A89E-35AAF60BA11D}"/>
    <cellStyle name="Calculation 18 2 2 6" xfId="10639" xr:uid="{796144C3-047A-402C-999E-8ED473FE00B2}"/>
    <cellStyle name="Calculation 18 2 2 7" xfId="13617" xr:uid="{BA9FF535-D533-41EE-8450-7DBA7B374D93}"/>
    <cellStyle name="Calculation 18 2 2 8" xfId="14595" xr:uid="{10C052E3-94C2-4CFA-AD38-2E33C1F6BA1E}"/>
    <cellStyle name="Calculation 18 2 2 9" xfId="15548" xr:uid="{38D0C97E-C810-4E47-81CB-45A2EDD02637}"/>
    <cellStyle name="Calculation 18 2 3" xfId="6977" xr:uid="{6F3AED2A-E4C9-4171-9842-A364DBCA099B}"/>
    <cellStyle name="Calculation 18 2 3 10" xfId="12747" xr:uid="{F18AD4DA-81D8-4CAE-900E-802309CC4578}"/>
    <cellStyle name="Calculation 18 2 3 2" xfId="8616" xr:uid="{970ACB46-B011-4F81-A7A8-ACEBE52DBA78}"/>
    <cellStyle name="Calculation 18 2 3 2 2" xfId="13338" xr:uid="{FA0F969D-3765-4DD7-909F-8241FE1EF48E}"/>
    <cellStyle name="Calculation 18 2 3 2 3" xfId="14352" xr:uid="{62639C27-576D-4C60-8134-4B1722F121E4}"/>
    <cellStyle name="Calculation 18 2 3 2 4" xfId="15312" xr:uid="{A245FA30-C398-458B-99A3-DB9C160E73C0}"/>
    <cellStyle name="Calculation 18 2 3 2 5" xfId="16256" xr:uid="{D7F00E8F-7996-42AF-B744-6CFA2856043B}"/>
    <cellStyle name="Calculation 18 2 3 2 6" xfId="17129" xr:uid="{4C274769-44BD-468E-8FD5-41F4F83F0C68}"/>
    <cellStyle name="Calculation 18 2 3 2 7" xfId="17994" xr:uid="{AE3F70D5-FD50-40EE-99B0-05259F162561}"/>
    <cellStyle name="Calculation 18 2 3 2 8" xfId="18769" xr:uid="{8A0DD416-3D19-47FD-8B45-C3395F4A9464}"/>
    <cellStyle name="Calculation 18 2 3 3" xfId="9596" xr:uid="{5D8E66CD-75E1-492A-85A7-8ACD6B9D8EB1}"/>
    <cellStyle name="Calculation 18 2 3 3 2" xfId="14000" xr:uid="{B81398F7-DA0D-4D21-A3BF-5384BCA01356}"/>
    <cellStyle name="Calculation 18 2 3 3 3" xfId="14960" xr:uid="{FCF3B5DD-FEE7-43FB-BEBC-EA913FD37F48}"/>
    <cellStyle name="Calculation 18 2 3 3 4" xfId="15912" xr:uid="{A1FE9844-E8A3-48E4-BEE8-EB2AD607E54C}"/>
    <cellStyle name="Calculation 18 2 3 3 5" xfId="16786" xr:uid="{D792CCD9-715E-4DDA-ABA5-CD729AF452B6}"/>
    <cellStyle name="Calculation 18 2 3 3 6" xfId="17651" xr:uid="{4173B699-7DA1-4C5E-B736-8C5B5BCFF326}"/>
    <cellStyle name="Calculation 18 2 3 3 7" xfId="18427" xr:uid="{D1D195D6-A49B-4C0E-9368-1C1D50D643DE}"/>
    <cellStyle name="Calculation 18 2 3 3 8" xfId="19184" xr:uid="{BEEFC45A-11D2-49CE-979D-D000825774AD}"/>
    <cellStyle name="Calculation 18 2 3 4" xfId="12311" xr:uid="{6DF8E119-2ED5-4A5B-8FF6-D6D640877AEB}"/>
    <cellStyle name="Calculation 18 2 3 5" xfId="10557" xr:uid="{573C93E1-654F-441D-9D6E-2FF525A72812}"/>
    <cellStyle name="Calculation 18 2 3 6" xfId="12610" xr:uid="{59001C30-3515-45C1-A9E5-492B671B38EC}"/>
    <cellStyle name="Calculation 18 2 3 7" xfId="10293" xr:uid="{A5A233B0-539D-47E6-B1A2-C5EA611BCC09}"/>
    <cellStyle name="Calculation 18 2 3 8" xfId="13154" xr:uid="{2579B430-12E7-47D6-9CFD-1294652A3748}"/>
    <cellStyle name="Calculation 18 2 3 9" xfId="9878" xr:uid="{B4D22B43-3868-4C37-871A-225915B13AAD}"/>
    <cellStyle name="Calculation 18 2 4" xfId="7778" xr:uid="{DCF74685-4B53-47E3-868F-F6C900287218}"/>
    <cellStyle name="Calculation 18 2 4 2" xfId="12805" xr:uid="{E1D4CB99-C455-4C70-A1B3-7956A75029AD}"/>
    <cellStyle name="Calculation 18 2 4 3" xfId="12016" xr:uid="{1464240B-C08A-4A7A-B88E-4FABD196979F}"/>
    <cellStyle name="Calculation 18 2 4 4" xfId="10815" xr:uid="{1EE784AC-05A1-47D9-82B5-DCE08DF6420A}"/>
    <cellStyle name="Calculation 18 2 4 5" xfId="11603" xr:uid="{9F85DB6E-3E5B-4453-A168-DF3C90D65A36}"/>
    <cellStyle name="Calculation 18 2 4 6" xfId="11154" xr:uid="{A196FE93-06C5-4F25-9966-A8943DBE8071}"/>
    <cellStyle name="Calculation 18 2 4 7" xfId="13021" xr:uid="{45D9A89D-E80C-4489-B057-C8AFD0F4549F}"/>
    <cellStyle name="Calculation 18 2 4 8" xfId="9972" xr:uid="{8DE212DF-B902-4BA5-BCB8-D68811F9599A}"/>
    <cellStyle name="Calculation 18 2 5" xfId="7901" xr:uid="{424664E1-BC01-4844-87BE-7CF766136142}"/>
    <cellStyle name="Calculation 18 2 5 2" xfId="12894" xr:uid="{599FED6D-B8C8-44CE-8ABA-A60FD7413A21}"/>
    <cellStyle name="Calculation 18 2 5 3" xfId="10085" xr:uid="{E8931274-CDAB-44D5-A9E6-669DB7E6548A}"/>
    <cellStyle name="Calculation 18 2 5 4" xfId="12143" xr:uid="{8E7AAA8F-01F2-4E55-A055-37548353CF3C}"/>
    <cellStyle name="Calculation 18 2 5 5" xfId="10713" xr:uid="{3BD0D474-538B-4F7B-887C-5BFAFBB5737F}"/>
    <cellStyle name="Calculation 18 2 5 6" xfId="13397" xr:uid="{287B6F74-2331-4B78-95FC-320207C71107}"/>
    <cellStyle name="Calculation 18 2 5 7" xfId="14406" xr:uid="{2F743B77-8267-46C0-B149-7998ED830748}"/>
    <cellStyle name="Calculation 18 2 5 8" xfId="15364" xr:uid="{5C46316E-E0B9-4FCA-9E11-95C31D0EE239}"/>
    <cellStyle name="Calculation 18 2 6" xfId="10190" xr:uid="{1DC05637-6593-4DAB-AA0E-E9345B1CD0D5}"/>
    <cellStyle name="Calculation 18 2 7" xfId="12389" xr:uid="{4E644026-79CD-4AFC-A5D2-8778ACBE5B2B}"/>
    <cellStyle name="Calculation 18 2 8" xfId="10486" xr:uid="{2AF84000-6CDA-4133-872C-84D3D76C07D8}"/>
    <cellStyle name="Calculation 18 2 9" xfId="12106" xr:uid="{54974013-2D9A-4570-B3E8-8D3DE49E1BFF}"/>
    <cellStyle name="Calculation 18 3" xfId="6874" xr:uid="{EF37CE16-E9FB-4012-B9F0-27BF72F44DB6}"/>
    <cellStyle name="Calculation 18 3 10" xfId="10570" xr:uid="{4E1E3514-8E96-41CB-97DB-8F24F4020F5A}"/>
    <cellStyle name="Calculation 18 3 11" xfId="12607" xr:uid="{CC704FCF-4015-4EE4-9C7E-96C7AF90194B}"/>
    <cellStyle name="Calculation 18 3 2" xfId="7224" xr:uid="{B98A78AB-0B3B-428F-BE28-4A5D2E6C595A}"/>
    <cellStyle name="Calculation 18 3 2 10" xfId="12620" xr:uid="{AE7460CD-0778-448B-AF7C-A198225B334C}"/>
    <cellStyle name="Calculation 18 3 2 2" xfId="8864" xr:uid="{EAFDE3C6-4C6D-40B4-8185-E6B5BF40C6D0}"/>
    <cellStyle name="Calculation 18 3 2 2 2" xfId="13515" xr:uid="{EBB78DEA-2688-4E57-AE42-00EDCAE954FE}"/>
    <cellStyle name="Calculation 18 3 2 2 3" xfId="14519" xr:uid="{47CC6DCD-DBEC-477C-84EE-53BC08C234C3}"/>
    <cellStyle name="Calculation 18 3 2 2 4" xfId="15477" xr:uid="{D0F8EDDC-3306-4F7B-97C5-1A8BCDE871B4}"/>
    <cellStyle name="Calculation 18 3 2 2 5" xfId="16402" xr:uid="{E8884E7C-A667-4A78-A058-E16D1406D18B}"/>
    <cellStyle name="Calculation 18 3 2 2 6" xfId="17273" xr:uid="{82052FD5-0D3B-49CA-A097-9261A512C3D9}"/>
    <cellStyle name="Calculation 18 3 2 2 7" xfId="18119" xr:uid="{7973A51A-A401-4D74-83D4-D738C0C66A8D}"/>
    <cellStyle name="Calculation 18 3 2 2 8" xfId="18883" xr:uid="{FA810C4F-BD90-4519-8CE4-17075F32289A}"/>
    <cellStyle name="Calculation 18 3 2 3" xfId="9710" xr:uid="{6C8DAB59-8BC8-41C2-A413-56B6490555D3}"/>
    <cellStyle name="Calculation 18 3 2 3 2" xfId="14114" xr:uid="{1620692F-CB05-4CE1-8CEF-5B2209ED96A3}"/>
    <cellStyle name="Calculation 18 3 2 3 3" xfId="15074" xr:uid="{D24C6508-BCC2-4C27-AD03-214CDC297162}"/>
    <cellStyle name="Calculation 18 3 2 3 4" xfId="16026" xr:uid="{0C71C227-D4FA-4DBF-B710-82F06FA2A3F6}"/>
    <cellStyle name="Calculation 18 3 2 3 5" xfId="16900" xr:uid="{3C9A534D-5A69-4FA2-AA70-DEC924A4797E}"/>
    <cellStyle name="Calculation 18 3 2 3 6" xfId="17765" xr:uid="{C59C6040-655B-406D-AD6E-DF7583C200E9}"/>
    <cellStyle name="Calculation 18 3 2 3 7" xfId="18541" xr:uid="{2F118C34-A839-4038-A801-75876AF8FC81}"/>
    <cellStyle name="Calculation 18 3 2 3 8" xfId="19298" xr:uid="{3EC6E0D5-CDF9-4547-8A30-F8CFDE5FFC7A}"/>
    <cellStyle name="Calculation 18 3 2 4" xfId="12487" xr:uid="{09584F66-DF67-4B7E-B3DD-A264C55B8504}"/>
    <cellStyle name="Calculation 18 3 2 5" xfId="10392" xr:uid="{A3071F88-639D-4D82-9FD0-E5FD4CB14E85}"/>
    <cellStyle name="Calculation 18 3 2 6" xfId="11730" xr:uid="{BACF698C-8492-40C0-A00C-913BF00A8F6F}"/>
    <cellStyle name="Calculation 18 3 2 7" xfId="11055" xr:uid="{6AE45C5C-4E3E-4454-A1C9-548697AED428}"/>
    <cellStyle name="Calculation 18 3 2 8" xfId="12357" xr:uid="{01885B21-E4E5-4412-BE3E-A02669739322}"/>
    <cellStyle name="Calculation 18 3 2 9" xfId="10513" xr:uid="{D9768A6A-7C1C-4196-9477-41A513730C4E}"/>
    <cellStyle name="Calculation 18 3 3" xfId="8514" xr:uid="{9FDF3DF2-34DB-4586-A42B-3BEB7D80CBB2}"/>
    <cellStyle name="Calculation 18 3 3 2" xfId="13254" xr:uid="{977487D6-2A28-429D-AA83-97DB52BC6ED3}"/>
    <cellStyle name="Calculation 18 3 3 3" xfId="14274" xr:uid="{271C5FA8-1F5F-4692-905C-CB961D4B5148}"/>
    <cellStyle name="Calculation 18 3 3 4" xfId="15234" xr:uid="{92998C03-56C9-4AEE-99F3-64C289D8BE97}"/>
    <cellStyle name="Calculation 18 3 3 5" xfId="16183" xr:uid="{7267E414-1E7E-479E-B7CA-44F1FD903366}"/>
    <cellStyle name="Calculation 18 3 3 6" xfId="17056" xr:uid="{D184D85F-8984-4FA8-9C1E-FB2AF21413FE}"/>
    <cellStyle name="Calculation 18 3 3 7" xfId="17921" xr:uid="{A7630AC0-0CA7-414B-AEB8-4B94407A4995}"/>
    <cellStyle name="Calculation 18 3 3 8" xfId="18697" xr:uid="{20BDBA63-772B-45E8-BABF-896D834BC356}"/>
    <cellStyle name="Calculation 18 3 4" xfId="9524" xr:uid="{37C3C316-FD26-4C35-8427-44E26BC0DBB8}"/>
    <cellStyle name="Calculation 18 3 4 2" xfId="13928" xr:uid="{C9B7F789-66A8-4AC2-84E1-4F473495BF1F}"/>
    <cellStyle name="Calculation 18 3 4 3" xfId="14888" xr:uid="{7D46C1BE-2504-4120-848F-784A9567544A}"/>
    <cellStyle name="Calculation 18 3 4 4" xfId="15840" xr:uid="{4E9FC911-BBE5-455F-BF88-EEC0260C1CA6}"/>
    <cellStyle name="Calculation 18 3 4 5" xfId="16714" xr:uid="{BBC47E35-EC22-4DEA-B620-2C387A2BB850}"/>
    <cellStyle name="Calculation 18 3 4 6" xfId="17579" xr:uid="{CA0E1B96-AA64-4F60-9936-EDE526936109}"/>
    <cellStyle name="Calculation 18 3 4 7" xfId="18355" xr:uid="{54E69895-0B43-42F3-8FBB-DB0EA515D895}"/>
    <cellStyle name="Calculation 18 3 4 8" xfId="19112" xr:uid="{476F43D6-FAE3-4ECE-85A8-06508BDF07B5}"/>
    <cellStyle name="Calculation 18 3 5" xfId="12225" xr:uid="{4AEC6139-0764-4B11-A27D-ADAD2A8B5DBA}"/>
    <cellStyle name="Calculation 18 3 6" xfId="10638" xr:uid="{DFC8F9B3-5100-4134-A6FF-A9D3CF84421C}"/>
    <cellStyle name="Calculation 18 3 7" xfId="13115" xr:uid="{07B84199-4E39-4C4D-AEA2-926F3238B0B7}"/>
    <cellStyle name="Calculation 18 3 8" xfId="9909" xr:uid="{6D66FD6C-2C46-44E3-9083-250BFF995ACC}"/>
    <cellStyle name="Calculation 18 3 9" xfId="12295" xr:uid="{52932910-E871-498B-80E7-C022CAC8C07D}"/>
    <cellStyle name="Calculation 18 4" xfId="6976" xr:uid="{EC4FCC77-EF54-4528-A0E4-0AAEEE7C5249}"/>
    <cellStyle name="Calculation 18 4 10" xfId="13088" xr:uid="{69B3693F-008A-432B-B670-A7A948DA7603}"/>
    <cellStyle name="Calculation 18 4 2" xfId="8615" xr:uid="{1B3DDA46-4C67-4881-89BF-2EEEDBEA8E2F}"/>
    <cellStyle name="Calculation 18 4 2 2" xfId="13337" xr:uid="{AFCA5AC4-65CA-4633-82CE-DFE93DDFDFE1}"/>
    <cellStyle name="Calculation 18 4 2 3" xfId="14351" xr:uid="{E7FF9876-FAA4-4853-A9ED-723AE315F7A8}"/>
    <cellStyle name="Calculation 18 4 2 4" xfId="15311" xr:uid="{677916B2-9163-43B2-A602-3A685D96D561}"/>
    <cellStyle name="Calculation 18 4 2 5" xfId="16255" xr:uid="{D3487BFC-75A7-4B5C-8F65-FC2888B4D302}"/>
    <cellStyle name="Calculation 18 4 2 6" xfId="17128" xr:uid="{19BE5617-99BE-47BD-A9C3-CC85ADEAE1B6}"/>
    <cellStyle name="Calculation 18 4 2 7" xfId="17993" xr:uid="{EC6599E7-105F-4B1B-9A22-F7063BA06DB2}"/>
    <cellStyle name="Calculation 18 4 2 8" xfId="18768" xr:uid="{363BD15A-E3E4-46C0-B7BF-4859F77C638D}"/>
    <cellStyle name="Calculation 18 4 3" xfId="9595" xr:uid="{C577E772-6E78-4566-BECB-A322CAAE4334}"/>
    <cellStyle name="Calculation 18 4 3 2" xfId="13999" xr:uid="{676A8036-6C71-45A5-9422-48BCF6FE19DF}"/>
    <cellStyle name="Calculation 18 4 3 3" xfId="14959" xr:uid="{A26EB844-9D7A-4C75-BCE4-CB9C02E13633}"/>
    <cellStyle name="Calculation 18 4 3 4" xfId="15911" xr:uid="{FED59DFB-8EC7-418D-A109-588417B37BA3}"/>
    <cellStyle name="Calculation 18 4 3 5" xfId="16785" xr:uid="{C86A75AC-BE9D-4453-94B3-EE01AD4D94CC}"/>
    <cellStyle name="Calculation 18 4 3 6" xfId="17650" xr:uid="{72744D8C-5CF3-47C0-812B-7D420203CCEB}"/>
    <cellStyle name="Calculation 18 4 3 7" xfId="18426" xr:uid="{D19AF2B9-AB38-47D2-A79C-7FB987419F45}"/>
    <cellStyle name="Calculation 18 4 3 8" xfId="19183" xr:uid="{1A27776C-01CC-4F25-88B6-03798331597D}"/>
    <cellStyle name="Calculation 18 4 4" xfId="12310" xr:uid="{A1026CCF-37DB-42B2-B609-7E12B6E7624C}"/>
    <cellStyle name="Calculation 18 4 5" xfId="10558" xr:uid="{B558F5DB-1D09-4DE0-90B8-7A42AFCA54F9}"/>
    <cellStyle name="Calculation 18 4 6" xfId="12095" xr:uid="{D3189F79-B96E-4CF2-AE50-34C3357493E0}"/>
    <cellStyle name="Calculation 18 4 7" xfId="10755" xr:uid="{F571D1C1-2590-4801-A9A4-FBA7E70302F1}"/>
    <cellStyle name="Calculation 18 4 8" xfId="11657" xr:uid="{E85DF005-3B67-4AA1-A492-A4251F8C3CC9}"/>
    <cellStyle name="Calculation 18 4 9" xfId="11119" xr:uid="{F721F053-FAD5-4591-98B8-B9294D27F185}"/>
    <cellStyle name="Calculation 18 5" xfId="7777" xr:uid="{E3C0CE72-43AC-4754-A985-599AABAACE19}"/>
    <cellStyle name="Calculation 18 5 2" xfId="12804" xr:uid="{5168D1A2-319B-4DE0-8C76-A166C03B068A}"/>
    <cellStyle name="Calculation 18 5 3" xfId="10167" xr:uid="{CB1D8B5A-18EA-4193-9D1D-1A3628C841BD}"/>
    <cellStyle name="Calculation 18 5 4" xfId="13055" xr:uid="{8203BC28-5A79-43AB-9CAA-AC5448C6E90F}"/>
    <cellStyle name="Calculation 18 5 5" xfId="9946" xr:uid="{B476483D-0ECA-4AAC-953A-069169E5A958}"/>
    <cellStyle name="Calculation 18 5 6" xfId="13717" xr:uid="{540950F9-FCB1-4B9D-84DD-A34B8299E2D5}"/>
    <cellStyle name="Calculation 18 5 7" xfId="14680" xr:uid="{85ED84C8-9939-4FEE-98EC-D5001D7A9166}"/>
    <cellStyle name="Calculation 18 5 8" xfId="15632" xr:uid="{2B918A61-BD9A-4395-AD17-6964899684D9}"/>
    <cellStyle name="Calculation 18 6" xfId="7902" xr:uid="{D5ED0FEE-89FF-4A00-BD95-040A0E1FB417}"/>
    <cellStyle name="Calculation 18 6 2" xfId="12895" xr:uid="{BEE5E2EB-1DD1-4FD9-BF4B-4DE4F737A23C}"/>
    <cellStyle name="Calculation 18 6 3" xfId="10084" xr:uid="{CE1F6090-B4A4-440E-8CE6-4FF3B5D5AD40}"/>
    <cellStyle name="Calculation 18 6 4" xfId="12679" xr:uid="{19D9AC35-BEC6-46AD-84FC-E043F5655290}"/>
    <cellStyle name="Calculation 18 6 5" xfId="10239" xr:uid="{D7F90F5C-86B6-4247-BA97-788F7CE3F00C}"/>
    <cellStyle name="Calculation 18 6 6" xfId="13677" xr:uid="{225F2089-A799-4070-80D8-B612998408E8}"/>
    <cellStyle name="Calculation 18 6 7" xfId="14646" xr:uid="{271A9271-22AE-4835-8914-09216CF69FCF}"/>
    <cellStyle name="Calculation 18 6 8" xfId="15598" xr:uid="{3A5251CB-8605-44B3-9757-6B53445A59A4}"/>
    <cellStyle name="Calculation 18 7" xfId="10189" xr:uid="{DEC9B602-BE5B-4728-9809-7738836FB54A}"/>
    <cellStyle name="Calculation 18 8" xfId="13420" xr:uid="{F632333F-AB9F-4207-BEFF-BF7E14BE8C4E}"/>
    <cellStyle name="Calculation 18 9" xfId="14427" xr:uid="{900F50E0-A434-452D-BACE-40CB24DE29B0}"/>
    <cellStyle name="Calculation 19" xfId="816" xr:uid="{49916374-916C-491A-8BCA-8ED6A1E324FE}"/>
    <cellStyle name="Calculation 19 10" xfId="12701" xr:uid="{72F7AF54-022C-45DF-A897-7D8D70121049}"/>
    <cellStyle name="Calculation 19 11" xfId="10221" xr:uid="{6C4C0B93-7137-4DF2-9A67-B8CBA1C65B29}"/>
    <cellStyle name="Calculation 19 12" xfId="12128" xr:uid="{11D20526-1E29-45CE-BEB3-1BDB2FD5E53E}"/>
    <cellStyle name="Calculation 19 13" xfId="10725" xr:uid="{99ACFE5D-DF8C-497D-9429-B275EBF3E155}"/>
    <cellStyle name="Calculation 19 2" xfId="817" xr:uid="{9C640889-80D4-491D-9B9A-83E61EC4FA62}"/>
    <cellStyle name="Calculation 19 2 10" xfId="16491" xr:uid="{32BDB29B-4E1C-4329-9E9C-0D139153740D}"/>
    <cellStyle name="Calculation 19 2 11" xfId="17359" xr:uid="{B225166B-D0EB-44F0-BF61-D5D41A4764E8}"/>
    <cellStyle name="Calculation 19 2 12" xfId="18157" xr:uid="{83189D8E-C4CD-44BA-9309-204F87BCD7AA}"/>
    <cellStyle name="Calculation 19 2 2" xfId="6871" xr:uid="{132B346F-ECB6-4E5B-8F2F-DA1035D72F4E}"/>
    <cellStyle name="Calculation 19 2 2 10" xfId="11129" xr:uid="{FA837AC3-B959-4CA2-BE42-0828FDCF33BF}"/>
    <cellStyle name="Calculation 19 2 2 11" xfId="13087" xr:uid="{FC3FF28B-AE04-4214-8404-7109AF0816A5}"/>
    <cellStyle name="Calculation 19 2 2 2" xfId="7225" xr:uid="{8B33A8F3-15BE-4532-89F7-26C173F2680D}"/>
    <cellStyle name="Calculation 19 2 2 2 10" xfId="15362" xr:uid="{8597CDCB-4A9E-4712-9E59-9A22D3C59E13}"/>
    <cellStyle name="Calculation 19 2 2 2 2" xfId="8865" xr:uid="{76ACCADE-B595-4F70-8CD8-8C098080F4B6}"/>
    <cellStyle name="Calculation 19 2 2 2 2 2" xfId="13516" xr:uid="{52708318-B0EE-4E9B-A23D-4899F5FF8D3D}"/>
    <cellStyle name="Calculation 19 2 2 2 2 3" xfId="14520" xr:uid="{9E1336F3-056E-4228-822C-7273F82C06AF}"/>
    <cellStyle name="Calculation 19 2 2 2 2 4" xfId="15478" xr:uid="{7E5A93C0-2FFC-40A2-9402-FD31D41262A3}"/>
    <cellStyle name="Calculation 19 2 2 2 2 5" xfId="16403" xr:uid="{C86DA70A-F8FB-4C6F-8980-C5A23C9956FE}"/>
    <cellStyle name="Calculation 19 2 2 2 2 6" xfId="17274" xr:uid="{440C9195-56DB-42D9-8567-FD1A0CD3FA85}"/>
    <cellStyle name="Calculation 19 2 2 2 2 7" xfId="18120" xr:uid="{3C4607A1-4398-496F-908E-4D730D2B853E}"/>
    <cellStyle name="Calculation 19 2 2 2 2 8" xfId="18884" xr:uid="{CCCBBC69-4BFF-4232-9845-FE4F645FE3AD}"/>
    <cellStyle name="Calculation 19 2 2 2 3" xfId="9711" xr:uid="{C75433D5-7AD2-4C0B-9BF9-6A5C6F4BE483}"/>
    <cellStyle name="Calculation 19 2 2 2 3 2" xfId="14115" xr:uid="{F38DFA4D-112E-4798-B392-61CD9D8C96B7}"/>
    <cellStyle name="Calculation 19 2 2 2 3 3" xfId="15075" xr:uid="{4C86FBDB-7421-410B-8F9A-14601B241529}"/>
    <cellStyle name="Calculation 19 2 2 2 3 4" xfId="16027" xr:uid="{6C0BC48D-E358-4882-A7BE-890B0401D31F}"/>
    <cellStyle name="Calculation 19 2 2 2 3 5" xfId="16901" xr:uid="{7BD5D684-E4C7-4CD2-AEDC-6442BAF8B0CF}"/>
    <cellStyle name="Calculation 19 2 2 2 3 6" xfId="17766" xr:uid="{EB6DC5D7-0DC4-453B-B595-1029D67EC496}"/>
    <cellStyle name="Calculation 19 2 2 2 3 7" xfId="18542" xr:uid="{E4D888E7-BBD4-4C2B-8753-E1D143840644}"/>
    <cellStyle name="Calculation 19 2 2 2 3 8" xfId="19299" xr:uid="{C0F97746-C28D-48CD-AABC-C4D0C79B4070}"/>
    <cellStyle name="Calculation 19 2 2 2 4" xfId="12488" xr:uid="{125CBB0D-600A-412F-9925-500142DB5835}"/>
    <cellStyle name="Calculation 19 2 2 2 5" xfId="10391" xr:uid="{CFB6BAC2-4A5E-462D-B6F2-E8B59F340EFA}"/>
    <cellStyle name="Calculation 19 2 2 2 6" xfId="12114" xr:uid="{869D6566-0873-4ACF-A956-5FACFA8AD02E}"/>
    <cellStyle name="Calculation 19 2 2 2 7" xfId="10736" xr:uid="{467D0303-4F28-4452-9D2A-DC1F6FE4A9E9}"/>
    <cellStyle name="Calculation 19 2 2 2 8" xfId="13395" xr:uid="{B052C82B-6F00-4758-80D4-A24F1B9154FF}"/>
    <cellStyle name="Calculation 19 2 2 2 9" xfId="14404" xr:uid="{70464263-2630-433A-B524-2D358D6D6DDD}"/>
    <cellStyle name="Calculation 19 2 2 3" xfId="8511" xr:uid="{82233FA4-C4CB-4B37-B0E4-BDDDC161F199}"/>
    <cellStyle name="Calculation 19 2 2 3 2" xfId="13251" xr:uid="{0A36BE6D-EDF0-4B41-891D-1AD679C65092}"/>
    <cellStyle name="Calculation 19 2 2 3 3" xfId="14271" xr:uid="{B82268F0-D66B-488E-91DF-4AA61A403A2C}"/>
    <cellStyle name="Calculation 19 2 2 3 4" xfId="15231" xr:uid="{202B08C9-A127-42A4-80B7-14DD2ED97247}"/>
    <cellStyle name="Calculation 19 2 2 3 5" xfId="16180" xr:uid="{2D0092FE-C781-4FDF-955C-98D11796DBF0}"/>
    <cellStyle name="Calculation 19 2 2 3 6" xfId="17053" xr:uid="{965E4AD3-8BF3-4137-88A2-4EE71B099C16}"/>
    <cellStyle name="Calculation 19 2 2 3 7" xfId="17918" xr:uid="{132144C9-8BA9-4B52-B69B-AE2152BC93F8}"/>
    <cellStyle name="Calculation 19 2 2 3 8" xfId="18694" xr:uid="{9BA0A4EA-F6B6-4D8C-863D-9F8558E75686}"/>
    <cellStyle name="Calculation 19 2 2 4" xfId="9521" xr:uid="{6EBF4F07-F62F-4C9B-A162-86074E8CC88C}"/>
    <cellStyle name="Calculation 19 2 2 4 2" xfId="13925" xr:uid="{654EF81E-853B-43E4-A451-A9010DBCC6E6}"/>
    <cellStyle name="Calculation 19 2 2 4 3" xfId="14885" xr:uid="{F2909BF6-E1A7-4A32-9139-3B1C0212C19B}"/>
    <cellStyle name="Calculation 19 2 2 4 4" xfId="15837" xr:uid="{5820886C-B8E3-4EA3-9A9C-8ED5C88CD0D6}"/>
    <cellStyle name="Calculation 19 2 2 4 5" xfId="16711" xr:uid="{04B11DE4-D305-4AD0-8205-5A860178127C}"/>
    <cellStyle name="Calculation 19 2 2 4 6" xfId="17576" xr:uid="{9BD1F0A5-4A1E-42A8-B6D8-CA5EF66FDE70}"/>
    <cellStyle name="Calculation 19 2 2 4 7" xfId="18352" xr:uid="{42955EE8-A434-48B7-ACB9-E62446102E5E}"/>
    <cellStyle name="Calculation 19 2 2 4 8" xfId="19109" xr:uid="{51D31498-B3E1-4550-934D-7A92D8E3AE61}"/>
    <cellStyle name="Calculation 19 2 2 5" xfId="12222" xr:uid="{26A12A9F-C1DF-4D2F-8C1E-B3250A1BE326}"/>
    <cellStyle name="Calculation 19 2 2 6" xfId="10641" xr:uid="{97F5F504-B5CE-4CF6-978F-96313F19DFB0}"/>
    <cellStyle name="Calculation 19 2 2 7" xfId="12082" xr:uid="{22BE2580-0F65-409A-805A-2A38138BA7ED}"/>
    <cellStyle name="Calculation 19 2 2 8" xfId="10766" xr:uid="{5DAB47B6-2F8C-431F-8210-5B1278A27820}"/>
    <cellStyle name="Calculation 19 2 2 9" xfId="11646" xr:uid="{C6BCA65F-9B7B-459B-91D5-3A110B302948}"/>
    <cellStyle name="Calculation 19 2 3" xfId="6979" xr:uid="{BD2A997A-9314-4C29-83E6-C8899625ADBC}"/>
    <cellStyle name="Calculation 19 2 3 10" xfId="13102" xr:uid="{4441693C-B54A-4460-B5F5-DC425379257D}"/>
    <cellStyle name="Calculation 19 2 3 2" xfId="8618" xr:uid="{9FFA842E-4E5E-41EE-A3F2-A4093BE3AD0D}"/>
    <cellStyle name="Calculation 19 2 3 2 2" xfId="13340" xr:uid="{D6208EEF-3B9F-4136-8DA7-BA75880D7151}"/>
    <cellStyle name="Calculation 19 2 3 2 3" xfId="14354" xr:uid="{ED0FC466-9D6D-45D9-A386-4E68884B3F16}"/>
    <cellStyle name="Calculation 19 2 3 2 4" xfId="15314" xr:uid="{7D32AEE7-A6C8-4383-AAB1-5DA3FA3ABDBF}"/>
    <cellStyle name="Calculation 19 2 3 2 5" xfId="16258" xr:uid="{DBE36759-FDDB-4C2C-B359-618CF5E38301}"/>
    <cellStyle name="Calculation 19 2 3 2 6" xfId="17131" xr:uid="{5BDC9FB0-3140-4BD6-B3DE-C7C94F1942E3}"/>
    <cellStyle name="Calculation 19 2 3 2 7" xfId="17996" xr:uid="{447B99A1-C3CA-427D-AD76-98F4477AFC18}"/>
    <cellStyle name="Calculation 19 2 3 2 8" xfId="18771" xr:uid="{205F5431-33AD-48E6-8EAC-6A5EBE3089D7}"/>
    <cellStyle name="Calculation 19 2 3 3" xfId="9598" xr:uid="{059D34C6-0DB4-48D5-8669-DA8BDD030F7C}"/>
    <cellStyle name="Calculation 19 2 3 3 2" xfId="14002" xr:uid="{3E7DC91F-2B09-447D-BCD1-BE5EF1DD5AB5}"/>
    <cellStyle name="Calculation 19 2 3 3 3" xfId="14962" xr:uid="{92A15151-90BC-498C-8392-1E5AD87A9229}"/>
    <cellStyle name="Calculation 19 2 3 3 4" xfId="15914" xr:uid="{30EADBFB-9AEA-4336-A4FC-A272702D17A0}"/>
    <cellStyle name="Calculation 19 2 3 3 5" xfId="16788" xr:uid="{BCD6C931-476D-4F90-8141-CDC3E392BFC2}"/>
    <cellStyle name="Calculation 19 2 3 3 6" xfId="17653" xr:uid="{EDC1CBF4-25E4-463A-A135-EC40BA9B4E57}"/>
    <cellStyle name="Calculation 19 2 3 3 7" xfId="18429" xr:uid="{694CFA2B-4106-4E99-A57D-5C536AA568BD}"/>
    <cellStyle name="Calculation 19 2 3 3 8" xfId="19186" xr:uid="{4CC2BC80-5373-4144-8C71-5A275680BFD6}"/>
    <cellStyle name="Calculation 19 2 3 4" xfId="12313" xr:uid="{7AFE3515-C1A4-46C8-A34B-545D32ADDF66}"/>
    <cellStyle name="Calculation 19 2 3 5" xfId="10555" xr:uid="{A521CFFC-9359-45C7-8457-3EFB066F1686}"/>
    <cellStyle name="Calculation 19 2 3 6" xfId="13127" xr:uid="{6BF72916-89FB-4412-825F-6B0B5FEFB781}"/>
    <cellStyle name="Calculation 19 2 3 7" xfId="9898" xr:uid="{BDA53A01-2F3C-45B5-A67A-8267FC0F429F}"/>
    <cellStyle name="Calculation 19 2 3 8" xfId="11838" xr:uid="{51539F8D-C4CF-4662-88E2-8A8CC596D173}"/>
    <cellStyle name="Calculation 19 2 3 9" xfId="10972" xr:uid="{5EE24050-DAD4-4957-ACAB-1D88922D2DE4}"/>
    <cellStyle name="Calculation 19 2 4" xfId="7780" xr:uid="{44177FE8-4D73-4B1E-818D-6006702ABE62}"/>
    <cellStyle name="Calculation 19 2 4 2" xfId="12807" xr:uid="{E1BDE7D1-5B64-41A1-AEFF-C17AA3796B74}"/>
    <cellStyle name="Calculation 19 2 4 3" xfId="10165" xr:uid="{3A66F43F-40E7-4EC7-8DFA-4E3C8F511571}"/>
    <cellStyle name="Calculation 19 2 4 4" xfId="13421" xr:uid="{61E93A48-7447-47BD-9E51-90C143F00509}"/>
    <cellStyle name="Calculation 19 2 4 5" xfId="14428" xr:uid="{D3351703-E682-4747-A2AB-048CC67F7970}"/>
    <cellStyle name="Calculation 19 2 4 6" xfId="15386" xr:uid="{3360C826-3865-4020-95BB-2690CCEE44DE}"/>
    <cellStyle name="Calculation 19 2 4 7" xfId="16313" xr:uid="{8F1B39D3-4C89-4529-A6D1-8576E62FBE81}"/>
    <cellStyle name="Calculation 19 2 4 8" xfId="17184" xr:uid="{74EFC7F2-1EAD-40A6-9826-69FF158AACF8}"/>
    <cellStyle name="Calculation 19 2 5" xfId="7899" xr:uid="{2FFAF962-AF92-48B2-8B16-66349DE29412}"/>
    <cellStyle name="Calculation 19 2 5 2" xfId="12892" xr:uid="{A4E5D4A0-2A04-4F41-ADDA-76D86F497102}"/>
    <cellStyle name="Calculation 19 2 5 3" xfId="10087" xr:uid="{A2D4C6CB-9648-435A-84B4-0C7691F8AB86}"/>
    <cellStyle name="Calculation 19 2 5 4" xfId="12934" xr:uid="{B1FF043C-7F40-4433-AD38-408FB8258C5F}"/>
    <cellStyle name="Calculation 19 2 5 5" xfId="10052" xr:uid="{C9652C46-62B0-4B38-8902-F8E86E435EDB}"/>
    <cellStyle name="Calculation 19 2 5 6" xfId="13179" xr:uid="{94EFF75E-A9F8-408A-B295-94D44B199733}"/>
    <cellStyle name="Calculation 19 2 5 7" xfId="9857" xr:uid="{5B6CAD91-EA53-4BCD-BD1A-77D7619639A3}"/>
    <cellStyle name="Calculation 19 2 5 8" xfId="12749" xr:uid="{40A70C16-F1C7-4B2F-A546-D10030151D2C}"/>
    <cellStyle name="Calculation 19 2 6" xfId="10192" xr:uid="{A670C0B1-EF54-4CE4-8F75-EC4812BD9A74}"/>
    <cellStyle name="Calculation 19 2 7" xfId="13686" xr:uid="{2296FACE-B98E-45BF-9492-2CACD647ED97}"/>
    <cellStyle name="Calculation 19 2 8" xfId="14654" xr:uid="{5CB37935-1A55-4CC6-BB27-EE28FBCC366A}"/>
    <cellStyle name="Calculation 19 2 9" xfId="15606" xr:uid="{69A94899-23A9-4357-862A-9892F97EE8A8}"/>
    <cellStyle name="Calculation 19 3" xfId="6872" xr:uid="{E5BFBBFB-18B8-4D89-A0CE-BAFACCEE3423}"/>
    <cellStyle name="Calculation 19 3 10" xfId="11042" xr:uid="{A21F9A03-628E-420A-A3C2-4A9D95F767EE}"/>
    <cellStyle name="Calculation 19 3 11" xfId="13388" xr:uid="{3776679B-0B59-470D-B97D-B9A2F4AF09F6}"/>
    <cellStyle name="Calculation 19 3 2" xfId="7226" xr:uid="{36DCACC8-0706-481B-8559-72875AE9E67F}"/>
    <cellStyle name="Calculation 19 3 2 10" xfId="13039" xr:uid="{23EBF053-35C0-45FF-8DA6-DEE544A4A218}"/>
    <cellStyle name="Calculation 19 3 2 2" xfId="8866" xr:uid="{124C8085-B075-49B3-A8DB-600039E400AE}"/>
    <cellStyle name="Calculation 19 3 2 2 2" xfId="13517" xr:uid="{ACE2BEB8-6BC0-4E14-8D0E-A30501DA53E1}"/>
    <cellStyle name="Calculation 19 3 2 2 3" xfId="14521" xr:uid="{A3CC48E9-CF32-4782-AB20-155E41958287}"/>
    <cellStyle name="Calculation 19 3 2 2 4" xfId="15479" xr:uid="{8CB2B65B-0AFA-43C4-9FAA-7E5DCD5449BF}"/>
    <cellStyle name="Calculation 19 3 2 2 5" xfId="16404" xr:uid="{71F1E4DA-F2CE-4837-BCA1-F4EF8789FD68}"/>
    <cellStyle name="Calculation 19 3 2 2 6" xfId="17275" xr:uid="{E9F02E00-E88E-4C65-B77E-4587E9AB6A5E}"/>
    <cellStyle name="Calculation 19 3 2 2 7" xfId="18121" xr:uid="{D0CA98F1-A717-4822-8B7F-3D4BDFA79072}"/>
    <cellStyle name="Calculation 19 3 2 2 8" xfId="18885" xr:uid="{206FB89E-DFC6-4494-A4CF-2B8302F0B2A0}"/>
    <cellStyle name="Calculation 19 3 2 3" xfId="9712" xr:uid="{58F2349D-50C3-4A7F-A2C1-78AD11AD52D3}"/>
    <cellStyle name="Calculation 19 3 2 3 2" xfId="14116" xr:uid="{983F586B-D622-4016-BDAE-3038CBA7E64B}"/>
    <cellStyle name="Calculation 19 3 2 3 3" xfId="15076" xr:uid="{52B29C55-267E-4841-A0B2-1D5E66A61F0B}"/>
    <cellStyle name="Calculation 19 3 2 3 4" xfId="16028" xr:uid="{6F51FAA5-8695-44A1-8A88-C46547DCAD8A}"/>
    <cellStyle name="Calculation 19 3 2 3 5" xfId="16902" xr:uid="{B7D3DCB7-9FD2-4972-9D18-975D674C41AD}"/>
    <cellStyle name="Calculation 19 3 2 3 6" xfId="17767" xr:uid="{B086E47B-860F-4566-94CB-70B90503ECB3}"/>
    <cellStyle name="Calculation 19 3 2 3 7" xfId="18543" xr:uid="{126E8EB8-74DA-40DA-8B97-B1114DF19D65}"/>
    <cellStyle name="Calculation 19 3 2 3 8" xfId="19300" xr:uid="{732A6755-4E85-4E65-9A55-C2FA43909810}"/>
    <cellStyle name="Calculation 19 3 2 4" xfId="12489" xr:uid="{872E4256-E719-4D32-9BCD-4764F5F59C4F}"/>
    <cellStyle name="Calculation 19 3 2 5" xfId="10390" xr:uid="{15145D6B-DBC9-4283-AC49-D578E894E85E}"/>
    <cellStyle name="Calculation 19 3 2 6" xfId="12637" xr:uid="{BA5A8D29-47A7-40A8-AC22-5C8511B442E2}"/>
    <cellStyle name="Calculation 19 3 2 7" xfId="10272" xr:uid="{677FDCE9-B964-4FF8-8D98-D8EE7A46C640}"/>
    <cellStyle name="Calculation 19 3 2 8" xfId="12383" xr:uid="{F0560E15-9236-4BA1-BEAF-5CC679270059}"/>
    <cellStyle name="Calculation 19 3 2 9" xfId="10490" xr:uid="{914443B1-03C2-4604-AAB1-22653C9F453A}"/>
    <cellStyle name="Calculation 19 3 3" xfId="8512" xr:uid="{8DB321CC-971C-4F1A-9C5C-C349F9177542}"/>
    <cellStyle name="Calculation 19 3 3 2" xfId="13252" xr:uid="{DE3C1CB1-972C-4EE0-B98B-47308C9190BF}"/>
    <cellStyle name="Calculation 19 3 3 3" xfId="14272" xr:uid="{D874CDDC-0EDE-4EBC-A3C3-0D3F0491CFAD}"/>
    <cellStyle name="Calculation 19 3 3 4" xfId="15232" xr:uid="{EFBCAA61-20D3-4236-9DB3-34A1D026D5B6}"/>
    <cellStyle name="Calculation 19 3 3 5" xfId="16181" xr:uid="{2D825693-B8B5-46CD-BF28-E113A4779E01}"/>
    <cellStyle name="Calculation 19 3 3 6" xfId="17054" xr:uid="{736F2813-CA95-4D39-A5E7-722A9C39F761}"/>
    <cellStyle name="Calculation 19 3 3 7" xfId="17919" xr:uid="{74B998AA-6062-45D9-99E8-AAEF608BB49E}"/>
    <cellStyle name="Calculation 19 3 3 8" xfId="18695" xr:uid="{978AF1B9-59A1-4600-95FE-C13078F4E62D}"/>
    <cellStyle name="Calculation 19 3 4" xfId="9522" xr:uid="{21EAFBC6-85B7-4691-B0AE-4964AE1C14A0}"/>
    <cellStyle name="Calculation 19 3 4 2" xfId="13926" xr:uid="{503F8D9A-42E4-402E-8913-3A6C6F389BF1}"/>
    <cellStyle name="Calculation 19 3 4 3" xfId="14886" xr:uid="{78CF3103-49F1-4B2F-9F2C-05BADCD992A7}"/>
    <cellStyle name="Calculation 19 3 4 4" xfId="15838" xr:uid="{387E1E3E-0A7F-4869-8E3B-C10280519264}"/>
    <cellStyle name="Calculation 19 3 4 5" xfId="16712" xr:uid="{7CCC4133-0C40-4034-8D1F-ABA5EE92B544}"/>
    <cellStyle name="Calculation 19 3 4 6" xfId="17577" xr:uid="{FDFE3A05-A5BD-4BF0-985C-42D20C929BE1}"/>
    <cellStyle name="Calculation 19 3 4 7" xfId="18353" xr:uid="{E965326B-6F3A-42DF-8BDE-05AE4BCB6759}"/>
    <cellStyle name="Calculation 19 3 4 8" xfId="19110" xr:uid="{ECCB9532-29ED-4180-BEF8-92EDAD359C7B}"/>
    <cellStyle name="Calculation 19 3 5" xfId="12223" xr:uid="{FEA7D7DA-5047-4ECE-A7A6-7BB519A2A957}"/>
    <cellStyle name="Calculation 19 3 6" xfId="10640" xr:uid="{246DBBDB-A79A-4CE4-8E71-89FDC012A854}"/>
    <cellStyle name="Calculation 19 3 7" xfId="12595" xr:uid="{475DE5FF-44E5-464B-95FE-A341B0E087EF}"/>
    <cellStyle name="Calculation 19 3 8" xfId="10307" xr:uid="{7472ABC9-C02B-40B2-B3CB-01DFDFF20BEE}"/>
    <cellStyle name="Calculation 19 3 9" xfId="11753" xr:uid="{D040BFCE-06CD-41BB-A6BE-E09EA2C19EAD}"/>
    <cellStyle name="Calculation 19 4" xfId="6978" xr:uid="{FC8408F8-43D7-4A21-A72B-53C4E1791210}"/>
    <cellStyle name="Calculation 19 4 10" xfId="17332" xr:uid="{1FFC1769-D976-49FE-9EB8-3FF349826361}"/>
    <cellStyle name="Calculation 19 4 2" xfId="8617" xr:uid="{F4F7DEC1-2BAF-4C19-8E1A-BE6550C20B0E}"/>
    <cellStyle name="Calculation 19 4 2 2" xfId="13339" xr:uid="{77CA85F6-0E5E-45C5-B4E8-9F12BCA26F2C}"/>
    <cellStyle name="Calculation 19 4 2 3" xfId="14353" xr:uid="{6560D2EB-361C-4B0F-B7B6-2F0F7A66C4D9}"/>
    <cellStyle name="Calculation 19 4 2 4" xfId="15313" xr:uid="{83A440BC-1F5D-4230-8576-FA15ED158CAA}"/>
    <cellStyle name="Calculation 19 4 2 5" xfId="16257" xr:uid="{01BB8F9F-D638-4923-B4DE-F91B0B149767}"/>
    <cellStyle name="Calculation 19 4 2 6" xfId="17130" xr:uid="{3DBC4455-2B2A-4D42-84A8-F8537092EDCE}"/>
    <cellStyle name="Calculation 19 4 2 7" xfId="17995" xr:uid="{3DE810D3-3713-4A64-9BBB-3FABF2526A74}"/>
    <cellStyle name="Calculation 19 4 2 8" xfId="18770" xr:uid="{BD404C46-9BA4-4E36-85B5-F2F9E430B9FF}"/>
    <cellStyle name="Calculation 19 4 3" xfId="9597" xr:uid="{AC104707-79EF-44AE-B981-DC4122889BDA}"/>
    <cellStyle name="Calculation 19 4 3 2" xfId="14001" xr:uid="{AFA227D9-A50F-44D9-853C-520DCAC34885}"/>
    <cellStyle name="Calculation 19 4 3 3" xfId="14961" xr:uid="{A459BB88-35B4-4D97-9699-0CB7ABDB33B7}"/>
    <cellStyle name="Calculation 19 4 3 4" xfId="15913" xr:uid="{A4DADDC3-6C18-4B0B-94D2-C49F3A9C3C79}"/>
    <cellStyle name="Calculation 19 4 3 5" xfId="16787" xr:uid="{30EBEF26-D56D-4AB8-B9C4-C094AC785C16}"/>
    <cellStyle name="Calculation 19 4 3 6" xfId="17652" xr:uid="{74CF41AE-B234-4F68-8927-690DDCF5986D}"/>
    <cellStyle name="Calculation 19 4 3 7" xfId="18428" xr:uid="{1D28EBA2-C4B1-4C74-83D5-1FBF0F13FD42}"/>
    <cellStyle name="Calculation 19 4 3 8" xfId="19185" xr:uid="{0CB1A1A3-2745-435D-A61E-3E759361E084}"/>
    <cellStyle name="Calculation 19 4 4" xfId="12312" xr:uid="{4A611EF0-5A25-40C2-A7ED-D628E8E0E7BE}"/>
    <cellStyle name="Calculation 19 4 5" xfId="10556" xr:uid="{DC9F0F6E-5677-47EB-B003-BC9D2F77B351}"/>
    <cellStyle name="Calculation 19 4 6" xfId="13631" xr:uid="{BC749A4A-CF58-47D2-BD92-3BEB4C088FD6}"/>
    <cellStyle name="Calculation 19 4 7" xfId="14609" xr:uid="{72B96D9E-8646-4F23-94F7-BE08C4B51F32}"/>
    <cellStyle name="Calculation 19 4 8" xfId="15562" xr:uid="{89602EA2-7E49-4765-8DA2-59E614B0C778}"/>
    <cellStyle name="Calculation 19 4 9" xfId="16461" xr:uid="{D9C96117-7D4C-43DD-8EAB-2E592ED97753}"/>
    <cellStyle name="Calculation 19 5" xfId="7779" xr:uid="{820FE212-2BB2-4DFB-82D8-8DCD77F79A0C}"/>
    <cellStyle name="Calculation 19 5 2" xfId="12806" xr:uid="{5DAE13C5-5E68-4F26-8AE4-6095A665249F}"/>
    <cellStyle name="Calculation 19 5 3" xfId="10166" xr:uid="{F0035735-AB87-496B-9A9E-9B8E42919804}"/>
    <cellStyle name="Calculation 19 5 4" xfId="12390" xr:uid="{B1AA7B3C-8D33-46A7-96F4-73927FA8E7F2}"/>
    <cellStyle name="Calculation 19 5 5" xfId="10485" xr:uid="{FD8CE2CE-8B94-4039-810A-C528CB35F0F6}"/>
    <cellStyle name="Calculation 19 5 6" xfId="12624" xr:uid="{B2ED0D2D-31AD-4AB9-97B6-E6DD2B5F0A3B}"/>
    <cellStyle name="Calculation 19 5 7" xfId="10283" xr:uid="{22B88B5D-B782-4BEC-8F04-0DFB68E867E2}"/>
    <cellStyle name="Calculation 19 5 8" xfId="11764" xr:uid="{7EE9F979-39BC-4DB1-A4B6-B06FCF8E2812}"/>
    <cellStyle name="Calculation 19 6" xfId="7900" xr:uid="{0DAA839F-4703-499E-B5ED-338850F406E6}"/>
    <cellStyle name="Calculation 19 6 2" xfId="12893" xr:uid="{DD7095E5-E142-46B5-B1DD-7D059E1B11DB}"/>
    <cellStyle name="Calculation 19 6 3" xfId="10086" xr:uid="{2DF74F99-4059-4D7F-AE5F-FF051F28C87B}"/>
    <cellStyle name="Calculation 19 6 4" xfId="12142" xr:uid="{675323E5-4C21-42CF-B02F-D83D5F2005BE}"/>
    <cellStyle name="Calculation 19 6 5" xfId="10714" xr:uid="{D805DD23-3A20-4069-839A-EABACC1E6D8C}"/>
    <cellStyle name="Calculation 19 6 6" xfId="12364" xr:uid="{44306C6A-E76B-41D2-B0DF-486850E08D83}"/>
    <cellStyle name="Calculation 19 6 7" xfId="10508" xr:uid="{A8ACFEBB-853A-44B4-BF56-20399237118A}"/>
    <cellStyle name="Calculation 19 6 8" xfId="11691" xr:uid="{81E5222B-D729-4982-B6B0-42BCC531DA41}"/>
    <cellStyle name="Calculation 19 7" xfId="10191" xr:uid="{9350FB70-B5B1-425F-8788-EBD538F92266}"/>
    <cellStyle name="Calculation 19 8" xfId="13054" xr:uid="{837B0740-00D2-4DAE-A824-3C89A1C8B7E0}"/>
    <cellStyle name="Calculation 19 9" xfId="9947" xr:uid="{2A67FDF6-4F2B-44AB-A848-6FA94ED4719E}"/>
    <cellStyle name="Calculation 2" xfId="818" xr:uid="{C3D1E95D-3292-489B-9F7F-8DD31E9AF5E5}"/>
    <cellStyle name="Calculation 2 10" xfId="13159" xr:uid="{8281A280-BC20-411A-9CDC-996E005909D1}"/>
    <cellStyle name="Calculation 2 11" xfId="9874" xr:uid="{8EF3BFD6-5402-4BAA-9219-0EBF90F70D3B}"/>
    <cellStyle name="Calculation 2 12" xfId="11886" xr:uid="{333A5BC1-C6F2-4415-AF70-D119B38BFE14}"/>
    <cellStyle name="Calculation 2 13" xfId="10925" xr:uid="{00133788-2541-4777-9ADD-4D7CAA590A6F}"/>
    <cellStyle name="Calculation 2 2" xfId="819" xr:uid="{7F25DE80-6480-4F08-AD3A-B3FA54269C3C}"/>
    <cellStyle name="Calculation 2 2 10" xfId="11585" xr:uid="{EEBDF7BB-5695-47E4-A31B-9D871059688C}"/>
    <cellStyle name="Calculation 2 2 11" xfId="11170" xr:uid="{1C8FEADF-E2B6-4A0A-9183-031038EE3D11}"/>
    <cellStyle name="Calculation 2 2 12" xfId="12542" xr:uid="{26E4957D-DC3F-4282-B323-B4C05E7390FE}"/>
    <cellStyle name="Calculation 2 2 13" xfId="10343" xr:uid="{177C5A01-ED1C-409B-8699-137A9E870E95}"/>
    <cellStyle name="Calculation 2 2 2" xfId="6492" xr:uid="{0B9F2A13-C9C5-439C-8FAF-295A6816D412}"/>
    <cellStyle name="Calculation 2 2 3" xfId="6869" xr:uid="{AB43B47C-952F-4E26-BD84-2BA8D0A8D2EE}"/>
    <cellStyle name="Calculation 2 2 3 10" xfId="16446" xr:uid="{C1093DF6-778B-4342-9F65-9EFD8C274D43}"/>
    <cellStyle name="Calculation 2 2 3 11" xfId="17317" xr:uid="{D9616944-C0A1-4707-8728-075D008620C1}"/>
    <cellStyle name="Calculation 2 2 3 2" xfId="7227" xr:uid="{6AD1B6C9-3F4B-4A05-970E-EE6DB93C0872}"/>
    <cellStyle name="Calculation 2 2 3 2 10" xfId="17348" xr:uid="{92D6958D-2F6C-41A6-ABC6-63B631F2DC47}"/>
    <cellStyle name="Calculation 2 2 3 2 2" xfId="8867" xr:uid="{28A14662-087E-4A53-BF46-D8ACCFF9951D}"/>
    <cellStyle name="Calculation 2 2 3 2 2 2" xfId="13518" xr:uid="{1B9698F9-9995-4B1A-97F0-FD63A86A05A5}"/>
    <cellStyle name="Calculation 2 2 3 2 2 3" xfId="14522" xr:uid="{2E75F5A3-FB02-4023-979E-A633E9A9E254}"/>
    <cellStyle name="Calculation 2 2 3 2 2 4" xfId="15480" xr:uid="{1CADE136-9B76-431C-AB3C-B676B9A8FDC3}"/>
    <cellStyle name="Calculation 2 2 3 2 2 5" xfId="16405" xr:uid="{2E3FAB1A-23F6-46AA-86ED-2A6A90D22303}"/>
    <cellStyle name="Calculation 2 2 3 2 2 6" xfId="17276" xr:uid="{42A73AAA-56CE-4F8E-A743-78F34F1EB4D2}"/>
    <cellStyle name="Calculation 2 2 3 2 2 7" xfId="18122" xr:uid="{91D88425-74F8-4D7D-AC91-746B9B06E840}"/>
    <cellStyle name="Calculation 2 2 3 2 2 8" xfId="18886" xr:uid="{C0F7A55D-09EC-414C-936B-14E572233161}"/>
    <cellStyle name="Calculation 2 2 3 2 3" xfId="9713" xr:uid="{D42DDB61-2D49-4CDC-8618-9882B71D2AFB}"/>
    <cellStyle name="Calculation 2 2 3 2 3 2" xfId="14117" xr:uid="{0D478EC5-73F8-41F6-9E30-A27FDE600BE4}"/>
    <cellStyle name="Calculation 2 2 3 2 3 3" xfId="15077" xr:uid="{7BBE235E-5782-45B4-8892-09FC9655E802}"/>
    <cellStyle name="Calculation 2 2 3 2 3 4" xfId="16029" xr:uid="{ACB960B2-97F4-4476-AFBA-90EEE57BDCDA}"/>
    <cellStyle name="Calculation 2 2 3 2 3 5" xfId="16903" xr:uid="{CFDBE086-CC29-48A0-9165-DC8B752080F2}"/>
    <cellStyle name="Calculation 2 2 3 2 3 6" xfId="17768" xr:uid="{C80EB3AF-A3CF-44BD-8516-3C79BE0DF3AA}"/>
    <cellStyle name="Calculation 2 2 3 2 3 7" xfId="18544" xr:uid="{262FD3D9-6A82-4CAF-A9E1-C1B55A3B92C2}"/>
    <cellStyle name="Calculation 2 2 3 2 3 8" xfId="19301" xr:uid="{DB4C4B83-DC47-4CFD-B1E4-98648774F4A0}"/>
    <cellStyle name="Calculation 2 2 3 2 4" xfId="12490" xr:uid="{3D24713F-897A-4861-BD3A-2AD0DA7184E8}"/>
    <cellStyle name="Calculation 2 2 3 2 5" xfId="10389" xr:uid="{C920E0B1-4F9A-4387-AB36-5281F0B41B6A}"/>
    <cellStyle name="Calculation 2 2 3 2 6" xfId="13656" xr:uid="{165B5CAC-E5DD-4838-B55B-E0FC5E68B498}"/>
    <cellStyle name="Calculation 2 2 3 2 7" xfId="14632" xr:uid="{DD5264EB-821C-4E7E-B0CC-72727B0928AB}"/>
    <cellStyle name="Calculation 2 2 3 2 8" xfId="15584" xr:uid="{1C411C38-9D6A-4DEC-9290-27237CCF3B1F}"/>
    <cellStyle name="Calculation 2 2 3 2 9" xfId="16479" xr:uid="{1BFF4FBC-B654-44F5-A43F-120BFA6CFFA9}"/>
    <cellStyle name="Calculation 2 2 3 3" xfId="8509" xr:uid="{555AC243-F7E4-4E91-8A2A-2925E50E4839}"/>
    <cellStyle name="Calculation 2 2 3 3 2" xfId="13249" xr:uid="{5FD8746E-8C68-47B1-AF1C-0595B2F52CE4}"/>
    <cellStyle name="Calculation 2 2 3 3 3" xfId="14269" xr:uid="{143915FA-1E97-473F-8E22-BED805E09F95}"/>
    <cellStyle name="Calculation 2 2 3 3 4" xfId="15229" xr:uid="{287647B1-D4EC-46DA-9827-BFB7BDF89CD9}"/>
    <cellStyle name="Calculation 2 2 3 3 5" xfId="16178" xr:uid="{8FD4B257-4BF8-440D-9889-82BDF8E08E78}"/>
    <cellStyle name="Calculation 2 2 3 3 6" xfId="17051" xr:uid="{9521F4C4-AEB5-4BF4-9828-D829E784678C}"/>
    <cellStyle name="Calculation 2 2 3 3 7" xfId="17916" xr:uid="{BDDF7B1D-25D7-4FB0-9900-2E88530BFF80}"/>
    <cellStyle name="Calculation 2 2 3 3 8" xfId="18692" xr:uid="{2887DB97-C550-4C4A-BF4D-344CD909AA90}"/>
    <cellStyle name="Calculation 2 2 3 4" xfId="9519" xr:uid="{3B662F36-F726-4922-89DD-E94D335B38A8}"/>
    <cellStyle name="Calculation 2 2 3 4 2" xfId="13923" xr:uid="{D640D2E7-6363-4863-BF78-B363EC693F3D}"/>
    <cellStyle name="Calculation 2 2 3 4 3" xfId="14883" xr:uid="{CBC5E12E-A52C-44D5-B5B1-FB84B1D307A6}"/>
    <cellStyle name="Calculation 2 2 3 4 4" xfId="15835" xr:uid="{076FB989-3A74-4B4D-AC8F-79E32070E981}"/>
    <cellStyle name="Calculation 2 2 3 4 5" xfId="16709" xr:uid="{99448E14-0C78-4493-8FC1-77B4DB27E039}"/>
    <cellStyle name="Calculation 2 2 3 4 6" xfId="17574" xr:uid="{CFC73ADF-3C14-46C1-8855-8008C66A39C4}"/>
    <cellStyle name="Calculation 2 2 3 4 7" xfId="18350" xr:uid="{1B10F49C-F17E-4A05-B796-A4CF418E4280}"/>
    <cellStyle name="Calculation 2 2 3 4 8" xfId="19107" xr:uid="{57E93201-6DE6-469F-8118-AAE93965FCFB}"/>
    <cellStyle name="Calculation 2 2 3 5" xfId="12220" xr:uid="{C1F9C91C-0F07-4351-BD8F-37D1A93F5FD5}"/>
    <cellStyle name="Calculation 2 2 3 6" xfId="10643" xr:uid="{B709C83E-7873-4E7C-8417-05753CC180C5}"/>
    <cellStyle name="Calculation 2 2 3 7" xfId="13616" xr:uid="{25A2F7F2-4F01-4CD3-A8C7-5F4107EE50EC}"/>
    <cellStyle name="Calculation 2 2 3 8" xfId="14594" xr:uid="{BD8926AB-A3BA-4FA2-AB84-793B45710653}"/>
    <cellStyle name="Calculation 2 2 3 9" xfId="15547" xr:uid="{0C5FFA7F-C85A-4860-BFA0-DC5DE4D282D4}"/>
    <cellStyle name="Calculation 2 2 4" xfId="6981" xr:uid="{DF2E7D81-11DA-4D85-B83F-47709F7402E4}"/>
    <cellStyle name="Calculation 2 2 4 10" xfId="17329" xr:uid="{CD283A93-3B33-4299-B35C-8A5F745C5E19}"/>
    <cellStyle name="Calculation 2 2 4 2" xfId="8620" xr:uid="{2EE22FD8-EBA3-4F55-9790-D966EF55DBF2}"/>
    <cellStyle name="Calculation 2 2 4 2 2" xfId="13342" xr:uid="{FA8B03AD-E099-4EC7-8EF0-49826466CA97}"/>
    <cellStyle name="Calculation 2 2 4 2 3" xfId="14356" xr:uid="{7E238F1E-779B-4D80-A244-01DAEB3BBBFA}"/>
    <cellStyle name="Calculation 2 2 4 2 4" xfId="15316" xr:uid="{F0DBCBF4-02EF-45FE-9F06-082B5EEB17C0}"/>
    <cellStyle name="Calculation 2 2 4 2 5" xfId="16260" xr:uid="{7CCD5333-88D8-433B-875B-FCD7B54AC938}"/>
    <cellStyle name="Calculation 2 2 4 2 6" xfId="17133" xr:uid="{1BE75E1A-3A06-49A9-ABF2-CCDEB49CA294}"/>
    <cellStyle name="Calculation 2 2 4 2 7" xfId="17998" xr:uid="{7C791D00-7C76-43B8-B058-FB53713DC199}"/>
    <cellStyle name="Calculation 2 2 4 2 8" xfId="18773" xr:uid="{61E239FB-DA90-4E2C-B607-FB3D305E8E70}"/>
    <cellStyle name="Calculation 2 2 4 3" xfId="9600" xr:uid="{2CCD64D6-B552-44F9-9BCE-C756568D76F6}"/>
    <cellStyle name="Calculation 2 2 4 3 2" xfId="14004" xr:uid="{53167D3F-1F11-415D-9ED3-BCA7E04906C1}"/>
    <cellStyle name="Calculation 2 2 4 3 3" xfId="14964" xr:uid="{A6930484-B349-45B8-B825-F302AFF195CD}"/>
    <cellStyle name="Calculation 2 2 4 3 4" xfId="15916" xr:uid="{8CCC6D25-90E5-47AA-AA12-516C99652433}"/>
    <cellStyle name="Calculation 2 2 4 3 5" xfId="16790" xr:uid="{7B23A170-6FB5-482A-9B11-27B5EBFA9873}"/>
    <cellStyle name="Calculation 2 2 4 3 6" xfId="17655" xr:uid="{CE8D3587-7929-4474-A4A6-6DCD090C0E26}"/>
    <cellStyle name="Calculation 2 2 4 3 7" xfId="18431" xr:uid="{73FEC52D-4B47-4A04-B77C-F4C8D6340E00}"/>
    <cellStyle name="Calculation 2 2 4 3 8" xfId="19188" xr:uid="{217ED0F1-7234-4D91-967B-31A19EFDB7BB}"/>
    <cellStyle name="Calculation 2 2 4 4" xfId="12315" xr:uid="{B5C751C6-4866-4116-B53C-284EB3B3944D}"/>
    <cellStyle name="Calculation 2 2 4 5" xfId="10553" xr:uid="{255BE572-5D48-4790-AFD8-5A90121A3C8C}"/>
    <cellStyle name="Calculation 2 2 4 6" xfId="13628" xr:uid="{CDB0B1C0-7C06-48D8-AFB3-FD7399E3E1F8}"/>
    <cellStyle name="Calculation 2 2 4 7" xfId="14606" xr:uid="{DFED24FF-03AA-4129-AE7A-67DDD6952773}"/>
    <cellStyle name="Calculation 2 2 4 8" xfId="15559" xr:uid="{3FD542B9-2FC2-4690-A97D-A1B78C4E17BB}"/>
    <cellStyle name="Calculation 2 2 4 9" xfId="16458" xr:uid="{0699278B-0EAA-4449-B3EC-C59832E31B3E}"/>
    <cellStyle name="Calculation 2 2 5" xfId="7782" xr:uid="{8918D48C-539D-4439-B49E-142887ECEC77}"/>
    <cellStyle name="Calculation 2 2 5 2" xfId="12809" xr:uid="{A192AF4D-186B-427A-B73C-4338B513017B}"/>
    <cellStyle name="Calculation 2 2 5 3" xfId="10163" xr:uid="{753B82F8-679E-4FC8-86BD-7C5E2EDFF621}"/>
    <cellStyle name="Calculation 2 2 5 4" xfId="11785" xr:uid="{F6F8F8F3-B280-4B93-B95B-AE4750BD3871}"/>
    <cellStyle name="Calculation 2 2 5 5" xfId="11017" xr:uid="{B6EFF3E4-8B9B-4E8B-855D-51F8DDEEC1B3}"/>
    <cellStyle name="Calculation 2 2 5 6" xfId="12567" xr:uid="{796F0167-545A-4FF1-A4FC-A5766E20B828}"/>
    <cellStyle name="Calculation 2 2 5 7" xfId="10330" xr:uid="{711CB018-5C72-423E-9F66-C57EA8CB2848}"/>
    <cellStyle name="Calculation 2 2 5 8" xfId="11736" xr:uid="{18D17535-80C8-4A38-8D56-F4555E875A1B}"/>
    <cellStyle name="Calculation 2 2 6" xfId="7897" xr:uid="{81D52BF5-0908-47EC-9647-BF67B1EF25BE}"/>
    <cellStyle name="Calculation 2 2 6 2" xfId="12890" xr:uid="{A1A76E41-5014-4DC0-93D0-EC86B23D0D43}"/>
    <cellStyle name="Calculation 2 2 6 3" xfId="10089" xr:uid="{AC82E819-86A1-45EE-BA19-B4A7D980DE31}"/>
    <cellStyle name="Calculation 2 2 6 4" xfId="12391" xr:uid="{8A5E4537-E977-4217-BFE6-845954799F81}"/>
    <cellStyle name="Calculation 2 2 6 5" xfId="10484" xr:uid="{7501F731-8797-43BA-8D90-AF27104BD30A}"/>
    <cellStyle name="Calculation 2 2 6 6" xfId="11976" xr:uid="{E1285916-FA9C-45BF-81E4-F55693F9B135}"/>
    <cellStyle name="Calculation 2 2 6 7" xfId="10850" xr:uid="{ECEE7EF9-58D8-43E6-8793-F1A25B88A7A1}"/>
    <cellStyle name="Calculation 2 2 6 8" xfId="11570" xr:uid="{EC26A5BD-B5C8-414E-808D-195C8E12D050}"/>
    <cellStyle name="Calculation 2 2 7" xfId="10194" xr:uid="{68784028-8A44-4A85-BDF2-3DC2374E9EC8}"/>
    <cellStyle name="Calculation 2 2 8" xfId="11992" xr:uid="{9CAEAC2F-7C9A-400F-ADB7-13FCD25CD27F}"/>
    <cellStyle name="Calculation 2 2 9" xfId="10835" xr:uid="{F56C745B-BCD0-4CC3-914A-9653ECE7C96B}"/>
    <cellStyle name="Calculation 2 3" xfId="6870" xr:uid="{E2D6D9F3-7B65-458D-9CD9-16DD111A6508}"/>
    <cellStyle name="Calculation 2 3 10" xfId="10575" xr:uid="{64243BBF-199F-43B5-BD4A-D8B928E08899}"/>
    <cellStyle name="Calculation 2 3 11" xfId="11688" xr:uid="{B3120BA3-5F64-4649-94CC-541644C0EF82}"/>
    <cellStyle name="Calculation 2 3 2" xfId="7228" xr:uid="{9235BDC6-63DF-4351-9A61-66C1E0E32ADE}"/>
    <cellStyle name="Calculation 2 3 2 10" xfId="13608" xr:uid="{2FDD94CF-5BFA-413D-963C-98D7F2FE5969}"/>
    <cellStyle name="Calculation 2 3 2 2" xfId="8868" xr:uid="{68A5A268-188C-4EA3-9F7C-7415AF1C8E85}"/>
    <cellStyle name="Calculation 2 3 2 2 2" xfId="13519" xr:uid="{4CD6DDAE-DF23-4999-AB55-714D3E47AFAF}"/>
    <cellStyle name="Calculation 2 3 2 2 3" xfId="14523" xr:uid="{AF362D9E-62D3-4917-B8D1-4C630BD5216C}"/>
    <cellStyle name="Calculation 2 3 2 2 4" xfId="15481" xr:uid="{73876FC6-500C-4AFD-9020-7ED500FEBF3A}"/>
    <cellStyle name="Calculation 2 3 2 2 5" xfId="16406" xr:uid="{4B785267-DAD6-4FC5-BA8C-1C7CA8F51A8A}"/>
    <cellStyle name="Calculation 2 3 2 2 6" xfId="17277" xr:uid="{E695F16E-90E9-465C-B630-28D891D59672}"/>
    <cellStyle name="Calculation 2 3 2 2 7" xfId="18123" xr:uid="{ECDDEE70-A055-473F-8AE4-391E871C195C}"/>
    <cellStyle name="Calculation 2 3 2 2 8" xfId="18887" xr:uid="{503C4700-0CA6-43CF-89B3-1A6D5CD0C581}"/>
    <cellStyle name="Calculation 2 3 2 3" xfId="9714" xr:uid="{72D74FA1-B0EC-49F9-8E02-6AB2D0AD426E}"/>
    <cellStyle name="Calculation 2 3 2 3 2" xfId="14118" xr:uid="{E721AC22-8C80-46B8-9257-89F364F92BD3}"/>
    <cellStyle name="Calculation 2 3 2 3 3" xfId="15078" xr:uid="{6E98C179-E151-46E4-9346-02A606259D81}"/>
    <cellStyle name="Calculation 2 3 2 3 4" xfId="16030" xr:uid="{96DA586E-F683-4B3F-A87B-0B47C459A0AE}"/>
    <cellStyle name="Calculation 2 3 2 3 5" xfId="16904" xr:uid="{BC39E418-2D2E-47EC-9D24-98015F109BE0}"/>
    <cellStyle name="Calculation 2 3 2 3 6" xfId="17769" xr:uid="{1EC29AFF-21AB-4F26-B132-41840DF5C343}"/>
    <cellStyle name="Calculation 2 3 2 3 7" xfId="18545" xr:uid="{4CAB03AD-FABD-4370-BA73-B43A0141731B}"/>
    <cellStyle name="Calculation 2 3 2 3 8" xfId="19302" xr:uid="{9A33FBA9-DF4A-4E2B-96C4-A535391F1325}"/>
    <cellStyle name="Calculation 2 3 2 4" xfId="12491" xr:uid="{E14956B1-48BD-41CD-B542-D99BFBFC3F83}"/>
    <cellStyle name="Calculation 2 3 2 5" xfId="10388" xr:uid="{6AFC9065-24F7-4149-889B-8F81CC395AEA}"/>
    <cellStyle name="Calculation 2 3 2 6" xfId="13146" xr:uid="{D6AF559E-DEB3-444A-A874-5ADC3DA8B0F4}"/>
    <cellStyle name="Calculation 2 3 2 7" xfId="9882" xr:uid="{E8637C71-07AC-4981-8C6A-371B8444C9E5}"/>
    <cellStyle name="Calculation 2 3 2 8" xfId="12167" xr:uid="{312AC5F8-C097-4746-9DD9-25F74C8F288A}"/>
    <cellStyle name="Calculation 2 3 2 9" xfId="10694" xr:uid="{CBFA214B-7747-44BC-8312-BC035A4C9C15}"/>
    <cellStyle name="Calculation 2 3 3" xfId="8510" xr:uid="{E2FD6838-0A72-4411-8A55-0C9C65BF0DF8}"/>
    <cellStyle name="Calculation 2 3 3 2" xfId="13250" xr:uid="{E02DAADE-3791-4C5B-AD2B-5AF2D42F940F}"/>
    <cellStyle name="Calculation 2 3 3 3" xfId="14270" xr:uid="{9CA0B955-A39D-41B8-A634-78F28478559E}"/>
    <cellStyle name="Calculation 2 3 3 4" xfId="15230" xr:uid="{93590D80-DDFF-4C0E-89FE-A0B823A913BC}"/>
    <cellStyle name="Calculation 2 3 3 5" xfId="16179" xr:uid="{C7A74002-4D79-40B3-8F3E-7C39833C9655}"/>
    <cellStyle name="Calculation 2 3 3 6" xfId="17052" xr:uid="{3CF9A277-D876-4F87-871A-AB1D8ECED160}"/>
    <cellStyle name="Calculation 2 3 3 7" xfId="17917" xr:uid="{E30E7733-053E-4F85-8B55-6AE4A9BDF102}"/>
    <cellStyle name="Calculation 2 3 3 8" xfId="18693" xr:uid="{0CFE200D-F2A3-44A5-AF21-939B2A325A00}"/>
    <cellStyle name="Calculation 2 3 4" xfId="9520" xr:uid="{CC448916-FB47-4D29-9C07-D32F35027E86}"/>
    <cellStyle name="Calculation 2 3 4 2" xfId="13924" xr:uid="{87B0C2F4-FC9A-466F-8AF0-08B468FFF14D}"/>
    <cellStyle name="Calculation 2 3 4 3" xfId="14884" xr:uid="{9FB67129-570C-4540-8E4F-E558F9461BAE}"/>
    <cellStyle name="Calculation 2 3 4 4" xfId="15836" xr:uid="{26384A30-EE24-47A0-B7AA-A20F127F5F54}"/>
    <cellStyle name="Calculation 2 3 4 5" xfId="16710" xr:uid="{9D28F043-7154-4A68-8DEC-BDE4C2B18AFE}"/>
    <cellStyle name="Calculation 2 3 4 6" xfId="17575" xr:uid="{734D2314-998A-4154-88F4-B5406A5D7A5E}"/>
    <cellStyle name="Calculation 2 3 4 7" xfId="18351" xr:uid="{EFA48C06-7599-4EBC-9F78-9B35FFAD840C}"/>
    <cellStyle name="Calculation 2 3 4 8" xfId="19108" xr:uid="{EF4446B4-9FC3-44F7-AA65-29B461E7AF09}"/>
    <cellStyle name="Calculation 2 3 5" xfId="12221" xr:uid="{0F23F2C1-328E-4CCA-A8B5-1A2A0C15DE14}"/>
    <cellStyle name="Calculation 2 3 6" xfId="10642" xr:uid="{001DAC02-9064-4058-ABD9-2658B1F12F1B}"/>
    <cellStyle name="Calculation 2 3 7" xfId="13114" xr:uid="{A08384D9-D7A1-4CC7-AF95-9227FE78B7C9}"/>
    <cellStyle name="Calculation 2 3 8" xfId="9910" xr:uid="{19C31D4C-BFBA-4969-853A-119286ED4F46}"/>
    <cellStyle name="Calculation 2 3 9" xfId="12289" xr:uid="{7EC7BA64-5AF0-4489-B26F-DC8353C7339A}"/>
    <cellStyle name="Calculation 2 4" xfId="6980" xr:uid="{2D0AC94E-3429-4432-85A5-48680EC0B0CC}"/>
    <cellStyle name="Calculation 2 4 10" xfId="11662" xr:uid="{6AAA630C-B89F-4256-B451-FC01BDD84143}"/>
    <cellStyle name="Calculation 2 4 2" xfId="8619" xr:uid="{B17796D7-C846-4BB8-8E35-B99EE74421EC}"/>
    <cellStyle name="Calculation 2 4 2 2" xfId="13341" xr:uid="{390E542C-B7FB-4BE5-B6C2-984F58127205}"/>
    <cellStyle name="Calculation 2 4 2 3" xfId="14355" xr:uid="{E401C9D5-65C8-4308-90E0-368F1750BDBE}"/>
    <cellStyle name="Calculation 2 4 2 4" xfId="15315" xr:uid="{02023D5F-5781-4073-8837-E07FCBE0D95E}"/>
    <cellStyle name="Calculation 2 4 2 5" xfId="16259" xr:uid="{3D364F55-F174-465F-B39E-F15886D2B14C}"/>
    <cellStyle name="Calculation 2 4 2 6" xfId="17132" xr:uid="{C4DE4167-F119-4D7F-8030-B62651CEDD5C}"/>
    <cellStyle name="Calculation 2 4 2 7" xfId="17997" xr:uid="{35FA0D31-C00F-45BD-A09E-2920B8D6B83B}"/>
    <cellStyle name="Calculation 2 4 2 8" xfId="18772" xr:uid="{1CDA3003-5755-48FC-A290-BAC3EFEA2927}"/>
    <cellStyle name="Calculation 2 4 3" xfId="9599" xr:uid="{D854A45F-2469-4CCF-8FD2-B4CB9BE569AC}"/>
    <cellStyle name="Calculation 2 4 3 2" xfId="14003" xr:uid="{107D5E73-1126-45BE-B337-B641DE231660}"/>
    <cellStyle name="Calculation 2 4 3 3" xfId="14963" xr:uid="{71135074-E14E-4AD2-9367-FCBB85127E6B}"/>
    <cellStyle name="Calculation 2 4 3 4" xfId="15915" xr:uid="{0837CAC7-109E-41C4-8300-23C660A99358}"/>
    <cellStyle name="Calculation 2 4 3 5" xfId="16789" xr:uid="{F0642D0A-50B4-4FCE-8571-7D68A50E93CA}"/>
    <cellStyle name="Calculation 2 4 3 6" xfId="17654" xr:uid="{FA402754-41B0-4574-B58D-20BB1DF6410B}"/>
    <cellStyle name="Calculation 2 4 3 7" xfId="18430" xr:uid="{3F2F6548-EC97-41E7-A487-803FC84B7562}"/>
    <cellStyle name="Calculation 2 4 3 8" xfId="19187" xr:uid="{3BE24F2C-3464-4E4E-883C-271FF66FDE51}"/>
    <cellStyle name="Calculation 2 4 4" xfId="12314" xr:uid="{ABC9E6D5-6A3B-4102-B2C6-5F56034BB290}"/>
    <cellStyle name="Calculation 2 4 5" xfId="10554" xr:uid="{C0693759-AAEC-4D66-A98B-08D6467E8061}"/>
    <cellStyle name="Calculation 2 4 6" xfId="12606" xr:uid="{14CE789F-4223-43EF-A78C-163FA8BE7793}"/>
    <cellStyle name="Calculation 2 4 7" xfId="10296" xr:uid="{37A4630E-5E7C-4599-8CBF-4BB1C33B86FB}"/>
    <cellStyle name="Calculation 2 4 8" xfId="12122" xr:uid="{B2D74A3A-1838-4AF1-BD52-9CEC5318640D}"/>
    <cellStyle name="Calculation 2 4 9" xfId="10731" xr:uid="{10A6B658-4018-4EE5-BDCD-283FA7B6B033}"/>
    <cellStyle name="Calculation 2 5" xfId="7781" xr:uid="{6FF65E4A-4684-4C59-80BB-836898A56B51}"/>
    <cellStyle name="Calculation 2 5 2" xfId="12808" xr:uid="{DC9D88F7-F709-433B-B5CE-3A50B96D0729}"/>
    <cellStyle name="Calculation 2 5 3" xfId="10164" xr:uid="{59AF98CE-5BC5-4365-BE2F-5971B2D21BAF}"/>
    <cellStyle name="Calculation 2 5 4" xfId="12792" xr:uid="{353F82C5-2858-40EF-83D3-BDDAF8FC632E}"/>
    <cellStyle name="Calculation 2 5 5" xfId="10176" xr:uid="{955061A5-8ADD-48E8-A9B0-BCD44FE74AE7}"/>
    <cellStyle name="Calculation 2 5 6" xfId="11781" xr:uid="{9568235C-D6B4-4817-A854-9FB58362D5BF}"/>
    <cellStyle name="Calculation 2 5 7" xfId="11021" xr:uid="{914A5050-3897-4A9E-AFA0-95F334D40F18}"/>
    <cellStyle name="Calculation 2 5 8" xfId="12062" xr:uid="{76CA32D3-F3D2-4456-BDBB-18B8E2848B73}"/>
    <cellStyle name="Calculation 2 6" xfId="7898" xr:uid="{9D286B50-3083-41F5-8C2E-1E9611079AF8}"/>
    <cellStyle name="Calculation 2 6 2" xfId="12891" xr:uid="{87E993FA-C75E-4590-B248-69AC55E8D1AD}"/>
    <cellStyle name="Calculation 2 6 3" xfId="10088" xr:uid="{18C9D8B2-6B0E-4915-9D57-319C6075C193}"/>
    <cellStyle name="Calculation 2 6 4" xfId="13422" xr:uid="{326924C8-8B4E-4CF4-B1F0-706C5AC53E7F}"/>
    <cellStyle name="Calculation 2 6 5" xfId="14429" xr:uid="{01B7ED14-D013-4847-B294-38D1575BD5CE}"/>
    <cellStyle name="Calculation 2 6 6" xfId="15387" xr:uid="{D5688B77-E416-482E-ADF1-89DE6FF9EA96}"/>
    <cellStyle name="Calculation 2 6 7" xfId="16314" xr:uid="{EDC98297-27A2-42D7-A2F0-A1909ABF123B}"/>
    <cellStyle name="Calculation 2 6 8" xfId="17185" xr:uid="{476A7B7D-554B-4969-9F91-265F5B9EE45F}"/>
    <cellStyle name="Calculation 2 7" xfId="10193" xr:uid="{18483684-A4F8-48F0-94D3-0B0F37534BE0}"/>
    <cellStyle name="Calculation 2 8" xfId="12666" xr:uid="{9AC9F3BA-C767-4DC6-ACE7-7AFAA921C664}"/>
    <cellStyle name="Calculation 2 9" xfId="10249" xr:uid="{B0335198-F64E-4643-97F5-1531B6B2CD6D}"/>
    <cellStyle name="Calculation 3" xfId="820" xr:uid="{D561146A-36A8-4233-9355-DB9F6CC41F45}"/>
    <cellStyle name="Calculation 3 10" xfId="14221" xr:uid="{5BDFE949-6DE4-49D0-9429-859C2D6D07CD}"/>
    <cellStyle name="Calculation 3 11" xfId="15181" xr:uid="{4DDAA57D-9791-45EE-82F9-B9D14ADC7463}"/>
    <cellStyle name="Calculation 3 12" xfId="16131" xr:uid="{ED5302E4-8646-4BEA-9F26-AA4975FF1382}"/>
    <cellStyle name="Calculation 3 2" xfId="6868" xr:uid="{056CAC6A-DC8F-4AEC-96F5-BC6E4504EF11}"/>
    <cellStyle name="Calculation 3 2 10" xfId="11043" xr:uid="{01819604-D097-4F5F-BAFA-D348718EA4BD}"/>
    <cellStyle name="Calculation 3 2 11" xfId="12358" xr:uid="{085124F5-0DFF-42A9-9FBD-EB49C1C837CF}"/>
    <cellStyle name="Calculation 3 2 2" xfId="7229" xr:uid="{8064B9D2-6CAB-45F1-B12B-E5E722EA6CF9}"/>
    <cellStyle name="Calculation 3 2 2 10" xfId="13700" xr:uid="{1920FE1C-7E77-4067-92C4-5B7EF699E070}"/>
    <cellStyle name="Calculation 3 2 2 2" xfId="8869" xr:uid="{E8013B74-FF85-45BA-9F3E-026C5F198E6B}"/>
    <cellStyle name="Calculation 3 2 2 2 2" xfId="13520" xr:uid="{F9A0ABFF-D315-4337-BC19-D7F6E6725791}"/>
    <cellStyle name="Calculation 3 2 2 2 3" xfId="14524" xr:uid="{8FF3E920-3970-4A97-A8BC-2F48EB01E136}"/>
    <cellStyle name="Calculation 3 2 2 2 4" xfId="15482" xr:uid="{CC787577-668C-4FDA-AAB7-0B7048802719}"/>
    <cellStyle name="Calculation 3 2 2 2 5" xfId="16407" xr:uid="{35298882-D107-446C-A4C9-49D968D896CB}"/>
    <cellStyle name="Calculation 3 2 2 2 6" xfId="17278" xr:uid="{DAA73ED7-8376-44F1-BDAD-FCDD0DB66C27}"/>
    <cellStyle name="Calculation 3 2 2 2 7" xfId="18124" xr:uid="{C0ABBF0A-5AD5-4DCF-A5E7-07ACB39ECB3B}"/>
    <cellStyle name="Calculation 3 2 2 2 8" xfId="18888" xr:uid="{91D3B490-6D94-46EB-817B-3A5D5A8EDCA8}"/>
    <cellStyle name="Calculation 3 2 2 3" xfId="9715" xr:uid="{234AA5C6-9159-4EC7-AFEB-EEA677A347C4}"/>
    <cellStyle name="Calculation 3 2 2 3 2" xfId="14119" xr:uid="{4EE5FB52-08FF-4888-949B-08E789836666}"/>
    <cellStyle name="Calculation 3 2 2 3 3" xfId="15079" xr:uid="{1E54A30B-A473-41EA-A7B8-CED2E5FA94FB}"/>
    <cellStyle name="Calculation 3 2 2 3 4" xfId="16031" xr:uid="{891D230A-F051-49A3-9349-FAA7AAEA0290}"/>
    <cellStyle name="Calculation 3 2 2 3 5" xfId="16905" xr:uid="{FA07A32B-F520-4D44-852D-7A3F5B99E785}"/>
    <cellStyle name="Calculation 3 2 2 3 6" xfId="17770" xr:uid="{2902DDF7-F762-4275-9E3D-C6BC21A91AD7}"/>
    <cellStyle name="Calculation 3 2 2 3 7" xfId="18546" xr:uid="{67B8BA5D-7AB6-47ED-B595-D7D8503880A2}"/>
    <cellStyle name="Calculation 3 2 2 3 8" xfId="19303" xr:uid="{CD432FDB-11BD-49E5-8684-2790115774A6}"/>
    <cellStyle name="Calculation 3 2 2 4" xfId="12492" xr:uid="{FB1542C2-CB92-4BC2-AC18-73ACECE5583E}"/>
    <cellStyle name="Calculation 3 2 2 5" xfId="10387" xr:uid="{0B5557F3-FB5E-42C3-9FE3-CD1A3CA1E80A}"/>
    <cellStyle name="Calculation 3 2 2 6" xfId="12115" xr:uid="{50213AA5-76BA-4839-A6D6-747E3F5148D3}"/>
    <cellStyle name="Calculation 3 2 2 7" xfId="10735" xr:uid="{554FAC99-DC74-497A-85D3-FC2A264208CE}"/>
    <cellStyle name="Calculation 3 2 2 8" xfId="12905" xr:uid="{03C0E120-F61B-4816-A1C8-F9DEB196E58D}"/>
    <cellStyle name="Calculation 3 2 2 9" xfId="10076" xr:uid="{6599A11B-1394-497B-B58B-D59CE474352F}"/>
    <cellStyle name="Calculation 3 2 3" xfId="8508" xr:uid="{7691472E-7FCD-4BC2-8561-CA338581E65A}"/>
    <cellStyle name="Calculation 3 2 3 2" xfId="13248" xr:uid="{386B22AB-84FD-49F6-B122-9D729B55C949}"/>
    <cellStyle name="Calculation 3 2 3 3" xfId="14268" xr:uid="{39117789-410B-4F73-9D9C-E04D117FD8A4}"/>
    <cellStyle name="Calculation 3 2 3 4" xfId="15228" xr:uid="{28A36BFB-71AD-4530-A749-8228D46E0752}"/>
    <cellStyle name="Calculation 3 2 3 5" xfId="16177" xr:uid="{C792EB09-941C-499E-958D-A3B6884D78FF}"/>
    <cellStyle name="Calculation 3 2 3 6" xfId="17050" xr:uid="{E564CA1F-D453-43C3-8638-DC5324D5AD0E}"/>
    <cellStyle name="Calculation 3 2 3 7" xfId="17915" xr:uid="{D8CE394D-83E3-4B48-A010-1B511C7D7527}"/>
    <cellStyle name="Calculation 3 2 3 8" xfId="18691" xr:uid="{5A6EBB9A-3E11-4E2A-93DD-FDC0520FC556}"/>
    <cellStyle name="Calculation 3 2 4" xfId="9518" xr:uid="{BF56E5E6-9803-4794-9974-336A5298BD4D}"/>
    <cellStyle name="Calculation 3 2 4 2" xfId="13922" xr:uid="{FCA8EFB2-F177-44F8-9C60-2442E76034B0}"/>
    <cellStyle name="Calculation 3 2 4 3" xfId="14882" xr:uid="{D6C31383-9519-4D99-A649-0D4FC2E34A84}"/>
    <cellStyle name="Calculation 3 2 4 4" xfId="15834" xr:uid="{3B0324BE-4416-47E3-B443-0350CAD581C3}"/>
    <cellStyle name="Calculation 3 2 4 5" xfId="16708" xr:uid="{41E57491-BD99-4CA4-9153-68C6483124B9}"/>
    <cellStyle name="Calculation 3 2 4 6" xfId="17573" xr:uid="{E71B65F1-3467-4EBD-9FA0-9B137C59F21D}"/>
    <cellStyle name="Calculation 3 2 4 7" xfId="18349" xr:uid="{652A9915-0636-44AB-A3EA-F46636FF8A62}"/>
    <cellStyle name="Calculation 3 2 4 8" xfId="19106" xr:uid="{DDCF8892-BF5A-425D-BFF4-D36ABDB0EB3F}"/>
    <cellStyle name="Calculation 3 2 5" xfId="12219" xr:uid="{20DC3AAC-B371-47D0-A457-C8B520396048}"/>
    <cellStyle name="Calculation 3 2 6" xfId="10644" xr:uid="{D4B8B91F-5577-446C-B5E5-2048624B12FF}"/>
    <cellStyle name="Calculation 3 2 7" xfId="12594" xr:uid="{A12235DF-B113-4BA8-B8F3-8C09359C5E64}"/>
    <cellStyle name="Calculation 3 2 8" xfId="10308" xr:uid="{0DCCE880-865E-42CC-BB06-5E5AC33521C3}"/>
    <cellStyle name="Calculation 3 2 9" xfId="11752" xr:uid="{575DF49E-D475-4117-BEFB-23F277FF15B7}"/>
    <cellStyle name="Calculation 3 3" xfId="6982" xr:uid="{12C83ACD-C268-41A7-9196-F3E82C1455CE}"/>
    <cellStyle name="Calculation 3 3 10" xfId="11963" xr:uid="{52A12FE1-12B1-4548-907E-608B8B744A4F}"/>
    <cellStyle name="Calculation 3 3 2" xfId="8621" xr:uid="{ADE9E0F8-4401-4CAF-8A10-6D02E21BDBAB}"/>
    <cellStyle name="Calculation 3 3 2 2" xfId="13343" xr:uid="{1DD39C3B-C7EF-410C-873B-13435BDBA4DA}"/>
    <cellStyle name="Calculation 3 3 2 3" xfId="14357" xr:uid="{BE206EF5-8D60-40C3-93B3-3B756535BCD7}"/>
    <cellStyle name="Calculation 3 3 2 4" xfId="15317" xr:uid="{143A8C87-06B0-4856-8C5D-CD872F286E4E}"/>
    <cellStyle name="Calculation 3 3 2 5" xfId="16261" xr:uid="{F13A70B6-7849-4076-AAC7-666F33AFBF5A}"/>
    <cellStyle name="Calculation 3 3 2 6" xfId="17134" xr:uid="{C486453A-88CD-4233-AC99-8E0194458ECF}"/>
    <cellStyle name="Calculation 3 3 2 7" xfId="17999" xr:uid="{8929735F-EDBD-4DA5-83B1-38B6FE87DB45}"/>
    <cellStyle name="Calculation 3 3 2 8" xfId="18774" xr:uid="{AEEDF9A7-E126-4676-8F4C-87610444DBFF}"/>
    <cellStyle name="Calculation 3 3 3" xfId="9601" xr:uid="{F6CA0B16-7458-4247-8F09-B08F928FF20F}"/>
    <cellStyle name="Calculation 3 3 3 2" xfId="14005" xr:uid="{4E34292E-DBA6-4B6A-9039-6AB3C55BFB49}"/>
    <cellStyle name="Calculation 3 3 3 3" xfId="14965" xr:uid="{9651D786-9A76-42AC-854D-90388A6F4080}"/>
    <cellStyle name="Calculation 3 3 3 4" xfId="15917" xr:uid="{5B30CABF-F045-4FA9-88D6-F88801FC39AD}"/>
    <cellStyle name="Calculation 3 3 3 5" xfId="16791" xr:uid="{82247748-8AEF-4707-879D-E7CBACA9B19A}"/>
    <cellStyle name="Calculation 3 3 3 6" xfId="17656" xr:uid="{A8DD3EE0-80E3-45CB-9A00-32E9454E939B}"/>
    <cellStyle name="Calculation 3 3 3 7" xfId="18432" xr:uid="{A7E5161E-09B0-4650-BF90-634F1D49D81E}"/>
    <cellStyle name="Calculation 3 3 3 8" xfId="19189" xr:uid="{D2A40257-78E2-441F-8ACC-4EB8F0106E7D}"/>
    <cellStyle name="Calculation 3 3 4" xfId="12316" xr:uid="{B0460DE5-89AA-4199-A52D-AD706D840F05}"/>
    <cellStyle name="Calculation 3 3 5" xfId="10552" xr:uid="{CA1F38E8-585A-4AF2-B1F6-BDB837B84163}"/>
    <cellStyle name="Calculation 3 3 6" xfId="12096" xr:uid="{44D8E7C1-7C07-4F87-88D6-9DA23C3CA4E5}"/>
    <cellStyle name="Calculation 3 3 7" xfId="10754" xr:uid="{931B74A4-3086-4691-8D6C-EF9EEC246181}"/>
    <cellStyle name="Calculation 3 3 8" xfId="11658" xr:uid="{53F0C6D1-7B7A-4B64-945A-3230DF04BB52}"/>
    <cellStyle name="Calculation 3 3 9" xfId="11118" xr:uid="{82981214-A1EF-463A-85FC-B15017BB0F69}"/>
    <cellStyle name="Calculation 3 4" xfId="7783" xr:uid="{67BB48C5-3BAE-4EC3-A1CE-8D5C32133A3D}"/>
    <cellStyle name="Calculation 3 4 2" xfId="12810" xr:uid="{5AB98072-08B4-41F7-B21B-6A85971884BA}"/>
    <cellStyle name="Calculation 3 4 3" xfId="10162" xr:uid="{002FAA0E-07F6-4A2B-8F63-4E512A9E6CC8}"/>
    <cellStyle name="Calculation 3 4 4" xfId="11786" xr:uid="{7DDE8CD2-2FC9-4571-AB71-4315C02D3D92}"/>
    <cellStyle name="Calculation 3 4 5" xfId="11016" xr:uid="{C7D761CE-D533-47C0-8C9B-2B15995C798A}"/>
    <cellStyle name="Calculation 3 4 6" xfId="13594" xr:uid="{DD0793A5-3271-46FD-8AE4-B8C42EE52825}"/>
    <cellStyle name="Calculation 3 4 7" xfId="14576" xr:uid="{06D416DC-1073-4817-B13D-F231D184306F}"/>
    <cellStyle name="Calculation 3 4 8" xfId="15531" xr:uid="{E5C5C168-9A09-4032-9B38-C220F72C8C65}"/>
    <cellStyle name="Calculation 3 5" xfId="7896" xr:uid="{9366A644-340B-4235-9868-09C2CCF3DA67}"/>
    <cellStyle name="Calculation 3 5 2" xfId="12889" xr:uid="{651AA540-B11D-41E7-8C7E-352059F2876E}"/>
    <cellStyle name="Calculation 3 5 3" xfId="10090" xr:uid="{254163F6-19DF-40D6-9791-CFA70A9D2BC5}"/>
    <cellStyle name="Calculation 3 5 4" xfId="13057" xr:uid="{D7468A97-A8E9-4701-B2D7-EC41C72130A3}"/>
    <cellStyle name="Calculation 3 5 5" xfId="9944" xr:uid="{ACA81C74-9556-4C08-8282-3680BF05AED3}"/>
    <cellStyle name="Calculation 3 5 6" xfId="13718" xr:uid="{C4052D72-DFFC-4EA7-AF65-5BFEF83DD602}"/>
    <cellStyle name="Calculation 3 5 7" xfId="14681" xr:uid="{7008858E-2FB7-4815-9E60-0E35F398AFE8}"/>
    <cellStyle name="Calculation 3 5 8" xfId="15633" xr:uid="{44E65816-C77C-4C3D-A3F9-FF85F70ECE34}"/>
    <cellStyle name="Calculation 3 6" xfId="10195" xr:uid="{C7F376B8-DF7D-4257-B317-FAEDFFBB3E5C}"/>
    <cellStyle name="Calculation 3 7" xfId="13164" xr:uid="{C3DFC441-D392-4F88-BED0-A07C74683C57}"/>
    <cellStyle name="Calculation 3 8" xfId="9869" xr:uid="{7B02D287-6B01-41EF-B04B-D44A8B4A8D11}"/>
    <cellStyle name="Calculation 3 9" xfId="13200" xr:uid="{858EEC40-E04E-4CA9-8EEB-60F3EDB61234}"/>
    <cellStyle name="Calculation 4" xfId="821" xr:uid="{4052CEC2-351B-46AD-B8D2-BF7498BA6928}"/>
    <cellStyle name="Calculation 4 10" xfId="16490" xr:uid="{3294ED85-3705-4DC7-92CC-4295DA7F9B08}"/>
    <cellStyle name="Calculation 4 11" xfId="17358" xr:uid="{AF87E3CA-B77D-4BDC-8908-4691E28AD2B2}"/>
    <cellStyle name="Calculation 4 12" xfId="18156" xr:uid="{7B1B66C2-CB97-4C33-9D91-C96B7992B7E1}"/>
    <cellStyle name="Calculation 4 2" xfId="6867" xr:uid="{AA4F9B9C-07C5-4940-AE47-75D534064837}"/>
    <cellStyle name="Calculation 4 2 10" xfId="11130" xr:uid="{0A3ED630-B1DF-4360-A74B-04220FAB48BC}"/>
    <cellStyle name="Calculation 4 2 11" xfId="13575" xr:uid="{07FA8D5D-1F48-42DF-8DFF-8B94636AC9DA}"/>
    <cellStyle name="Calculation 4 2 2" xfId="7230" xr:uid="{8DD872CD-8D07-4EC4-866D-97FFDC548CBD}"/>
    <cellStyle name="Calculation 4 2 2 10" xfId="15381" xr:uid="{DA4A3591-E464-446F-ADA6-32A6DF978DC9}"/>
    <cellStyle name="Calculation 4 2 2 2" xfId="8870" xr:uid="{5D80A180-07E4-4590-B5B1-E9DEF9D55421}"/>
    <cellStyle name="Calculation 4 2 2 2 2" xfId="13521" xr:uid="{93A04B1B-E3A5-49BE-BA2A-1C8217B63219}"/>
    <cellStyle name="Calculation 4 2 2 2 3" xfId="14525" xr:uid="{A0273CC3-506A-4CA1-BC1B-E2F43D2AA200}"/>
    <cellStyle name="Calculation 4 2 2 2 4" xfId="15483" xr:uid="{74C3E29B-010F-4094-BD24-620A5A9257C6}"/>
    <cellStyle name="Calculation 4 2 2 2 5" xfId="16408" xr:uid="{1AD34D07-FFAC-45BC-B090-49B4FDFE3358}"/>
    <cellStyle name="Calculation 4 2 2 2 6" xfId="17279" xr:uid="{53969BE7-DC4E-4EAD-8EEF-58174E776A3F}"/>
    <cellStyle name="Calculation 4 2 2 2 7" xfId="18125" xr:uid="{0EEE84D7-6743-4FDD-81CF-D8242A505D8C}"/>
    <cellStyle name="Calculation 4 2 2 2 8" xfId="18889" xr:uid="{FEF42A24-6BC2-451A-AA11-28377766E924}"/>
    <cellStyle name="Calculation 4 2 2 3" xfId="9716" xr:uid="{DB0417DE-A69F-4BE3-B357-A7BBDCE5A161}"/>
    <cellStyle name="Calculation 4 2 2 3 2" xfId="14120" xr:uid="{5444D6ED-CD13-4FE5-8533-FCA65E2C75E7}"/>
    <cellStyle name="Calculation 4 2 2 3 3" xfId="15080" xr:uid="{335AD023-C8EA-4389-A900-7C0A0D5DCA55}"/>
    <cellStyle name="Calculation 4 2 2 3 4" xfId="16032" xr:uid="{1393DF29-5922-40B5-81C4-E95D1B7495E3}"/>
    <cellStyle name="Calculation 4 2 2 3 5" xfId="16906" xr:uid="{DB8CB69C-EDE0-40F3-8F7A-F77D62B50D2A}"/>
    <cellStyle name="Calculation 4 2 2 3 6" xfId="17771" xr:uid="{14082554-F24B-4A18-AFC3-FD69FE517B3A}"/>
    <cellStyle name="Calculation 4 2 2 3 7" xfId="18547" xr:uid="{EAA20522-C2DB-47FE-908E-AFF219271C08}"/>
    <cellStyle name="Calculation 4 2 2 3 8" xfId="19304" xr:uid="{7223EAF3-CE66-4B54-837E-C1212D378294}"/>
    <cellStyle name="Calculation 4 2 2 4" xfId="12493" xr:uid="{BAFADB4F-51CF-406C-BA9F-2CA57ABE4840}"/>
    <cellStyle name="Calculation 4 2 2 5" xfId="10386" xr:uid="{EBD2C287-F9F7-4B62-A7C0-BA4F37995F80}"/>
    <cellStyle name="Calculation 4 2 2 6" xfId="12638" xr:uid="{8C20DD20-4904-4D51-900E-4171A8457B46}"/>
    <cellStyle name="Calculation 4 2 2 7" xfId="10271" xr:uid="{18EDBEE9-CBB6-48C4-AFAC-03F8008DE35F}"/>
    <cellStyle name="Calculation 4 2 2 8" xfId="13415" xr:uid="{AB25356A-F36B-481E-86A5-5247B159B770}"/>
    <cellStyle name="Calculation 4 2 2 9" xfId="14423" xr:uid="{98C531E0-FEA1-4936-A56D-9BB53178B00B}"/>
    <cellStyle name="Calculation 4 2 3" xfId="8507" xr:uid="{B93FFB6D-5FF7-4B33-9F2C-D31A82EDAF16}"/>
    <cellStyle name="Calculation 4 2 3 2" xfId="13247" xr:uid="{35773A84-899D-462C-91F0-B6864F9CDBDF}"/>
    <cellStyle name="Calculation 4 2 3 3" xfId="14267" xr:uid="{0A80BB22-6D7D-4FD4-9AF6-114FFF3CBB44}"/>
    <cellStyle name="Calculation 4 2 3 4" xfId="15227" xr:uid="{9D1CB6EB-7FB6-453A-B589-1B74073C4109}"/>
    <cellStyle name="Calculation 4 2 3 5" xfId="16176" xr:uid="{0B9F7F00-B8E0-4781-B41B-59F2B98E9633}"/>
    <cellStyle name="Calculation 4 2 3 6" xfId="17049" xr:uid="{0E23F760-CC37-46F1-8118-3F9C793BEBCF}"/>
    <cellStyle name="Calculation 4 2 3 7" xfId="17914" xr:uid="{F691241F-EF39-4B0A-AE08-B29C5EACE3BD}"/>
    <cellStyle name="Calculation 4 2 3 8" xfId="18690" xr:uid="{42023FC2-D944-4339-841C-1BF78FE2BC88}"/>
    <cellStyle name="Calculation 4 2 4" xfId="9517" xr:uid="{7E76C251-EA13-4916-9417-955FE09AEFC4}"/>
    <cellStyle name="Calculation 4 2 4 2" xfId="13921" xr:uid="{DC1FA326-EE3E-45F9-A44C-5A8B5C921A2F}"/>
    <cellStyle name="Calculation 4 2 4 3" xfId="14881" xr:uid="{E29469A8-7CA3-421C-88CA-BC8C334A766A}"/>
    <cellStyle name="Calculation 4 2 4 4" xfId="15833" xr:uid="{A3380FEF-7665-4A1A-95DF-E425A8AFC10D}"/>
    <cellStyle name="Calculation 4 2 4 5" xfId="16707" xr:uid="{7FC5D48F-0F07-4F1B-85FC-7A7A7FDE814E}"/>
    <cellStyle name="Calculation 4 2 4 6" xfId="17572" xr:uid="{749BFBEC-6CA3-4E3E-81D5-3E0B5E92CCC1}"/>
    <cellStyle name="Calculation 4 2 4 7" xfId="18348" xr:uid="{1B622799-AADE-4079-85ED-DFC554CE4F38}"/>
    <cellStyle name="Calculation 4 2 4 8" xfId="19105" xr:uid="{5C323E96-437D-432C-AE2B-74B350F05261}"/>
    <cellStyle name="Calculation 4 2 5" xfId="12218" xr:uid="{32C11032-4FD7-45FB-8AC5-E5D3D2E03010}"/>
    <cellStyle name="Calculation 4 2 6" xfId="10645" xr:uid="{7139C8F4-37D7-4DF8-BDD0-71ACB5C6D6E0}"/>
    <cellStyle name="Calculation 4 2 7" xfId="12081" xr:uid="{AD00B43A-9AE8-4879-8409-15F5DC6F5557}"/>
    <cellStyle name="Calculation 4 2 8" xfId="10767" xr:uid="{3E2CB3DA-4FEB-4016-ABC1-CC3E8DF35688}"/>
    <cellStyle name="Calculation 4 2 9" xfId="11645" xr:uid="{04902869-6F7B-4442-9282-AD9A23F7C4B0}"/>
    <cellStyle name="Calculation 4 3" xfId="6983" xr:uid="{33516979-A963-461A-BBEC-E7F81F237FDF}"/>
    <cellStyle name="Calculation 4 3 10" xfId="11635" xr:uid="{2DD0F775-B261-4A46-BC82-841EA0B10BED}"/>
    <cellStyle name="Calculation 4 3 2" xfId="8622" xr:uid="{0B14B7F9-0E38-4586-9946-F4270D0F8EC7}"/>
    <cellStyle name="Calculation 4 3 2 2" xfId="13344" xr:uid="{1B729F1E-610D-44D4-B69E-9FE30EEF075A}"/>
    <cellStyle name="Calculation 4 3 2 3" xfId="14358" xr:uid="{B32535DE-9961-440F-B68C-FF6303EA04E2}"/>
    <cellStyle name="Calculation 4 3 2 4" xfId="15318" xr:uid="{2D5D098C-F1ED-43C9-AE21-E82D008A236D}"/>
    <cellStyle name="Calculation 4 3 2 5" xfId="16262" xr:uid="{0BB82CF4-6DEA-47D2-A107-F4423D181FA9}"/>
    <cellStyle name="Calculation 4 3 2 6" xfId="17135" xr:uid="{CF060CEA-EB7E-4D88-9F62-C03377DA873E}"/>
    <cellStyle name="Calculation 4 3 2 7" xfId="18000" xr:uid="{DCCEF70C-7076-4B52-8AFF-C4E1AA925AB0}"/>
    <cellStyle name="Calculation 4 3 2 8" xfId="18775" xr:uid="{2AE491BE-C167-4E3D-8347-5BB5B70A200D}"/>
    <cellStyle name="Calculation 4 3 3" xfId="9602" xr:uid="{8BF03EA3-60D0-495A-B3ED-2654A37FA956}"/>
    <cellStyle name="Calculation 4 3 3 2" xfId="14006" xr:uid="{C55BE5AE-9023-472F-814C-81B376D1D02F}"/>
    <cellStyle name="Calculation 4 3 3 3" xfId="14966" xr:uid="{DB28D573-6837-4C37-89A2-33BCEBC475CE}"/>
    <cellStyle name="Calculation 4 3 3 4" xfId="15918" xr:uid="{1167C11F-4D57-4A5C-831B-8F5C95763B20}"/>
    <cellStyle name="Calculation 4 3 3 5" xfId="16792" xr:uid="{555145D3-7E45-47A4-A083-12D7FCAF9ED3}"/>
    <cellStyle name="Calculation 4 3 3 6" xfId="17657" xr:uid="{8B25E7A5-46DC-4918-BE86-09BE6F4D33CF}"/>
    <cellStyle name="Calculation 4 3 3 7" xfId="18433" xr:uid="{F1F8D94F-DB35-4DF3-8D47-DA3BB1C7FEA9}"/>
    <cellStyle name="Calculation 4 3 3 8" xfId="19190" xr:uid="{C878E797-7A76-452C-AE38-DE7FF6212DB2}"/>
    <cellStyle name="Calculation 4 3 4" xfId="12317" xr:uid="{0DA5A273-CD8A-4C52-8BF5-58BDD4A8593E}"/>
    <cellStyle name="Calculation 4 3 5" xfId="10551" xr:uid="{0D61541B-1949-40EF-A469-D7CDC527E5E0}"/>
    <cellStyle name="Calculation 4 3 6" xfId="12097" xr:uid="{AA0876A6-A2A1-4037-BC46-A674CA1041B8}"/>
    <cellStyle name="Calculation 4 3 7" xfId="10753" xr:uid="{CD51BD21-B69F-428E-B277-AC804F298160}"/>
    <cellStyle name="Calculation 4 3 8" xfId="12069" xr:uid="{587D3343-B736-4BB1-B76F-C78083BF5C1B}"/>
    <cellStyle name="Calculation 4 3 9" xfId="10777" xr:uid="{1D08E8D4-8079-483D-BBCC-10870BEA8CDC}"/>
    <cellStyle name="Calculation 4 4" xfId="7784" xr:uid="{FDB985C9-7B8A-420D-863B-B74BBF9A58A5}"/>
    <cellStyle name="Calculation 4 4 2" xfId="12811" xr:uid="{A1F75B4C-465C-413F-BE6B-42A350D19012}"/>
    <cellStyle name="Calculation 4 4 3" xfId="10161" xr:uid="{D5A63BD4-C18C-47B3-BFD3-DDA7BDB8F5E1}"/>
    <cellStyle name="Calculation 4 4 4" xfId="11787" xr:uid="{320C4002-57CF-4B90-AED0-6112CFDEDE62}"/>
    <cellStyle name="Calculation 4 4 5" xfId="11015" xr:uid="{88EE7925-E9BB-4DCC-A735-FBD0936569E9}"/>
    <cellStyle name="Calculation 4 4 6" xfId="13027" xr:uid="{28EE6FAD-520B-4ABE-9F73-20C44E72B472}"/>
    <cellStyle name="Calculation 4 4 7" xfId="9969" xr:uid="{B440912C-AAF1-4634-A193-DF208684B5BB}"/>
    <cellStyle name="Calculation 4 4 8" xfId="12695" xr:uid="{ADEB542A-52EB-4534-8C8B-407DC06C355F}"/>
    <cellStyle name="Calculation 4 5" xfId="7895" xr:uid="{8DAE6AC5-B35A-47AE-B6EB-04F2AE28BB26}"/>
    <cellStyle name="Calculation 4 5 2" xfId="12888" xr:uid="{C8013A65-C322-46F8-A334-619874A7A21E}"/>
    <cellStyle name="Calculation 4 5 3" xfId="10091" xr:uid="{E1F7E9A2-D566-48AB-9826-0222D3A813BC}"/>
    <cellStyle name="Calculation 4 5 4" xfId="13697" xr:uid="{C30EBBB8-07DA-4ECA-A68F-5B62AA86F521}"/>
    <cellStyle name="Calculation 4 5 5" xfId="14663" xr:uid="{05017B74-B498-4579-AC8F-DC6169C3DC05}"/>
    <cellStyle name="Calculation 4 5 6" xfId="15615" xr:uid="{DC151A6E-C957-4415-9D67-981BB18F0898}"/>
    <cellStyle name="Calculation 4 5 7" xfId="16500" xr:uid="{17820F3A-E730-478E-BDF6-064B7079AB5B}"/>
    <cellStyle name="Calculation 4 5 8" xfId="17368" xr:uid="{95EFAFF3-5686-440A-A5DD-4E9401CEAFEE}"/>
    <cellStyle name="Calculation 4 6" xfId="10196" xr:uid="{DA88E2AE-A5D0-4D40-A63D-A50AB01BFCE9}"/>
    <cellStyle name="Calculation 4 7" xfId="13685" xr:uid="{9918E090-34CA-47CB-AFCF-4F31E8F6DF7A}"/>
    <cellStyle name="Calculation 4 8" xfId="14653" xr:uid="{FD85B414-3835-4D46-A342-BEC00D206F43}"/>
    <cellStyle name="Calculation 4 9" xfId="15605" xr:uid="{4656E994-EC87-4269-AA12-B43014977ED0}"/>
    <cellStyle name="Calculation 5" xfId="822" xr:uid="{2A774C2E-D90A-47D8-98A8-DF9ACA501B8C}"/>
    <cellStyle name="Calculation 5 10" xfId="14644" xr:uid="{463D94C6-9C19-4DC7-A8BA-21A957C52E1D}"/>
    <cellStyle name="Calculation 5 11" xfId="15596" xr:uid="{2A8BF496-3118-48E2-9B80-1F13EA254660}"/>
    <cellStyle name="Calculation 5 12" xfId="16485" xr:uid="{ACDF4482-F9F7-48AE-AE78-651FD3EAF903}"/>
    <cellStyle name="Calculation 5 2" xfId="6866" xr:uid="{57E78969-ABF2-48A1-B6E6-D2D37650FAD3}"/>
    <cellStyle name="Calculation 5 2 10" xfId="11285" xr:uid="{D5B5BDAC-E4AD-42F8-81EE-43E68255B9FE}"/>
    <cellStyle name="Calculation 5 2 11" xfId="11947" xr:uid="{E81D6409-BB2A-4271-B1DE-A4C826896D59}"/>
    <cellStyle name="Calculation 5 2 2" xfId="7231" xr:uid="{5A767F54-4196-4400-A978-8C6C99F11827}"/>
    <cellStyle name="Calculation 5 2 2 10" xfId="17349" xr:uid="{EC510B75-BBA0-409C-9167-CCB251546395}"/>
    <cellStyle name="Calculation 5 2 2 2" xfId="8871" xr:uid="{B97B0254-5BD7-4FF5-B730-6769E64A18FC}"/>
    <cellStyle name="Calculation 5 2 2 2 2" xfId="13522" xr:uid="{99F6102B-87A2-40FB-B199-4B27A5926CBA}"/>
    <cellStyle name="Calculation 5 2 2 2 3" xfId="14526" xr:uid="{E092FF3A-F1B1-459F-897C-4EF7507AFC74}"/>
    <cellStyle name="Calculation 5 2 2 2 4" xfId="15484" xr:uid="{3AF73806-098A-4B2C-93C9-578CBD329104}"/>
    <cellStyle name="Calculation 5 2 2 2 5" xfId="16409" xr:uid="{BEDA5FE3-DE1D-4EB5-BE1E-3868760D50C7}"/>
    <cellStyle name="Calculation 5 2 2 2 6" xfId="17280" xr:uid="{A6BFC2E2-9893-4D8C-AD37-30607E7CADFB}"/>
    <cellStyle name="Calculation 5 2 2 2 7" xfId="18126" xr:uid="{AE24615D-3B96-47D9-BB29-78337D815F99}"/>
    <cellStyle name="Calculation 5 2 2 2 8" xfId="18890" xr:uid="{BEF55EED-0F9A-4170-8183-2A44019B0D48}"/>
    <cellStyle name="Calculation 5 2 2 3" xfId="9717" xr:uid="{F321A5CF-CB1D-49DC-A523-4BBEA6E10029}"/>
    <cellStyle name="Calculation 5 2 2 3 2" xfId="14121" xr:uid="{A2AA7369-1DFC-4896-9F34-D13B6F94B8AF}"/>
    <cellStyle name="Calculation 5 2 2 3 3" xfId="15081" xr:uid="{2903FADD-CAE2-4057-A545-926B085C6589}"/>
    <cellStyle name="Calculation 5 2 2 3 4" xfId="16033" xr:uid="{B848EBFF-0BC9-4DFB-B7DA-70ACFCDB7DFD}"/>
    <cellStyle name="Calculation 5 2 2 3 5" xfId="16907" xr:uid="{7788C6B8-2ADB-417B-A8B0-716C5E4B47F6}"/>
    <cellStyle name="Calculation 5 2 2 3 6" xfId="17772" xr:uid="{EE9613F1-E29D-4CEA-B5FB-29440102563C}"/>
    <cellStyle name="Calculation 5 2 2 3 7" xfId="18548" xr:uid="{C0908BCE-C1CE-4CA0-A735-622FDF035009}"/>
    <cellStyle name="Calculation 5 2 2 3 8" xfId="19305" xr:uid="{73CA7C33-0711-4251-8FC6-8BF9AD196317}"/>
    <cellStyle name="Calculation 5 2 2 4" xfId="12494" xr:uid="{005B4828-5D0A-41F6-A8A2-FEC6E159EBDA}"/>
    <cellStyle name="Calculation 5 2 2 5" xfId="10385" xr:uid="{50D10178-D0B3-4B73-BC26-52E58D0BB33A}"/>
    <cellStyle name="Calculation 5 2 2 6" xfId="13657" xr:uid="{276F1E24-46D7-43C9-807A-55E6383D6188}"/>
    <cellStyle name="Calculation 5 2 2 7" xfId="14633" xr:uid="{FA6F67A8-3795-4118-AF6D-AAD4132FFD1B}"/>
    <cellStyle name="Calculation 5 2 2 8" xfId="15585" xr:uid="{3D1B9BC9-FAD8-4539-8D95-1DFC03860466}"/>
    <cellStyle name="Calculation 5 2 2 9" xfId="16480" xr:uid="{8871D8D4-9A6F-431A-9784-1F32B0816496}"/>
    <cellStyle name="Calculation 5 2 3" xfId="8506" xr:uid="{CB69FA36-C87C-43E7-A5E5-46035616C118}"/>
    <cellStyle name="Calculation 5 2 3 2" xfId="13246" xr:uid="{45D7122F-1652-4D66-881D-B5D23858ED13}"/>
    <cellStyle name="Calculation 5 2 3 3" xfId="14266" xr:uid="{A883645D-10E7-4019-BBB9-3D8526FA1970}"/>
    <cellStyle name="Calculation 5 2 3 4" xfId="15226" xr:uid="{C7F4C99D-DE71-4085-91B2-8FBCFBDC21FA}"/>
    <cellStyle name="Calculation 5 2 3 5" xfId="16175" xr:uid="{7BF1DB45-E652-42DA-A95C-5628B7E077FF}"/>
    <cellStyle name="Calculation 5 2 3 6" xfId="17048" xr:uid="{A2CCAAB7-EC6C-49C1-83CF-4D3DB4167D83}"/>
    <cellStyle name="Calculation 5 2 3 7" xfId="17913" xr:uid="{7D3EA8A4-FAF7-4988-9F3D-B0ACB8655399}"/>
    <cellStyle name="Calculation 5 2 3 8" xfId="18689" xr:uid="{936A2083-E7B6-4A41-B66C-4F9AF5BD61C7}"/>
    <cellStyle name="Calculation 5 2 4" xfId="9516" xr:uid="{A1A00026-79B6-4B99-8691-39A8318FC8AB}"/>
    <cellStyle name="Calculation 5 2 4 2" xfId="13920" xr:uid="{BD74A7F3-A710-4800-84F4-A40C491133DE}"/>
    <cellStyle name="Calculation 5 2 4 3" xfId="14880" xr:uid="{487D0F93-0327-4D3E-86BA-71594F7E36B5}"/>
    <cellStyle name="Calculation 5 2 4 4" xfId="15832" xr:uid="{7C22E9FF-4B87-425E-9E74-BB0C18E09595}"/>
    <cellStyle name="Calculation 5 2 4 5" xfId="16706" xr:uid="{8BA28C29-C917-4982-8C8B-2C2BFD43776C}"/>
    <cellStyle name="Calculation 5 2 4 6" xfId="17571" xr:uid="{16B81835-DF03-4ADD-870F-B45FF32E2C37}"/>
    <cellStyle name="Calculation 5 2 4 7" xfId="18347" xr:uid="{2B5E2876-C91F-4726-9669-C8B0FD326F66}"/>
    <cellStyle name="Calculation 5 2 4 8" xfId="19104" xr:uid="{17997D6B-94A6-472F-AEF5-35E3D7FB7144}"/>
    <cellStyle name="Calculation 5 2 5" xfId="12217" xr:uid="{9119C817-F716-43FC-82C3-D1F2820DC570}"/>
    <cellStyle name="Calculation 5 2 6" xfId="10646" xr:uid="{3061A993-E7C0-4C8B-AE78-624A300DB3FB}"/>
    <cellStyle name="Calculation 5 2 7" xfId="11678" xr:uid="{D7ADCA89-F998-489D-B980-8AD5A08351E0}"/>
    <cellStyle name="Calculation 5 2 8" xfId="11101" xr:uid="{A8BFF122-84E8-4EB0-8E82-9A0CA6BABA1C}"/>
    <cellStyle name="Calculation 5 2 9" xfId="11441" xr:uid="{C5BEFBE8-C4C8-4BE2-838B-EB2F055F177F}"/>
    <cellStyle name="Calculation 5 3" xfId="6984" xr:uid="{CC347557-FE60-4211-A4EC-CCD91578B3A2}"/>
    <cellStyle name="Calculation 5 3 10" xfId="13672" xr:uid="{36B7772D-7DFF-4E9D-91C4-AE6AC9D9C317}"/>
    <cellStyle name="Calculation 5 3 2" xfId="8623" xr:uid="{4B80695A-B22B-4F69-BE86-BB56A6302F03}"/>
    <cellStyle name="Calculation 5 3 2 2" xfId="13345" xr:uid="{06BDEB33-54D5-48AD-ACA2-DE2B21D989DC}"/>
    <cellStyle name="Calculation 5 3 2 3" xfId="14359" xr:uid="{D16A77C4-4F3F-4A28-86A8-73868C9985DD}"/>
    <cellStyle name="Calculation 5 3 2 4" xfId="15319" xr:uid="{4ED2963B-C68E-40C7-92F1-B00CC08194C4}"/>
    <cellStyle name="Calculation 5 3 2 5" xfId="16263" xr:uid="{454C9F9F-CC74-476A-AA7B-F322C8A99B6B}"/>
    <cellStyle name="Calculation 5 3 2 6" xfId="17136" xr:uid="{F7F045F4-B8A3-47C4-827B-81A82CC6692D}"/>
    <cellStyle name="Calculation 5 3 2 7" xfId="18001" xr:uid="{61708530-8A04-468E-A388-88C04E18CB83}"/>
    <cellStyle name="Calculation 5 3 2 8" xfId="18776" xr:uid="{E211A075-2440-4F90-ABC4-418547574670}"/>
    <cellStyle name="Calculation 5 3 3" xfId="9603" xr:uid="{D766D7E2-098A-446A-B51C-406AB3E17396}"/>
    <cellStyle name="Calculation 5 3 3 2" xfId="14007" xr:uid="{22AF42AB-C569-4687-8CCC-40CD97CBDBD3}"/>
    <cellStyle name="Calculation 5 3 3 3" xfId="14967" xr:uid="{D865CD69-AC43-40EC-AF9E-C109C0EFA98D}"/>
    <cellStyle name="Calculation 5 3 3 4" xfId="15919" xr:uid="{A50FEC38-03EE-4BC1-8097-A04C7B8864BD}"/>
    <cellStyle name="Calculation 5 3 3 5" xfId="16793" xr:uid="{F06AD09D-1CA2-41FB-BD1E-AA4B432CC641}"/>
    <cellStyle name="Calculation 5 3 3 6" xfId="17658" xr:uid="{76CD3387-51B1-47F3-875C-DEF791D8E84C}"/>
    <cellStyle name="Calculation 5 3 3 7" xfId="18434" xr:uid="{5F6D1A5B-F7A6-4C7F-ACBF-B2DEB2A3C481}"/>
    <cellStyle name="Calculation 5 3 3 8" xfId="19191" xr:uid="{5EBF7CAE-ADFC-4737-92A9-05C2508C5272}"/>
    <cellStyle name="Calculation 5 3 4" xfId="12318" xr:uid="{26F576EA-9664-416D-B0D7-954785402633}"/>
    <cellStyle name="Calculation 5 3 5" xfId="10550" xr:uid="{4B7506BB-9355-4554-9804-4041A58BCC6A}"/>
    <cellStyle name="Calculation 5 3 6" xfId="12611" xr:uid="{C5962DC6-7380-47F0-AB68-D8A63B66FEE7}"/>
    <cellStyle name="Calculation 5 3 7" xfId="10292" xr:uid="{3CB3B536-D8B3-459E-AA29-51D74490393B}"/>
    <cellStyle name="Calculation 5 3 8" xfId="12649" xr:uid="{6570DB7D-7782-4C5D-9808-03AFE25112F8}"/>
    <cellStyle name="Calculation 5 3 9" xfId="10263" xr:uid="{1A8F1AB1-E27D-4BD8-9F15-249E5D684F9D}"/>
    <cellStyle name="Calculation 5 4" xfId="7785" xr:uid="{5D2AE159-E53C-4A25-AF9F-732DC441C0C5}"/>
    <cellStyle name="Calculation 5 4 2" xfId="12812" xr:uid="{FF21F5E1-D24A-4D65-9E4C-488E9D578506}"/>
    <cellStyle name="Calculation 5 4 3" xfId="10160" xr:uid="{7843BA1E-6B36-47FC-8C87-F59247732987}"/>
    <cellStyle name="Calculation 5 4 4" xfId="11788" xr:uid="{02CA7035-C3B6-48BF-AE0C-3FF3EB6063D7}"/>
    <cellStyle name="Calculation 5 4 5" xfId="11014" xr:uid="{37B0B713-8098-4448-A560-CED800BD59CD}"/>
    <cellStyle name="Calculation 5 4 6" xfId="12360" xr:uid="{57512609-E947-42D2-9863-DEE2704A5F3E}"/>
    <cellStyle name="Calculation 5 4 7" xfId="10511" xr:uid="{A06D9760-E710-4348-A5E5-7AD6912551DA}"/>
    <cellStyle name="Calculation 5 4 8" xfId="12621" xr:uid="{A85AF39D-BC80-4C11-A384-B9EFDFFFBCC0}"/>
    <cellStyle name="Calculation 5 5" xfId="7894" xr:uid="{94FE461F-4339-42F6-A3EF-E025448EA080}"/>
    <cellStyle name="Calculation 5 5 2" xfId="12887" xr:uid="{F91440C4-AE58-42EC-85E6-F46022000652}"/>
    <cellStyle name="Calculation 5 5 3" xfId="10092" xr:uid="{75A6EF36-AE26-4338-A82A-4770F5B24E68}"/>
    <cellStyle name="Calculation 5 5 4" xfId="12677" xr:uid="{0C97DBF5-93CC-400C-8571-D25A1BB9D529}"/>
    <cellStyle name="Calculation 5 5 5" xfId="10240" xr:uid="{4150D09E-5157-4EBD-89A9-0B7BC395115F}"/>
    <cellStyle name="Calculation 5 5 6" xfId="11991" xr:uid="{3C4A0E82-2C28-483A-9BD6-CB92C6124884}"/>
    <cellStyle name="Calculation 5 5 7" xfId="10836" xr:uid="{531E5012-8F69-4B7B-9D04-D5A90DF19924}"/>
    <cellStyle name="Calculation 5 5 8" xfId="11584" xr:uid="{773717A9-602B-430D-B700-7A451CC4E5F9}"/>
    <cellStyle name="Calculation 5 6" xfId="10197" xr:uid="{8BBBFEA4-1FA9-48B5-AEB1-114EB8DD4612}"/>
    <cellStyle name="Calculation 5 7" xfId="12665" xr:uid="{87616267-8D3F-4CB3-B5A8-58C21C9CEB87}"/>
    <cellStyle name="Calculation 5 8" xfId="10250" xr:uid="{B27F94FF-4D53-4CA5-8290-0431A6B468AC}"/>
    <cellStyle name="Calculation 5 9" xfId="13675" xr:uid="{9311C4E0-6020-439A-88DC-CCE93134EE9D}"/>
    <cellStyle name="Calculation 6" xfId="823" xr:uid="{372E383A-7C5F-4B58-8438-D8B9F472A839}"/>
    <cellStyle name="Calculation 6 10" xfId="11115" xr:uid="{463D604C-1914-491A-B60D-8AE9C6B009D4}"/>
    <cellStyle name="Calculation 6 11" xfId="11436" xr:uid="{182959F6-2872-4520-9588-BE1817F70BC8}"/>
    <cellStyle name="Calculation 6 12" xfId="11290" xr:uid="{90E99457-8EA5-4D48-8AC2-50A25166DD10}"/>
    <cellStyle name="Calculation 6 2" xfId="6865" xr:uid="{92AD2CD5-248E-44E8-A670-EED554E4C51E}"/>
    <cellStyle name="Calculation 6 2 10" xfId="11286" xr:uid="{0DF0C608-4D11-48F4-99E1-8D64AB108E36}"/>
    <cellStyle name="Calculation 6 2 11" xfId="9840" xr:uid="{3AB24A83-3454-44D6-B9CB-3202B0762B77}"/>
    <cellStyle name="Calculation 6 2 2" xfId="7232" xr:uid="{A983CD74-E31E-40AD-8601-3B1E7FC17F66}"/>
    <cellStyle name="Calculation 6 2 2 10" xfId="11594" xr:uid="{F5B5F57F-4F7B-4C65-80A5-62D168799821}"/>
    <cellStyle name="Calculation 6 2 2 2" xfId="8872" xr:uid="{46A8C391-CA23-4DC8-A289-63EC98FEE4ED}"/>
    <cellStyle name="Calculation 6 2 2 2 2" xfId="13523" xr:uid="{4704A6F1-992A-4A7C-8553-0D563C3CFE68}"/>
    <cellStyle name="Calculation 6 2 2 2 3" xfId="14527" xr:uid="{AF6F16DA-1F54-4E20-AB96-A8460FAC2003}"/>
    <cellStyle name="Calculation 6 2 2 2 4" xfId="15485" xr:uid="{84987233-548D-4B78-8097-343B45EB3F95}"/>
    <cellStyle name="Calculation 6 2 2 2 5" xfId="16410" xr:uid="{22686B3D-2A89-4370-93E0-0E2EB0DBBB0C}"/>
    <cellStyle name="Calculation 6 2 2 2 6" xfId="17281" xr:uid="{B55263DE-AEC7-4801-9E01-9F25BCE35D10}"/>
    <cellStyle name="Calculation 6 2 2 2 7" xfId="18127" xr:uid="{95446250-B3EF-4D6F-8B12-E17F8BC55410}"/>
    <cellStyle name="Calculation 6 2 2 2 8" xfId="18891" xr:uid="{99C689BD-1218-4081-A867-3B0DDB72A60D}"/>
    <cellStyle name="Calculation 6 2 2 3" xfId="9718" xr:uid="{78929FC6-470E-478F-BA5E-A0BCAB95ADF2}"/>
    <cellStyle name="Calculation 6 2 2 3 2" xfId="14122" xr:uid="{4003CE2E-06A9-4276-A823-10B5F4F0EFF1}"/>
    <cellStyle name="Calculation 6 2 2 3 3" xfId="15082" xr:uid="{A0630212-DEF6-4E0A-9EBC-D94128CE565D}"/>
    <cellStyle name="Calculation 6 2 2 3 4" xfId="16034" xr:uid="{03EB5443-93DD-4F52-B3EF-0E2F6049DFD9}"/>
    <cellStyle name="Calculation 6 2 2 3 5" xfId="16908" xr:uid="{7B5E4BCE-57B7-4B2B-BAE4-BD8FC338D476}"/>
    <cellStyle name="Calculation 6 2 2 3 6" xfId="17773" xr:uid="{FEEA8D3A-8372-422A-957A-6267EF84D767}"/>
    <cellStyle name="Calculation 6 2 2 3 7" xfId="18549" xr:uid="{D1D11952-A6A4-4C0D-B7E4-4A960222EF9C}"/>
    <cellStyle name="Calculation 6 2 2 3 8" xfId="19306" xr:uid="{BD35A7AA-0D7C-4221-8EBD-3A5AE5351D65}"/>
    <cellStyle name="Calculation 6 2 2 4" xfId="12495" xr:uid="{36A2305A-B6E0-41AA-9C62-A1C42FA5F7FE}"/>
    <cellStyle name="Calculation 6 2 2 5" xfId="10384" xr:uid="{C6D61DFD-25F7-4A29-809E-8274B752B56C}"/>
    <cellStyle name="Calculation 6 2 2 6" xfId="13147" xr:uid="{89A9B0CE-0328-406C-8AC3-B8BBC1211679}"/>
    <cellStyle name="Calculation 6 2 2 7" xfId="9881" xr:uid="{39F8299B-3EDF-4681-A620-57F6FF97F473}"/>
    <cellStyle name="Calculation 6 2 2 8" xfId="12004" xr:uid="{30521769-91E9-4028-9E3C-AE58DBBA5D72}"/>
    <cellStyle name="Calculation 6 2 2 9" xfId="10826" xr:uid="{51D35AD5-784F-48EE-80DD-B590F6B457EA}"/>
    <cellStyle name="Calculation 6 2 3" xfId="8505" xr:uid="{D73C8D8E-0F3B-42CB-A279-02BFA35B9CE4}"/>
    <cellStyle name="Calculation 6 2 3 2" xfId="13245" xr:uid="{7445E697-C1F8-4B0B-91D3-B181E41294D0}"/>
    <cellStyle name="Calculation 6 2 3 3" xfId="14265" xr:uid="{BF7F1E44-27A8-4AEC-BE13-ECECF3418156}"/>
    <cellStyle name="Calculation 6 2 3 4" xfId="15225" xr:uid="{797FE612-CE1F-499B-ADFF-4725EC333280}"/>
    <cellStyle name="Calculation 6 2 3 5" xfId="16174" xr:uid="{39AA2F4E-41EF-4B59-8105-73B76B4E9660}"/>
    <cellStyle name="Calculation 6 2 3 6" xfId="17047" xr:uid="{42DCFD3B-9A53-40B6-9D1B-1FB1268A5AF3}"/>
    <cellStyle name="Calculation 6 2 3 7" xfId="17912" xr:uid="{DBF2A6FB-B24E-4518-9DCB-A425154E2D16}"/>
    <cellStyle name="Calculation 6 2 3 8" xfId="18688" xr:uid="{F9FAD079-F20B-47AD-8DA8-62DD9FB47CD2}"/>
    <cellStyle name="Calculation 6 2 4" xfId="9515" xr:uid="{65E6E0C6-F3B8-4D7A-8246-6A0F62E10224}"/>
    <cellStyle name="Calculation 6 2 4 2" xfId="13919" xr:uid="{19A423B5-F622-443E-AB01-DC634C944303}"/>
    <cellStyle name="Calculation 6 2 4 3" xfId="14879" xr:uid="{B914E73C-8702-42CD-9C3E-A7913DBFF467}"/>
    <cellStyle name="Calculation 6 2 4 4" xfId="15831" xr:uid="{2B7B4678-AE0F-4D1A-AD24-A32101C7243B}"/>
    <cellStyle name="Calculation 6 2 4 5" xfId="16705" xr:uid="{EBDFD78F-E1CF-4D9C-A188-8ABD4CF44EA5}"/>
    <cellStyle name="Calculation 6 2 4 6" xfId="17570" xr:uid="{755F6F9C-E542-424E-A123-1449ECA3EB5E}"/>
    <cellStyle name="Calculation 6 2 4 7" xfId="18346" xr:uid="{B30FACBF-EE46-4DF1-9F00-5779B22AC410}"/>
    <cellStyle name="Calculation 6 2 4 8" xfId="19103" xr:uid="{8569A34D-32DF-4BA7-B3A5-390F2CC8F78C}"/>
    <cellStyle name="Calculation 6 2 5" xfId="12216" xr:uid="{38567705-AE15-498A-939C-CD28D9FB7483}"/>
    <cellStyle name="Calculation 6 2 6" xfId="10647" xr:uid="{5B1864AA-4966-4518-91B8-BC29D39514BA}"/>
    <cellStyle name="Calculation 6 2 7" xfId="11677" xr:uid="{F1872238-2DAE-4BFF-BA87-FEF5B9850D9E}"/>
    <cellStyle name="Calculation 6 2 8" xfId="11102" xr:uid="{92CC4AFB-3B14-4D55-B1B9-4BD3F8DB1987}"/>
    <cellStyle name="Calculation 6 2 9" xfId="11440" xr:uid="{E8EC3B9D-CD5B-4572-A646-AC3C6C6621F5}"/>
    <cellStyle name="Calculation 6 3" xfId="6985" xr:uid="{8A2B319F-8D6D-406A-9DB2-E1D54943F859}"/>
    <cellStyle name="Calculation 6 3 10" xfId="17333" xr:uid="{CBDDB116-7821-4A57-8E45-2BD8DD0C17E7}"/>
    <cellStyle name="Calculation 6 3 2" xfId="8624" xr:uid="{58DE1BF6-1A63-4AC5-962B-751DA4490790}"/>
    <cellStyle name="Calculation 6 3 2 2" xfId="13346" xr:uid="{9DF0CB78-1E12-4653-B6A0-8CD9C90B56A6}"/>
    <cellStyle name="Calculation 6 3 2 3" xfId="14360" xr:uid="{AD830DBB-E8D6-48BB-813C-85C2CF4DCBCF}"/>
    <cellStyle name="Calculation 6 3 2 4" xfId="15320" xr:uid="{B178D120-4A12-4AE5-A418-B1985A8CDBB2}"/>
    <cellStyle name="Calculation 6 3 2 5" xfId="16264" xr:uid="{D26A0EE6-D286-42C7-947F-2EF996B62BAD}"/>
    <cellStyle name="Calculation 6 3 2 6" xfId="17137" xr:uid="{8240ADC8-60C0-4F5D-A53A-9FBF56783956}"/>
    <cellStyle name="Calculation 6 3 2 7" xfId="18002" xr:uid="{818D3A6D-8A06-4D89-A449-611186C31D53}"/>
    <cellStyle name="Calculation 6 3 2 8" xfId="18777" xr:uid="{C194A562-120E-4C6D-B959-109A7F81D8B8}"/>
    <cellStyle name="Calculation 6 3 3" xfId="9604" xr:uid="{AEB89B3D-587D-45C9-8219-60C7CE465189}"/>
    <cellStyle name="Calculation 6 3 3 2" xfId="14008" xr:uid="{B23ADA64-3B81-4AB8-88FA-9584AD06A10E}"/>
    <cellStyle name="Calculation 6 3 3 3" xfId="14968" xr:uid="{0F8B0873-1A42-48E5-8C80-22F48E334F41}"/>
    <cellStyle name="Calculation 6 3 3 4" xfId="15920" xr:uid="{DB810067-5398-4B66-8011-9978D8F476AB}"/>
    <cellStyle name="Calculation 6 3 3 5" xfId="16794" xr:uid="{BFA0E20E-7477-4437-8E8D-72574C7C0B87}"/>
    <cellStyle name="Calculation 6 3 3 6" xfId="17659" xr:uid="{A308BB88-E296-4CBB-B4F6-A36511BA6643}"/>
    <cellStyle name="Calculation 6 3 3 7" xfId="18435" xr:uid="{1545292E-1796-41B9-9718-C3773697471A}"/>
    <cellStyle name="Calculation 6 3 3 8" xfId="19192" xr:uid="{0AC43818-BF1F-485C-BFAD-4B091CB1C185}"/>
    <cellStyle name="Calculation 6 3 4" xfId="12319" xr:uid="{DDC682DC-DFA2-4D45-A93C-2F1865F3DFDF}"/>
    <cellStyle name="Calculation 6 3 5" xfId="10549" xr:uid="{BA516BF7-F546-4DA1-9B9B-D3182DB24A6E}"/>
    <cellStyle name="Calculation 6 3 6" xfId="13632" xr:uid="{A1175EDE-9658-4043-A2EA-C09EB549B3E1}"/>
    <cellStyle name="Calculation 6 3 7" xfId="14610" xr:uid="{BE2752D6-075A-4F3D-9158-88D6B7D58245}"/>
    <cellStyle name="Calculation 6 3 8" xfId="15563" xr:uid="{BBF9CED9-A980-4041-BEEE-EF51F1659733}"/>
    <cellStyle name="Calculation 6 3 9" xfId="16462" xr:uid="{6E93D3CE-724A-42D8-81B1-E6AFE24D6521}"/>
    <cellStyle name="Calculation 6 4" xfId="7786" xr:uid="{35730B3D-3306-49B6-8718-FEFC19E23E99}"/>
    <cellStyle name="Calculation 6 4 2" xfId="12813" xr:uid="{F38ED7C1-EAA5-4280-B2D5-02A986D11925}"/>
    <cellStyle name="Calculation 6 4 3" xfId="10159" xr:uid="{1D48F323-647D-4913-8E56-2CC8BAF6C210}"/>
    <cellStyle name="Calculation 6 4 4" xfId="11789" xr:uid="{82240F36-93DE-40E8-BB89-8B0982137D66}"/>
    <cellStyle name="Calculation 6 4 5" xfId="11013" xr:uid="{A43D385E-3AC9-45F7-91C0-099383CD569E}"/>
    <cellStyle name="Calculation 6 4 6" xfId="13391" xr:uid="{60CA9F1E-423A-4A0B-9386-079BA625B0D1}"/>
    <cellStyle name="Calculation 6 4 7" xfId="14400" xr:uid="{38A5FD38-5D10-45FF-A2EE-888DDA297FF6}"/>
    <cellStyle name="Calculation 6 4 8" xfId="15358" xr:uid="{B5943C83-FF6B-4400-9AFF-7389A62EFF8A}"/>
    <cellStyle name="Calculation 6 5" xfId="7893" xr:uid="{9699BA4C-97C4-45DA-BAE9-0C3420D57772}"/>
    <cellStyle name="Calculation 6 5 2" xfId="12886" xr:uid="{31A2DD6F-C8F4-4FB9-A0D8-4F9985490D46}"/>
    <cellStyle name="Calculation 6 5 3" xfId="10093" xr:uid="{0113944C-E0DB-4ADE-828F-F4C4EDD57B80}"/>
    <cellStyle name="Calculation 6 5 4" xfId="11996" xr:uid="{5B8168D2-3774-4B73-8942-FDB98EE9D5AB}"/>
    <cellStyle name="Calculation 6 5 5" xfId="10832" xr:uid="{629342A4-18D6-4EEE-AE69-A28FB419E9B9}"/>
    <cellStyle name="Calculation 6 5 6" xfId="11588" xr:uid="{B921ECA3-43CB-4B0C-8E37-31C16022DE7E}"/>
    <cellStyle name="Calculation 6 5 7" xfId="11167" xr:uid="{B7BCF81C-E5F4-4F6F-9F01-85469074DB35}"/>
    <cellStyle name="Calculation 6 5 8" xfId="12868" xr:uid="{3A08C09C-F099-47B6-8FFC-AAF8E9E18E59}"/>
    <cellStyle name="Calculation 6 6" xfId="10198" xr:uid="{6B00D48A-1724-467F-BAC4-2A3247947DAE}"/>
    <cellStyle name="Calculation 6 7" xfId="12131" xr:uid="{4E3709B4-DC56-4BB1-A202-36C9113B45EB}"/>
    <cellStyle name="Calculation 6 8" xfId="10722" xr:uid="{A30B942F-63D2-40E7-B5B1-09D3CE53C219}"/>
    <cellStyle name="Calculation 6 9" xfId="11663" xr:uid="{9BD3BB88-2420-48DA-92F1-057E92B50806}"/>
    <cellStyle name="Calculation 7" xfId="824" xr:uid="{A4DADCB4-4B62-4469-BD75-57E3E084D3EA}"/>
    <cellStyle name="Calculation 7 10" xfId="14724" xr:uid="{42E17AC2-56A1-4710-B5A9-1487C9EE33F9}"/>
    <cellStyle name="Calculation 7 11" xfId="15676" xr:uid="{0142AC92-8C06-45A1-896B-9410B1D69A80}"/>
    <cellStyle name="Calculation 7 12" xfId="16556" xr:uid="{A71A1FA1-67F4-4BB2-9EB7-42D0D4119B75}"/>
    <cellStyle name="Calculation 7 2" xfId="6864" xr:uid="{91D75AA6-F80B-4885-86A5-4B11B1E7324B}"/>
    <cellStyle name="Calculation 7 2 10" xfId="11287" xr:uid="{67E28DDF-D1A6-4165-9C88-E3AF3A15C27A}"/>
    <cellStyle name="Calculation 7 2 11" xfId="12793" xr:uid="{0585B10F-BD37-401E-BD05-48FD42E4F288}"/>
    <cellStyle name="Calculation 7 2 2" xfId="7233" xr:uid="{4489E53E-DEE0-4E05-8E25-989FD99E26DE}"/>
    <cellStyle name="Calculation 7 2 2 10" xfId="13569" xr:uid="{AB01B554-382B-44B0-A6DE-C3657F26C7A4}"/>
    <cellStyle name="Calculation 7 2 2 2" xfId="8873" xr:uid="{252EB202-280F-4E18-899C-EC525C4793D2}"/>
    <cellStyle name="Calculation 7 2 2 2 2" xfId="13524" xr:uid="{0B70231E-06E3-4153-9BF3-503B7486A881}"/>
    <cellStyle name="Calculation 7 2 2 2 3" xfId="14528" xr:uid="{A8B05102-80A0-4668-92AB-9242C1BE5FF2}"/>
    <cellStyle name="Calculation 7 2 2 2 4" xfId="15486" xr:uid="{8522A088-0387-438B-BC44-BD153E553239}"/>
    <cellStyle name="Calculation 7 2 2 2 5" xfId="16411" xr:uid="{0AE27C93-7C76-492F-8A21-16DE61B3005C}"/>
    <cellStyle name="Calculation 7 2 2 2 6" xfId="17282" xr:uid="{50CEAC1A-A5F1-4D8A-BE1E-894380867250}"/>
    <cellStyle name="Calculation 7 2 2 2 7" xfId="18128" xr:uid="{CD17CA4E-93F6-4342-B2FE-C19187DF51C2}"/>
    <cellStyle name="Calculation 7 2 2 2 8" xfId="18892" xr:uid="{BB5D5E7D-A4C0-4404-B9A3-0978978A62D3}"/>
    <cellStyle name="Calculation 7 2 2 3" xfId="9719" xr:uid="{4723F227-DF87-4EB7-894B-C270FC8FF703}"/>
    <cellStyle name="Calculation 7 2 2 3 2" xfId="14123" xr:uid="{4E820C1D-102C-4050-8576-313686ECE7D5}"/>
    <cellStyle name="Calculation 7 2 2 3 3" xfId="15083" xr:uid="{556A85AD-23BB-457E-B779-AFC99ABCB562}"/>
    <cellStyle name="Calculation 7 2 2 3 4" xfId="16035" xr:uid="{8D84E2C9-D0B0-442D-90ED-42047C854FF8}"/>
    <cellStyle name="Calculation 7 2 2 3 5" xfId="16909" xr:uid="{6F72F7F0-5BF9-4566-BDB3-54AA94001AAE}"/>
    <cellStyle name="Calculation 7 2 2 3 6" xfId="17774" xr:uid="{5A9C1911-9E7D-45D3-9B6C-6831BDDB28E2}"/>
    <cellStyle name="Calculation 7 2 2 3 7" xfId="18550" xr:uid="{74515E45-A7C9-4D33-B445-0DD27B5F3B04}"/>
    <cellStyle name="Calculation 7 2 2 3 8" xfId="19307" xr:uid="{824A4F82-955E-4E00-AD00-20D6F5A9700A}"/>
    <cellStyle name="Calculation 7 2 2 4" xfId="12496" xr:uid="{9CCC8ABA-F61B-499E-8D4F-EF67739E4884}"/>
    <cellStyle name="Calculation 7 2 2 5" xfId="10383" xr:uid="{2D1CA0E2-85CA-4BEC-A868-3FA2037FD614}"/>
    <cellStyle name="Calculation 7 2 2 6" xfId="11987" xr:uid="{185B541E-A07E-4D70-A98B-0234BFC55940}"/>
    <cellStyle name="Calculation 7 2 2 7" xfId="10840" xr:uid="{F343643E-B37D-460D-8F5B-C1AEDD0826A1}"/>
    <cellStyle name="Calculation 7 2 2 8" xfId="11580" xr:uid="{B5E44135-138F-4BD3-859F-91F19C8963E1}"/>
    <cellStyle name="Calculation 7 2 2 9" xfId="11172" xr:uid="{CDFFD99D-D9DF-436C-941A-1596ED7578F4}"/>
    <cellStyle name="Calculation 7 2 3" xfId="8504" xr:uid="{BDBE9983-BB8B-4204-9034-8F5517B9ECEC}"/>
    <cellStyle name="Calculation 7 2 3 2" xfId="13244" xr:uid="{B359A843-EE41-4D67-BD89-939E48B9973B}"/>
    <cellStyle name="Calculation 7 2 3 3" xfId="14264" xr:uid="{EFD67782-56A2-47FD-801C-64DD8F106184}"/>
    <cellStyle name="Calculation 7 2 3 4" xfId="15224" xr:uid="{97D878DF-4611-4545-A71C-29B4A2B38A9F}"/>
    <cellStyle name="Calculation 7 2 3 5" xfId="16173" xr:uid="{AC9DECB4-1EEE-470A-8CD0-967225318978}"/>
    <cellStyle name="Calculation 7 2 3 6" xfId="17046" xr:uid="{7378191E-E853-4321-BFAD-E7AF0AF73EF3}"/>
    <cellStyle name="Calculation 7 2 3 7" xfId="17911" xr:uid="{CE89463A-A53F-4D8E-9B0E-FC6E2CEBD5E0}"/>
    <cellStyle name="Calculation 7 2 3 8" xfId="18687" xr:uid="{EE9D7B5D-7AEC-4F8D-89AA-BDB82895246D}"/>
    <cellStyle name="Calculation 7 2 4" xfId="9514" xr:uid="{19B91637-9DD7-41FF-91F6-591245D5DCC7}"/>
    <cellStyle name="Calculation 7 2 4 2" xfId="13918" xr:uid="{A0946137-B210-414E-B448-CD6C2CA34F5B}"/>
    <cellStyle name="Calculation 7 2 4 3" xfId="14878" xr:uid="{AFF04561-FCB5-4FA6-A1F6-CBC99AD6A400}"/>
    <cellStyle name="Calculation 7 2 4 4" xfId="15830" xr:uid="{134CAA2D-6B74-4E14-BB4C-6BC1A37EC162}"/>
    <cellStyle name="Calculation 7 2 4 5" xfId="16704" xr:uid="{E0B481E1-814C-42D4-9598-A7F3BE51ADFF}"/>
    <cellStyle name="Calculation 7 2 4 6" xfId="17569" xr:uid="{2CA32B87-181D-473D-95FC-AC84EDA98329}"/>
    <cellStyle name="Calculation 7 2 4 7" xfId="18345" xr:uid="{68988597-EFDD-4754-BFDB-C80F6CE1DF37}"/>
    <cellStyle name="Calculation 7 2 4 8" xfId="19102" xr:uid="{A786B2D3-D7EA-4500-AD89-6ED8DAEAD58E}"/>
    <cellStyle name="Calculation 7 2 5" xfId="12215" xr:uid="{EEA3A4AA-07F1-41E9-AE59-E44FE09E4A9B}"/>
    <cellStyle name="Calculation 7 2 6" xfId="10648" xr:uid="{D4DFB085-DFE8-4AB5-B32D-D8CE6BB0AA5E}"/>
    <cellStyle name="Calculation 7 2 7" xfId="11676" xr:uid="{9213B786-17A3-47B7-9F03-1C6933BCD0FB}"/>
    <cellStyle name="Calculation 7 2 8" xfId="11103" xr:uid="{6126F6B0-4B4A-4107-BFC3-7735B9AF99A3}"/>
    <cellStyle name="Calculation 7 2 9" xfId="11439" xr:uid="{85678785-B1B9-4B70-8F8F-170A9DB9EB1F}"/>
    <cellStyle name="Calculation 7 3" xfId="6986" xr:uid="{D70EBB6C-CF59-46E5-902F-A2DC7596BF17}"/>
    <cellStyle name="Calculation 7 3 10" xfId="11729" xr:uid="{1F3C6276-D199-436C-B5ED-E921D53E7E48}"/>
    <cellStyle name="Calculation 7 3 2" xfId="8625" xr:uid="{8B6D7723-4F98-4D5B-B1FA-4DF3FEB13A43}"/>
    <cellStyle name="Calculation 7 3 2 2" xfId="13347" xr:uid="{466A59E7-0705-42B9-95DE-04A50505844A}"/>
    <cellStyle name="Calculation 7 3 2 3" xfId="14361" xr:uid="{5979AF40-1827-4620-8DA3-E4FE738D8448}"/>
    <cellStyle name="Calculation 7 3 2 4" xfId="15321" xr:uid="{D6C3EE6D-6B54-4467-9278-3ACBECC8F872}"/>
    <cellStyle name="Calculation 7 3 2 5" xfId="16265" xr:uid="{B0634C9E-4B4C-486E-B532-083FA0596B95}"/>
    <cellStyle name="Calculation 7 3 2 6" xfId="17138" xr:uid="{1849E6FA-D5F1-462E-9D62-BC8A65C99EE9}"/>
    <cellStyle name="Calculation 7 3 2 7" xfId="18003" xr:uid="{BDA948CC-322C-4B6E-A805-DF5F381758B8}"/>
    <cellStyle name="Calculation 7 3 2 8" xfId="18778" xr:uid="{63E3C31B-E424-4EE6-BC19-374BEDC80CE1}"/>
    <cellStyle name="Calculation 7 3 3" xfId="9605" xr:uid="{853284AF-5D5A-4AF9-9AAF-D243AEFCC52B}"/>
    <cellStyle name="Calculation 7 3 3 2" xfId="14009" xr:uid="{48B1FDC9-1697-44CC-A1E2-394200F233BA}"/>
    <cellStyle name="Calculation 7 3 3 3" xfId="14969" xr:uid="{871C6DCB-42FE-46EE-B3E5-19A45722790A}"/>
    <cellStyle name="Calculation 7 3 3 4" xfId="15921" xr:uid="{1C2FE778-CF6D-4F59-A7B4-9772B37FD50F}"/>
    <cellStyle name="Calculation 7 3 3 5" xfId="16795" xr:uid="{6422E6A1-9532-44D7-A9CB-82A6882746CC}"/>
    <cellStyle name="Calculation 7 3 3 6" xfId="17660" xr:uid="{C9FA4900-51FD-4C91-AB12-FF16BB5D4F07}"/>
    <cellStyle name="Calculation 7 3 3 7" xfId="18436" xr:uid="{104F9280-0F67-41B8-9823-23AEC5C5A6A4}"/>
    <cellStyle name="Calculation 7 3 3 8" xfId="19193" xr:uid="{83560AF6-2E5D-4519-9C01-C4AD56BC6700}"/>
    <cellStyle name="Calculation 7 3 4" xfId="12320" xr:uid="{CAA042FE-C02F-46EA-84C7-3EB68D1DDBDA}"/>
    <cellStyle name="Calculation 7 3 5" xfId="10548" xr:uid="{5DC56A15-D362-4A28-BCFE-59CC04266608}"/>
    <cellStyle name="Calculation 7 3 6" xfId="13129" xr:uid="{342322ED-5E8D-4E63-B12E-0A7BB38D8689}"/>
    <cellStyle name="Calculation 7 3 7" xfId="9896" xr:uid="{C0A51390-B8AE-4F92-8DB1-7BE3F0F2AE6F}"/>
    <cellStyle name="Calculation 7 3 8" xfId="12475" xr:uid="{84568733-7C39-4AA5-9809-8F06CA1D6FF7}"/>
    <cellStyle name="Calculation 7 3 9" xfId="10403" xr:uid="{CA26001F-E98C-4FAE-8DC2-70D65FB8D354}"/>
    <cellStyle name="Calculation 7 4" xfId="7787" xr:uid="{309F2F82-69D5-406F-AB81-26F3A27FE2E5}"/>
    <cellStyle name="Calculation 7 4 2" xfId="12814" xr:uid="{F7F60543-C588-4D79-BD4D-CE230F1C0B00}"/>
    <cellStyle name="Calculation 7 4 3" xfId="10158" xr:uid="{F2C72396-4B7F-461C-9FCA-F0752ED98762}"/>
    <cellStyle name="Calculation 7 4 4" xfId="11790" xr:uid="{1CA97195-D34A-44CE-AD84-839833A2772E}"/>
    <cellStyle name="Calculation 7 4 5" xfId="11012" xr:uid="{F7397C60-2D69-4ABF-91FC-AC118CEF1E02}"/>
    <cellStyle name="Calculation 7 4 6" xfId="12878" xr:uid="{F0D689CB-F18C-4643-AC53-F4873EF011C7}"/>
    <cellStyle name="Calculation 7 4 7" xfId="10100" xr:uid="{926ECD20-02A9-4A65-AA33-B98006C1CA7B}"/>
    <cellStyle name="Calculation 7 4 8" xfId="12140" xr:uid="{C847CC64-BD17-4137-A02E-246FEA33CB56}"/>
    <cellStyle name="Calculation 7 5" xfId="7892" xr:uid="{534F3790-2D76-447E-B864-86CC6D4437C2}"/>
    <cellStyle name="Calculation 7 5 2" xfId="12885" xr:uid="{7280CFE1-21AA-4176-827B-1BAE51EA6F7E}"/>
    <cellStyle name="Calculation 7 5 3" xfId="10094" xr:uid="{798B2C81-6125-472E-A00D-8226CE26DE40}"/>
    <cellStyle name="Calculation 7 5 4" xfId="13170" xr:uid="{C5D25553-E211-450A-A16E-3E4CA4010846}"/>
    <cellStyle name="Calculation 7 5 5" xfId="9864" xr:uid="{49805E17-B278-414B-B06C-22EA90AE7CF8}"/>
    <cellStyle name="Calculation 7 5 6" xfId="13201" xr:uid="{203327D1-ACBD-4EFB-B7E8-DAC106FDFB3B}"/>
    <cellStyle name="Calculation 7 5 7" xfId="14222" xr:uid="{8D09E262-6149-4CE8-9529-0FA251C17B5C}"/>
    <cellStyle name="Calculation 7 5 8" xfId="15182" xr:uid="{9730643A-E43F-461A-82F9-743575727218}"/>
    <cellStyle name="Calculation 7 6" xfId="10199" xr:uid="{E3468B58-C625-4AC6-A48B-A54AE6ED4BDF}"/>
    <cellStyle name="Calculation 7 7" xfId="13163" xr:uid="{C4916085-51DF-47AF-8B94-E6FB985094CF}"/>
    <cellStyle name="Calculation 7 8" xfId="9870" xr:uid="{369DE4CD-D682-4223-B015-16A01EB9CD16}"/>
    <cellStyle name="Calculation 7 9" xfId="13762" xr:uid="{30745BE6-0890-4239-A5FF-85F996FC3BBD}"/>
    <cellStyle name="Calculation 8" xfId="825" xr:uid="{EE305A81-141F-48FB-B4C8-64F2195F3121}"/>
    <cellStyle name="Calculation 8 10" xfId="16489" xr:uid="{019C6B65-19D3-47EB-A727-8D933D76D660}"/>
    <cellStyle name="Calculation 8 11" xfId="17357" xr:uid="{16420891-B4D6-4DA1-B92E-3353167A67A0}"/>
    <cellStyle name="Calculation 8 12" xfId="18155" xr:uid="{20955BC7-9D38-4192-8A2B-6414BCCAE6C2}"/>
    <cellStyle name="Calculation 8 2" xfId="6863" xr:uid="{E3B55D72-FB5E-4C09-B1BF-D34E3B4EFFDD}"/>
    <cellStyle name="Calculation 8 2 10" xfId="11288" xr:uid="{76FD5586-D706-44C7-9AC3-02485DE0DF88}"/>
    <cellStyle name="Calculation 8 2 11" xfId="13326" xr:uid="{D1A61151-BA9E-4744-B48C-01198E866CFB}"/>
    <cellStyle name="Calculation 8 2 2" xfId="7234" xr:uid="{88A620DB-5314-421E-8A7E-476E89A25C88}"/>
    <cellStyle name="Calculation 8 2 2 10" xfId="13178" xr:uid="{025EC743-2EC0-4702-8367-5D2E7DD33EC8}"/>
    <cellStyle name="Calculation 8 2 2 2" xfId="8874" xr:uid="{FE4A0B5C-3964-4EF2-8F0D-66C4509FBE77}"/>
    <cellStyle name="Calculation 8 2 2 2 2" xfId="13525" xr:uid="{9D5118D8-4A93-4BBF-9383-248610FDC85B}"/>
    <cellStyle name="Calculation 8 2 2 2 3" xfId="14529" xr:uid="{A02A9D8D-E8C6-48E9-9F88-06A108976D7C}"/>
    <cellStyle name="Calculation 8 2 2 2 4" xfId="15487" xr:uid="{33E4ABBB-0EBA-4E77-8E79-5F45F2F12200}"/>
    <cellStyle name="Calculation 8 2 2 2 5" xfId="16412" xr:uid="{78569016-58D8-46DF-ABB7-1D1367346927}"/>
    <cellStyle name="Calculation 8 2 2 2 6" xfId="17283" xr:uid="{1EAB7221-395B-4874-B9BB-F437C1F46EC8}"/>
    <cellStyle name="Calculation 8 2 2 2 7" xfId="18129" xr:uid="{9F4DE99F-EA29-40DD-B68F-CF09E953DC95}"/>
    <cellStyle name="Calculation 8 2 2 2 8" xfId="18893" xr:uid="{3F02F79B-03B2-4177-9ACB-5B984AE2CB7C}"/>
    <cellStyle name="Calculation 8 2 2 3" xfId="9720" xr:uid="{1BF7C7FA-61F3-4208-86F2-4324FFFAA633}"/>
    <cellStyle name="Calculation 8 2 2 3 2" xfId="14124" xr:uid="{4475E1DF-7086-4B33-9CAF-7CD066E1D6A7}"/>
    <cellStyle name="Calculation 8 2 2 3 3" xfId="15084" xr:uid="{7F779CE3-994D-4C82-BC5E-AC5354B2C15B}"/>
    <cellStyle name="Calculation 8 2 2 3 4" xfId="16036" xr:uid="{76242C80-4D13-4B20-A613-893A9D9952AF}"/>
    <cellStyle name="Calculation 8 2 2 3 5" xfId="16910" xr:uid="{E66C5BC4-42AC-465E-9E3E-37EC6311958A}"/>
    <cellStyle name="Calculation 8 2 2 3 6" xfId="17775" xr:uid="{B8149540-C8A2-4C68-935C-A1D5A278F9CB}"/>
    <cellStyle name="Calculation 8 2 2 3 7" xfId="18551" xr:uid="{4A039621-73C3-404D-824F-EE681E9B941E}"/>
    <cellStyle name="Calculation 8 2 2 3 8" xfId="19308" xr:uid="{270ADA41-264F-483A-A9D5-65488CF4DFF6}"/>
    <cellStyle name="Calculation 8 2 2 4" xfId="12497" xr:uid="{3AF9F38E-A8EF-492E-BC96-37DA6612EFF2}"/>
    <cellStyle name="Calculation 8 2 2 5" xfId="10382" xr:uid="{43D61395-68AE-450B-AC3D-939BB92CADEE}"/>
    <cellStyle name="Calculation 8 2 2 6" xfId="12639" xr:uid="{4263B7F4-A3CE-421A-965B-1307685A81C3}"/>
    <cellStyle name="Calculation 8 2 2 7" xfId="10270" xr:uid="{D08D7F9F-AD42-4208-8821-32B1011F5CF2}"/>
    <cellStyle name="Calculation 8 2 2 8" xfId="12926" xr:uid="{9F71CE88-FF16-4D5C-B064-37AB572F1B1B}"/>
    <cellStyle name="Calculation 8 2 2 9" xfId="10057" xr:uid="{08290A15-E495-45C0-AFE6-F83E2E1C3B7C}"/>
    <cellStyle name="Calculation 8 2 3" xfId="8503" xr:uid="{E3CD4391-0D00-412D-BA6D-D79D1C47096F}"/>
    <cellStyle name="Calculation 8 2 3 2" xfId="13243" xr:uid="{E5CAACE6-4273-44AB-B2B5-A8B2174D3172}"/>
    <cellStyle name="Calculation 8 2 3 3" xfId="14263" xr:uid="{A6BC1942-2A4C-4720-9D4A-85D66CD2BCB9}"/>
    <cellStyle name="Calculation 8 2 3 4" xfId="15223" xr:uid="{3C94623A-0095-4464-A13C-3888B52E0CF1}"/>
    <cellStyle name="Calculation 8 2 3 5" xfId="16172" xr:uid="{F7D2B46A-C459-4CCB-A432-5F7EE1C4283E}"/>
    <cellStyle name="Calculation 8 2 3 6" xfId="17045" xr:uid="{772150CF-0678-4F0E-95C6-2336D46D842A}"/>
    <cellStyle name="Calculation 8 2 3 7" xfId="17910" xr:uid="{A8C49B46-ECF1-42D5-B564-DD7CB08E8F3E}"/>
    <cellStyle name="Calculation 8 2 3 8" xfId="18686" xr:uid="{74F9A7F0-AE6E-42EA-8F61-216BF85C2363}"/>
    <cellStyle name="Calculation 8 2 4" xfId="9513" xr:uid="{A52253F8-0610-4233-8E18-C080B90E0BF9}"/>
    <cellStyle name="Calculation 8 2 4 2" xfId="13917" xr:uid="{A88EC8FB-64E9-4856-BE81-1DC62475DAA9}"/>
    <cellStyle name="Calculation 8 2 4 3" xfId="14877" xr:uid="{E19F0C78-5B46-428A-A314-C052B62BE63A}"/>
    <cellStyle name="Calculation 8 2 4 4" xfId="15829" xr:uid="{2C4B9C88-63A7-4E69-AB66-0CFC34C29F8D}"/>
    <cellStyle name="Calculation 8 2 4 5" xfId="16703" xr:uid="{A4F722F9-3C5F-4DAB-8E02-6091CD1D1564}"/>
    <cellStyle name="Calculation 8 2 4 6" xfId="17568" xr:uid="{3CD92BA3-CDA4-4CF3-99AE-EED7F4556597}"/>
    <cellStyle name="Calculation 8 2 4 7" xfId="18344" xr:uid="{A4EC7CFE-B610-4244-A8AC-6BAB95BBFFC3}"/>
    <cellStyle name="Calculation 8 2 4 8" xfId="19101" xr:uid="{5B7B7F0E-C1CB-4C44-884D-BCBD07D188F1}"/>
    <cellStyle name="Calculation 8 2 5" xfId="12214" xr:uid="{0B8AC8D3-4FA2-4C5C-B60A-7BA7FFADE9C3}"/>
    <cellStyle name="Calculation 8 2 6" xfId="10649" xr:uid="{2C05B6B1-D7D5-4DE1-879F-A50A85F8C60C}"/>
    <cellStyle name="Calculation 8 2 7" xfId="11675" xr:uid="{66DBC121-2467-48B7-8E94-0969C3189940}"/>
    <cellStyle name="Calculation 8 2 8" xfId="11104" xr:uid="{25F331B4-D5A7-4C4B-B374-20AF5D831F58}"/>
    <cellStyle name="Calculation 8 2 9" xfId="11438" xr:uid="{97544310-53CB-484F-A78B-1D7303C59372}"/>
    <cellStyle name="Calculation 8 3" xfId="6987" xr:uid="{61519CEC-9F4E-488E-9323-D449C5E0F7F3}"/>
    <cellStyle name="Calculation 8 3 10" xfId="12552" xr:uid="{7503EDA7-CF3E-4830-915D-FEAD21DEF3A6}"/>
    <cellStyle name="Calculation 8 3 2" xfId="8626" xr:uid="{50FE5D10-BA5A-4DB1-8D0C-D6D20623A38E}"/>
    <cellStyle name="Calculation 8 3 2 2" xfId="13348" xr:uid="{FEB436CE-1FE4-4084-B8E1-EF6BEEBA268A}"/>
    <cellStyle name="Calculation 8 3 2 3" xfId="14362" xr:uid="{8DC76DB8-C1DF-42AA-835B-117F404D65D7}"/>
    <cellStyle name="Calculation 8 3 2 4" xfId="15322" xr:uid="{DEE977C2-D645-49BC-AE10-FB4F40BA175B}"/>
    <cellStyle name="Calculation 8 3 2 5" xfId="16266" xr:uid="{95CFAD59-D93F-4BE4-AE15-466954A712BE}"/>
    <cellStyle name="Calculation 8 3 2 6" xfId="17139" xr:uid="{D91F9A15-DEFA-4CE2-98CB-843B71584AAB}"/>
    <cellStyle name="Calculation 8 3 2 7" xfId="18004" xr:uid="{A862B567-AFD5-4A3B-8BC2-6CB19C26C87B}"/>
    <cellStyle name="Calculation 8 3 2 8" xfId="18779" xr:uid="{470CDCB1-49C5-4FA2-8AD7-A22B50784D29}"/>
    <cellStyle name="Calculation 8 3 3" xfId="9606" xr:uid="{C868CB31-0028-49E1-8041-BC131FFD3AE5}"/>
    <cellStyle name="Calculation 8 3 3 2" xfId="14010" xr:uid="{212349F0-E9E8-4FAF-94D7-E69559E63DD9}"/>
    <cellStyle name="Calculation 8 3 3 3" xfId="14970" xr:uid="{4D33088E-1895-4B15-833E-B25931008688}"/>
    <cellStyle name="Calculation 8 3 3 4" xfId="15922" xr:uid="{271B05BF-6116-47D2-888B-3B7635047A53}"/>
    <cellStyle name="Calculation 8 3 3 5" xfId="16796" xr:uid="{29C25D01-2173-4334-9B3F-1D3C0677EC51}"/>
    <cellStyle name="Calculation 8 3 3 6" xfId="17661" xr:uid="{C9353408-4680-4AE4-9A4B-FB8CCD93C2C9}"/>
    <cellStyle name="Calculation 8 3 3 7" xfId="18437" xr:uid="{C18921D1-C010-45AC-91FD-0970FF80A749}"/>
    <cellStyle name="Calculation 8 3 3 8" xfId="19194" xr:uid="{86F69595-0597-4997-99CF-FB6209A75BBA}"/>
    <cellStyle name="Calculation 8 3 4" xfId="12321" xr:uid="{0AFD9008-7CE9-4996-8856-CFEDC76164F6}"/>
    <cellStyle name="Calculation 8 3 5" xfId="10547" xr:uid="{5CC8F140-EF97-48E7-A9A9-06792E8EBCE1}"/>
    <cellStyle name="Calculation 8 3 6" xfId="12098" xr:uid="{E7129966-2EF7-44ED-8EEE-85097C53F31C}"/>
    <cellStyle name="Calculation 8 3 7" xfId="10752" xr:uid="{D79B6118-58D7-4326-88C8-B202B74DC8B4}"/>
    <cellStyle name="Calculation 8 3 8" xfId="11659" xr:uid="{BAFBDCD3-79CB-4E06-8BDE-09258512D9F9}"/>
    <cellStyle name="Calculation 8 3 9" xfId="11117" xr:uid="{407EE37B-8CCE-4470-B42A-BF3BEFD3E5E7}"/>
    <cellStyle name="Calculation 8 4" xfId="7788" xr:uid="{0C4232CF-B192-4005-8EFC-36961B763F3C}"/>
    <cellStyle name="Calculation 8 4 2" xfId="12815" xr:uid="{7B91AD9F-54C9-46F5-86A2-9A08C640E793}"/>
    <cellStyle name="Calculation 8 4 3" xfId="10157" xr:uid="{2AD09E70-F29C-4BF0-ABB7-0A45EC65707F}"/>
    <cellStyle name="Calculation 8 4 4" xfId="12132" xr:uid="{D59E3098-4571-469A-A788-FB2A6293564D}"/>
    <cellStyle name="Calculation 8 4 5" xfId="10721" xr:uid="{B62909B1-4EBE-4092-8134-E8078C5EF020}"/>
    <cellStyle name="Calculation 8 4 6" xfId="11664" xr:uid="{B796FB8E-5E0F-4A18-A53E-51A83DB73EEC}"/>
    <cellStyle name="Calculation 8 4 7" xfId="11114" xr:uid="{1A6FF533-E0B3-44C1-A394-BFE36D88CF80}"/>
    <cellStyle name="Calculation 8 4 8" xfId="12051" xr:uid="{26B01C5A-4B26-4CE2-85FD-0890423A6569}"/>
    <cellStyle name="Calculation 8 5" xfId="7891" xr:uid="{15BFD1BE-7D98-4CC2-844F-7E897BFBF0EF}"/>
    <cellStyle name="Calculation 8 5 2" xfId="12884" xr:uid="{6001BDD0-0002-41A5-8185-3B177DAFEDCC}"/>
    <cellStyle name="Calculation 8 5 3" xfId="10095" xr:uid="{FC9A0123-FF23-4140-AFF2-7E5FFD53D63C}"/>
    <cellStyle name="Calculation 8 5 4" xfId="13696" xr:uid="{387845A9-9361-44F0-B61E-CB20D3BE9AD3}"/>
    <cellStyle name="Calculation 8 5 5" xfId="14662" xr:uid="{47324DE2-907F-4223-90B7-221BB33C1BAA}"/>
    <cellStyle name="Calculation 8 5 6" xfId="15614" xr:uid="{206723F4-37AE-47AA-A8A5-4E507120B0E2}"/>
    <cellStyle name="Calculation 8 5 7" xfId="16499" xr:uid="{5A3434A4-44D2-4732-955C-5476788399DB}"/>
    <cellStyle name="Calculation 8 5 8" xfId="17367" xr:uid="{CE02462F-F5AA-4408-8EE1-0FC0E47159CA}"/>
    <cellStyle name="Calculation 8 6" xfId="10200" xr:uid="{086DF7A4-B9AB-4EAF-A675-B0F8A9775B4C}"/>
    <cellStyle name="Calculation 8 7" xfId="13684" xr:uid="{1AA124B6-5E10-4094-BD86-8E78ADBA01F5}"/>
    <cellStyle name="Calculation 8 8" xfId="14652" xr:uid="{B490F716-0B45-4F33-BAEE-09927721B6C3}"/>
    <cellStyle name="Calculation 8 9" xfId="15604" xr:uid="{0E14F13A-F556-4ED8-BBF2-A87F5A2CF84D}"/>
    <cellStyle name="Calculation 9" xfId="826" xr:uid="{9121C7D7-8C40-454A-9953-E03B8DA098E9}"/>
    <cellStyle name="Calculation 9 10" xfId="10258" xr:uid="{F9984427-AC9B-4151-A78B-CAEA81850BA6}"/>
    <cellStyle name="Calculation 9 11" xfId="13049" xr:uid="{DA0E52E1-077A-4CE1-A355-8BFE678D5805}"/>
    <cellStyle name="Calculation 9 12" xfId="9952" xr:uid="{0A8A8311-9166-4694-9B4C-D03BBD707453}"/>
    <cellStyle name="Calculation 9 2" xfId="6862" xr:uid="{2A0EF8BC-C9DF-4F93-8829-68A44F75232F}"/>
    <cellStyle name="Calculation 9 2 10" xfId="11289" xr:uid="{388A861C-A570-4565-94FC-F27EAE0A6A90}"/>
    <cellStyle name="Calculation 9 2 11" xfId="12297" xr:uid="{887054A8-AB78-4778-B7F0-1AE06068FC12}"/>
    <cellStyle name="Calculation 9 2 2" xfId="7235" xr:uid="{A0A498B7-4A26-475D-9544-A94BBB565D72}"/>
    <cellStyle name="Calculation 9 2 2 10" xfId="17350" xr:uid="{64EF08A5-72A8-407B-AE28-336AE1E025F3}"/>
    <cellStyle name="Calculation 9 2 2 2" xfId="8875" xr:uid="{D55D435E-CB0D-4307-BD8A-36D77B3198EB}"/>
    <cellStyle name="Calculation 9 2 2 2 2" xfId="13526" xr:uid="{AE184E6F-0550-4413-88AF-68507479B90F}"/>
    <cellStyle name="Calculation 9 2 2 2 3" xfId="14530" xr:uid="{08C96119-4EA2-458E-8EF5-8C4327A6B5E2}"/>
    <cellStyle name="Calculation 9 2 2 2 4" xfId="15488" xr:uid="{CB94B7A3-3D38-484F-A34B-138BFA53D686}"/>
    <cellStyle name="Calculation 9 2 2 2 5" xfId="16413" xr:uid="{3A2C5FF7-87CD-4523-A069-5BF766C0349F}"/>
    <cellStyle name="Calculation 9 2 2 2 6" xfId="17284" xr:uid="{A4B2063F-5A92-47B2-B30E-9F851032A8B2}"/>
    <cellStyle name="Calculation 9 2 2 2 7" xfId="18130" xr:uid="{E31482E0-042C-4F4C-9337-5100458BB897}"/>
    <cellStyle name="Calculation 9 2 2 2 8" xfId="18894" xr:uid="{422F5686-52F0-455B-BB82-FDC2DC1EB6BA}"/>
    <cellStyle name="Calculation 9 2 2 3" xfId="9721" xr:uid="{5AFEC5F4-61BC-4835-A03D-F698FEC80DA7}"/>
    <cellStyle name="Calculation 9 2 2 3 2" xfId="14125" xr:uid="{0BB2C73C-0285-44FD-A38D-2E41B1A0A33F}"/>
    <cellStyle name="Calculation 9 2 2 3 3" xfId="15085" xr:uid="{BBBD7B37-CEFC-4DF1-8B4A-3AFA179D6BD6}"/>
    <cellStyle name="Calculation 9 2 2 3 4" xfId="16037" xr:uid="{6F79EDF6-B501-42AC-BF46-0FF5EB398A64}"/>
    <cellStyle name="Calculation 9 2 2 3 5" xfId="16911" xr:uid="{09E4FDF3-ADC1-4693-877C-6FFC29BC8A2F}"/>
    <cellStyle name="Calculation 9 2 2 3 6" xfId="17776" xr:uid="{AAF5773F-E756-4CF9-8914-EB19C5361599}"/>
    <cellStyle name="Calculation 9 2 2 3 7" xfId="18552" xr:uid="{A8BB5DCA-6C66-4AC5-A8C0-4E59DC774F12}"/>
    <cellStyle name="Calculation 9 2 2 3 8" xfId="19309" xr:uid="{CF7817D3-0533-4721-980E-2BDFCDF2E377}"/>
    <cellStyle name="Calculation 9 2 2 4" xfId="12498" xr:uid="{2A1D4760-4F35-4EDD-8347-9C767CAD8811}"/>
    <cellStyle name="Calculation 9 2 2 5" xfId="10381" xr:uid="{818C25C1-8A56-4EAC-9C92-E0F554B5FB2E}"/>
    <cellStyle name="Calculation 9 2 2 6" xfId="13658" xr:uid="{28F12DAB-F729-4C6D-9E70-DED81EC3FBDE}"/>
    <cellStyle name="Calculation 9 2 2 7" xfId="14634" xr:uid="{23CC70CE-2334-4F9E-A50B-AFED76EC3309}"/>
    <cellStyle name="Calculation 9 2 2 8" xfId="15586" xr:uid="{DE4655D2-E674-449E-8278-50ED4D0DEEE3}"/>
    <cellStyle name="Calculation 9 2 2 9" xfId="16481" xr:uid="{21A9BB9C-4D21-4F2D-8539-98AEA97BACD5}"/>
    <cellStyle name="Calculation 9 2 3" xfId="8502" xr:uid="{6A3FD8DE-063B-4834-872E-AC32247D19C8}"/>
    <cellStyle name="Calculation 9 2 3 2" xfId="13242" xr:uid="{3B699417-74D4-448F-A23B-80E9218B490D}"/>
    <cellStyle name="Calculation 9 2 3 3" xfId="14262" xr:uid="{03A45150-B386-4B5F-97FA-7E37B9388A21}"/>
    <cellStyle name="Calculation 9 2 3 4" xfId="15222" xr:uid="{E818ED92-75EC-4262-A0F8-23AE9A020AC0}"/>
    <cellStyle name="Calculation 9 2 3 5" xfId="16171" xr:uid="{5D3949F6-1EB6-4C39-8CD1-0DE6D097BD8A}"/>
    <cellStyle name="Calculation 9 2 3 6" xfId="17044" xr:uid="{9106BF19-D4D3-4464-AA80-F856A8F5FED5}"/>
    <cellStyle name="Calculation 9 2 3 7" xfId="17909" xr:uid="{E70455DD-A494-47BB-BFC6-BFED04695105}"/>
    <cellStyle name="Calculation 9 2 3 8" xfId="18685" xr:uid="{0C972A94-7AAC-40B3-8924-E6BC50735CD8}"/>
    <cellStyle name="Calculation 9 2 4" xfId="9512" xr:uid="{2F041899-DC4D-435F-B64B-12383F22F6DF}"/>
    <cellStyle name="Calculation 9 2 4 2" xfId="13916" xr:uid="{F0F94ABB-A370-4607-B3DF-23D37273727D}"/>
    <cellStyle name="Calculation 9 2 4 3" xfId="14876" xr:uid="{525DB32C-C5A5-4883-953A-331B63CC68AE}"/>
    <cellStyle name="Calculation 9 2 4 4" xfId="15828" xr:uid="{E0800BBD-0DC6-47D1-9118-B333C8838DBB}"/>
    <cellStyle name="Calculation 9 2 4 5" xfId="16702" xr:uid="{28F0F8FC-99EC-4D14-BC9F-02D9A864056A}"/>
    <cellStyle name="Calculation 9 2 4 6" xfId="17567" xr:uid="{BC3C89D1-4260-4823-9639-FA3147B1F02E}"/>
    <cellStyle name="Calculation 9 2 4 7" xfId="18343" xr:uid="{ABA53E79-5636-4C13-8C04-D10461665829}"/>
    <cellStyle name="Calculation 9 2 4 8" xfId="19100" xr:uid="{30FE69C0-7B34-414E-ADC2-05F32364F63F}"/>
    <cellStyle name="Calculation 9 2 5" xfId="12213" xr:uid="{D1E25081-272B-4948-8E4B-BFC0F40AF57F}"/>
    <cellStyle name="Calculation 9 2 6" xfId="10650" xr:uid="{D35D9757-85F1-4091-9B26-0778B6D97363}"/>
    <cellStyle name="Calculation 9 2 7" xfId="11674" xr:uid="{2F53A9EF-F783-465B-B505-65A334D3FDFD}"/>
    <cellStyle name="Calculation 9 2 8" xfId="11105" xr:uid="{896E16EB-A316-4B75-864F-288FCF034EF2}"/>
    <cellStyle name="Calculation 9 2 9" xfId="11437" xr:uid="{07C147C0-8757-49B2-BD5D-A98D4140213C}"/>
    <cellStyle name="Calculation 9 3" xfId="6988" xr:uid="{C755F76F-3AE7-4DCE-B563-1075734E707E}"/>
    <cellStyle name="Calculation 9 3 10" xfId="15591" xr:uid="{B94D5BAB-637D-452F-801B-DDB24C3282E5}"/>
    <cellStyle name="Calculation 9 3 2" xfId="8627" xr:uid="{9431B8A1-6823-4D35-A60F-066EAB7B3C12}"/>
    <cellStyle name="Calculation 9 3 2 2" xfId="13349" xr:uid="{0B662073-5418-4D90-9056-5F7E4F678571}"/>
    <cellStyle name="Calculation 9 3 2 3" xfId="14363" xr:uid="{B54698AB-6A6D-4E80-BB28-770739A85B3B}"/>
    <cellStyle name="Calculation 9 3 2 4" xfId="15323" xr:uid="{2D74291C-68A0-4567-8BB4-16247F3EA8BC}"/>
    <cellStyle name="Calculation 9 3 2 5" xfId="16267" xr:uid="{F2143DBB-1393-4293-9202-669B6A7C5BAD}"/>
    <cellStyle name="Calculation 9 3 2 6" xfId="17140" xr:uid="{ABAA16E0-D3A4-4892-B5D0-0255F2F598F7}"/>
    <cellStyle name="Calculation 9 3 2 7" xfId="18005" xr:uid="{8F2C4A0F-3FAE-44E5-850B-74C67AF4F608}"/>
    <cellStyle name="Calculation 9 3 2 8" xfId="18780" xr:uid="{CB8CBC15-1BBF-42C8-8DBA-1D61C8193B24}"/>
    <cellStyle name="Calculation 9 3 3" xfId="9607" xr:uid="{CB640228-B502-4807-85A1-DA2B25B5E4B0}"/>
    <cellStyle name="Calculation 9 3 3 2" xfId="14011" xr:uid="{7A1F5966-AD0D-479B-941C-BE00A4BF4FB5}"/>
    <cellStyle name="Calculation 9 3 3 3" xfId="14971" xr:uid="{ED5F5B0B-635E-4F56-A1E2-8CD3E0931DC4}"/>
    <cellStyle name="Calculation 9 3 3 4" xfId="15923" xr:uid="{54FFF75E-2FBE-4C61-92C4-86F0D9304EBA}"/>
    <cellStyle name="Calculation 9 3 3 5" xfId="16797" xr:uid="{08102889-AC1C-4649-8C5A-4137ECD3847C}"/>
    <cellStyle name="Calculation 9 3 3 6" xfId="17662" xr:uid="{A5226373-3F1A-47B9-92C1-81CA6D6FB3E2}"/>
    <cellStyle name="Calculation 9 3 3 7" xfId="18438" xr:uid="{B9B3BAC8-472D-4063-9494-5A2ADD036E5E}"/>
    <cellStyle name="Calculation 9 3 3 8" xfId="19195" xr:uid="{B390689E-1398-4C20-8C68-876A51351163}"/>
    <cellStyle name="Calculation 9 3 4" xfId="12322" xr:uid="{52E150EF-92C3-4262-9257-8944CE7E3671}"/>
    <cellStyle name="Calculation 9 3 5" xfId="10546" xr:uid="{BDCD1BA2-3D9A-4F20-9B04-C14E3064AC2A}"/>
    <cellStyle name="Calculation 9 3 6" xfId="12612" xr:uid="{DD558AD7-ABAB-422D-B6C8-43C7291C1060}"/>
    <cellStyle name="Calculation 9 3 7" xfId="10291" xr:uid="{54C1D84B-B6DA-4E4A-8319-13FA6591AC7F}"/>
    <cellStyle name="Calculation 9 3 8" xfId="13668" xr:uid="{8F372381-62EF-4C7A-A5BE-1256F5811E09}"/>
    <cellStyle name="Calculation 9 3 9" xfId="14639" xr:uid="{2AD8B83E-B48D-452E-A2D1-4FE36D3247D0}"/>
    <cellStyle name="Calculation 9 4" xfId="7789" xr:uid="{8A01CCF1-33B2-4B03-9F09-8A4E40087129}"/>
    <cellStyle name="Calculation 9 4 2" xfId="12816" xr:uid="{1AE6E042-52B5-4650-9785-911F8CEC8B18}"/>
    <cellStyle name="Calculation 9 4 3" xfId="10156" xr:uid="{54BE2A33-D9D8-4DE7-912D-E899589445D9}"/>
    <cellStyle name="Calculation 9 4 4" xfId="12299" xr:uid="{7CDB5954-8A24-41BB-9D42-5DA521B340CA}"/>
    <cellStyle name="Calculation 9 4 5" xfId="10568" xr:uid="{2F760E38-3B48-4423-83D3-114973835290}"/>
    <cellStyle name="Calculation 9 4 6" xfId="12092" xr:uid="{5CB2E87F-4EBC-497C-AEB5-0A147DD2A69D}"/>
    <cellStyle name="Calculation 9 4 7" xfId="10758" xr:uid="{9973CFBD-1488-4A82-92A2-532E5A391B08}"/>
    <cellStyle name="Calculation 9 4 8" xfId="11654" xr:uid="{F1BD50B7-73C4-4835-A7A8-27FB6E0D351F}"/>
    <cellStyle name="Calculation 9 5" xfId="7890" xr:uid="{18DE8DCC-4A1B-4B01-B8BE-9428F87B6856}"/>
    <cellStyle name="Calculation 9 5 2" xfId="12883" xr:uid="{F2AFA1AF-2DF6-4309-B7C4-105315D8D5EE}"/>
    <cellStyle name="Calculation 9 5 3" xfId="10096" xr:uid="{9590F2D0-FAE1-4672-9586-E59C5172AF75}"/>
    <cellStyle name="Calculation 9 5 4" xfId="12676" xr:uid="{0B4EA14A-1AB2-46C0-8E4F-B414755A9B8D}"/>
    <cellStyle name="Calculation 9 5 5" xfId="10241" xr:uid="{F16C2DDD-6908-4B93-A931-65AB0B2A392B}"/>
    <cellStyle name="Calculation 9 5 6" xfId="13160" xr:uid="{08A536BD-322F-40E1-9A02-132DEBF181D7}"/>
    <cellStyle name="Calculation 9 5 7" xfId="9873" xr:uid="{91D2174A-5DEF-4761-A04A-6483BB8BAF9E}"/>
    <cellStyle name="Calculation 9 5 8" xfId="11887" xr:uid="{DC9F5DF4-CC54-48FC-9A51-5A9C90FAD3DE}"/>
    <cellStyle name="Calculation 9 6" xfId="10201" xr:uid="{357F4ABA-DA33-440C-9E76-56B24D4292AA}"/>
    <cellStyle name="Calculation 9 7" xfId="12664" xr:uid="{6DAA0CE6-C70F-40E5-A2BA-4A10CC3EE811}"/>
    <cellStyle name="Calculation 9 8" xfId="10251" xr:uid="{D42A5FE7-E22E-44AD-B2F6-40E0F088C058}"/>
    <cellStyle name="Calculation 9 9" xfId="12656" xr:uid="{DFD75148-7134-45C6-BA92-8B9580CEE472}"/>
    <cellStyle name="Check Cell 10" xfId="827" xr:uid="{EFE6F885-04F8-41A1-AD5F-8AC49DB08577}"/>
    <cellStyle name="Check Cell 11" xfId="828" xr:uid="{AF7923CA-6950-4019-A250-FF340B71E6E8}"/>
    <cellStyle name="Check Cell 12" xfId="829" xr:uid="{A43DBDFF-7377-4E15-8C27-B7BAA9278D3F}"/>
    <cellStyle name="Check Cell 13" xfId="830" xr:uid="{45D93A89-0581-4A4C-984E-D5BAC52556B8}"/>
    <cellStyle name="Check Cell 14" xfId="831" xr:uid="{CB8777C3-C73C-4817-8E90-23E8C28766DE}"/>
    <cellStyle name="Check Cell 15" xfId="832" xr:uid="{8D577AFE-E6FB-4A40-BD21-50423324FF6D}"/>
    <cellStyle name="Check Cell 16" xfId="833" xr:uid="{2CB5ADA2-0EF2-45F0-A47E-940EF7E6AA6B}"/>
    <cellStyle name="Check Cell 17" xfId="834" xr:uid="{624E78E9-6D85-471B-A71E-FF77345AF9EB}"/>
    <cellStyle name="Check Cell 18" xfId="835" xr:uid="{48916E66-F205-4C46-9405-6CA7DBFBC106}"/>
    <cellStyle name="Check Cell 18 2" xfId="836" xr:uid="{2DB93860-2917-4B8F-A632-0B89F3E79D43}"/>
    <cellStyle name="Check Cell 19" xfId="837" xr:uid="{9FEEC9C5-5016-498A-968B-3792B2E19B60}"/>
    <cellStyle name="Check Cell 19 2" xfId="838" xr:uid="{C5A924D6-2299-499E-9207-4C4E822EFB8C}"/>
    <cellStyle name="Check Cell 2" xfId="839" xr:uid="{2439920D-2B0F-42D7-BE75-9A17DA5FCA31}"/>
    <cellStyle name="Check Cell 2 2" xfId="840" xr:uid="{1B2D32EB-F50B-4031-BB6A-A1672DA2C93B}"/>
    <cellStyle name="Check Cell 2 2 2" xfId="6493" xr:uid="{882225F3-5973-4B67-8854-F2358526D985}"/>
    <cellStyle name="Check Cell 3" xfId="841" xr:uid="{DAB45A85-C68E-47AF-B48C-3FF16BE5B005}"/>
    <cellStyle name="Check Cell 4" xfId="842" xr:uid="{E6A89C19-9DF7-467D-9A38-A7BCED3D81AF}"/>
    <cellStyle name="Check Cell 5" xfId="843" xr:uid="{D20BF877-743D-4E52-BC6A-A9685672FB8A}"/>
    <cellStyle name="Check Cell 6" xfId="844" xr:uid="{D45C6449-D868-497B-BC6B-60C13C29D123}"/>
    <cellStyle name="Check Cell 7" xfId="845" xr:uid="{5B4AA07C-E4BD-4261-B82C-14568C5E74AB}"/>
    <cellStyle name="Check Cell 8" xfId="846" xr:uid="{EAAB0F2C-4784-445F-8C99-E68015909A31}"/>
    <cellStyle name="Check Cell 9" xfId="847" xr:uid="{BE76EB53-37C7-4D79-925A-AA36D7CB3CA9}"/>
    <cellStyle name="Comma" xfId="20865" builtinId="3"/>
    <cellStyle name="Comma 10" xfId="138" xr:uid="{7EF666BB-2190-41E8-9853-6B52B8FFE847}"/>
    <cellStyle name="Comma 10 2" xfId="19526" xr:uid="{258FADB8-F8AE-4B68-97AD-FA2F0987A0B9}"/>
    <cellStyle name="Comma 10 2 2" xfId="19960" xr:uid="{00ED1293-0327-44E6-A974-E62CCA86E954}"/>
    <cellStyle name="Comma 10 2 3" xfId="20326" xr:uid="{D045440B-BB58-463A-8BF1-A248DED35FA8}"/>
    <cellStyle name="Comma 10 2 4" xfId="20692" xr:uid="{7642961D-C9F5-46CA-AFDB-7C162D5D8A82}"/>
    <cellStyle name="Comma 10 3" xfId="19623" xr:uid="{BBDBBC32-8FF0-447B-A848-0AD4F8E9EC5D}"/>
    <cellStyle name="Comma 10 3 2" xfId="20056" xr:uid="{6E28A51A-9A0E-4136-8186-48A0982FC52F}"/>
    <cellStyle name="Comma 10 3 3" xfId="20422" xr:uid="{4FE4EB81-6D90-492B-B778-8EE56B453411}"/>
    <cellStyle name="Comma 10 3 4" xfId="20788" xr:uid="{E5598223-98F3-47F9-9F74-ED4C7EC54ACF}"/>
    <cellStyle name="Comma 10 4" xfId="19736" xr:uid="{FDD4DFC2-67DC-4D16-A9E7-E4755EFCFF45}"/>
    <cellStyle name="Comma 10 5" xfId="20153" xr:uid="{B1651A0D-25AB-4F1E-94F5-C1CFFAD9EA85}"/>
    <cellStyle name="Comma 10 6" xfId="20519" xr:uid="{0CA78FE6-B476-422B-85FD-76DA8F567982}"/>
    <cellStyle name="Comma 11" xfId="19414" xr:uid="{F872616E-5DA5-4354-87CC-D0020A2E86DA}"/>
    <cellStyle name="Comma 11 2" xfId="19599" xr:uid="{ADD1A35F-DE4A-493D-8594-C57B60DA217E}"/>
    <cellStyle name="Comma 11 2 2" xfId="20033" xr:uid="{F5D5A1B4-E8E1-4866-8FAC-6450031F5F04}"/>
    <cellStyle name="Comma 11 2 3" xfId="20399" xr:uid="{CEC585DB-D3BE-45B3-9C09-3E88B4322D8C}"/>
    <cellStyle name="Comma 11 2 4" xfId="20765" xr:uid="{CE7E8303-526D-4F16-9E9D-77661D289F5A}"/>
    <cellStyle name="Comma 11 3" xfId="19696" xr:uid="{D7D67C67-B20D-45DD-87FC-83BD5BDE360D}"/>
    <cellStyle name="Comma 11 3 2" xfId="20129" xr:uid="{42BC3EAB-B15E-4ED5-BA7B-DCDC2512A099}"/>
    <cellStyle name="Comma 11 3 3" xfId="20495" xr:uid="{AA96F139-130A-483B-A79B-8222DBFD02F0}"/>
    <cellStyle name="Comma 11 3 4" xfId="20861" xr:uid="{5CB41E63-1609-411F-B635-148AEE19DB20}"/>
    <cellStyle name="Comma 11 4" xfId="19860" xr:uid="{79577A44-4088-4C9D-8690-06233D6B01D3}"/>
    <cellStyle name="Comma 11 5" xfId="20226" xr:uid="{B5EA4B2B-51CA-40AD-9DB6-3745BB0CDBDF}"/>
    <cellStyle name="Comma 11 6" xfId="20592" xr:uid="{DD689D9F-1FC7-4B73-A34B-91A98112B079}"/>
    <cellStyle name="Comma 11 7" xfId="20868" xr:uid="{ACE91B86-54B1-4E94-ABD1-B93EAFA0F4EF}"/>
    <cellStyle name="Comma 12" xfId="19415" xr:uid="{07454EE6-4991-4292-8D83-4A665A8945AB}"/>
    <cellStyle name="Comma 12 2" xfId="19861" xr:uid="{EC267B24-6E7E-4EC9-B7DA-35C18365D7F2}"/>
    <cellStyle name="Comma 12 3" xfId="20227" xr:uid="{6C375994-654A-4BD7-93D4-A15E49CC380C}"/>
    <cellStyle name="Comma 12 4" xfId="20593" xr:uid="{858DFF79-E479-4C3A-BF6E-CF75704A042A}"/>
    <cellStyle name="Comma 13" xfId="19501" xr:uid="{1E822499-551D-458B-9E58-3684CD25C134}"/>
    <cellStyle name="Comma 13 2" xfId="19937" xr:uid="{9422F3BE-BD6B-44C5-94C2-845003D04109}"/>
    <cellStyle name="Comma 13 3" xfId="20303" xr:uid="{38B2611C-DC7E-4E57-96FE-93423F1A6C7E}"/>
    <cellStyle name="Comma 13 4" xfId="20669" xr:uid="{81E771C9-2424-4D39-AAF0-B29E8B947A3E}"/>
    <cellStyle name="Comma 14" xfId="19511" xr:uid="{BACB1019-2502-4F4C-9002-A731510C8048}"/>
    <cellStyle name="Comma 14 2" xfId="19945" xr:uid="{04C3ECD4-5CC0-4783-A690-265ED8347B01}"/>
    <cellStyle name="Comma 14 3" xfId="20311" xr:uid="{C6D81354-39CB-47EB-A949-EF77CE717896}"/>
    <cellStyle name="Comma 14 4" xfId="20677" xr:uid="{BF73A6C1-DEC3-4F95-AB98-A8FDE0030B53}"/>
    <cellStyle name="Comma 15" xfId="19608" xr:uid="{DECDC74C-943F-49AF-AC9A-A78A3CBFF115}"/>
    <cellStyle name="Comma 15 2" xfId="20041" xr:uid="{2D31B4BA-7885-42CE-A6CA-F025D21236BB}"/>
    <cellStyle name="Comma 15 3" xfId="20407" xr:uid="{5B7AD08B-CDAA-4350-9B18-D00F832B0C41}"/>
    <cellStyle name="Comma 15 4" xfId="20773" xr:uid="{D642C87C-8A20-4045-BB56-B904DF27249B}"/>
    <cellStyle name="Comma 16" xfId="67" xr:uid="{3AE6E7EF-4BD7-40F0-BD6B-49F74F9DFBE5}"/>
    <cellStyle name="Comma 16 2" xfId="19718" xr:uid="{A305018F-0885-47EA-8F91-BEB102B5993B}"/>
    <cellStyle name="Comma 16 3" xfId="20138" xr:uid="{40CB6E6E-1A8B-4FA4-9FFD-E22C4CCD37D4}"/>
    <cellStyle name="Comma 16 4" xfId="20504" xr:uid="{375408CF-AB9E-4B91-9C65-AAB188CBCB78}"/>
    <cellStyle name="Comma 17" xfId="20130" xr:uid="{093FF01D-4AF4-4B9F-A231-2F982BA04566}"/>
    <cellStyle name="Comma 18" xfId="20496" xr:uid="{C154F29B-7F5D-492B-9053-3855662B1F0E}"/>
    <cellStyle name="Comma 19" xfId="20862" xr:uid="{1CB42EBD-F7CB-4AE5-9CE4-D0D78D01CA60}"/>
    <cellStyle name="Comma 2" xfId="30" xr:uid="{87965DBF-5C90-460F-A01C-37400CEB77BE}"/>
    <cellStyle name="Comma 2 10" xfId="20132" xr:uid="{E353AE44-DE69-45E4-A284-3C83C80AB352}"/>
    <cellStyle name="Comma 2 11" xfId="20498" xr:uid="{2C2D3B4D-513C-4055-9DDB-C516C8FBE326}"/>
    <cellStyle name="Comma 2 12" xfId="20867" xr:uid="{A850326C-5A4B-440D-8207-C35E23862A9F}"/>
    <cellStyle name="Comma 2 2" xfId="49" xr:uid="{45B6345D-9A5E-45EC-BC98-723D93C02E13}"/>
    <cellStyle name="Comma 2 2 10" xfId="20133" xr:uid="{B373ACDC-1154-4A63-95B1-013650B2681D}"/>
    <cellStyle name="Comma 2 2 11" xfId="20499" xr:uid="{C8868307-A9A0-4EBC-9B6B-E3623BA4288E}"/>
    <cellStyle name="Comma 2 2 2" xfId="120" xr:uid="{59C68DF9-68FE-4D8B-BE11-5C3B0788CB69}"/>
    <cellStyle name="Comma 2 2 2 10" xfId="20513" xr:uid="{748F896B-5314-40AF-B2EA-C8931C10DD82}"/>
    <cellStyle name="Comma 2 2 2 2" xfId="7200" xr:uid="{948397C6-E07C-44A1-85FC-118CD7BD473E}"/>
    <cellStyle name="Comma 2 2 2 2 2" xfId="8840" xr:uid="{1944A477-9967-41C9-8693-178914468D0F}"/>
    <cellStyle name="Comma 2 2 2 2 2 2" xfId="19486" xr:uid="{23F3ADF7-C54A-49C6-868D-554BB4C82C0B}"/>
    <cellStyle name="Comma 2 2 2 2 2 2 2" xfId="19931" xr:uid="{D6243624-8EF6-4B98-8FA3-218F7DFBDDAE}"/>
    <cellStyle name="Comma 2 2 2 2 2 2 3" xfId="20297" xr:uid="{92047B1F-C372-423D-A600-BE54CC65E0CD}"/>
    <cellStyle name="Comma 2 2 2 2 2 2 4" xfId="20663" xr:uid="{6B116F97-B45B-483F-ABB7-E0CF9B0EB02A}"/>
    <cellStyle name="Comma 2 2 2 2 2 3" xfId="19593" xr:uid="{1E8E54DE-E9E3-4945-ACDF-391B8B0A7D77}"/>
    <cellStyle name="Comma 2 2 2 2 2 3 2" xfId="20027" xr:uid="{17C94AEB-CAD2-4E61-8297-1969137BEA9F}"/>
    <cellStyle name="Comma 2 2 2 2 2 3 3" xfId="20393" xr:uid="{1A403886-23E7-4D1C-837E-92FC45976CC7}"/>
    <cellStyle name="Comma 2 2 2 2 2 3 4" xfId="20759" xr:uid="{18F60AE7-9C4D-4472-9859-E8EB3EF0D4B2}"/>
    <cellStyle name="Comma 2 2 2 2 2 4" xfId="19690" xr:uid="{AB92FDE8-7378-4978-95BA-5D907910565F}"/>
    <cellStyle name="Comma 2 2 2 2 2 4 2" xfId="20123" xr:uid="{39C8D19C-BE4F-4BFD-941E-D2797A915479}"/>
    <cellStyle name="Comma 2 2 2 2 2 4 3" xfId="20489" xr:uid="{BAFDF4C0-E75E-438B-B3F7-557E86FEC71B}"/>
    <cellStyle name="Comma 2 2 2 2 2 4 4" xfId="20855" xr:uid="{3BE759A9-477D-493B-9FC6-C2F74404D71E}"/>
    <cellStyle name="Comma 2 2 2 2 2 5" xfId="19854" xr:uid="{4C33546B-811C-481B-A709-588DC39F5AD0}"/>
    <cellStyle name="Comma 2 2 2 2 2 6" xfId="20220" xr:uid="{26D01A72-6C8A-492A-B885-42802A05A437}"/>
    <cellStyle name="Comma 2 2 2 2 2 7" xfId="20586" xr:uid="{2E1BF2CF-141A-4393-B16A-063AE8E2F4B0}"/>
    <cellStyle name="Comma 2 2 2 2 3" xfId="19449" xr:uid="{1CD1E44B-F165-4648-B173-4124D15B062D}"/>
    <cellStyle name="Comma 2 2 2 2 3 2" xfId="19894" xr:uid="{8CC92C0A-2C17-4034-9B16-F9407671EA7B}"/>
    <cellStyle name="Comma 2 2 2 2 3 3" xfId="20260" xr:uid="{A749E1E6-9E23-4D12-80F3-82E14D4BDC59}"/>
    <cellStyle name="Comma 2 2 2 2 3 4" xfId="20626" xr:uid="{FB74ADF7-21DB-4D3F-90EC-83342773130D}"/>
    <cellStyle name="Comma 2 2 2 2 4" xfId="19558" xr:uid="{69DB56AE-3CBB-4C87-8AFD-C4C3BE84CA13}"/>
    <cellStyle name="Comma 2 2 2 2 4 2" xfId="19992" xr:uid="{BFEF2243-5359-4D0C-83C8-A49C2AB34DAB}"/>
    <cellStyle name="Comma 2 2 2 2 4 3" xfId="20358" xr:uid="{AB10DC70-79F3-4403-BD1C-A5A88D82303C}"/>
    <cellStyle name="Comma 2 2 2 2 4 4" xfId="20724" xr:uid="{D10D9D23-97FB-4D57-9624-0AF6B4A247D3}"/>
    <cellStyle name="Comma 2 2 2 2 5" xfId="19655" xr:uid="{22B2A531-BB7C-4576-A613-4CFA7A8093D2}"/>
    <cellStyle name="Comma 2 2 2 2 5 2" xfId="20088" xr:uid="{1E94713A-B859-44BB-81C7-C0211C90F9A9}"/>
    <cellStyle name="Comma 2 2 2 2 5 3" xfId="20454" xr:uid="{64BE376B-1172-451F-B54D-ECBA92430D91}"/>
    <cellStyle name="Comma 2 2 2 2 5 4" xfId="20820" xr:uid="{B3D1109E-72A0-4C6C-BBDE-56F09DDE817D}"/>
    <cellStyle name="Comma 2 2 2 2 6" xfId="19819" xr:uid="{800DB01F-C491-4194-90AB-0BC847ACEED6}"/>
    <cellStyle name="Comma 2 2 2 2 7" xfId="20185" xr:uid="{657C4FD5-8D30-463B-9A5A-8D4E3DE0DED9}"/>
    <cellStyle name="Comma 2 2 2 2 8" xfId="20551" xr:uid="{28A70913-50CF-4A55-A3A0-2743B552DBC8}"/>
    <cellStyle name="Comma 2 2 2 3" xfId="8168" xr:uid="{07B44CC5-D404-4538-ABEF-AF1D8726A27D}"/>
    <cellStyle name="Comma 2 2 2 3 2" xfId="19468" xr:uid="{F038C6D8-826A-4DF4-8D27-2F5D29FD0366}"/>
    <cellStyle name="Comma 2 2 2 3 2 2" xfId="19913" xr:uid="{CBAF7C79-15F8-4314-8762-7E157828AC35}"/>
    <cellStyle name="Comma 2 2 2 3 2 3" xfId="20279" xr:uid="{517F006E-6A0B-4AC6-B8F2-DFC95D9101B7}"/>
    <cellStyle name="Comma 2 2 2 3 2 4" xfId="20645" xr:uid="{38D40174-71F7-49DB-938F-10140AF2FC27}"/>
    <cellStyle name="Comma 2 2 2 3 3" xfId="19576" xr:uid="{C15C691A-57CA-4B51-BFE1-5A54A1BA7DA8}"/>
    <cellStyle name="Comma 2 2 2 3 3 2" xfId="20010" xr:uid="{F031DDA1-6F46-4475-BF64-39771113D26F}"/>
    <cellStyle name="Comma 2 2 2 3 3 3" xfId="20376" xr:uid="{57DFBF00-7C3C-49BD-A708-4F4E080C29F3}"/>
    <cellStyle name="Comma 2 2 2 3 3 4" xfId="20742" xr:uid="{94E853B8-50CE-419E-A925-8113CEF2452E}"/>
    <cellStyle name="Comma 2 2 2 3 4" xfId="19673" xr:uid="{A567F128-F0C9-448F-AC64-12683C994064}"/>
    <cellStyle name="Comma 2 2 2 3 4 2" xfId="20106" xr:uid="{11A44F12-1F11-4D1B-9BF7-0125938A6EA3}"/>
    <cellStyle name="Comma 2 2 2 3 4 3" xfId="20472" xr:uid="{6CABD670-636E-4F0A-9F95-F1AE5D65ED07}"/>
    <cellStyle name="Comma 2 2 2 3 4 4" xfId="20838" xr:uid="{AE653237-1EC6-4986-9C5F-40703377B805}"/>
    <cellStyle name="Comma 2 2 2 3 5" xfId="19837" xr:uid="{CBC88571-F0C2-4B9A-80B9-3DC6EBF0C41A}"/>
    <cellStyle name="Comma 2 2 2 3 6" xfId="20203" xr:uid="{6A1AB758-5B29-4025-B64D-CFB381C92254}"/>
    <cellStyle name="Comma 2 2 2 3 7" xfId="20569" xr:uid="{206F70B0-EFF4-49FF-88AD-D311E784E9B2}"/>
    <cellStyle name="Comma 2 2 2 4" xfId="6495" xr:uid="{A2D0EC67-F49F-4FBC-8976-1E23BE018A6A}"/>
    <cellStyle name="Comma 2 2 2 4 2" xfId="19543" xr:uid="{38D41184-E26C-4BA8-81EB-A17A2D7862A3}"/>
    <cellStyle name="Comma 2 2 2 4 2 2" xfId="19977" xr:uid="{9502274A-4DA1-473B-81F6-78F138D5A459}"/>
    <cellStyle name="Comma 2 2 2 4 2 3" xfId="20343" xr:uid="{0380CD68-C15B-4E69-840D-C89C652079C9}"/>
    <cellStyle name="Comma 2 2 2 4 2 4" xfId="20709" xr:uid="{C7425395-BE87-4C14-A698-FBBF10ABF89B}"/>
    <cellStyle name="Comma 2 2 2 4 3" xfId="19640" xr:uid="{ABAB9736-9764-4A68-906C-D95B553EE4CA}"/>
    <cellStyle name="Comma 2 2 2 4 3 2" xfId="20073" xr:uid="{6A87F8DB-0E3F-4B9B-BD41-6BDB9F1F35B2}"/>
    <cellStyle name="Comma 2 2 2 4 3 3" xfId="20439" xr:uid="{92964C26-6ABF-4D03-A287-5B4934238585}"/>
    <cellStyle name="Comma 2 2 2 4 3 4" xfId="20805" xr:uid="{72135EA1-E76B-4B8C-A7F5-07CC208513B7}"/>
    <cellStyle name="Comma 2 2 2 4 4" xfId="19802" xr:uid="{D2473C89-0118-4964-84AD-A614B2E7208B}"/>
    <cellStyle name="Comma 2 2 2 4 5" xfId="20170" xr:uid="{66A8FF16-6902-42ED-A3B8-54F754A7BC6D}"/>
    <cellStyle name="Comma 2 2 2 4 6" xfId="20536" xr:uid="{C0F2CB60-CBAD-4F1B-B93D-E84B6CED0D0E}"/>
    <cellStyle name="Comma 2 2 2 5" xfId="19431" xr:uid="{B0CB03EF-5AB2-41B9-92C5-FB1056D55B10}"/>
    <cellStyle name="Comma 2 2 2 5 2" xfId="19876" xr:uid="{377B22F4-1976-4091-A5FE-89B59856C06B}"/>
    <cellStyle name="Comma 2 2 2 5 3" xfId="20242" xr:uid="{C5C1AA47-EDEE-43AD-B866-B9CAB412B5AD}"/>
    <cellStyle name="Comma 2 2 2 5 4" xfId="20608" xr:uid="{FCED37A4-7285-4610-B0FD-4B0FB9E6D126}"/>
    <cellStyle name="Comma 2 2 2 6" xfId="19520" xr:uid="{D95DB6B3-CBA9-442B-8BE8-E9C0CBA0E76E}"/>
    <cellStyle name="Comma 2 2 2 6 2" xfId="19954" xr:uid="{0E592532-B3A5-4CBA-A431-73D0CF46A094}"/>
    <cellStyle name="Comma 2 2 2 6 3" xfId="20320" xr:uid="{CC58284E-F7AB-4752-BA92-302F32CEFDD0}"/>
    <cellStyle name="Comma 2 2 2 6 4" xfId="20686" xr:uid="{A814624A-C1DC-457F-9D47-3B457227C1F4}"/>
    <cellStyle name="Comma 2 2 2 7" xfId="19617" xr:uid="{8357B1DA-6EA7-4AFE-9123-1FEA80C21ADE}"/>
    <cellStyle name="Comma 2 2 2 7 2" xfId="20050" xr:uid="{46D7CA0D-CC45-43F1-B04C-0589253B6847}"/>
    <cellStyle name="Comma 2 2 2 7 3" xfId="20416" xr:uid="{578FC4E0-0164-4E1B-95BD-0AF1BCB6B7DF}"/>
    <cellStyle name="Comma 2 2 2 7 4" xfId="20782" xr:uid="{73EF3D2D-77EE-4F59-8DF6-63A0A0767704}"/>
    <cellStyle name="Comma 2 2 2 8" xfId="19730" xr:uid="{2DD6CA5F-CAD6-42C7-BA44-354B145A39D0}"/>
    <cellStyle name="Comma 2 2 2 9" xfId="20147" xr:uid="{9C79EC35-A8DC-4CC2-B7A5-26FD9940E20C}"/>
    <cellStyle name="Comma 2 2 3" xfId="6989" xr:uid="{6A0F9467-FECB-47EB-8FB3-8A282BD6041A}"/>
    <cellStyle name="Comma 2 2 3 2" xfId="8628" xr:uid="{1294D278-6179-4631-B17D-04FB960C3C33}"/>
    <cellStyle name="Comma 2 2 3 2 2" xfId="19475" xr:uid="{52F74C51-5E70-4B1D-8168-BE1FB7DF5C92}"/>
    <cellStyle name="Comma 2 2 3 2 2 2" xfId="19920" xr:uid="{DB34105B-EC9D-4EFB-BB06-D3BFB1E32E17}"/>
    <cellStyle name="Comma 2 2 3 2 2 3" xfId="20286" xr:uid="{2ACB1F3A-EFFB-470E-B762-D7E44B1FA47B}"/>
    <cellStyle name="Comma 2 2 3 2 2 4" xfId="20652" xr:uid="{62157CB4-6EF6-4680-AEAB-48D47DFAB490}"/>
    <cellStyle name="Comma 2 2 3 2 3" xfId="19582" xr:uid="{E46449E2-62A4-4AD2-BE13-AB2D54CC9FC9}"/>
    <cellStyle name="Comma 2 2 3 2 3 2" xfId="20016" xr:uid="{4C6EE71C-79EC-4D25-A845-E0D9E9902143}"/>
    <cellStyle name="Comma 2 2 3 2 3 3" xfId="20382" xr:uid="{DB065CD3-7DA7-485D-8496-C0A6B149760A}"/>
    <cellStyle name="Comma 2 2 3 2 3 4" xfId="20748" xr:uid="{F83A312B-5891-4331-BA7B-8D535D522FC7}"/>
    <cellStyle name="Comma 2 2 3 2 4" xfId="19679" xr:uid="{7D475EA9-70EC-4308-B450-0DBEB31CA675}"/>
    <cellStyle name="Comma 2 2 3 2 4 2" xfId="20112" xr:uid="{408D5F88-DBD6-43EF-9F98-02F4719CEEBC}"/>
    <cellStyle name="Comma 2 2 3 2 4 3" xfId="20478" xr:uid="{502A05D7-0928-4CF3-B6D6-B6DAE3D06C9F}"/>
    <cellStyle name="Comma 2 2 3 2 4 4" xfId="20844" xr:uid="{3C0EAE46-A04C-4C32-8AAC-ADBCC762E517}"/>
    <cellStyle name="Comma 2 2 3 2 5" xfId="19843" xr:uid="{0B9D2AE7-1BDC-43AB-98BD-8D3EF95BB6AA}"/>
    <cellStyle name="Comma 2 2 3 2 6" xfId="20209" xr:uid="{1FFEE650-323E-4CC4-B62A-B1EEC5CC94F3}"/>
    <cellStyle name="Comma 2 2 3 2 7" xfId="20575" xr:uid="{FDE7E62C-C113-49A0-9376-9B9D7E9C844A}"/>
    <cellStyle name="Comma 2 2 3 3" xfId="19438" xr:uid="{E479B8CF-6F55-4E99-828D-3FD3FF1E7A16}"/>
    <cellStyle name="Comma 2 2 3 3 2" xfId="19883" xr:uid="{D6A21E53-4B56-4EC9-8FE4-70A1C1D5BB5C}"/>
    <cellStyle name="Comma 2 2 3 3 3" xfId="20249" xr:uid="{392146B0-C1EC-4FD2-AFDE-F2402B52E4C2}"/>
    <cellStyle name="Comma 2 2 3 3 4" xfId="20615" xr:uid="{36518956-EC69-479A-8D35-89F0C4BE6DBA}"/>
    <cellStyle name="Comma 2 2 3 4" xfId="19548" xr:uid="{3BF2EE88-3644-46C0-8708-1E0FF50B77B2}"/>
    <cellStyle name="Comma 2 2 3 4 2" xfId="19982" xr:uid="{166C4F0D-2F18-41F7-84AA-20FF3286B860}"/>
    <cellStyle name="Comma 2 2 3 4 3" xfId="20348" xr:uid="{C70C485F-CECE-422A-A210-AD332B2960E4}"/>
    <cellStyle name="Comma 2 2 3 4 4" xfId="20714" xr:uid="{62B50E8A-D1A9-4F18-BA48-BFF147877834}"/>
    <cellStyle name="Comma 2 2 3 5" xfId="19645" xr:uid="{09589785-622C-4E7E-BFAD-5F0E3B268921}"/>
    <cellStyle name="Comma 2 2 3 5 2" xfId="20078" xr:uid="{A7669E33-1932-40AB-9FB9-3E41FA75C1A6}"/>
    <cellStyle name="Comma 2 2 3 5 3" xfId="20444" xr:uid="{CA2E4F17-8290-48F7-B959-6EBAE177D93C}"/>
    <cellStyle name="Comma 2 2 3 5 4" xfId="20810" xr:uid="{8F8E0380-EC6F-4709-B304-1486F67059FF}"/>
    <cellStyle name="Comma 2 2 3 6" xfId="19809" xr:uid="{F76D2FA4-ABB4-453B-B4AF-7362FE3DC2D6}"/>
    <cellStyle name="Comma 2 2 3 7" xfId="20175" xr:uid="{03E00E03-0907-4C5D-B251-2B7A9EAEFE94}"/>
    <cellStyle name="Comma 2 2 3 8" xfId="20541" xr:uid="{2C4504BA-C71C-458D-9708-7695BFA8BF6B}"/>
    <cellStyle name="Comma 2 2 4" xfId="7767" xr:uid="{D3307A21-A119-4F0E-8719-E9CE40F80475}"/>
    <cellStyle name="Comma 2 2 4 2" xfId="19456" xr:uid="{EE4807C8-DAE8-4B07-8DAC-73F12F543AC8}"/>
    <cellStyle name="Comma 2 2 4 2 2" xfId="19901" xr:uid="{D7C686F2-F0A0-41D8-9996-27270435AF9A}"/>
    <cellStyle name="Comma 2 2 4 2 3" xfId="20267" xr:uid="{F5D157F6-DF07-4013-BE07-81ED8EBA81EF}"/>
    <cellStyle name="Comma 2 2 4 2 4" xfId="20633" xr:uid="{7ECB0CE9-5F0E-43E4-88BD-5D55E25B41EE}"/>
    <cellStyle name="Comma 2 2 4 3" xfId="19564" xr:uid="{77D60A4B-049A-47B6-B94D-26C76129A2AD}"/>
    <cellStyle name="Comma 2 2 4 3 2" xfId="19998" xr:uid="{B551B701-07AB-4218-A9CF-EFFC9146B065}"/>
    <cellStyle name="Comma 2 2 4 3 3" xfId="20364" xr:uid="{DBC13755-8F7F-47F4-8AFB-D1429ED460B8}"/>
    <cellStyle name="Comma 2 2 4 3 4" xfId="20730" xr:uid="{AF08950E-1618-4169-B5F7-DECE22B9C384}"/>
    <cellStyle name="Comma 2 2 4 4" xfId="19661" xr:uid="{D8C43632-E604-4106-B453-14BFD9B84906}"/>
    <cellStyle name="Comma 2 2 4 4 2" xfId="20094" xr:uid="{E07A41AA-C04B-4B25-92FD-1F589F46265A}"/>
    <cellStyle name="Comma 2 2 4 4 3" xfId="20460" xr:uid="{22D73425-2CBF-4E2F-A3E2-FB27F4133F0A}"/>
    <cellStyle name="Comma 2 2 4 4 4" xfId="20826" xr:uid="{FDED949D-5376-4479-B6C2-CCCE972DA391}"/>
    <cellStyle name="Comma 2 2 4 5" xfId="19825" xr:uid="{A6D21E8B-5068-42D9-9A44-E8FC1E6A8822}"/>
    <cellStyle name="Comma 2 2 4 6" xfId="20191" xr:uid="{52606CEE-FFD5-413E-9858-6DEFBA8F3478}"/>
    <cellStyle name="Comma 2 2 4 7" xfId="20557" xr:uid="{888E1A81-04F5-418A-9A3D-10A2BCD04B8E}"/>
    <cellStyle name="Comma 2 2 5" xfId="137" xr:uid="{FA3ED858-4918-4AD9-BA13-5C1DE14D0DAA}"/>
    <cellStyle name="Comma 2 2 5 2" xfId="19525" xr:uid="{97F3C43A-43A5-4B83-B755-E6B0A07DEF4B}"/>
    <cellStyle name="Comma 2 2 5 2 2" xfId="19959" xr:uid="{8179B67A-3BD0-40EC-8F59-4ABD3FD5EB13}"/>
    <cellStyle name="Comma 2 2 5 2 3" xfId="20325" xr:uid="{AEEF0135-6191-4B81-AD14-25A4ED1F09EF}"/>
    <cellStyle name="Comma 2 2 5 2 4" xfId="20691" xr:uid="{04C54215-9C20-4D56-B6BE-3BEE85E8934C}"/>
    <cellStyle name="Comma 2 2 5 3" xfId="19622" xr:uid="{E811D0F3-1BA2-4DE9-86B9-66AF4EBBE863}"/>
    <cellStyle name="Comma 2 2 5 3 2" xfId="20055" xr:uid="{77EA5D96-5E2D-4CC2-B041-55E251D021CD}"/>
    <cellStyle name="Comma 2 2 5 3 3" xfId="20421" xr:uid="{9C9F9A43-F1CD-4D3F-B29A-3A039C309464}"/>
    <cellStyle name="Comma 2 2 5 3 4" xfId="20787" xr:uid="{0203B13F-C667-4D39-9CBB-576BB2BF07CD}"/>
    <cellStyle name="Comma 2 2 5 4" xfId="19735" xr:uid="{42FF010B-0E66-44BB-B8F3-59D779E8D3B8}"/>
    <cellStyle name="Comma 2 2 5 5" xfId="20152" xr:uid="{5522EBB7-87C7-426F-AD3F-EE6CBD18B1FF}"/>
    <cellStyle name="Comma 2 2 5 6" xfId="20518" xr:uid="{76C098C7-2693-4946-985B-9CA6B166F726}"/>
    <cellStyle name="Comma 2 2 6" xfId="19417" xr:uid="{8B822C87-BC3A-437E-AF96-D75662DD72BA}"/>
    <cellStyle name="Comma 2 2 6 2" xfId="19863" xr:uid="{E4175D33-8225-4247-99E9-7DC62320FBA6}"/>
    <cellStyle name="Comma 2 2 6 3" xfId="20229" xr:uid="{2EA0FD4F-7AA1-41CC-BDD7-478F72F6A62B}"/>
    <cellStyle name="Comma 2 2 6 4" xfId="20595" xr:uid="{A0A64829-21D4-4A15-88D9-96D4A46D7928}"/>
    <cellStyle name="Comma 2 2 7" xfId="19506" xr:uid="{B72E4F18-8E7F-496C-B524-8845A3690C26}"/>
    <cellStyle name="Comma 2 2 7 2" xfId="19940" xr:uid="{09C8A05E-9A97-418D-810C-02144B0E8390}"/>
    <cellStyle name="Comma 2 2 7 3" xfId="20306" xr:uid="{0F38CA02-9B26-4D47-9781-074C038C56AD}"/>
    <cellStyle name="Comma 2 2 7 4" xfId="20672" xr:uid="{427C83C6-BE11-4144-B5BE-34130B65B47E}"/>
    <cellStyle name="Comma 2 2 8" xfId="19603" xr:uid="{785859B3-77F8-47A0-A61A-721278E1C22B}"/>
    <cellStyle name="Comma 2 2 8 2" xfId="20036" xr:uid="{093BEDC8-1EB8-4F62-B9C4-70DCAE8B5098}"/>
    <cellStyle name="Comma 2 2 8 3" xfId="20402" xr:uid="{6FBBFB4C-4ECB-4215-A9E8-6CFD9537A084}"/>
    <cellStyle name="Comma 2 2 8 4" xfId="20768" xr:uid="{80486CBF-802D-4C94-932E-CA8ACFA9E3B1}"/>
    <cellStyle name="Comma 2 2 9" xfId="19710" xr:uid="{B1E536B7-944C-4739-A457-EED129DC3405}"/>
    <cellStyle name="Comma 2 3" xfId="54" xr:uid="{C33BA222-AD1A-42B5-A848-4ADDA0E06C96}"/>
    <cellStyle name="Comma 2 3 10" xfId="20502" xr:uid="{8CB0135C-E2EB-42E8-BB7D-B0C26A23EDA6}"/>
    <cellStyle name="Comma 2 3 2" xfId="125" xr:uid="{1DCBAC9B-D4D7-47FB-9B9C-EA14D90C26F8}"/>
    <cellStyle name="Comma 2 3 2 2" xfId="8841" xr:uid="{3097DAAF-ECD2-4340-AB95-C962D796C11E}"/>
    <cellStyle name="Comma 2 3 2 2 2" xfId="19487" xr:uid="{9EFBDA4D-E85B-4D60-8AF3-A3FFD3F7A32D}"/>
    <cellStyle name="Comma 2 3 2 2 2 2" xfId="19932" xr:uid="{86B2B4A0-F616-43E4-80F1-C44D37C5F41A}"/>
    <cellStyle name="Comma 2 3 2 2 2 3" xfId="20298" xr:uid="{56299F37-B795-4005-956B-31BBF308E5E1}"/>
    <cellStyle name="Comma 2 3 2 2 2 4" xfId="20664" xr:uid="{75A40E4D-4DF5-4075-AA2F-692EA9F30AF1}"/>
    <cellStyle name="Comma 2 3 2 2 3" xfId="19594" xr:uid="{DDA032D6-B14F-4AD1-A26D-B087E3C05044}"/>
    <cellStyle name="Comma 2 3 2 2 3 2" xfId="20028" xr:uid="{F58393C2-5104-476E-9A13-F83C5EE54CA1}"/>
    <cellStyle name="Comma 2 3 2 2 3 3" xfId="20394" xr:uid="{90F8D280-A92D-4FC2-8D32-E76589B45122}"/>
    <cellStyle name="Comma 2 3 2 2 3 4" xfId="20760" xr:uid="{476499A4-6D4B-4A28-88E6-538483E86F85}"/>
    <cellStyle name="Comma 2 3 2 2 4" xfId="19691" xr:uid="{930E4AD7-958D-435E-88F5-522A1F418B61}"/>
    <cellStyle name="Comma 2 3 2 2 4 2" xfId="20124" xr:uid="{A2DE757B-0490-46C9-A774-CE9236F59EBD}"/>
    <cellStyle name="Comma 2 3 2 2 4 3" xfId="20490" xr:uid="{0AAA5592-6C59-4715-A8AB-1DC2B92AD9E0}"/>
    <cellStyle name="Comma 2 3 2 2 4 4" xfId="20856" xr:uid="{1456BF29-3C93-409F-AD91-CC44BD12E5EA}"/>
    <cellStyle name="Comma 2 3 2 2 5" xfId="19855" xr:uid="{CFC669A8-C3CC-4CD2-8BA1-6A56C076F78B}"/>
    <cellStyle name="Comma 2 3 2 2 6" xfId="20221" xr:uid="{EA66330A-8F84-40CA-90EB-45CE3AA26200}"/>
    <cellStyle name="Comma 2 3 2 2 7" xfId="20587" xr:uid="{BBA48CE8-7BA0-4ABC-921E-1B7D630C319A}"/>
    <cellStyle name="Comma 2 3 2 3" xfId="7201" xr:uid="{30E5F1E5-D4F7-4F9A-8798-14A7F2DF2B21}"/>
    <cellStyle name="Comma 2 3 2 3 2" xfId="19559" xr:uid="{4727E9E2-446E-42AA-A855-60DAADA0B824}"/>
    <cellStyle name="Comma 2 3 2 3 2 2" xfId="19993" xr:uid="{D81B7C16-82B4-4D7C-9C85-CA2ED12B87BD}"/>
    <cellStyle name="Comma 2 3 2 3 2 3" xfId="20359" xr:uid="{52547FB5-5EE4-422E-B4C5-2516EB4DED2A}"/>
    <cellStyle name="Comma 2 3 2 3 2 4" xfId="20725" xr:uid="{19EE1432-13C7-4E1B-926E-4918029E1A2B}"/>
    <cellStyle name="Comma 2 3 2 3 3" xfId="19656" xr:uid="{95F844D4-9795-40D5-A4CF-AC053D773F87}"/>
    <cellStyle name="Comma 2 3 2 3 3 2" xfId="20089" xr:uid="{2380C7EB-7F85-4C58-AFD6-562D0E5040DB}"/>
    <cellStyle name="Comma 2 3 2 3 3 3" xfId="20455" xr:uid="{2014C969-0FD4-45AF-A2E8-A544BD183B8B}"/>
    <cellStyle name="Comma 2 3 2 3 3 4" xfId="20821" xr:uid="{24A6A00C-B6E3-4E72-83AD-C26F32BBACFB}"/>
    <cellStyle name="Comma 2 3 2 3 4" xfId="19820" xr:uid="{8BE089FC-091B-4B12-A68A-17DDC6DBFFFF}"/>
    <cellStyle name="Comma 2 3 2 3 5" xfId="20186" xr:uid="{585FABE4-5C77-4779-ACAE-4E68CFE48344}"/>
    <cellStyle name="Comma 2 3 2 3 6" xfId="20552" xr:uid="{B683E799-63DD-4BD3-B2CD-BD8569A0B88E}"/>
    <cellStyle name="Comma 2 3 2 4" xfId="19450" xr:uid="{FA98B4D2-855E-4B77-8346-1A02A3A13A77}"/>
    <cellStyle name="Comma 2 3 2 4 2" xfId="19895" xr:uid="{A3509F92-E633-4E08-A136-0FC3A554921D}"/>
    <cellStyle name="Comma 2 3 2 4 3" xfId="20261" xr:uid="{8F3B23E8-E171-4587-98B3-1697A99ED21C}"/>
    <cellStyle name="Comma 2 3 2 4 4" xfId="20627" xr:uid="{A9FE991E-8913-4934-8A1C-ABFA6D003E2D}"/>
    <cellStyle name="Comma 2 3 2 5" xfId="19523" xr:uid="{8C6DECD7-BDDA-4976-A496-60CBD2F37454}"/>
    <cellStyle name="Comma 2 3 2 5 2" xfId="19957" xr:uid="{3C4D75B3-F16D-4CBD-9ABB-945B894D7720}"/>
    <cellStyle name="Comma 2 3 2 5 3" xfId="20323" xr:uid="{59C1A4FF-94A5-4D6F-A818-183639EA93BC}"/>
    <cellStyle name="Comma 2 3 2 5 4" xfId="20689" xr:uid="{2292829E-5EE5-48C8-A79C-2C1E9DF91622}"/>
    <cellStyle name="Comma 2 3 2 6" xfId="19620" xr:uid="{C55167C8-D62E-4BC8-8D53-027CAC3A2C6F}"/>
    <cellStyle name="Comma 2 3 2 6 2" xfId="20053" xr:uid="{483D1BF4-7D74-4BB1-B24F-245B5395844A}"/>
    <cellStyle name="Comma 2 3 2 6 3" xfId="20419" xr:uid="{8B8F412F-F48C-4CBC-9E6A-91178C97E969}"/>
    <cellStyle name="Comma 2 3 2 6 4" xfId="20785" xr:uid="{696CBC07-39B0-4F41-82CB-BE4004784CAC}"/>
    <cellStyle name="Comma 2 3 2 7" xfId="19733" xr:uid="{EC5359E4-DB87-49E9-A6CF-16E751C523B4}"/>
    <cellStyle name="Comma 2 3 2 8" xfId="20150" xr:uid="{C7F098B2-6324-4651-A587-ABA2E08BBC52}"/>
    <cellStyle name="Comma 2 3 2 9" xfId="20516" xr:uid="{874F83E0-4805-4391-82DA-18C53D7C8B5D}"/>
    <cellStyle name="Comma 2 3 3" xfId="8167" xr:uid="{C1C3B3E8-8698-4E1C-B96D-9525D13D5E1D}"/>
    <cellStyle name="Comma 2 3 3 2" xfId="19467" xr:uid="{17501B4E-84B4-4362-A9E2-18AB05380F45}"/>
    <cellStyle name="Comma 2 3 3 2 2" xfId="19912" xr:uid="{DDF11965-86C0-422A-A6BF-2AC7DE2150ED}"/>
    <cellStyle name="Comma 2 3 3 2 3" xfId="20278" xr:uid="{F117BF3E-DAD0-4C98-88B4-C79C19C81C8E}"/>
    <cellStyle name="Comma 2 3 3 2 4" xfId="20644" xr:uid="{AA4F1515-0A8C-42A8-8784-FED98123AC96}"/>
    <cellStyle name="Comma 2 3 3 3" xfId="19575" xr:uid="{70E687B2-7A9D-4E81-9ED3-F18FEC90B80B}"/>
    <cellStyle name="Comma 2 3 3 3 2" xfId="20009" xr:uid="{81BD6772-2877-4E7F-81B9-25F26CEBFF65}"/>
    <cellStyle name="Comma 2 3 3 3 3" xfId="20375" xr:uid="{DE44C9D4-B24C-4383-9163-6579538306A4}"/>
    <cellStyle name="Comma 2 3 3 3 4" xfId="20741" xr:uid="{C0F652D3-209B-49AF-A5A7-DF44B6475552}"/>
    <cellStyle name="Comma 2 3 3 4" xfId="19672" xr:uid="{F1E7F1F7-42D7-4326-9429-E46F46113B63}"/>
    <cellStyle name="Comma 2 3 3 4 2" xfId="20105" xr:uid="{F1103E21-AFBE-4792-976F-0EC54D218369}"/>
    <cellStyle name="Comma 2 3 3 4 3" xfId="20471" xr:uid="{74C70ABA-40B2-424A-9906-05C5CB043EDB}"/>
    <cellStyle name="Comma 2 3 3 4 4" xfId="20837" xr:uid="{571DBDDD-333E-4B17-A8C6-2C3AC775FB88}"/>
    <cellStyle name="Comma 2 3 3 5" xfId="19836" xr:uid="{CBB8721B-2B79-40C9-B221-A8015E7F5BCF}"/>
    <cellStyle name="Comma 2 3 3 6" xfId="20202" xr:uid="{06BB94BF-816B-486D-B6A5-3AF03B8F3C41}"/>
    <cellStyle name="Comma 2 3 3 7" xfId="20568" xr:uid="{8EF1B611-87BC-4901-AA0B-4B8D23B325AF}"/>
    <cellStyle name="Comma 2 3 4" xfId="6494" xr:uid="{DB436E17-10AC-47EA-984F-496F3AD0A17B}"/>
    <cellStyle name="Comma 2 3 4 2" xfId="19542" xr:uid="{8C83F8F0-D7C0-43DE-9808-294470964798}"/>
    <cellStyle name="Comma 2 3 4 2 2" xfId="19976" xr:uid="{3A5CA814-DE62-4097-A431-958301A2E37D}"/>
    <cellStyle name="Comma 2 3 4 2 3" xfId="20342" xr:uid="{F5283A79-CD9A-4E72-A279-216F3E85CDC7}"/>
    <cellStyle name="Comma 2 3 4 2 4" xfId="20708" xr:uid="{C55C7CA9-695A-425A-B443-2D0661F758D4}"/>
    <cellStyle name="Comma 2 3 4 3" xfId="19639" xr:uid="{9E965215-2D84-48BF-9022-2D981D427D56}"/>
    <cellStyle name="Comma 2 3 4 3 2" xfId="20072" xr:uid="{A297465D-32C8-445D-9CED-7B99C4B08E1E}"/>
    <cellStyle name="Comma 2 3 4 3 3" xfId="20438" xr:uid="{16169A25-28FC-4EA6-941D-824E8EAA4DA1}"/>
    <cellStyle name="Comma 2 3 4 3 4" xfId="20804" xr:uid="{F2277B07-1A49-4DF9-8A97-496A3E537377}"/>
    <cellStyle name="Comma 2 3 4 4" xfId="19801" xr:uid="{E694D21C-EE22-4ABB-9E00-6EDCD8E24597}"/>
    <cellStyle name="Comma 2 3 4 5" xfId="20169" xr:uid="{5D8F6CF1-024F-42E3-A1F2-1B0FF5AFE9C5}"/>
    <cellStyle name="Comma 2 3 4 6" xfId="20535" xr:uid="{B74E7FA3-97F6-4AA3-8126-0E1C46FF1049}"/>
    <cellStyle name="Comma 2 3 5" xfId="19430" xr:uid="{C7067E45-0146-49C7-A1DF-F8F9659E6D4A}"/>
    <cellStyle name="Comma 2 3 5 2" xfId="19875" xr:uid="{08D71BC1-4760-4300-A85F-7E287EE61588}"/>
    <cellStyle name="Comma 2 3 5 3" xfId="20241" xr:uid="{9CE92D28-72E3-48D8-80B7-15EE1D447D53}"/>
    <cellStyle name="Comma 2 3 5 4" xfId="20607" xr:uid="{5402A5CC-C20D-4990-944C-740F1D46A3CB}"/>
    <cellStyle name="Comma 2 3 6" xfId="19509" xr:uid="{0671C637-306D-4E17-BCE0-4F2A11B9731F}"/>
    <cellStyle name="Comma 2 3 6 2" xfId="19943" xr:uid="{95D050AF-41E1-4E5B-BCFB-5986A778D45C}"/>
    <cellStyle name="Comma 2 3 6 3" xfId="20309" xr:uid="{10D99D42-F24B-46D2-8FC8-75219FA23507}"/>
    <cellStyle name="Comma 2 3 6 4" xfId="20675" xr:uid="{F4903C2B-91CB-40B3-9886-7DF9D3FCCA41}"/>
    <cellStyle name="Comma 2 3 7" xfId="19606" xr:uid="{B51F4C2F-BBC3-4C9C-95F5-33A2FD94DDFC}"/>
    <cellStyle name="Comma 2 3 7 2" xfId="20039" xr:uid="{22873A4B-5E9E-48D6-B1B3-FB8C78242DD3}"/>
    <cellStyle name="Comma 2 3 7 3" xfId="20405" xr:uid="{AA257A7E-30BA-49A7-9805-77AFE407622B}"/>
    <cellStyle name="Comma 2 3 7 4" xfId="20771" xr:uid="{B59347C8-1922-428D-83C6-9C839BDFE666}"/>
    <cellStyle name="Comma 2 3 8" xfId="19713" xr:uid="{712A6E0B-10D4-491F-9DA7-6F322C4A6AB0}"/>
    <cellStyle name="Comma 2 3 9" xfId="20136" xr:uid="{F0B585AB-AC3E-45BD-B4FC-34F7A9D0CB6A}"/>
    <cellStyle name="Comma 2 4" xfId="79" xr:uid="{E6B3A372-7708-4ED0-B1D3-56CDC8BCEF5C}"/>
    <cellStyle name="Comma 2 4 2" xfId="151" xr:uid="{F36E7EA9-4F0A-4E5F-B463-C6D822A929E3}"/>
    <cellStyle name="Comma 2 4 2 2" xfId="19473" xr:uid="{6590A7B9-4370-4914-B0E9-4F19F5C33233}"/>
    <cellStyle name="Comma 2 4 2 2 2" xfId="19918" xr:uid="{56FC5DA7-D58C-40F7-845E-535DFA98DBD9}"/>
    <cellStyle name="Comma 2 4 2 2 3" xfId="20284" xr:uid="{E2A08DAF-0D89-4AAE-B0CF-7A114E70538E}"/>
    <cellStyle name="Comma 2 4 2 2 4" xfId="20650" xr:uid="{24E355F1-E851-43E0-A1E2-091A3FBA505D}"/>
    <cellStyle name="Comma 2 4 2 3" xfId="19532" xr:uid="{977304E0-E206-4E8C-B096-E015A7D288D8}"/>
    <cellStyle name="Comma 2 4 2 3 2" xfId="19966" xr:uid="{A997843E-A388-4DE3-8E6D-186DE0347061}"/>
    <cellStyle name="Comma 2 4 2 3 3" xfId="20332" xr:uid="{BEFC754D-5258-4DA1-97CD-7BD8B856CE58}"/>
    <cellStyle name="Comma 2 4 2 3 4" xfId="20698" xr:uid="{2F517196-211A-438A-887F-527A1A8740DB}"/>
    <cellStyle name="Comma 2 4 2 4" xfId="19629" xr:uid="{DF13D249-4327-4FCC-85D4-6A0BE861CF85}"/>
    <cellStyle name="Comma 2 4 2 4 2" xfId="20062" xr:uid="{6A5F4083-354B-4C57-B230-A0DCCB565899}"/>
    <cellStyle name="Comma 2 4 2 4 3" xfId="20428" xr:uid="{DEAB7538-8B8F-4CD3-80F1-1586801569ED}"/>
    <cellStyle name="Comma 2 4 2 4 4" xfId="20794" xr:uid="{C3F22ED2-B1D6-4F95-8FC0-45F89ECA89C4}"/>
    <cellStyle name="Comma 2 4 2 5" xfId="19742" xr:uid="{4AA97E51-2C1E-4F81-8846-14A6A0832B5C}"/>
    <cellStyle name="Comma 2 4 2 6" xfId="20159" xr:uid="{C45DB20F-0ECB-415A-B6BB-D465282ADE4E}"/>
    <cellStyle name="Comma 2 4 2 7" xfId="20525" xr:uid="{8DCB8F8C-D011-44ED-9511-19000F8650C1}"/>
    <cellStyle name="Comma 2 4 3" xfId="19436" xr:uid="{004F605D-475F-4B67-9B81-9B4140BF068E}"/>
    <cellStyle name="Comma 2 4 3 2" xfId="19881" xr:uid="{1A24DD3A-EF4D-42DE-9F49-A5944A998EE0}"/>
    <cellStyle name="Comma 2 4 3 3" xfId="20247" xr:uid="{4F8D6125-68D9-4B6C-8147-84DCD279882B}"/>
    <cellStyle name="Comma 2 4 3 4" xfId="20613" xr:uid="{E2EF9FFB-A638-46DE-B537-44A270A79256}"/>
    <cellStyle name="Comma 2 4 4" xfId="19516" xr:uid="{E82503A7-BAA2-4CFB-A76A-74696E66E2D0}"/>
    <cellStyle name="Comma 2 4 4 2" xfId="19950" xr:uid="{C1EE50BD-62E5-4C2E-BAAB-15DD21F8E36D}"/>
    <cellStyle name="Comma 2 4 4 3" xfId="20316" xr:uid="{31FA6C4D-8828-4A8F-8B1F-3552B4E7FFD2}"/>
    <cellStyle name="Comma 2 4 4 4" xfId="20682" xr:uid="{206930F3-701D-465E-BD1E-B936B7E17CE6}"/>
    <cellStyle name="Comma 2 4 5" xfId="19613" xr:uid="{B40A7A33-C0BA-4466-87DB-9DB6EED108F9}"/>
    <cellStyle name="Comma 2 4 5 2" xfId="20046" xr:uid="{1ADD6C86-A4E2-41D3-BB9A-D8F822844ECF}"/>
    <cellStyle name="Comma 2 4 5 3" xfId="20412" xr:uid="{B10E5413-2102-4A6A-BF89-E8FC99F8B75D}"/>
    <cellStyle name="Comma 2 4 5 4" xfId="20778" xr:uid="{F4D3F0C3-A8A0-4065-8777-D91770CC97C1}"/>
    <cellStyle name="Comma 2 4 6" xfId="19725" xr:uid="{ADC786ED-4F21-41A3-A67A-909C81B7ED7E}"/>
    <cellStyle name="Comma 2 4 7" xfId="20143" xr:uid="{9B92875C-1E57-4732-98FB-0C3A79631237}"/>
    <cellStyle name="Comma 2 4 8" xfId="20509" xr:uid="{CB34ED76-A8A0-44FF-A4B3-62BECD3BA124}"/>
    <cellStyle name="Comma 2 5" xfId="102" xr:uid="{FA7FD59F-8ED2-410D-B39C-45D4111EA88E}"/>
    <cellStyle name="Comma 2 5 2" xfId="19455" xr:uid="{E7053237-BF26-4BD7-A837-AB6EF9A8C4F0}"/>
    <cellStyle name="Comma 2 5 2 2" xfId="19900" xr:uid="{9D81B715-59EF-4B0D-8C81-74C0D4715EBF}"/>
    <cellStyle name="Comma 2 5 2 3" xfId="20266" xr:uid="{39A208BC-5CC3-4E3F-AAA7-3BD85AB6EE05}"/>
    <cellStyle name="Comma 2 5 2 4" xfId="20632" xr:uid="{44064DAA-89EC-4B3E-95D7-F26CA994A39F}"/>
    <cellStyle name="Comma 2 5 3" xfId="19519" xr:uid="{497BC2E5-C7E6-477D-8017-6A382745D31E}"/>
    <cellStyle name="Comma 2 5 3 2" xfId="19953" xr:uid="{33FBDDF8-9A5D-47D2-98DF-D4AC4E7F1624}"/>
    <cellStyle name="Comma 2 5 3 3" xfId="20319" xr:uid="{77AC69B0-FF7B-4A95-A8BE-C8318900EB1D}"/>
    <cellStyle name="Comma 2 5 3 4" xfId="20685" xr:uid="{73BBD30E-2F4B-47DF-807C-96423870DC6F}"/>
    <cellStyle name="Comma 2 5 4" xfId="19616" xr:uid="{048D499C-1FF8-4F38-85EF-2D3A3B995F4C}"/>
    <cellStyle name="Comma 2 5 4 2" xfId="20049" xr:uid="{B857C19D-FF51-4EAC-8E92-6231D4904407}"/>
    <cellStyle name="Comma 2 5 4 3" xfId="20415" xr:uid="{C0F98A05-86EC-48B7-8F51-A248A5D32121}"/>
    <cellStyle name="Comma 2 5 4 4" xfId="20781" xr:uid="{EC1B5327-CDED-4C00-B4B3-A83A497276C9}"/>
    <cellStyle name="Comma 2 5 5" xfId="19728" xr:uid="{ADA01AD8-9226-420C-838B-D04D13C0E2FC}"/>
    <cellStyle name="Comma 2 5 6" xfId="20146" xr:uid="{6FADDD0A-C08B-4F4D-9ABA-EA0111E62D1D}"/>
    <cellStyle name="Comma 2 5 7" xfId="20512" xr:uid="{379544CF-A55C-47A7-8CCD-EBAE8FBBD21F}"/>
    <cellStyle name="Comma 2 6" xfId="19416" xr:uid="{074E946F-6FD6-4240-A054-FBD533CE7F93}"/>
    <cellStyle name="Comma 2 6 2" xfId="19862" xr:uid="{CA264A0E-F8BE-47B0-962E-18653486E319}"/>
    <cellStyle name="Comma 2 6 3" xfId="20228" xr:uid="{17727496-25D2-44BA-B27B-F9126F0C652A}"/>
    <cellStyle name="Comma 2 6 4" xfId="20594" xr:uid="{96D73A94-AD24-4E0D-907A-3425D012B59A}"/>
    <cellStyle name="Comma 2 7" xfId="19505" xr:uid="{2429AE6A-5189-4E2C-AA53-57DFD1245E94}"/>
    <cellStyle name="Comma 2 7 2" xfId="19939" xr:uid="{C2DE4FC6-0586-4F8E-91CE-F3408E687C0C}"/>
    <cellStyle name="Comma 2 7 3" xfId="20305" xr:uid="{08C6218C-FE00-4444-8816-F2646939A9C5}"/>
    <cellStyle name="Comma 2 7 4" xfId="20671" xr:uid="{6174529C-54F4-4FE8-A32A-80348FB5D72F}"/>
    <cellStyle name="Comma 2 8" xfId="19602" xr:uid="{C55686EE-89D2-41D9-AFE5-7B103EDD8064}"/>
    <cellStyle name="Comma 2 8 2" xfId="20035" xr:uid="{D7644EC8-B5B6-4749-94C2-0A3AFCE4E674}"/>
    <cellStyle name="Comma 2 8 3" xfId="20401" xr:uid="{8BE8BB51-A922-4835-9FB1-084178ECEBC8}"/>
    <cellStyle name="Comma 2 8 4" xfId="20767" xr:uid="{0450AE4E-086D-4655-8161-D8E3C82F80F7}"/>
    <cellStyle name="Comma 2 9" xfId="19706" xr:uid="{DD9ED8E2-9772-4628-B8B1-DED18AD01259}"/>
    <cellStyle name="Comma 3" xfId="22" xr:uid="{73AEDF63-E7CA-4F03-BA14-CD0668DDA0E8}"/>
    <cellStyle name="Comma 3 10" xfId="19705" xr:uid="{F377DBB3-9AA1-4123-B65E-A5A7B262C4C5}"/>
    <cellStyle name="Comma 3 11" xfId="20131" xr:uid="{679E496C-7DC3-464A-9947-991F0A051743}"/>
    <cellStyle name="Comma 3 12" xfId="20497" xr:uid="{D63E78B2-6482-47AD-A683-EDEE72E190F3}"/>
    <cellStyle name="Comma 3 2" xfId="53" xr:uid="{31510780-F69B-4720-962B-085A7F92C7B4}"/>
    <cellStyle name="Comma 3 2 10" xfId="20501" xr:uid="{B6B27918-DDF5-493F-B437-AC2DF688110A}"/>
    <cellStyle name="Comma 3 2 2" xfId="124" xr:uid="{A52D9F41-7751-4040-9EFE-6CFBAFB47D0A}"/>
    <cellStyle name="Comma 3 2 2 2" xfId="7236" xr:uid="{C943234E-57DB-4856-B0D5-EC0CCB2215E5}"/>
    <cellStyle name="Comma 3 2 2 2 2" xfId="8876" xr:uid="{DE0FB034-0BD8-4432-BE6F-BFB646E32DB7}"/>
    <cellStyle name="Comma 3 2 2 2 2 2" xfId="19489" xr:uid="{E8345FD4-D9FE-4FE8-A0AE-CB8F9EDED165}"/>
    <cellStyle name="Comma 3 2 2 2 2 2 2" xfId="19934" xr:uid="{CB46A9E5-6EE8-4191-BFB2-C9CA548FD44B}"/>
    <cellStyle name="Comma 3 2 2 2 2 2 3" xfId="20300" xr:uid="{8952B223-7E88-4B25-8500-7F07D6DF1C77}"/>
    <cellStyle name="Comma 3 2 2 2 2 2 4" xfId="20666" xr:uid="{595AF1E2-554E-45A0-839A-5CD9E561C611}"/>
    <cellStyle name="Comma 3 2 2 2 2 3" xfId="19596" xr:uid="{7E31246A-3859-4C62-8D43-ACCF5C5D587B}"/>
    <cellStyle name="Comma 3 2 2 2 2 3 2" xfId="20030" xr:uid="{394BE59A-2D24-48CB-8D52-E3073B0C9F33}"/>
    <cellStyle name="Comma 3 2 2 2 2 3 3" xfId="20396" xr:uid="{5BFDCA88-3DBA-4CCA-A4A2-6D82C5A98D51}"/>
    <cellStyle name="Comma 3 2 2 2 2 3 4" xfId="20762" xr:uid="{6B9693B4-7C51-49E6-8944-7EA1A90331A8}"/>
    <cellStyle name="Comma 3 2 2 2 2 4" xfId="19693" xr:uid="{EC5D55A9-9B2A-4616-BF8F-CED2AAB5B909}"/>
    <cellStyle name="Comma 3 2 2 2 2 4 2" xfId="20126" xr:uid="{7A11D5B0-1578-43A0-BF5B-D37836A2399F}"/>
    <cellStyle name="Comma 3 2 2 2 2 4 3" xfId="20492" xr:uid="{FB9A2CDD-B983-48AA-B846-758196F035AB}"/>
    <cellStyle name="Comma 3 2 2 2 2 4 4" xfId="20858" xr:uid="{41C55167-2A55-4DDD-AB4B-CA36DCBA7F16}"/>
    <cellStyle name="Comma 3 2 2 2 2 5" xfId="19857" xr:uid="{DEE4F912-61BB-4851-899B-449E3E80DD85}"/>
    <cellStyle name="Comma 3 2 2 2 2 6" xfId="20223" xr:uid="{6D843348-59D2-453E-A20B-10C695F7D8DC}"/>
    <cellStyle name="Comma 3 2 2 2 2 7" xfId="20589" xr:uid="{5AE47D96-090A-4DBC-89E6-E11668F447E0}"/>
    <cellStyle name="Comma 3 2 2 2 3" xfId="19452" xr:uid="{047996DD-67F3-4894-9626-08C5E285931C}"/>
    <cellStyle name="Comma 3 2 2 2 3 2" xfId="19897" xr:uid="{91B5359C-09B8-493E-9A9C-A4A0C0D66D0B}"/>
    <cellStyle name="Comma 3 2 2 2 3 3" xfId="20263" xr:uid="{99D49970-D957-4D0B-9B84-687556575EBE}"/>
    <cellStyle name="Comma 3 2 2 2 3 4" xfId="20629" xr:uid="{4D39ABAC-B548-4DBD-A714-2151EE939EE4}"/>
    <cellStyle name="Comma 3 2 2 2 4" xfId="19561" xr:uid="{D9C9CDA2-DA9E-44B5-8263-D528D8CD55B1}"/>
    <cellStyle name="Comma 3 2 2 2 4 2" xfId="19995" xr:uid="{3382FE96-85C8-41BF-B6C2-9A5A9BC85308}"/>
    <cellStyle name="Comma 3 2 2 2 4 3" xfId="20361" xr:uid="{30298B1F-73C6-4EC8-AEA1-6365376D124F}"/>
    <cellStyle name="Comma 3 2 2 2 4 4" xfId="20727" xr:uid="{1E2976E7-7E98-479B-BE82-E60D18740B0E}"/>
    <cellStyle name="Comma 3 2 2 2 5" xfId="19658" xr:uid="{38371600-75CE-4F10-8308-62504511C32A}"/>
    <cellStyle name="Comma 3 2 2 2 5 2" xfId="20091" xr:uid="{9512C225-11F4-459A-B3C4-75C053C37AAF}"/>
    <cellStyle name="Comma 3 2 2 2 5 3" xfId="20457" xr:uid="{425EDEDA-A243-42C3-B73C-C61383C185B8}"/>
    <cellStyle name="Comma 3 2 2 2 5 4" xfId="20823" xr:uid="{D9EADCEB-841E-4C1B-8152-A597E787013D}"/>
    <cellStyle name="Comma 3 2 2 2 6" xfId="19822" xr:uid="{E01D8B91-887C-4D88-8E4E-C10EFD498EC3}"/>
    <cellStyle name="Comma 3 2 2 2 7" xfId="20188" xr:uid="{4DC753CA-A036-4988-9278-04C31685A603}"/>
    <cellStyle name="Comma 3 2 2 2 8" xfId="20554" xr:uid="{4B5201BD-553D-4471-A56D-F5D49EF8F727}"/>
    <cellStyle name="Comma 3 2 2 3" xfId="8176" xr:uid="{9F119405-ED5F-4E07-B845-D1A8C312FAE9}"/>
    <cellStyle name="Comma 3 2 2 3 2" xfId="19470" xr:uid="{FF3335F8-8231-4631-8F33-6C0AF3EDD871}"/>
    <cellStyle name="Comma 3 2 2 3 2 2" xfId="19915" xr:uid="{9A3E544D-5E86-4867-8821-651D7C6544EC}"/>
    <cellStyle name="Comma 3 2 2 3 2 3" xfId="20281" xr:uid="{28CFD6C3-F619-46F7-AF56-743E32CAD8CE}"/>
    <cellStyle name="Comma 3 2 2 3 2 4" xfId="20647" xr:uid="{58DA3330-C395-410B-B947-819447D63AB9}"/>
    <cellStyle name="Comma 3 2 2 3 3" xfId="19578" xr:uid="{C4A46862-F030-462A-9402-1330470C718F}"/>
    <cellStyle name="Comma 3 2 2 3 3 2" xfId="20012" xr:uid="{A3503AB6-D23F-4AC7-B5FE-991EFE8F8C9B}"/>
    <cellStyle name="Comma 3 2 2 3 3 3" xfId="20378" xr:uid="{26748A03-A6A1-466B-91F5-17312A376C33}"/>
    <cellStyle name="Comma 3 2 2 3 3 4" xfId="20744" xr:uid="{6923F2B8-2424-45CA-9B89-069D01D380EF}"/>
    <cellStyle name="Comma 3 2 2 3 4" xfId="19675" xr:uid="{21F4920D-4C98-45D1-A892-77CB288CA47D}"/>
    <cellStyle name="Comma 3 2 2 3 4 2" xfId="20108" xr:uid="{F448D193-8752-4AD5-9C8F-40FDF57F989B}"/>
    <cellStyle name="Comma 3 2 2 3 4 3" xfId="20474" xr:uid="{03EFE491-EDF2-403A-98CA-1E29CC1258C4}"/>
    <cellStyle name="Comma 3 2 2 3 4 4" xfId="20840" xr:uid="{04D2FCB1-3876-4A52-87F7-67E15ECAE18B}"/>
    <cellStyle name="Comma 3 2 2 3 5" xfId="19839" xr:uid="{D4EFC926-041D-49F9-8022-9393750ED913}"/>
    <cellStyle name="Comma 3 2 2 3 6" xfId="20205" xr:uid="{B30771E4-6E15-4150-B1C5-270DFB7F6D50}"/>
    <cellStyle name="Comma 3 2 2 3 7" xfId="20571" xr:uid="{17790DFF-B8C9-44F0-8C9B-905DB5A8C965}"/>
    <cellStyle name="Comma 3 2 2 4" xfId="19433" xr:uid="{1B4A2106-F82E-45F8-8677-F484C4C8E265}"/>
    <cellStyle name="Comma 3 2 2 4 2" xfId="19878" xr:uid="{CD58822B-38A1-4F45-B278-EF937771062C}"/>
    <cellStyle name="Comma 3 2 2 4 3" xfId="20244" xr:uid="{D74292CB-55F5-46BD-B924-79EA7190BF0F}"/>
    <cellStyle name="Comma 3 2 2 4 4" xfId="20610" xr:uid="{B348CABF-E279-4724-A52C-47C8469FC5D4}"/>
    <cellStyle name="Comma 3 2 2 5" xfId="19522" xr:uid="{214142AF-4849-4F62-9DB6-3BBDD52E86FA}"/>
    <cellStyle name="Comma 3 2 2 5 2" xfId="19956" xr:uid="{15F99C1A-D535-4196-87DB-000E79232EFF}"/>
    <cellStyle name="Comma 3 2 2 5 3" xfId="20322" xr:uid="{1EE0B116-8AE6-4A2C-BDF1-4836ABC73107}"/>
    <cellStyle name="Comma 3 2 2 5 4" xfId="20688" xr:uid="{DCB80F3F-CD7A-461D-BDC4-7EBA809123E3}"/>
    <cellStyle name="Comma 3 2 2 6" xfId="19619" xr:uid="{D925D169-39CA-47E0-9514-0FA664787C23}"/>
    <cellStyle name="Comma 3 2 2 6 2" xfId="20052" xr:uid="{9B42E322-29DF-4DD5-B134-725CC6DB0E33}"/>
    <cellStyle name="Comma 3 2 2 6 3" xfId="20418" xr:uid="{E72C2FB1-FB06-4109-B27C-ED7771A8924C}"/>
    <cellStyle name="Comma 3 2 2 6 4" xfId="20784" xr:uid="{6A57CF02-F2F1-470E-88C3-C8E4703E3E1E}"/>
    <cellStyle name="Comma 3 2 2 7" xfId="19732" xr:uid="{7B96DB74-45D7-4E33-A2DA-EADB458233CF}"/>
    <cellStyle name="Comma 3 2 2 8" xfId="20149" xr:uid="{A590BFB7-0F07-430A-8264-FC7D9573C328}"/>
    <cellStyle name="Comma 3 2 2 9" xfId="20515" xr:uid="{250E7429-53C1-4C10-82B2-40055CFD530C}"/>
    <cellStyle name="Comma 3 2 3" xfId="6991" xr:uid="{678F28B1-B942-48F7-BE66-F381222523A0}"/>
    <cellStyle name="Comma 3 2 3 2" xfId="8630" xr:uid="{DFE67F1B-C52E-442C-9194-A84D8B81BB59}"/>
    <cellStyle name="Comma 3 2 3 2 2" xfId="19477" xr:uid="{57C02350-9845-4DE5-B60F-9256F86CCE46}"/>
    <cellStyle name="Comma 3 2 3 2 2 2" xfId="19922" xr:uid="{C9BB08FA-5BD4-4761-A223-C86A46C83B36}"/>
    <cellStyle name="Comma 3 2 3 2 2 3" xfId="20288" xr:uid="{45A4C787-D617-4064-BBA2-F9B935293D03}"/>
    <cellStyle name="Comma 3 2 3 2 2 4" xfId="20654" xr:uid="{6B5B8EA8-0E82-4B49-A1AE-744587C0F4F9}"/>
    <cellStyle name="Comma 3 2 3 2 3" xfId="19584" xr:uid="{5F57EF3D-3173-474F-B4B7-3F122AE90F52}"/>
    <cellStyle name="Comma 3 2 3 2 3 2" xfId="20018" xr:uid="{52921F4C-68B7-4CB2-A56D-84D032A8DEEB}"/>
    <cellStyle name="Comma 3 2 3 2 3 3" xfId="20384" xr:uid="{46E4C99E-BB05-49E2-83AD-A2186B2F8537}"/>
    <cellStyle name="Comma 3 2 3 2 3 4" xfId="20750" xr:uid="{36B5CDAD-8BFB-41E1-8394-4E6007469F62}"/>
    <cellStyle name="Comma 3 2 3 2 4" xfId="19681" xr:uid="{B4A18336-9845-4F24-B504-6EEEC1FE444B}"/>
    <cellStyle name="Comma 3 2 3 2 4 2" xfId="20114" xr:uid="{C3478146-1BA2-437B-9F38-F323BD8606FE}"/>
    <cellStyle name="Comma 3 2 3 2 4 3" xfId="20480" xr:uid="{55A61D92-EFB5-416D-968C-A791F3DA8E33}"/>
    <cellStyle name="Comma 3 2 3 2 4 4" xfId="20846" xr:uid="{1C826A92-C1C9-4BC7-A28D-8341E0C110A5}"/>
    <cellStyle name="Comma 3 2 3 2 5" xfId="19845" xr:uid="{47E4E189-6F92-4BB2-BD7E-5E84C736DB18}"/>
    <cellStyle name="Comma 3 2 3 2 6" xfId="20211" xr:uid="{274AB89D-4A15-48F6-B767-46F9B4476F91}"/>
    <cellStyle name="Comma 3 2 3 2 7" xfId="20577" xr:uid="{2259C880-7A1C-414A-818A-BC74465CAD57}"/>
    <cellStyle name="Comma 3 2 3 3" xfId="19440" xr:uid="{9C48F787-452D-4282-9BC1-19DE3D003EDF}"/>
    <cellStyle name="Comma 3 2 3 3 2" xfId="19885" xr:uid="{61B48DFE-10FF-47A8-8B7F-C9107A797972}"/>
    <cellStyle name="Comma 3 2 3 3 3" xfId="20251" xr:uid="{68F5CC6E-E3CC-407E-B29E-E84B295F56B4}"/>
    <cellStyle name="Comma 3 2 3 3 4" xfId="20617" xr:uid="{B9EF6E5E-7821-4F36-B20C-4B348F16114B}"/>
    <cellStyle name="Comma 3 2 3 4" xfId="19550" xr:uid="{6AEDCD9C-DE9C-445B-9A3F-CE9EACCD23D0}"/>
    <cellStyle name="Comma 3 2 3 4 2" xfId="19984" xr:uid="{1C4B7632-5055-4D4D-BBCA-0C86F4AD2CAF}"/>
    <cellStyle name="Comma 3 2 3 4 3" xfId="20350" xr:uid="{F45074F5-3E5E-4086-BC1A-9AF78EE1E79A}"/>
    <cellStyle name="Comma 3 2 3 4 4" xfId="20716" xr:uid="{D277D08F-1B96-434F-8542-87CB5D54F734}"/>
    <cellStyle name="Comma 3 2 3 5" xfId="19647" xr:uid="{247BF9E4-EECC-43C2-B537-73287E4672EF}"/>
    <cellStyle name="Comma 3 2 3 5 2" xfId="20080" xr:uid="{66A567E0-4F24-4988-8F4B-A61567BA2A13}"/>
    <cellStyle name="Comma 3 2 3 5 3" xfId="20446" xr:uid="{10F2F468-72AD-46CC-ABA1-6E8BAB64CEF0}"/>
    <cellStyle name="Comma 3 2 3 5 4" xfId="20812" xr:uid="{2614A1BE-FBD6-4A74-B8BA-2B5AD757B46E}"/>
    <cellStyle name="Comma 3 2 3 6" xfId="19811" xr:uid="{C7DB4684-7A24-4AF9-95B3-53FF3D2EE0BF}"/>
    <cellStyle name="Comma 3 2 3 7" xfId="20177" xr:uid="{90A8089C-3F17-4782-95D2-9984A364ED75}"/>
    <cellStyle name="Comma 3 2 3 8" xfId="20543" xr:uid="{539EA581-6310-45F5-8ED8-55E3E66F338D}"/>
    <cellStyle name="Comma 3 2 4" xfId="7791" xr:uid="{5D360B9E-98CF-401D-A884-115211235DE9}"/>
    <cellStyle name="Comma 3 2 4 2" xfId="19458" xr:uid="{D59E8A08-6D4E-43AD-BDC5-8283FCE88344}"/>
    <cellStyle name="Comma 3 2 4 2 2" xfId="19903" xr:uid="{B51B4504-291D-4BD2-92C9-85ABE2A55DF1}"/>
    <cellStyle name="Comma 3 2 4 2 3" xfId="20269" xr:uid="{A1AA0FA6-7392-46ED-927F-2368DD88E2C3}"/>
    <cellStyle name="Comma 3 2 4 2 4" xfId="20635" xr:uid="{DECAB4BD-EAD0-4090-95E8-2DBA3D330167}"/>
    <cellStyle name="Comma 3 2 4 3" xfId="19566" xr:uid="{2F524FC3-5176-48BC-83B9-E01192EBD5ED}"/>
    <cellStyle name="Comma 3 2 4 3 2" xfId="20000" xr:uid="{D458E8F7-928C-4358-94D8-3EF48DD71BBF}"/>
    <cellStyle name="Comma 3 2 4 3 3" xfId="20366" xr:uid="{54A9BA2E-1C59-4386-ABF5-F337F7C06FCD}"/>
    <cellStyle name="Comma 3 2 4 3 4" xfId="20732" xr:uid="{A26EC7DB-07AD-4A8C-82FC-546BAB9B7E5A}"/>
    <cellStyle name="Comma 3 2 4 4" xfId="19663" xr:uid="{AE2D946E-A3DF-4251-BD26-9035F1CF8570}"/>
    <cellStyle name="Comma 3 2 4 4 2" xfId="20096" xr:uid="{239CF47F-4D26-4D31-AC0B-D1E387E517E3}"/>
    <cellStyle name="Comma 3 2 4 4 3" xfId="20462" xr:uid="{2E0DB3E4-C6DE-4BAE-9C29-08785E08381A}"/>
    <cellStyle name="Comma 3 2 4 4 4" xfId="20828" xr:uid="{7D6E79C5-E9E3-4A41-BB44-7F46B30FF5D9}"/>
    <cellStyle name="Comma 3 2 4 5" xfId="19827" xr:uid="{53DAFEE7-F984-4DAF-B8C7-D3CF7A3C58AB}"/>
    <cellStyle name="Comma 3 2 4 6" xfId="20193" xr:uid="{5F365DF5-7E1C-4F4C-A285-2F2B5E4A60E9}"/>
    <cellStyle name="Comma 3 2 4 7" xfId="20559" xr:uid="{1424899F-FB6C-40F2-950D-FA219054FDF5}"/>
    <cellStyle name="Comma 3 2 5" xfId="19420" xr:uid="{03606BAF-4677-49E6-9971-D0C0593EF2DA}"/>
    <cellStyle name="Comma 3 2 5 2" xfId="19866" xr:uid="{C27383D8-3AD7-4847-97C3-866B7DA75ECF}"/>
    <cellStyle name="Comma 3 2 5 3" xfId="20232" xr:uid="{596EB4CE-DBA6-45B1-8320-9A55B9B8CFFE}"/>
    <cellStyle name="Comma 3 2 5 4" xfId="20598" xr:uid="{D1B6D7B9-C79C-4984-8E97-97CCAC13DB37}"/>
    <cellStyle name="Comma 3 2 6" xfId="19508" xr:uid="{E9819FC0-BD74-4339-AE20-CD954FDF29BA}"/>
    <cellStyle name="Comma 3 2 6 2" xfId="19942" xr:uid="{FC00FC0B-7358-4503-84CE-DCB852727D35}"/>
    <cellStyle name="Comma 3 2 6 3" xfId="20308" xr:uid="{EA7B92A5-8172-41DD-B483-DF56711A8B25}"/>
    <cellStyle name="Comma 3 2 6 4" xfId="20674" xr:uid="{7350415A-9703-4025-85DD-61B0648100B6}"/>
    <cellStyle name="Comma 3 2 7" xfId="19605" xr:uid="{51A33BF2-BF00-4CDE-AF7E-E330D6184B2F}"/>
    <cellStyle name="Comma 3 2 7 2" xfId="20038" xr:uid="{A987D035-8D96-4F1D-BA0E-1E9A4BEF424F}"/>
    <cellStyle name="Comma 3 2 7 3" xfId="20404" xr:uid="{0B79383B-7C35-4C9D-A734-E7F2B3A067B4}"/>
    <cellStyle name="Comma 3 2 7 4" xfId="20770" xr:uid="{9F7128E6-BDDB-408B-9176-AFFDF2ACB74C}"/>
    <cellStyle name="Comma 3 2 8" xfId="19712" xr:uid="{C9E061EB-A95F-4B36-94A4-0659756737C1}"/>
    <cellStyle name="Comma 3 2 9" xfId="20135" xr:uid="{4F6431BE-C0AA-42FE-9420-D645B6520B1E}"/>
    <cellStyle name="Comma 3 3" xfId="78" xr:uid="{DD8D61F4-EFAB-43D6-9D93-678617735004}"/>
    <cellStyle name="Comma 3 3 2" xfId="150" xr:uid="{CC84B916-3D56-4BFF-B913-975DB7906726}"/>
    <cellStyle name="Comma 3 3 2 2" xfId="8631" xr:uid="{70C8D3E0-3869-482C-A6D7-CB6CED023634}"/>
    <cellStyle name="Comma 3 3 2 2 2" xfId="19478" xr:uid="{6990660E-A175-477B-8243-07AB572EA773}"/>
    <cellStyle name="Comma 3 3 2 2 2 2" xfId="19923" xr:uid="{E90BF91A-8E92-49AC-8CE6-C83C6411C4DC}"/>
    <cellStyle name="Comma 3 3 2 2 2 3" xfId="20289" xr:uid="{4BBE5C15-798B-41A7-9081-5EB42B3BDC78}"/>
    <cellStyle name="Comma 3 3 2 2 2 4" xfId="20655" xr:uid="{6C2457F3-DC2C-4BEF-952A-19E601C7568F}"/>
    <cellStyle name="Comma 3 3 2 2 3" xfId="19585" xr:uid="{0F54ECE1-F579-4BCC-9CFD-01E9321B6EFB}"/>
    <cellStyle name="Comma 3 3 2 2 3 2" xfId="20019" xr:uid="{05EC5853-BAFE-4C58-AEC3-726AE8F0AF1B}"/>
    <cellStyle name="Comma 3 3 2 2 3 3" xfId="20385" xr:uid="{69DDCC72-0CE6-4194-9801-B67AD71198EC}"/>
    <cellStyle name="Comma 3 3 2 2 3 4" xfId="20751" xr:uid="{CA342632-B363-4FDD-997B-608A53054354}"/>
    <cellStyle name="Comma 3 3 2 2 4" xfId="19682" xr:uid="{A309D712-D2A2-4EE7-B7AE-A1A6FFB84128}"/>
    <cellStyle name="Comma 3 3 2 2 4 2" xfId="20115" xr:uid="{E3481872-BAF8-48CD-9495-1C1ED7BD101D}"/>
    <cellStyle name="Comma 3 3 2 2 4 3" xfId="20481" xr:uid="{1E3B1B52-9213-4852-A655-3EB3551E01B9}"/>
    <cellStyle name="Comma 3 3 2 2 4 4" xfId="20847" xr:uid="{B357419E-0959-4F12-BB55-C6528E381CFA}"/>
    <cellStyle name="Comma 3 3 2 2 5" xfId="19846" xr:uid="{85161173-77DA-4E70-94FE-2212FDD2FD57}"/>
    <cellStyle name="Comma 3 3 2 2 6" xfId="20212" xr:uid="{F9705EBA-F75D-4420-9374-89A72D0EE910}"/>
    <cellStyle name="Comma 3 3 2 2 7" xfId="20578" xr:uid="{0239CA3B-BDEA-4C4C-89EB-D60C95A2C83F}"/>
    <cellStyle name="Comma 3 3 2 3" xfId="19441" xr:uid="{0809DBDD-1C83-4845-B43D-F11EE648AD70}"/>
    <cellStyle name="Comma 3 3 2 3 2" xfId="19886" xr:uid="{ED4F219A-861E-413F-A8D4-AFFB09646812}"/>
    <cellStyle name="Comma 3 3 2 3 3" xfId="20252" xr:uid="{17EE3858-C408-423E-9FA0-F792B06D5D0F}"/>
    <cellStyle name="Comma 3 3 2 3 4" xfId="20618" xr:uid="{FDD18CBC-A956-47C9-A688-92A8313C1D80}"/>
    <cellStyle name="Comma 3 3 2 4" xfId="19531" xr:uid="{E4579A4F-5A70-4100-8EEF-C68705D24E8F}"/>
    <cellStyle name="Comma 3 3 2 4 2" xfId="19965" xr:uid="{D4B46D76-5D6A-46FC-9441-0E02D4FC827B}"/>
    <cellStyle name="Comma 3 3 2 4 3" xfId="20331" xr:uid="{6EDD4817-954D-483D-B849-0A77BEF76C3D}"/>
    <cellStyle name="Comma 3 3 2 4 4" xfId="20697" xr:uid="{69BB368A-61D8-47A9-A513-462E32AD03DC}"/>
    <cellStyle name="Comma 3 3 2 5" xfId="19628" xr:uid="{C5A38EB7-66FB-46C9-8E73-577F5EBD713F}"/>
    <cellStyle name="Comma 3 3 2 5 2" xfId="20061" xr:uid="{70B7E9E7-FCAD-4441-8EEB-4DC194E2CF73}"/>
    <cellStyle name="Comma 3 3 2 5 3" xfId="20427" xr:uid="{541E74D6-44C2-4375-B884-BE2BD0ECFA1A}"/>
    <cellStyle name="Comma 3 3 2 5 4" xfId="20793" xr:uid="{4438ACA2-B01C-446A-A951-0237CFD4DC1B}"/>
    <cellStyle name="Comma 3 3 2 6" xfId="19741" xr:uid="{C558DF99-EBFD-4546-AEEB-A0CA776E2073}"/>
    <cellStyle name="Comma 3 3 2 7" xfId="20158" xr:uid="{F992065B-1971-4117-A777-7843F9C5CAAF}"/>
    <cellStyle name="Comma 3 3 2 8" xfId="20524" xr:uid="{69FD1632-879C-46A4-8D6A-B18A754D853A}"/>
    <cellStyle name="Comma 3 3 3" xfId="7792" xr:uid="{9EFC2B69-EADA-4959-A8D5-E302570BBCC1}"/>
    <cellStyle name="Comma 3 3 3 2" xfId="19459" xr:uid="{E08D5CC2-8BB7-4302-8C42-CC4CB675565E}"/>
    <cellStyle name="Comma 3 3 3 2 2" xfId="19904" xr:uid="{7F9D2B94-37FE-46AA-99BD-9E5EFD40FD6A}"/>
    <cellStyle name="Comma 3 3 3 2 3" xfId="20270" xr:uid="{656331CF-31A0-4C1F-8113-7F149F278567}"/>
    <cellStyle name="Comma 3 3 3 2 4" xfId="20636" xr:uid="{951A109A-BA7A-4ED5-8D18-D544E2E593FD}"/>
    <cellStyle name="Comma 3 3 3 3" xfId="19567" xr:uid="{8AE5BC21-9C96-4FFB-B611-EFD386CDEA60}"/>
    <cellStyle name="Comma 3 3 3 3 2" xfId="20001" xr:uid="{6AFED1F8-B71B-420C-9F05-5884F1C07A36}"/>
    <cellStyle name="Comma 3 3 3 3 3" xfId="20367" xr:uid="{FC093D17-5E0B-4243-9F4B-B3967CCD20D2}"/>
    <cellStyle name="Comma 3 3 3 3 4" xfId="20733" xr:uid="{2FB57AF9-25E4-49AB-B42C-59EDAB7506D2}"/>
    <cellStyle name="Comma 3 3 3 4" xfId="19664" xr:uid="{C0765722-ED9C-4E2F-9477-D31714D5462C}"/>
    <cellStyle name="Comma 3 3 3 4 2" xfId="20097" xr:uid="{47DB06BA-EC26-474B-AB67-24214683954B}"/>
    <cellStyle name="Comma 3 3 3 4 3" xfId="20463" xr:uid="{A55897DB-50E7-4405-9A67-C731F2D4CEE2}"/>
    <cellStyle name="Comma 3 3 3 4 4" xfId="20829" xr:uid="{ACFD5A23-990A-4E58-95C5-C59F6A88AF1C}"/>
    <cellStyle name="Comma 3 3 3 5" xfId="19828" xr:uid="{D1783509-5C18-4453-B2E9-356A23F13F00}"/>
    <cellStyle name="Comma 3 3 3 6" xfId="20194" xr:uid="{35BC11E9-D983-42D9-B7B0-8D9A1C58B866}"/>
    <cellStyle name="Comma 3 3 3 7" xfId="20560" xr:uid="{44FDF45D-9B31-41BE-982F-1AA80E3A49D3}"/>
    <cellStyle name="Comma 3 3 4" xfId="19421" xr:uid="{BCB0AC51-0987-4CDA-AFC5-65D3547FE039}"/>
    <cellStyle name="Comma 3 3 4 2" xfId="19867" xr:uid="{119C4055-7273-4A1E-955B-726AF0112328}"/>
    <cellStyle name="Comma 3 3 4 3" xfId="20233" xr:uid="{FB99C3A8-3110-4D3F-8C3B-D31CFE3C16E9}"/>
    <cellStyle name="Comma 3 3 4 4" xfId="20599" xr:uid="{962A721E-74D9-4C22-A177-099927C9D5C7}"/>
    <cellStyle name="Comma 3 3 5" xfId="19515" xr:uid="{5E511C03-A94D-44A5-9439-E036BCC21AFE}"/>
    <cellStyle name="Comma 3 3 5 2" xfId="19949" xr:uid="{21482E32-BD84-471C-8D2F-11F585827A88}"/>
    <cellStyle name="Comma 3 3 5 3" xfId="20315" xr:uid="{F88A729A-1C77-4468-9DC8-E0C01B70D441}"/>
    <cellStyle name="Comma 3 3 5 4" xfId="20681" xr:uid="{558DD83B-9844-4C31-A106-C2A33672B50D}"/>
    <cellStyle name="Comma 3 3 6" xfId="19612" xr:uid="{B1735F52-9F07-44B9-8135-F736E34EC47C}"/>
    <cellStyle name="Comma 3 3 6 2" xfId="20045" xr:uid="{58F0024C-BAB4-418F-A320-9FE1C8767B1E}"/>
    <cellStyle name="Comma 3 3 6 3" xfId="20411" xr:uid="{5EB0FAC7-B9CE-4B57-8862-1220043E3EA5}"/>
    <cellStyle name="Comma 3 3 6 4" xfId="20777" xr:uid="{DED04F63-BAED-4042-9491-525062D1AA30}"/>
    <cellStyle name="Comma 3 3 7" xfId="19724" xr:uid="{390CE536-FAEA-4069-9BE4-EE4DAC89F83F}"/>
    <cellStyle name="Comma 3 3 8" xfId="20142" xr:uid="{6E99CE5E-CB49-454B-BA3D-75247863A4BA}"/>
    <cellStyle name="Comma 3 3 9" xfId="20508" xr:uid="{F1541991-3721-4DD9-B86D-8FCE863EE64B}"/>
    <cellStyle name="Comma 3 4" xfId="94" xr:uid="{48269D5B-D145-4274-8F92-D8FFDD35D94E}"/>
    <cellStyle name="Comma 3 4 2" xfId="6523" xr:uid="{42D5C7F8-452C-44D5-9ABF-6A7B75BA868C}"/>
    <cellStyle name="Comma 3 4 3" xfId="19518" xr:uid="{3259E141-8EC0-4878-9D87-99EC86D28D32}"/>
    <cellStyle name="Comma 3 4 3 2" xfId="19952" xr:uid="{FBF22CC7-396B-400D-97AF-4857ACDFF902}"/>
    <cellStyle name="Comma 3 4 3 3" xfId="20318" xr:uid="{83449300-DAD4-478B-B6B1-4FC5FE160244}"/>
    <cellStyle name="Comma 3 4 3 4" xfId="20684" xr:uid="{CC485688-DC1A-47C9-B177-9896A23442FC}"/>
    <cellStyle name="Comma 3 4 4" xfId="19615" xr:uid="{4F2229BB-9C4D-4DFE-A076-44E58B5CAE4D}"/>
    <cellStyle name="Comma 3 4 4 2" xfId="20048" xr:uid="{7FE15337-B10C-4356-9DED-67EA51BDE20F}"/>
    <cellStyle name="Comma 3 4 4 3" xfId="20414" xr:uid="{B64D71D6-0BBE-4606-BD96-3CB0A5D8A30B}"/>
    <cellStyle name="Comma 3 4 4 4" xfId="20780" xr:uid="{425B8A1B-926B-4402-9475-EBCC33D05FD1}"/>
    <cellStyle name="Comma 3 4 5" xfId="19727" xr:uid="{84A2262F-EBF3-4606-9714-3CD00ACA2B1A}"/>
    <cellStyle name="Comma 3 4 6" xfId="20145" xr:uid="{85D7D226-CAD4-4233-8FDE-5F39379EBD86}"/>
    <cellStyle name="Comma 3 4 7" xfId="20511" xr:uid="{6A3E294B-3D15-4A6A-BF54-CE70D5D970E2}"/>
    <cellStyle name="Comma 3 5" xfId="6990" xr:uid="{94A902E8-F394-41FD-A4E4-0978F85423F9}"/>
    <cellStyle name="Comma 3 5 2" xfId="8629" xr:uid="{4221CF63-F2CA-4FE3-AA3C-14061938CB48}"/>
    <cellStyle name="Comma 3 5 2 2" xfId="19476" xr:uid="{FAD99B4F-23A9-43F1-8836-42C362164254}"/>
    <cellStyle name="Comma 3 5 2 2 2" xfId="19921" xr:uid="{B59BD062-07A9-41A9-AA30-5B978061EF50}"/>
    <cellStyle name="Comma 3 5 2 2 3" xfId="20287" xr:uid="{FC640626-A8EE-478D-A57E-DE281AA5C77B}"/>
    <cellStyle name="Comma 3 5 2 2 4" xfId="20653" xr:uid="{C441F91B-3A4E-4649-8210-F098CEC32F0B}"/>
    <cellStyle name="Comma 3 5 2 3" xfId="19583" xr:uid="{7534621D-7728-4B5F-B1FB-4F36E0EF9836}"/>
    <cellStyle name="Comma 3 5 2 3 2" xfId="20017" xr:uid="{14F5479B-CE1D-4B5A-854E-760FD8052667}"/>
    <cellStyle name="Comma 3 5 2 3 3" xfId="20383" xr:uid="{4955A8E8-CA53-46A0-BEDF-E87A3DF3D20B}"/>
    <cellStyle name="Comma 3 5 2 3 4" xfId="20749" xr:uid="{89B99B4A-76B8-4CAC-8C5F-3762FE81BEF3}"/>
    <cellStyle name="Comma 3 5 2 4" xfId="19680" xr:uid="{D44643D6-50DD-4D5F-AE92-3C4056912C24}"/>
    <cellStyle name="Comma 3 5 2 4 2" xfId="20113" xr:uid="{7CA5324D-48C3-4D1F-B922-00A29117F348}"/>
    <cellStyle name="Comma 3 5 2 4 3" xfId="20479" xr:uid="{512F3E18-7044-4CF1-B935-C3684F45FA70}"/>
    <cellStyle name="Comma 3 5 2 4 4" xfId="20845" xr:uid="{3D5C1B22-A976-427C-BD0C-D5D18DD1EB56}"/>
    <cellStyle name="Comma 3 5 2 5" xfId="19844" xr:uid="{81A26A33-B190-4D29-9778-FB1CFE97F4F1}"/>
    <cellStyle name="Comma 3 5 2 6" xfId="20210" xr:uid="{5623A83E-C1F9-4D5A-B989-AA433573675B}"/>
    <cellStyle name="Comma 3 5 2 7" xfId="20576" xr:uid="{1439BF36-C592-4BDE-A65D-A2C4BF1487EA}"/>
    <cellStyle name="Comma 3 5 3" xfId="19439" xr:uid="{9ED8D35D-DFE0-4365-B9F0-BC6B94E06A2D}"/>
    <cellStyle name="Comma 3 5 3 2" xfId="19884" xr:uid="{272AB7E8-4640-4F3F-BC7E-0F4D4470B5E6}"/>
    <cellStyle name="Comma 3 5 3 3" xfId="20250" xr:uid="{A43FE6F4-87F3-4BC4-B861-4A3C635B1990}"/>
    <cellStyle name="Comma 3 5 3 4" xfId="20616" xr:uid="{14CA7BA5-DA2B-46F6-BA33-9888E4AFB271}"/>
    <cellStyle name="Comma 3 5 4" xfId="19549" xr:uid="{FF1F2E7A-5205-4198-AA33-64331CA57A77}"/>
    <cellStyle name="Comma 3 5 4 2" xfId="19983" xr:uid="{B209577F-73B7-4C44-BE67-D6E26227AB3C}"/>
    <cellStyle name="Comma 3 5 4 3" xfId="20349" xr:uid="{1A1CBEBE-B8FF-4C24-936B-8E4370761904}"/>
    <cellStyle name="Comma 3 5 4 4" xfId="20715" xr:uid="{D1053249-F9A1-40D5-A666-61FC9E74ECF2}"/>
    <cellStyle name="Comma 3 5 5" xfId="19646" xr:uid="{EAF6FBC2-47C0-4013-AF18-560B9364A64B}"/>
    <cellStyle name="Comma 3 5 5 2" xfId="20079" xr:uid="{3F93D9C0-6E30-4C7B-BF88-8BFCB3290578}"/>
    <cellStyle name="Comma 3 5 5 3" xfId="20445" xr:uid="{7C1DEA5A-CFC4-4AA3-90E5-62381F762833}"/>
    <cellStyle name="Comma 3 5 5 4" xfId="20811" xr:uid="{28809FBE-6F67-4521-B4F8-3274AC69CDC0}"/>
    <cellStyle name="Comma 3 5 6" xfId="19810" xr:uid="{EC6AA23E-55B9-4A38-ADBD-3B239796AC39}"/>
    <cellStyle name="Comma 3 5 7" xfId="20176" xr:uid="{8F57EDD1-6FF2-4ABE-A99F-17B860B97AEC}"/>
    <cellStyle name="Comma 3 5 8" xfId="20542" xr:uid="{AD9E9E7D-7F17-4F67-A729-739AD6D54098}"/>
    <cellStyle name="Comma 3 6" xfId="7790" xr:uid="{D800EF3D-EF2A-40E6-B0A8-6F4CD99E97DA}"/>
    <cellStyle name="Comma 3 6 2" xfId="19457" xr:uid="{8BAB283F-4B8C-4DE4-B268-5907C7A4C957}"/>
    <cellStyle name="Comma 3 6 2 2" xfId="19902" xr:uid="{C06AC925-8341-444D-810D-0D7841547786}"/>
    <cellStyle name="Comma 3 6 2 3" xfId="20268" xr:uid="{4C8DF6FD-482B-43B9-9CEE-C82B6A7A2590}"/>
    <cellStyle name="Comma 3 6 2 4" xfId="20634" xr:uid="{AD00CA3A-2F61-485B-ACDC-4CC4DAB1AC3B}"/>
    <cellStyle name="Comma 3 6 3" xfId="19565" xr:uid="{5537838C-0571-4608-BE94-982BE7FDCCE3}"/>
    <cellStyle name="Comma 3 6 3 2" xfId="19999" xr:uid="{D030353D-4881-42AB-8ADC-693A618C257B}"/>
    <cellStyle name="Comma 3 6 3 3" xfId="20365" xr:uid="{FF5CF9B2-DAEC-4E34-88E1-031CC34943CA}"/>
    <cellStyle name="Comma 3 6 3 4" xfId="20731" xr:uid="{AAEBD7D7-7069-464A-84FC-253735E64BED}"/>
    <cellStyle name="Comma 3 6 4" xfId="19662" xr:uid="{FDA0698F-4EB1-4A88-A15A-6F2799E3BA0B}"/>
    <cellStyle name="Comma 3 6 4 2" xfId="20095" xr:uid="{EDBA46D1-D46C-49A3-92BA-87DE9832C4D3}"/>
    <cellStyle name="Comma 3 6 4 3" xfId="20461" xr:uid="{0E91CB65-83AD-443C-9E4A-E0E53334DC5B}"/>
    <cellStyle name="Comma 3 6 4 4" xfId="20827" xr:uid="{3EEADDF9-490D-43AF-B9B1-3BB4CFFC31FD}"/>
    <cellStyle name="Comma 3 6 5" xfId="19826" xr:uid="{D42D0995-ED0E-4684-85BA-CA8537136850}"/>
    <cellStyle name="Comma 3 6 6" xfId="20192" xr:uid="{225EFB10-0F0A-4E4C-9CE3-A7D2EF8B8ED2}"/>
    <cellStyle name="Comma 3 6 7" xfId="20558" xr:uid="{10EABCD4-03DB-42E3-A1DC-60601CB15CCD}"/>
    <cellStyle name="Comma 3 7" xfId="19419" xr:uid="{BA55AC93-989E-49FF-993B-162C00FFF5AD}"/>
    <cellStyle name="Comma 3 7 2" xfId="19865" xr:uid="{02FCEF60-9188-4976-B996-FD4604C37F31}"/>
    <cellStyle name="Comma 3 7 3" xfId="20231" xr:uid="{54D5FA58-1B7B-4B43-A3BE-BCD74D36AE8F}"/>
    <cellStyle name="Comma 3 7 4" xfId="20597" xr:uid="{E948AE9A-9378-416D-A2E0-708274BC92B5}"/>
    <cellStyle name="Comma 3 8" xfId="19504" xr:uid="{5E052DEF-6FA8-4724-AE98-F942ACB7B380}"/>
    <cellStyle name="Comma 3 8 2" xfId="19938" xr:uid="{091C85EF-9576-4151-999A-AB73C4EFFE36}"/>
    <cellStyle name="Comma 3 8 3" xfId="20304" xr:uid="{560AE0AF-125D-4276-A78F-3F485F6DCF16}"/>
    <cellStyle name="Comma 3 8 4" xfId="20670" xr:uid="{A5733EFF-D53A-46FC-95E4-506D04776D6B}"/>
    <cellStyle name="Comma 3 9" xfId="19601" xr:uid="{D5F22C24-8104-4458-BD06-DD8A0849C4D2}"/>
    <cellStyle name="Comma 3 9 2" xfId="20034" xr:uid="{4AFA1B42-44E2-4FBC-AD85-0740A1E0EBED}"/>
    <cellStyle name="Comma 3 9 3" xfId="20400" xr:uid="{99B23426-E306-4608-BEB7-1C7ACFB2CC89}"/>
    <cellStyle name="Comma 3 9 4" xfId="20766" xr:uid="{6EF45BD7-5B10-4E35-A331-56F40FE8B554}"/>
    <cellStyle name="Comma 4" xfId="51" xr:uid="{31F87A8B-FF6A-41B7-99B9-D5BAF1355606}"/>
    <cellStyle name="Comma 4 10" xfId="20134" xr:uid="{FA4D2120-2A19-4611-BB11-6A2B2681992B}"/>
    <cellStyle name="Comma 4 11" xfId="20500" xr:uid="{0C6B1EAC-AD5A-41A2-B074-44AE6E12766C}"/>
    <cellStyle name="Comma 4 2" xfId="122" xr:uid="{EF030E43-3820-475B-923C-C3051A58663F}"/>
    <cellStyle name="Comma 4 2 10" xfId="20514" xr:uid="{E010405D-3CF4-49DA-890B-437BBA604DFC}"/>
    <cellStyle name="Comma 4 2 2" xfId="6993" xr:uid="{DEB3DAF1-2AB5-4968-8674-FB892A4F1494}"/>
    <cellStyle name="Comma 4 2 2 2" xfId="8633" xr:uid="{76D7B664-1FE6-4BCB-A129-115F80F2C367}"/>
    <cellStyle name="Comma 4 2 2 2 2" xfId="19480" xr:uid="{A9C55149-95F9-47DC-BC65-381A786790F2}"/>
    <cellStyle name="Comma 4 2 2 2 2 2" xfId="19925" xr:uid="{39B8FDEC-3733-4D01-B257-EAD212642FE8}"/>
    <cellStyle name="Comma 4 2 2 2 2 3" xfId="20291" xr:uid="{7B3611C2-C97E-4C9B-8B86-4519C006333F}"/>
    <cellStyle name="Comma 4 2 2 2 2 4" xfId="20657" xr:uid="{40A42BAD-6AAD-4319-BA35-DAAB76801A2B}"/>
    <cellStyle name="Comma 4 2 2 2 3" xfId="19587" xr:uid="{52C001B2-56CD-4EB0-88E4-4CE832904D99}"/>
    <cellStyle name="Comma 4 2 2 2 3 2" xfId="20021" xr:uid="{FAD50E91-4BBE-41E4-B652-72A523CE4827}"/>
    <cellStyle name="Comma 4 2 2 2 3 3" xfId="20387" xr:uid="{011C7BFA-C8BD-4313-98B4-A87C75A84AF5}"/>
    <cellStyle name="Comma 4 2 2 2 3 4" xfId="20753" xr:uid="{1348F586-38AD-47F4-AFC2-31FE878D5B90}"/>
    <cellStyle name="Comma 4 2 2 2 4" xfId="19684" xr:uid="{800C956D-73AE-4616-A9B8-4CEE4D35B1ED}"/>
    <cellStyle name="Comma 4 2 2 2 4 2" xfId="20117" xr:uid="{5F1C4FBD-B415-40C4-84C4-677F13BDEDA8}"/>
    <cellStyle name="Comma 4 2 2 2 4 3" xfId="20483" xr:uid="{7537FAEF-538F-41D3-BF5C-FF6EF462C9BA}"/>
    <cellStyle name="Comma 4 2 2 2 4 4" xfId="20849" xr:uid="{63337EC2-C11E-4761-A3D5-8DA56DC9B7D0}"/>
    <cellStyle name="Comma 4 2 2 2 5" xfId="19848" xr:uid="{E680D7DC-8EC6-4A1B-982C-F5299095DD87}"/>
    <cellStyle name="Comma 4 2 2 2 6" xfId="20214" xr:uid="{D144918B-97FE-41B9-A297-43555AFC2163}"/>
    <cellStyle name="Comma 4 2 2 2 7" xfId="20580" xr:uid="{E7751B0E-3CEA-4209-B80F-6DEB27DA6C4C}"/>
    <cellStyle name="Comma 4 2 2 3" xfId="19443" xr:uid="{6B8F31D4-4EA1-4BB8-8CB4-066350FE8D6F}"/>
    <cellStyle name="Comma 4 2 2 3 2" xfId="19888" xr:uid="{9C6C4010-FD9D-42DE-BEB8-E01B20B4FDD8}"/>
    <cellStyle name="Comma 4 2 2 3 3" xfId="20254" xr:uid="{AE87E378-1C3F-49D2-BDB7-62468EB31E02}"/>
    <cellStyle name="Comma 4 2 2 3 4" xfId="20620" xr:uid="{B110FE03-23F9-4609-AF5C-F03DE1A6FF02}"/>
    <cellStyle name="Comma 4 2 2 4" xfId="19552" xr:uid="{8D48B630-BC74-44D3-AF87-CD7D1B7CC762}"/>
    <cellStyle name="Comma 4 2 2 4 2" xfId="19986" xr:uid="{7D5B3235-2C19-4DBB-BB50-C0D8BAA2B691}"/>
    <cellStyle name="Comma 4 2 2 4 3" xfId="20352" xr:uid="{759758E3-043B-43F0-9AC6-37317117ED40}"/>
    <cellStyle name="Comma 4 2 2 4 4" xfId="20718" xr:uid="{E5D0439C-346C-4C3A-BBB0-591A59F8E121}"/>
    <cellStyle name="Comma 4 2 2 5" xfId="19649" xr:uid="{CEB037B2-36FE-428C-B4F5-8083E366B411}"/>
    <cellStyle name="Comma 4 2 2 5 2" xfId="20082" xr:uid="{3D8358D5-C47A-426D-B540-E9F624D93A03}"/>
    <cellStyle name="Comma 4 2 2 5 3" xfId="20448" xr:uid="{EDB5A6D8-5B9B-4C44-8FB5-8BD19FE59B02}"/>
    <cellStyle name="Comma 4 2 2 5 4" xfId="20814" xr:uid="{5B5390F0-10F2-4351-AA31-11B195124B22}"/>
    <cellStyle name="Comma 4 2 2 6" xfId="19813" xr:uid="{9153818D-931A-4477-8146-D1B9FE031B74}"/>
    <cellStyle name="Comma 4 2 2 7" xfId="20179" xr:uid="{C36A9D9E-4A88-4F8E-89A9-A531CF9D96CE}"/>
    <cellStyle name="Comma 4 2 2 8" xfId="20545" xr:uid="{8E756E31-4F69-4B40-9585-10F70B963E10}"/>
    <cellStyle name="Comma 4 2 3" xfId="7794" xr:uid="{54F8E651-3FDD-4651-92DD-FEC91368DC26}"/>
    <cellStyle name="Comma 4 2 3 2" xfId="19461" xr:uid="{5B9F000F-DC55-4143-B64A-38D09352C528}"/>
    <cellStyle name="Comma 4 2 3 2 2" xfId="19906" xr:uid="{CD85D0B3-B275-4CF0-AE7C-7CA3BC33B106}"/>
    <cellStyle name="Comma 4 2 3 2 3" xfId="20272" xr:uid="{A16F8611-D89A-461C-8DA6-431970F1FC17}"/>
    <cellStyle name="Comma 4 2 3 2 4" xfId="20638" xr:uid="{FF1B6C32-04B0-4E1F-915D-EA0099523B13}"/>
    <cellStyle name="Comma 4 2 3 3" xfId="19569" xr:uid="{611D1506-7752-43C1-810B-B3FB771EE493}"/>
    <cellStyle name="Comma 4 2 3 3 2" xfId="20003" xr:uid="{F97ED330-FA43-4011-BA64-CA98E6BD1CE8}"/>
    <cellStyle name="Comma 4 2 3 3 3" xfId="20369" xr:uid="{B2FFF36D-EBD8-4BA3-8E0F-366D0C1CEDD6}"/>
    <cellStyle name="Comma 4 2 3 3 4" xfId="20735" xr:uid="{861F2B23-A6E0-45A7-B2A9-A990E99AE15F}"/>
    <cellStyle name="Comma 4 2 3 4" xfId="19666" xr:uid="{1FA3882C-010E-4BF0-A1BF-04A89073845B}"/>
    <cellStyle name="Comma 4 2 3 4 2" xfId="20099" xr:uid="{42D27495-702C-4647-AEAE-E6B511430674}"/>
    <cellStyle name="Comma 4 2 3 4 3" xfId="20465" xr:uid="{216272E9-97BD-4429-9282-844EDD51769E}"/>
    <cellStyle name="Comma 4 2 3 4 4" xfId="20831" xr:uid="{1A87C0AE-CAA6-477F-A97E-2CE3C3FBBB3F}"/>
    <cellStyle name="Comma 4 2 3 5" xfId="19830" xr:uid="{DFEA5A6C-C66A-4496-B1FD-A0AB2B3BCD24}"/>
    <cellStyle name="Comma 4 2 3 6" xfId="20196" xr:uid="{A76E663D-37ED-428A-A2FB-5BC3B6F87CA6}"/>
    <cellStyle name="Comma 4 2 3 7" xfId="20562" xr:uid="{53FF73E6-E047-44DD-BDD6-8B14271C0DB7}"/>
    <cellStyle name="Comma 4 2 4" xfId="849" xr:uid="{27DA4417-B5DC-4481-BD9D-0D88AA818C73}"/>
    <cellStyle name="Comma 4 2 4 2" xfId="19536" xr:uid="{D83E87FE-B44A-457E-A681-C44299A5246D}"/>
    <cellStyle name="Comma 4 2 4 2 2" xfId="19970" xr:uid="{09D77A89-81C5-4C96-B232-37A8EEF79CD4}"/>
    <cellStyle name="Comma 4 2 4 2 3" xfId="20336" xr:uid="{2B1166AF-DF91-4960-9614-8101609FF626}"/>
    <cellStyle name="Comma 4 2 4 2 4" xfId="20702" xr:uid="{668C0DE7-4278-48A2-AC37-657DA38D5108}"/>
    <cellStyle name="Comma 4 2 4 3" xfId="19633" xr:uid="{437137A6-6D2C-44AB-8F9E-9F7B5C6B0666}"/>
    <cellStyle name="Comma 4 2 4 3 2" xfId="20066" xr:uid="{2F43EECE-1677-46CC-A28C-C24288F998B0}"/>
    <cellStyle name="Comma 4 2 4 3 3" xfId="20432" xr:uid="{AC09FB18-BB92-4E45-A019-F0A1BB32FD87}"/>
    <cellStyle name="Comma 4 2 4 3 4" xfId="20798" xr:uid="{084BB9F1-7F5E-429E-B4A7-D2812C4D9293}"/>
    <cellStyle name="Comma 4 2 4 4" xfId="19746" xr:uid="{00878AE7-E622-4D18-B5B6-5E9C18A00BCC}"/>
    <cellStyle name="Comma 4 2 4 5" xfId="20163" xr:uid="{D2075031-E04A-4CE5-BDBE-17E4F8B3E084}"/>
    <cellStyle name="Comma 4 2 4 6" xfId="20529" xr:uid="{341604D7-5924-4EA7-BE0E-CF8CC1271F06}"/>
    <cellStyle name="Comma 4 2 5" xfId="19423" xr:uid="{D71B0EBA-C260-4009-8D9A-D20D78E1FEB2}"/>
    <cellStyle name="Comma 4 2 5 2" xfId="19869" xr:uid="{56D9EEDA-3D73-4AEB-AFCA-421899652F7E}"/>
    <cellStyle name="Comma 4 2 5 3" xfId="20235" xr:uid="{3C1A6018-3694-470D-BBE4-52092ABAAE5A}"/>
    <cellStyle name="Comma 4 2 5 4" xfId="20601" xr:uid="{3E215D95-1183-4CFA-AFDC-77A7183EB9B1}"/>
    <cellStyle name="Comma 4 2 6" xfId="19521" xr:uid="{782F63D1-9E10-4EBE-8A92-F8DF620D6B5F}"/>
    <cellStyle name="Comma 4 2 6 2" xfId="19955" xr:uid="{B31CC0C1-015E-4194-8109-C40A7ADE0744}"/>
    <cellStyle name="Comma 4 2 6 3" xfId="20321" xr:uid="{72B83F07-57CD-4326-89A0-C69CF03CA200}"/>
    <cellStyle name="Comma 4 2 6 4" xfId="20687" xr:uid="{7E8C6928-FF25-46CD-B0B2-B928B6752BA4}"/>
    <cellStyle name="Comma 4 2 7" xfId="19618" xr:uid="{2B2CE732-7CD2-4477-88F2-C0515576F170}"/>
    <cellStyle name="Comma 4 2 7 2" xfId="20051" xr:uid="{D46833E7-C219-4D14-B1FC-B0D8FBF3B2D8}"/>
    <cellStyle name="Comma 4 2 7 3" xfId="20417" xr:uid="{1A733A2C-2A8B-4ACC-95C8-245DB7766979}"/>
    <cellStyle name="Comma 4 2 7 4" xfId="20783" xr:uid="{05CC2E15-20E8-49E0-84FD-8A06D192E5BA}"/>
    <cellStyle name="Comma 4 2 8" xfId="19731" xr:uid="{0006C237-99EE-4A5A-91ED-C132B0B3801D}"/>
    <cellStyle name="Comma 4 2 9" xfId="20148" xr:uid="{C175A5C3-0EC9-4DF7-AB65-6E50A87EAA6D}"/>
    <cellStyle name="Comma 4 3" xfId="6992" xr:uid="{43BC4979-0772-4196-9670-723C1ADC135A}"/>
    <cellStyle name="Comma 4 3 2" xfId="8632" xr:uid="{3794002C-8491-4D2C-B595-0EAD65A9853B}"/>
    <cellStyle name="Comma 4 3 2 2" xfId="19479" xr:uid="{CD844127-9D02-41BA-8369-479A31DCEEEE}"/>
    <cellStyle name="Comma 4 3 2 2 2" xfId="19924" xr:uid="{27F6B9EC-E28F-43F2-816C-011FF95D93E6}"/>
    <cellStyle name="Comma 4 3 2 2 3" xfId="20290" xr:uid="{C7308DC8-5829-497C-BC78-C3E7ED5971BF}"/>
    <cellStyle name="Comma 4 3 2 2 4" xfId="20656" xr:uid="{F7B4E166-DB6C-41DE-BD6A-683E030A1404}"/>
    <cellStyle name="Comma 4 3 2 3" xfId="19586" xr:uid="{C51ABAC4-EF49-4BC9-8329-2CA0DC0395CC}"/>
    <cellStyle name="Comma 4 3 2 3 2" xfId="20020" xr:uid="{29CC32D3-A855-4348-AA73-84E63A404945}"/>
    <cellStyle name="Comma 4 3 2 3 3" xfId="20386" xr:uid="{AED39348-2178-4098-A0D9-EF7A7DA6158E}"/>
    <cellStyle name="Comma 4 3 2 3 4" xfId="20752" xr:uid="{4AE26484-CA49-4DF1-B5D9-ACED82047A87}"/>
    <cellStyle name="Comma 4 3 2 4" xfId="19683" xr:uid="{B72F6990-43D9-415A-A6CF-9C1052971B0F}"/>
    <cellStyle name="Comma 4 3 2 4 2" xfId="20116" xr:uid="{8234DBA9-F151-476E-8F03-796F6E25BB90}"/>
    <cellStyle name="Comma 4 3 2 4 3" xfId="20482" xr:uid="{05A26776-7ADC-4205-BD95-EEEAD251C26F}"/>
    <cellStyle name="Comma 4 3 2 4 4" xfId="20848" xr:uid="{C3EF6A15-4AB9-47E1-9D9C-EAE3A9F2713A}"/>
    <cellStyle name="Comma 4 3 2 5" xfId="19847" xr:uid="{6F71ECF8-E7BD-4BEF-9FDE-F3B76B7A2088}"/>
    <cellStyle name="Comma 4 3 2 6" xfId="20213" xr:uid="{B218209E-D39B-4843-AE09-0487C4928556}"/>
    <cellStyle name="Comma 4 3 2 7" xfId="20579" xr:uid="{333196E7-1D70-4A46-819B-679F1866B2DC}"/>
    <cellStyle name="Comma 4 3 3" xfId="19442" xr:uid="{35FD8B31-99CA-4487-8146-AD8712F0FCB7}"/>
    <cellStyle name="Comma 4 3 3 2" xfId="19887" xr:uid="{60843410-409B-44FA-B72A-886A23E58E6A}"/>
    <cellStyle name="Comma 4 3 3 3" xfId="20253" xr:uid="{F2B4E72D-A7D2-4CBE-8BB0-47DEE32459FD}"/>
    <cellStyle name="Comma 4 3 3 4" xfId="20619" xr:uid="{233E1B87-AF4F-49D5-8BB2-C8CD03C51627}"/>
    <cellStyle name="Comma 4 3 4" xfId="19551" xr:uid="{C80C5FE9-B387-4B45-96EF-D77F828F1EDF}"/>
    <cellStyle name="Comma 4 3 4 2" xfId="19985" xr:uid="{A3DCD086-DF02-4FA1-9757-AD0C5F9D6773}"/>
    <cellStyle name="Comma 4 3 4 3" xfId="20351" xr:uid="{9494FD75-F8D2-4B0A-A5CA-DB8B119B3C5C}"/>
    <cellStyle name="Comma 4 3 4 4" xfId="20717" xr:uid="{B05C85AF-4EBC-4CAD-AF1D-0DE2565916C7}"/>
    <cellStyle name="Comma 4 3 5" xfId="19648" xr:uid="{C206C351-567B-4931-B1DD-F506AC28300D}"/>
    <cellStyle name="Comma 4 3 5 2" xfId="20081" xr:uid="{F21DAABB-4106-4392-A302-E338ECA8AF4A}"/>
    <cellStyle name="Comma 4 3 5 3" xfId="20447" xr:uid="{BED27353-6474-4B46-83DB-F5BAFA52726F}"/>
    <cellStyle name="Comma 4 3 5 4" xfId="20813" xr:uid="{8C8EA945-BBF8-4671-B2F3-1A10F45DB26E}"/>
    <cellStyle name="Comma 4 3 6" xfId="19812" xr:uid="{EFE4ECA9-8337-4290-AD96-B49417AA6E28}"/>
    <cellStyle name="Comma 4 3 7" xfId="20178" xr:uid="{449AD47A-9BAC-4DA2-B0B8-9D570FEAF588}"/>
    <cellStyle name="Comma 4 3 8" xfId="20544" xr:uid="{5881A76B-0C7B-420E-B601-C45731C9591F}"/>
    <cellStyle name="Comma 4 4" xfId="7793" xr:uid="{AA6F0D77-D521-42A6-9D93-08629413496B}"/>
    <cellStyle name="Comma 4 4 2" xfId="19460" xr:uid="{FE0E9214-3C51-4979-A286-1B609A221319}"/>
    <cellStyle name="Comma 4 4 2 2" xfId="19905" xr:uid="{578F5DF1-C1F9-4DB3-95FB-F18C4EB4A06F}"/>
    <cellStyle name="Comma 4 4 2 3" xfId="20271" xr:uid="{ED505915-F65D-4089-AFC7-A6535091FB17}"/>
    <cellStyle name="Comma 4 4 2 4" xfId="20637" xr:uid="{9D84D565-711F-400D-8180-340293DB336D}"/>
    <cellStyle name="Comma 4 4 3" xfId="19568" xr:uid="{9FAE47D6-C964-466F-9A40-A5EBEC36C825}"/>
    <cellStyle name="Comma 4 4 3 2" xfId="20002" xr:uid="{4F9F9298-CC1D-4A12-B482-4FBBFF10B6C4}"/>
    <cellStyle name="Comma 4 4 3 3" xfId="20368" xr:uid="{83B5DC31-D06E-499C-ADC9-E47E91A39019}"/>
    <cellStyle name="Comma 4 4 3 4" xfId="20734" xr:uid="{EE0F7BA9-761F-4AE7-81A3-7643E1314C51}"/>
    <cellStyle name="Comma 4 4 4" xfId="19665" xr:uid="{C02F73CB-C51C-4E14-A358-C56AF2C94D99}"/>
    <cellStyle name="Comma 4 4 4 2" xfId="20098" xr:uid="{BAE1E2ED-2895-4703-A1BA-30B0A66E8143}"/>
    <cellStyle name="Comma 4 4 4 3" xfId="20464" xr:uid="{142F6C2D-7B60-49B2-8876-B6D4BE748B52}"/>
    <cellStyle name="Comma 4 4 4 4" xfId="20830" xr:uid="{A3EB6138-A6CF-46BA-8A4A-D15FE6D5E763}"/>
    <cellStyle name="Comma 4 4 5" xfId="19829" xr:uid="{1BBE5E5C-9C44-484B-9D4D-999DF1D34754}"/>
    <cellStyle name="Comma 4 4 6" xfId="20195" xr:uid="{3888127E-5181-4423-8530-5C3C888264F8}"/>
    <cellStyle name="Comma 4 4 7" xfId="20561" xr:uid="{1542996D-E631-43EC-9CB4-D31B86414D5F}"/>
    <cellStyle name="Comma 4 5" xfId="848" xr:uid="{18781563-BD4B-4886-9712-E9BBFF281E1F}"/>
    <cellStyle name="Comma 4 5 2" xfId="19535" xr:uid="{6C2022F8-B406-4B0A-8463-7DF5DBB6393F}"/>
    <cellStyle name="Comma 4 5 2 2" xfId="19969" xr:uid="{2A9D6583-E2A8-4B72-89BB-7447420B29A8}"/>
    <cellStyle name="Comma 4 5 2 3" xfId="20335" xr:uid="{694B6FBE-0884-4E28-A9C9-9E901C5EAC49}"/>
    <cellStyle name="Comma 4 5 2 4" xfId="20701" xr:uid="{BD52C3D6-9BA0-43E5-9F04-6AE0B5B71F52}"/>
    <cellStyle name="Comma 4 5 3" xfId="19632" xr:uid="{0BD6005B-9406-4385-925A-42547AC30A1D}"/>
    <cellStyle name="Comma 4 5 3 2" xfId="20065" xr:uid="{65F2051E-252F-44F1-8AC0-D1FD9A1411D0}"/>
    <cellStyle name="Comma 4 5 3 3" xfId="20431" xr:uid="{1D77DD40-AAC7-432E-A392-4B6F55B892C9}"/>
    <cellStyle name="Comma 4 5 3 4" xfId="20797" xr:uid="{384E5B71-70D3-440C-B67D-B82AF380851E}"/>
    <cellStyle name="Comma 4 5 4" xfId="19745" xr:uid="{153FDC78-1D0C-4FB7-A72B-0DC571956D9E}"/>
    <cellStyle name="Comma 4 5 5" xfId="20162" xr:uid="{F7978954-BFC4-4DB4-899F-A1C808DB074A}"/>
    <cellStyle name="Comma 4 5 6" xfId="20528" xr:uid="{072DB17A-A167-4022-A034-B00D75144B72}"/>
    <cellStyle name="Comma 4 6" xfId="19422" xr:uid="{14956EC9-97E3-490C-AA25-A4904C6CB263}"/>
    <cellStyle name="Comma 4 6 2" xfId="19868" xr:uid="{27F45C46-3ECE-48F0-9985-9057B6D5566D}"/>
    <cellStyle name="Comma 4 6 3" xfId="20234" xr:uid="{16AA399B-22C8-4953-B893-E622E5FC50CE}"/>
    <cellStyle name="Comma 4 6 4" xfId="20600" xr:uid="{AD6CCDCA-01D6-4E11-B674-D220A29492F4}"/>
    <cellStyle name="Comma 4 7" xfId="19507" xr:uid="{CF9006AA-46AA-4000-8585-0822297F477A}"/>
    <cellStyle name="Comma 4 7 2" xfId="19941" xr:uid="{FD573DF3-D90A-4F5E-B109-7164A4CA9B4A}"/>
    <cellStyle name="Comma 4 7 3" xfId="20307" xr:uid="{9A2CEA63-987D-4FB1-99EF-D9C4E2DCBDC5}"/>
    <cellStyle name="Comma 4 7 4" xfId="20673" xr:uid="{A80E0C19-A177-4F42-9B46-E340200826A2}"/>
    <cellStyle name="Comma 4 8" xfId="19604" xr:uid="{CA4A5611-F87B-4D20-9B02-F325DFDF9403}"/>
    <cellStyle name="Comma 4 8 2" xfId="20037" xr:uid="{161F2B59-AF4F-4C6E-9673-E09D9C939218}"/>
    <cellStyle name="Comma 4 8 3" xfId="20403" xr:uid="{68F745CD-6047-4249-B009-C299309790E0}"/>
    <cellStyle name="Comma 4 8 4" xfId="20769" xr:uid="{E302F9A2-53F8-4C6E-8D6E-E0BA1A98B038}"/>
    <cellStyle name="Comma 4 9" xfId="19711" xr:uid="{88C2057E-2079-49D8-BD4D-44E75325E589}"/>
    <cellStyle name="Comma 5" xfId="61" xr:uid="{CD5ADD7B-3476-4535-B8CA-15316C8B6637}"/>
    <cellStyle name="Comma 5 10" xfId="19716" xr:uid="{DF6E979F-5D15-4EDF-B92E-5A1C1511B5D2}"/>
    <cellStyle name="Comma 5 11" xfId="20137" xr:uid="{A2BC5212-5573-4960-88A3-7271A7BCB0C9}"/>
    <cellStyle name="Comma 5 12" xfId="20503" xr:uid="{D5EC1A66-BB4E-4753-9775-CE21AC283F2E}"/>
    <cellStyle name="Comma 5 2" xfId="132" xr:uid="{A5E8DC67-B48E-4DC2-8BEF-27372F344440}"/>
    <cellStyle name="Comma 5 2 10" xfId="20517" xr:uid="{51423EAE-4EC7-4A54-8ADA-FEE1BB066B1B}"/>
    <cellStyle name="Comma 5 2 2" xfId="6995" xr:uid="{9214FA7F-579D-4F4E-8465-F06C4A9C3F02}"/>
    <cellStyle name="Comma 5 2 2 2" xfId="8635" xr:uid="{71428EE8-236A-4D9F-98C2-73CCC410A224}"/>
    <cellStyle name="Comma 5 2 2 2 2" xfId="19482" xr:uid="{0D6F3FE5-D1AA-4949-A8FB-8DA4735FAAF9}"/>
    <cellStyle name="Comma 5 2 2 2 2 2" xfId="19927" xr:uid="{6B4FBB12-8374-47AC-8DD1-BE4164A67BEC}"/>
    <cellStyle name="Comma 5 2 2 2 2 3" xfId="20293" xr:uid="{6A4082E9-1526-4012-A10D-C4DDB5AE306F}"/>
    <cellStyle name="Comma 5 2 2 2 2 4" xfId="20659" xr:uid="{5B9FE7F3-5DE4-4B05-8DD3-85A904C1F7B5}"/>
    <cellStyle name="Comma 5 2 2 2 3" xfId="19589" xr:uid="{06370D55-D231-4270-A0B8-0F67B9A6A50B}"/>
    <cellStyle name="Comma 5 2 2 2 3 2" xfId="20023" xr:uid="{4F5292A7-2151-4E70-9AA3-C6012A00099C}"/>
    <cellStyle name="Comma 5 2 2 2 3 3" xfId="20389" xr:uid="{E7E878B2-E82E-4AE5-A1DB-823271D953C1}"/>
    <cellStyle name="Comma 5 2 2 2 3 4" xfId="20755" xr:uid="{A0504E4F-4071-4828-B788-34E3460A7933}"/>
    <cellStyle name="Comma 5 2 2 2 4" xfId="19686" xr:uid="{8CB1667C-D50E-49E7-8BA5-4E95AF908AEF}"/>
    <cellStyle name="Comma 5 2 2 2 4 2" xfId="20119" xr:uid="{6B44FC1C-C0B6-4989-B654-DE48D8274648}"/>
    <cellStyle name="Comma 5 2 2 2 4 3" xfId="20485" xr:uid="{FFD50B60-05B3-4AE0-A251-C5FAFC532737}"/>
    <cellStyle name="Comma 5 2 2 2 4 4" xfId="20851" xr:uid="{E9ACE9BF-1583-42EE-BB7E-228E654348B1}"/>
    <cellStyle name="Comma 5 2 2 2 5" xfId="19850" xr:uid="{A0CE04B9-1C55-484B-85CD-6E27C3AEC473}"/>
    <cellStyle name="Comma 5 2 2 2 6" xfId="20216" xr:uid="{56B3B002-4702-47C9-8228-FC292CAB1CC5}"/>
    <cellStyle name="Comma 5 2 2 2 7" xfId="20582" xr:uid="{87DC2E69-72EC-4A00-BEBE-945F68440FF7}"/>
    <cellStyle name="Comma 5 2 2 3" xfId="19445" xr:uid="{DD407B6F-EE28-4FA2-B6C8-A4129336A417}"/>
    <cellStyle name="Comma 5 2 2 3 2" xfId="19890" xr:uid="{ACACA0C4-A7D0-465B-80C1-98B53EDF3366}"/>
    <cellStyle name="Comma 5 2 2 3 3" xfId="20256" xr:uid="{463DD340-69E5-41DA-A7DD-9395B7770D6C}"/>
    <cellStyle name="Comma 5 2 2 3 4" xfId="20622" xr:uid="{D201B2A7-880D-44BB-AE2C-5DB028D5138F}"/>
    <cellStyle name="Comma 5 2 2 4" xfId="19554" xr:uid="{CB00A734-5BB4-4B66-A2BF-361FF34949DB}"/>
    <cellStyle name="Comma 5 2 2 4 2" xfId="19988" xr:uid="{308A610E-F50A-488C-80A9-36DA259DFC13}"/>
    <cellStyle name="Comma 5 2 2 4 3" xfId="20354" xr:uid="{5615AAD8-07DE-4B0D-8494-1A788FF3EB1E}"/>
    <cellStyle name="Comma 5 2 2 4 4" xfId="20720" xr:uid="{2E95D0AF-C1CA-4163-B217-7923373C52CB}"/>
    <cellStyle name="Comma 5 2 2 5" xfId="19651" xr:uid="{4D85B892-1B65-4376-B238-2EA051681F8F}"/>
    <cellStyle name="Comma 5 2 2 5 2" xfId="20084" xr:uid="{2B3E8EDA-2CEA-4D08-AED0-4941B57AB605}"/>
    <cellStyle name="Comma 5 2 2 5 3" xfId="20450" xr:uid="{0DCC4CB9-BB40-49F2-AAAE-6BE536A39638}"/>
    <cellStyle name="Comma 5 2 2 5 4" xfId="20816" xr:uid="{62D1CC62-8214-4E07-A755-3E4948A86FB8}"/>
    <cellStyle name="Comma 5 2 2 6" xfId="19815" xr:uid="{9FCD2D0C-E0BE-4B2B-8940-221B9BDFAD5D}"/>
    <cellStyle name="Comma 5 2 2 7" xfId="20181" xr:uid="{D3F878F4-3B1F-454D-A536-C1F7E5A93579}"/>
    <cellStyle name="Comma 5 2 2 8" xfId="20547" xr:uid="{4A6032FE-94FB-4E9C-85BC-A19976FEE61A}"/>
    <cellStyle name="Comma 5 2 3" xfId="7796" xr:uid="{7B076241-3A46-49C4-972F-5453B28A1CDD}"/>
    <cellStyle name="Comma 5 2 3 2" xfId="19463" xr:uid="{99EDF6FC-C7FF-4780-9C4D-545359148933}"/>
    <cellStyle name="Comma 5 2 3 2 2" xfId="19908" xr:uid="{1F8C2946-38D0-4537-999C-A9806928E4EB}"/>
    <cellStyle name="Comma 5 2 3 2 3" xfId="20274" xr:uid="{69DB26E1-E41E-4C36-9023-429FAC3F8FD3}"/>
    <cellStyle name="Comma 5 2 3 2 4" xfId="20640" xr:uid="{7B9A7CC0-5C6A-48DF-AB38-981D665E1D12}"/>
    <cellStyle name="Comma 5 2 3 3" xfId="19571" xr:uid="{87431099-FEE3-4DA6-A484-4F04833C7EA9}"/>
    <cellStyle name="Comma 5 2 3 3 2" xfId="20005" xr:uid="{962E1BDD-1B86-4D92-AF5E-83E0EECBF13C}"/>
    <cellStyle name="Comma 5 2 3 3 3" xfId="20371" xr:uid="{2BBF5A76-F070-4B8C-8DE3-5B4392FEBA65}"/>
    <cellStyle name="Comma 5 2 3 3 4" xfId="20737" xr:uid="{39A288B2-F985-4F7F-96AD-6195025319F3}"/>
    <cellStyle name="Comma 5 2 3 4" xfId="19668" xr:uid="{7B5A4916-7354-48E9-ADE1-1AB7A9BEB7FB}"/>
    <cellStyle name="Comma 5 2 3 4 2" xfId="20101" xr:uid="{4892D76F-9466-4409-B250-E7D323071239}"/>
    <cellStyle name="Comma 5 2 3 4 3" xfId="20467" xr:uid="{FA8512A8-B56D-4F10-9EAA-2A561D9E760B}"/>
    <cellStyle name="Comma 5 2 3 4 4" xfId="20833" xr:uid="{4A1AB9CA-9617-4F40-A5F5-93B8A71EA4F3}"/>
    <cellStyle name="Comma 5 2 3 5" xfId="19832" xr:uid="{799334F5-C783-4220-AB83-39646BF487D7}"/>
    <cellStyle name="Comma 5 2 3 6" xfId="20198" xr:uid="{8FF959C1-8ADC-43A3-A994-FC41096A94A9}"/>
    <cellStyle name="Comma 5 2 3 7" xfId="20564" xr:uid="{8EA427C9-21B5-473A-A272-936B2F29FD90}"/>
    <cellStyle name="Comma 5 2 4" xfId="851" xr:uid="{B1AD9EA8-7ABE-4016-BF61-CD7934A8880C}"/>
    <cellStyle name="Comma 5 2 4 2" xfId="19538" xr:uid="{20A5212F-4A25-4813-822A-EABC7A0A7593}"/>
    <cellStyle name="Comma 5 2 4 2 2" xfId="19972" xr:uid="{7D40F53D-7A51-407E-AA8F-A901C858E95E}"/>
    <cellStyle name="Comma 5 2 4 2 3" xfId="20338" xr:uid="{A7A8D8C4-2641-4E68-912A-3A0A708CD681}"/>
    <cellStyle name="Comma 5 2 4 2 4" xfId="20704" xr:uid="{2E739041-FD02-48A5-A8D5-BFA5EB0F7E52}"/>
    <cellStyle name="Comma 5 2 4 3" xfId="19635" xr:uid="{2B41326C-336B-4EDE-9B7A-7CC9213D6FAA}"/>
    <cellStyle name="Comma 5 2 4 3 2" xfId="20068" xr:uid="{EB3DA4F0-1B0E-4542-8EC6-89A5F89463C5}"/>
    <cellStyle name="Comma 5 2 4 3 3" xfId="20434" xr:uid="{A8F6F3E0-0551-494C-98D6-CA32D75AAF80}"/>
    <cellStyle name="Comma 5 2 4 3 4" xfId="20800" xr:uid="{D4AB5655-F685-4109-BA11-2CF617A33DF8}"/>
    <cellStyle name="Comma 5 2 4 4" xfId="19748" xr:uid="{1EAC93EB-BCA1-4012-92F1-A6DAE9555684}"/>
    <cellStyle name="Comma 5 2 4 5" xfId="20165" xr:uid="{201E86AC-85FA-4BD2-AD42-3711B0BC1A47}"/>
    <cellStyle name="Comma 5 2 4 6" xfId="20531" xr:uid="{771F595E-DEB3-4624-9CCE-62E5027A90CC}"/>
    <cellStyle name="Comma 5 2 5" xfId="19425" xr:uid="{0CA98D37-5E77-4E92-B71B-D4797B08CAB0}"/>
    <cellStyle name="Comma 5 2 5 2" xfId="19871" xr:uid="{36637A9D-3A12-4531-ABC9-2DA2CBF6E8D5}"/>
    <cellStyle name="Comma 5 2 5 3" xfId="20237" xr:uid="{AD9C298C-F66D-4D46-8B34-AE0C4A465E41}"/>
    <cellStyle name="Comma 5 2 5 4" xfId="20603" xr:uid="{D63F5F22-2EB7-4E54-908E-72811098127E}"/>
    <cellStyle name="Comma 5 2 6" xfId="19524" xr:uid="{43ACFEE8-223D-4E77-A0BF-0CD9EEA4FC76}"/>
    <cellStyle name="Comma 5 2 6 2" xfId="19958" xr:uid="{1D6C93C5-AC36-4C99-9D25-CB5A9F47297D}"/>
    <cellStyle name="Comma 5 2 6 3" xfId="20324" xr:uid="{9F601AF1-23D7-477D-8DC5-A6F03666BFC2}"/>
    <cellStyle name="Comma 5 2 6 4" xfId="20690" xr:uid="{07B2E5B3-2EF2-4964-B483-BB319487F59D}"/>
    <cellStyle name="Comma 5 2 7" xfId="19621" xr:uid="{881252E8-A2A7-4B6C-B3F3-DCCAE8C10034}"/>
    <cellStyle name="Comma 5 2 7 2" xfId="20054" xr:uid="{17EAF670-39DD-40AA-94CE-1E99EC44B36F}"/>
    <cellStyle name="Comma 5 2 7 3" xfId="20420" xr:uid="{CF8A8F1F-C726-47B1-8B7E-8837904118C3}"/>
    <cellStyle name="Comma 5 2 7 4" xfId="20786" xr:uid="{51DB6218-43B3-4645-9456-30B6815B7149}"/>
    <cellStyle name="Comma 5 2 8" xfId="19734" xr:uid="{FA9314D9-5EBA-4727-B8BF-B0631473D080}"/>
    <cellStyle name="Comma 5 2 9" xfId="20151" xr:uid="{8DFDFAF6-07F4-47DF-80A4-7D489DA417F7}"/>
    <cellStyle name="Comma 5 3" xfId="6525" xr:uid="{50009513-C551-440A-A6D0-8F02DBA8955B}"/>
    <cellStyle name="Comma 5 3 2" xfId="7237" xr:uid="{9C524764-62D7-4836-A9C8-4914EABD9141}"/>
    <cellStyle name="Comma 5 3 2 2" xfId="8877" xr:uid="{C0A3A1B5-37E7-4B78-88B2-E79AD297506C}"/>
    <cellStyle name="Comma 5 3 2 2 2" xfId="19490" xr:uid="{F703C23D-C8B9-49CE-9275-06BE97E0A93E}"/>
    <cellStyle name="Comma 5 3 2 2 2 2" xfId="19935" xr:uid="{FDEBD68C-C584-4878-8CAC-AC06CD7B21BF}"/>
    <cellStyle name="Comma 5 3 2 2 2 3" xfId="20301" xr:uid="{16DD5215-679F-4EC3-8D46-B96A79C1C29F}"/>
    <cellStyle name="Comma 5 3 2 2 2 4" xfId="20667" xr:uid="{B610C623-B4D1-4689-9D20-F8608FD26E77}"/>
    <cellStyle name="Comma 5 3 2 2 3" xfId="19597" xr:uid="{ED3F5690-12C1-4F3B-B728-6DD2C51834F9}"/>
    <cellStyle name="Comma 5 3 2 2 3 2" xfId="20031" xr:uid="{81FCDCE0-A706-4B22-8F0D-C46ABB10EE53}"/>
    <cellStyle name="Comma 5 3 2 2 3 3" xfId="20397" xr:uid="{37A8D3A8-3136-4DFA-BF08-528DD7851D9A}"/>
    <cellStyle name="Comma 5 3 2 2 3 4" xfId="20763" xr:uid="{F05C02C0-8085-4371-9850-5117DC0D99B8}"/>
    <cellStyle name="Comma 5 3 2 2 4" xfId="19694" xr:uid="{1F3142CD-AF29-41D4-8791-314AA78B187C}"/>
    <cellStyle name="Comma 5 3 2 2 4 2" xfId="20127" xr:uid="{D370F468-3C1A-488C-A2C8-577E888BAB67}"/>
    <cellStyle name="Comma 5 3 2 2 4 3" xfId="20493" xr:uid="{8AD0ACDA-5BC4-409E-A81E-FCE5F96E7D1C}"/>
    <cellStyle name="Comma 5 3 2 2 4 4" xfId="20859" xr:uid="{5E180818-D1A5-47FC-A1F1-DEF8B7FAE4BC}"/>
    <cellStyle name="Comma 5 3 2 2 5" xfId="19858" xr:uid="{39CF2C98-7775-4858-AF84-11F49467621B}"/>
    <cellStyle name="Comma 5 3 2 2 6" xfId="20224" xr:uid="{BDCC635A-AE0E-4D77-A4E0-358C57FA2D84}"/>
    <cellStyle name="Comma 5 3 2 2 7" xfId="20590" xr:uid="{730EB692-88AC-470A-8B48-5E1D095C6BBC}"/>
    <cellStyle name="Comma 5 3 2 3" xfId="19453" xr:uid="{7052689B-88CB-4C90-9409-787A1E217E14}"/>
    <cellStyle name="Comma 5 3 2 3 2" xfId="19898" xr:uid="{38E80D58-E9CF-4A8E-9680-95D94FB1B243}"/>
    <cellStyle name="Comma 5 3 2 3 3" xfId="20264" xr:uid="{978447C4-7EEE-44C9-965D-EE27CBEE36A0}"/>
    <cellStyle name="Comma 5 3 2 3 4" xfId="20630" xr:uid="{B06C9AD9-7835-4D93-B242-D071EC301F5E}"/>
    <cellStyle name="Comma 5 3 2 4" xfId="19562" xr:uid="{EB5D1392-BD0F-4124-9BB3-0388CC19F72D}"/>
    <cellStyle name="Comma 5 3 2 4 2" xfId="19996" xr:uid="{1B81B6D3-70CA-48E0-A145-8D23B3AEC995}"/>
    <cellStyle name="Comma 5 3 2 4 3" xfId="20362" xr:uid="{838817E4-73F8-4705-B0E2-86317BDA70A7}"/>
    <cellStyle name="Comma 5 3 2 4 4" xfId="20728" xr:uid="{8286A3AF-D760-40A1-9C02-BFBD6FC4CC8D}"/>
    <cellStyle name="Comma 5 3 2 5" xfId="19659" xr:uid="{71BC5CCC-23EA-4E9D-B092-C089C19A14CE}"/>
    <cellStyle name="Comma 5 3 2 5 2" xfId="20092" xr:uid="{EEC44395-35B8-4B91-A3D7-1D334766B382}"/>
    <cellStyle name="Comma 5 3 2 5 3" xfId="20458" xr:uid="{B585A9D4-7D04-41DF-B68D-986C78C50942}"/>
    <cellStyle name="Comma 5 3 2 5 4" xfId="20824" xr:uid="{4CFC0307-EF5E-4EAC-8878-115D3138D8E4}"/>
    <cellStyle name="Comma 5 3 2 6" xfId="19823" xr:uid="{3F14CB07-CE4F-4079-8647-CD2E57C7CA2A}"/>
    <cellStyle name="Comma 5 3 2 7" xfId="20189" xr:uid="{A35F686D-34A5-4C93-92AE-BE0C9442508C}"/>
    <cellStyle name="Comma 5 3 2 8" xfId="20555" xr:uid="{FF9D8475-3ECA-4E6B-AF6F-AACDA1CCD4A2}"/>
    <cellStyle name="Comma 5 3 3" xfId="8177" xr:uid="{493D68A4-6F7A-4957-B344-9674EFC06CD1}"/>
    <cellStyle name="Comma 5 3 3 2" xfId="19471" xr:uid="{D24CF7F7-26EB-4109-99C8-BEA10F5D0DB7}"/>
    <cellStyle name="Comma 5 3 3 2 2" xfId="19916" xr:uid="{9A287541-D0A4-4A16-A274-B5E5DA655045}"/>
    <cellStyle name="Comma 5 3 3 2 3" xfId="20282" xr:uid="{0358A188-C691-4262-8FC0-A9D5CF8BE22D}"/>
    <cellStyle name="Comma 5 3 3 2 4" xfId="20648" xr:uid="{FF1B8F29-4132-428F-87A5-CE84276FD86D}"/>
    <cellStyle name="Comma 5 3 3 3" xfId="19579" xr:uid="{F7DF85C7-765D-4355-93A8-9F9695580F2D}"/>
    <cellStyle name="Comma 5 3 3 3 2" xfId="20013" xr:uid="{D82BD4C7-CCFD-4F8A-B33A-B212BCA2383B}"/>
    <cellStyle name="Comma 5 3 3 3 3" xfId="20379" xr:uid="{BC28E1D2-2224-4576-BDAA-9AE580F710C6}"/>
    <cellStyle name="Comma 5 3 3 3 4" xfId="20745" xr:uid="{AE2CE53D-7677-4E1E-A03B-17E10385CB35}"/>
    <cellStyle name="Comma 5 3 3 4" xfId="19676" xr:uid="{FAAB0759-09A7-42DC-80A1-A1AC46EFE6A0}"/>
    <cellStyle name="Comma 5 3 3 4 2" xfId="20109" xr:uid="{74789389-E146-4BDE-ABFC-C07EA0F86A8F}"/>
    <cellStyle name="Comma 5 3 3 4 3" xfId="20475" xr:uid="{F6D235D6-9730-4433-B831-47729829D63C}"/>
    <cellStyle name="Comma 5 3 3 4 4" xfId="20841" xr:uid="{AC517FA6-82CE-4958-A96B-4602FEA783E3}"/>
    <cellStyle name="Comma 5 3 3 5" xfId="19840" xr:uid="{5AF5C097-D7BD-4916-AA74-DFB5193D71A5}"/>
    <cellStyle name="Comma 5 3 3 6" xfId="20206" xr:uid="{541D8FF6-BF8D-4075-8C58-80140A15F4B6}"/>
    <cellStyle name="Comma 5 3 3 7" xfId="20572" xr:uid="{66A1E083-BFE6-4616-8A19-C717E6AC1178}"/>
    <cellStyle name="Comma 5 3 4" xfId="19434" xr:uid="{2106C59A-FB5F-4475-A270-7475518B0A00}"/>
    <cellStyle name="Comma 5 3 4 2" xfId="19879" xr:uid="{74A58398-C029-49A9-9A3A-B60570DC0136}"/>
    <cellStyle name="Comma 5 3 4 3" xfId="20245" xr:uid="{ACBF630A-0276-4FAC-80CF-A8B4DE060D5F}"/>
    <cellStyle name="Comma 5 3 4 4" xfId="20611" xr:uid="{40F16963-EE4F-4B65-A3D6-9F8CF31C9A45}"/>
    <cellStyle name="Comma 5 3 5" xfId="19545" xr:uid="{D4B2B2D9-7E45-465E-8C3C-A691BE675737}"/>
    <cellStyle name="Comma 5 3 5 2" xfId="19979" xr:uid="{A50EE24E-5074-480A-B7D6-6735BBC93C4C}"/>
    <cellStyle name="Comma 5 3 5 3" xfId="20345" xr:uid="{77FAFB81-3EF1-41BF-8591-0480FB3313C9}"/>
    <cellStyle name="Comma 5 3 5 4" xfId="20711" xr:uid="{6324FD9C-8B57-45D4-B206-267C4FA8DA0A}"/>
    <cellStyle name="Comma 5 3 6" xfId="19642" xr:uid="{C98E281D-86D9-4561-82A9-E075E5C3E601}"/>
    <cellStyle name="Comma 5 3 6 2" xfId="20075" xr:uid="{C2EF3EFD-80C1-418A-9DD6-4C694874CBEC}"/>
    <cellStyle name="Comma 5 3 6 3" xfId="20441" xr:uid="{D5A455B8-B223-4318-B27B-AFD4D3819481}"/>
    <cellStyle name="Comma 5 3 6 4" xfId="20807" xr:uid="{A432C5B3-E40A-40A8-A682-5B314A31AB3D}"/>
    <cellStyle name="Comma 5 3 7" xfId="19806" xr:uid="{99ABD98A-5C6E-46AE-9404-A630BD9F9767}"/>
    <cellStyle name="Comma 5 3 8" xfId="20172" xr:uid="{EE902386-F272-4CAD-944B-4ED28C3FCB0E}"/>
    <cellStyle name="Comma 5 3 9" xfId="20538" xr:uid="{7CB13900-3540-4B91-A062-8E94BD452B24}"/>
    <cellStyle name="Comma 5 4" xfId="6994" xr:uid="{C8193698-CCA9-41DB-9599-EB2BF91977B7}"/>
    <cellStyle name="Comma 5 4 2" xfId="8634" xr:uid="{D3825B19-D67B-4D6F-9F3E-FA221CBC6D56}"/>
    <cellStyle name="Comma 5 4 2 2" xfId="19481" xr:uid="{0CBC6FE8-9FB6-4AD6-86F4-1D00BDCCA70E}"/>
    <cellStyle name="Comma 5 4 2 2 2" xfId="19926" xr:uid="{C9D3D03B-47D2-41B7-BDC8-83946D0B3700}"/>
    <cellStyle name="Comma 5 4 2 2 3" xfId="20292" xr:uid="{55CD2B33-9D7C-4896-90E8-286EA2B9AA84}"/>
    <cellStyle name="Comma 5 4 2 2 4" xfId="20658" xr:uid="{22CAF6E4-3199-42FB-957C-E7BE6D486ADA}"/>
    <cellStyle name="Comma 5 4 2 3" xfId="19588" xr:uid="{71A8EFE5-685B-451E-B7B7-CF201DCC74DD}"/>
    <cellStyle name="Comma 5 4 2 3 2" xfId="20022" xr:uid="{12702BDC-F84D-48D5-8C3F-2CE524112824}"/>
    <cellStyle name="Comma 5 4 2 3 3" xfId="20388" xr:uid="{6E6BB3E5-BD5B-4C10-8149-26F845B9D4D9}"/>
    <cellStyle name="Comma 5 4 2 3 4" xfId="20754" xr:uid="{3BD0E22F-EF8A-4CCF-90EA-2ABF8D7F5875}"/>
    <cellStyle name="Comma 5 4 2 4" xfId="19685" xr:uid="{33C05592-F171-4748-B05A-029FA9511D95}"/>
    <cellStyle name="Comma 5 4 2 4 2" xfId="20118" xr:uid="{ED0E6A2A-48DF-495D-B7DC-5A2514EBD2BE}"/>
    <cellStyle name="Comma 5 4 2 4 3" xfId="20484" xr:uid="{A0EF12E3-6DDD-4198-B36A-AC20A6AFFCCA}"/>
    <cellStyle name="Comma 5 4 2 4 4" xfId="20850" xr:uid="{A0A97A5B-B673-4EEF-8CEB-B600061504A8}"/>
    <cellStyle name="Comma 5 4 2 5" xfId="19849" xr:uid="{703D88D3-A43E-4F1D-9E5E-09D6A3EEA35E}"/>
    <cellStyle name="Comma 5 4 2 6" xfId="20215" xr:uid="{134595EA-3FDA-42B7-B27B-FF322AD20104}"/>
    <cellStyle name="Comma 5 4 2 7" xfId="20581" xr:uid="{C7D01A64-198F-4BB0-9D18-C24AB32183CC}"/>
    <cellStyle name="Comma 5 4 3" xfId="19444" xr:uid="{5B405F2F-515C-4FDF-87AC-486C68AB57DD}"/>
    <cellStyle name="Comma 5 4 3 2" xfId="19889" xr:uid="{25787A39-86F4-40F1-B963-E0A6ABF586EF}"/>
    <cellStyle name="Comma 5 4 3 3" xfId="20255" xr:uid="{24C061C9-7881-4346-A7B4-8A1070623CFB}"/>
    <cellStyle name="Comma 5 4 3 4" xfId="20621" xr:uid="{AC0C6750-6851-4671-9FC6-B172E94C1B46}"/>
    <cellStyle name="Comma 5 4 4" xfId="19553" xr:uid="{5A3191A4-2CAA-4517-84D0-D1E94339E340}"/>
    <cellStyle name="Comma 5 4 4 2" xfId="19987" xr:uid="{291A6F8E-CACC-4ABD-A63B-194F88033CA5}"/>
    <cellStyle name="Comma 5 4 4 3" xfId="20353" xr:uid="{D2D2F9BA-D338-4480-88FE-B9A42D176EA8}"/>
    <cellStyle name="Comma 5 4 4 4" xfId="20719" xr:uid="{C677723D-9744-42F2-9378-F3644170FEFA}"/>
    <cellStyle name="Comma 5 4 5" xfId="19650" xr:uid="{DB7532E5-169A-49FF-B72D-E0B2921C2241}"/>
    <cellStyle name="Comma 5 4 5 2" xfId="20083" xr:uid="{7979FD68-2B9A-4A32-80B2-4EF4BA9782FE}"/>
    <cellStyle name="Comma 5 4 5 3" xfId="20449" xr:uid="{9B527384-E12D-4F27-BAB5-8DEE8426AF0D}"/>
    <cellStyle name="Comma 5 4 5 4" xfId="20815" xr:uid="{D7A23FCF-E42C-4B60-8C35-1BA39F2F7CD3}"/>
    <cellStyle name="Comma 5 4 6" xfId="19814" xr:uid="{14E17C00-D49E-4E85-8D73-F0C48777EC08}"/>
    <cellStyle name="Comma 5 4 7" xfId="20180" xr:uid="{57A9AE0C-1327-4559-8F81-43E8E2408668}"/>
    <cellStyle name="Comma 5 4 8" xfId="20546" xr:uid="{38C8633A-F518-4880-A3B8-FAF066B72333}"/>
    <cellStyle name="Comma 5 5" xfId="7795" xr:uid="{1BE2481B-6EE5-4DDA-B301-E5A7CA945F7E}"/>
    <cellStyle name="Comma 5 5 2" xfId="19462" xr:uid="{25A26BE7-6D66-4B2D-BFC4-CB2412353E0E}"/>
    <cellStyle name="Comma 5 5 2 2" xfId="19907" xr:uid="{0007F4F9-670E-4352-B1C4-CA4670889904}"/>
    <cellStyle name="Comma 5 5 2 3" xfId="20273" xr:uid="{8C63DB6D-74F6-429A-920C-1F30D2AFDA62}"/>
    <cellStyle name="Comma 5 5 2 4" xfId="20639" xr:uid="{794676AD-2394-4E6B-8D14-4FA6CF922B00}"/>
    <cellStyle name="Comma 5 5 3" xfId="19570" xr:uid="{C439E946-3AA8-489D-B651-8C7E4B85B8C5}"/>
    <cellStyle name="Comma 5 5 3 2" xfId="20004" xr:uid="{7803E2ED-0466-42CF-AC16-CD1419080DFF}"/>
    <cellStyle name="Comma 5 5 3 3" xfId="20370" xr:uid="{BC295464-E5CD-40EA-B63C-597D76A06883}"/>
    <cellStyle name="Comma 5 5 3 4" xfId="20736" xr:uid="{A173EA3B-6749-4AD6-A49D-38D6FC5B7AC6}"/>
    <cellStyle name="Comma 5 5 4" xfId="19667" xr:uid="{58F69E90-C81C-4DDD-A98B-D75BAEAD21DF}"/>
    <cellStyle name="Comma 5 5 4 2" xfId="20100" xr:uid="{559134FA-8F74-486F-B8A7-F4A387AEE10D}"/>
    <cellStyle name="Comma 5 5 4 3" xfId="20466" xr:uid="{ECF1FE3A-07E8-4D3C-A7F5-4BD3BEF7817B}"/>
    <cellStyle name="Comma 5 5 4 4" xfId="20832" xr:uid="{56CB8692-082A-4FB3-B223-3C996AE249A5}"/>
    <cellStyle name="Comma 5 5 5" xfId="19831" xr:uid="{99A93122-7D65-4E54-9D0F-7E86EEEACDDB}"/>
    <cellStyle name="Comma 5 5 6" xfId="20197" xr:uid="{A4ECE0AB-FABE-4824-81C8-B3E174BBCCDE}"/>
    <cellStyle name="Comma 5 5 7" xfId="20563" xr:uid="{0077593D-653E-422D-956F-E97DA2426A73}"/>
    <cellStyle name="Comma 5 6" xfId="850" xr:uid="{3039BB91-C364-43B8-9F4B-62F68EDA5CBD}"/>
    <cellStyle name="Comma 5 6 2" xfId="19537" xr:uid="{E7BA942C-3E2D-4F9C-8B76-726B8462A5F2}"/>
    <cellStyle name="Comma 5 6 2 2" xfId="19971" xr:uid="{518240FA-97FE-4028-AE1F-1FED42E440CE}"/>
    <cellStyle name="Comma 5 6 2 3" xfId="20337" xr:uid="{478A9225-4B68-468F-8C56-8CECD7644044}"/>
    <cellStyle name="Comma 5 6 2 4" xfId="20703" xr:uid="{C6CA3208-B7CF-4AE9-B46D-C27FF6E50E7E}"/>
    <cellStyle name="Comma 5 6 3" xfId="19634" xr:uid="{55C5853D-3705-4D31-BCA0-05437313FA49}"/>
    <cellStyle name="Comma 5 6 3 2" xfId="20067" xr:uid="{E8D7EAF5-AB24-4522-9BF2-973FEA8660C2}"/>
    <cellStyle name="Comma 5 6 3 3" xfId="20433" xr:uid="{E8251D26-B59D-490A-B845-0382B5067C49}"/>
    <cellStyle name="Comma 5 6 3 4" xfId="20799" xr:uid="{16ED1755-D8EC-4815-9043-5BDA937B84C7}"/>
    <cellStyle name="Comma 5 6 4" xfId="19747" xr:uid="{D1955F70-CF3C-4404-AC96-ECF60579D038}"/>
    <cellStyle name="Comma 5 6 5" xfId="20164" xr:uid="{99961768-B4D0-417A-A753-345252A17601}"/>
    <cellStyle name="Comma 5 6 6" xfId="20530" xr:uid="{0E8E3293-81C2-4214-BF7D-EE4071DF66D6}"/>
    <cellStyle name="Comma 5 7" xfId="19424" xr:uid="{E67C0AA8-9FDB-40CB-B9B8-7E5FB17EF452}"/>
    <cellStyle name="Comma 5 7 2" xfId="19870" xr:uid="{B8CBC4E0-F03E-467E-83BC-51AE4D71D134}"/>
    <cellStyle name="Comma 5 7 3" xfId="20236" xr:uid="{A63A5774-4656-4D37-9B44-FCE3B639DCCA}"/>
    <cellStyle name="Comma 5 7 4" xfId="20602" xr:uid="{B2EAB6F2-470F-48A2-99EC-6EA1B5B5527F}"/>
    <cellStyle name="Comma 5 8" xfId="19510" xr:uid="{D6C1A04F-2A58-48A1-8B5C-A1A7C5F9F967}"/>
    <cellStyle name="Comma 5 8 2" xfId="19944" xr:uid="{ACE69BD1-A451-4B11-93B7-42B861AAE818}"/>
    <cellStyle name="Comma 5 8 3" xfId="20310" xr:uid="{33D8D14B-90C5-44D2-BF63-31FA94A1F6A7}"/>
    <cellStyle name="Comma 5 8 4" xfId="20676" xr:uid="{EE989F75-77ED-4AB7-9F5C-284A8AD5CBCB}"/>
    <cellStyle name="Comma 5 9" xfId="19607" xr:uid="{EBFF208F-3AD9-42A9-A7A1-FF4072A2CB63}"/>
    <cellStyle name="Comma 5 9 2" xfId="20040" xr:uid="{37FA97DD-9A4A-4FF0-B6F4-8A2380991CF7}"/>
    <cellStyle name="Comma 5 9 3" xfId="20406" xr:uid="{E182E976-6DE0-43F6-8E41-C3D50A0EF9EC}"/>
    <cellStyle name="Comma 5 9 4" xfId="20772" xr:uid="{C84B43B8-AF6D-4379-9138-B726FBA13795}"/>
    <cellStyle name="Comma 6" xfId="68" xr:uid="{26B629CC-A076-4FF9-9F0C-9BF4BBCBBD87}"/>
    <cellStyle name="Comma 6 10" xfId="20139" xr:uid="{3CE80F10-9FAC-4588-BA65-CFF00BF1CE81}"/>
    <cellStyle name="Comma 6 11" xfId="20505" xr:uid="{356ECF70-7E0E-4EFF-A48C-FD77C153A9FE}"/>
    <cellStyle name="Comma 6 2" xfId="139" xr:uid="{7ABC67EE-54F8-4DAD-BE85-46BFBA820B9F}"/>
    <cellStyle name="Comma 6 2 10" xfId="20520" xr:uid="{87CC4C4E-E182-4319-9A1E-3F01D24E7D2A}"/>
    <cellStyle name="Comma 6 2 2" xfId="7202" xr:uid="{DFEE6335-96F0-4988-ACB5-0A773DB37D2E}"/>
    <cellStyle name="Comma 6 2 2 2" xfId="8842" xr:uid="{E3B36D21-65EE-4954-AED8-BD259401ED20}"/>
    <cellStyle name="Comma 6 2 2 2 2" xfId="19488" xr:uid="{9F4E31BD-CE1A-4B94-A014-01AA26BC5758}"/>
    <cellStyle name="Comma 6 2 2 2 2 2" xfId="19933" xr:uid="{60E35C59-1073-4014-ACAE-83833E5256A5}"/>
    <cellStyle name="Comma 6 2 2 2 2 3" xfId="20299" xr:uid="{5A4E8929-2454-4745-98EB-2F2E25344FA1}"/>
    <cellStyle name="Comma 6 2 2 2 2 4" xfId="20665" xr:uid="{94F3BB11-E08B-43CF-B839-233723F5C551}"/>
    <cellStyle name="Comma 6 2 2 2 3" xfId="19595" xr:uid="{515B35C9-5406-44FC-B85D-FCC08FD909B2}"/>
    <cellStyle name="Comma 6 2 2 2 3 2" xfId="20029" xr:uid="{25EFA471-27C0-4DF5-97E8-A5BDC17C392E}"/>
    <cellStyle name="Comma 6 2 2 2 3 3" xfId="20395" xr:uid="{21EFD894-2691-4F40-A3A4-27B805C6FAAA}"/>
    <cellStyle name="Comma 6 2 2 2 3 4" xfId="20761" xr:uid="{24C8D127-4AA6-42C2-BC3B-FC61541E0006}"/>
    <cellStyle name="Comma 6 2 2 2 4" xfId="19692" xr:uid="{2C607AD1-1369-4BE9-A172-6D05BF055AFD}"/>
    <cellStyle name="Comma 6 2 2 2 4 2" xfId="20125" xr:uid="{1A1C4F70-9C06-4236-A3EB-AC7D865CDB04}"/>
    <cellStyle name="Comma 6 2 2 2 4 3" xfId="20491" xr:uid="{D1112197-3B5E-41CC-878A-81D53F14A59A}"/>
    <cellStyle name="Comma 6 2 2 2 4 4" xfId="20857" xr:uid="{CD1B3291-3FA4-4BB6-824E-0D1F507FDFD4}"/>
    <cellStyle name="Comma 6 2 2 2 5" xfId="19856" xr:uid="{EF2A4BC3-3189-42C4-87F0-ADF08BF60FBF}"/>
    <cellStyle name="Comma 6 2 2 2 6" xfId="20222" xr:uid="{22BC1A48-1DB3-45A1-AFD5-8CA01D4A078F}"/>
    <cellStyle name="Comma 6 2 2 2 7" xfId="20588" xr:uid="{4243BB1E-A5CE-4DBF-AECE-16345D6ECCDB}"/>
    <cellStyle name="Comma 6 2 2 3" xfId="19451" xr:uid="{611A7801-E552-425C-AD88-0A29562C689A}"/>
    <cellStyle name="Comma 6 2 2 3 2" xfId="19896" xr:uid="{3046FE69-63AC-4703-A112-E2E47DFB0B6D}"/>
    <cellStyle name="Comma 6 2 2 3 3" xfId="20262" xr:uid="{B1E93E55-3F91-4CF6-A282-DA605230757A}"/>
    <cellStyle name="Comma 6 2 2 3 4" xfId="20628" xr:uid="{FDF29449-141D-40A6-8C13-FDE9DD0F9879}"/>
    <cellStyle name="Comma 6 2 2 4" xfId="19560" xr:uid="{5D203B30-CA20-4A5B-B6DC-31CA77A59A6E}"/>
    <cellStyle name="Comma 6 2 2 4 2" xfId="19994" xr:uid="{A79A9867-C1DF-49FD-B670-78B9A66267CE}"/>
    <cellStyle name="Comma 6 2 2 4 3" xfId="20360" xr:uid="{3F229738-D73D-463F-8AD3-153CB9D5195F}"/>
    <cellStyle name="Comma 6 2 2 4 4" xfId="20726" xr:uid="{EAB60DFA-FDFD-4A76-B992-8539B007792E}"/>
    <cellStyle name="Comma 6 2 2 5" xfId="19657" xr:uid="{815C2A2C-B012-472F-BD34-E0C1B9F9A0EC}"/>
    <cellStyle name="Comma 6 2 2 5 2" xfId="20090" xr:uid="{BE1800EE-BD85-4F93-AE1A-AB33AD6021A9}"/>
    <cellStyle name="Comma 6 2 2 5 3" xfId="20456" xr:uid="{FD4ED21A-33E0-4F5D-9BFC-D9E0907E37CD}"/>
    <cellStyle name="Comma 6 2 2 5 4" xfId="20822" xr:uid="{2B1683C5-3D2E-4DF2-8D65-870E2FB38C7A}"/>
    <cellStyle name="Comma 6 2 2 6" xfId="19821" xr:uid="{1FC4F497-CA70-4B5E-8FF2-8DF6D6702A69}"/>
    <cellStyle name="Comma 6 2 2 7" xfId="20187" xr:uid="{82E72E8A-62F1-4EAF-8857-AFD1DE22C32E}"/>
    <cellStyle name="Comma 6 2 2 8" xfId="20553" xr:uid="{80FADAC2-FB7C-4AB5-8C50-7195CCDE758C}"/>
    <cellStyle name="Comma 6 2 3" xfId="8169" xr:uid="{9B0B0114-BD60-4CDB-85FA-A9C79D8C3486}"/>
    <cellStyle name="Comma 6 2 3 2" xfId="19469" xr:uid="{BACD1D8E-13F6-4CA6-973F-679F8DDE5194}"/>
    <cellStyle name="Comma 6 2 3 2 2" xfId="19914" xr:uid="{FBCA0198-F81D-4A10-84E7-2F087480C0B8}"/>
    <cellStyle name="Comma 6 2 3 2 3" xfId="20280" xr:uid="{3A3D74BE-E32A-48E9-9AA8-BDBC576BED11}"/>
    <cellStyle name="Comma 6 2 3 2 4" xfId="20646" xr:uid="{44B41521-8E5B-4F04-A38A-D7360607667C}"/>
    <cellStyle name="Comma 6 2 3 3" xfId="19577" xr:uid="{28CA725F-CD5B-45C1-842A-409491A3D564}"/>
    <cellStyle name="Comma 6 2 3 3 2" xfId="20011" xr:uid="{A4B56B2B-0C7C-4E6E-ABE8-953131E59655}"/>
    <cellStyle name="Comma 6 2 3 3 3" xfId="20377" xr:uid="{73261F4A-81DA-44E7-A9BE-428AF2A9EB43}"/>
    <cellStyle name="Comma 6 2 3 3 4" xfId="20743" xr:uid="{42A5DE17-E0F4-425D-9DC0-F8443A8CAEB0}"/>
    <cellStyle name="Comma 6 2 3 4" xfId="19674" xr:uid="{946F1857-5F4B-48F7-81CE-4F17BFA12E3A}"/>
    <cellStyle name="Comma 6 2 3 4 2" xfId="20107" xr:uid="{1EFF1E55-CD8D-4A3B-A118-23B932B74DB4}"/>
    <cellStyle name="Comma 6 2 3 4 3" xfId="20473" xr:uid="{29F4E26A-7153-4E91-95F8-2084A3082A07}"/>
    <cellStyle name="Comma 6 2 3 4 4" xfId="20839" xr:uid="{39220480-5A86-4C42-B5D8-B92EA6E0BED6}"/>
    <cellStyle name="Comma 6 2 3 5" xfId="19838" xr:uid="{E66D81B1-2705-4DC5-9CE8-653DD64CCECF}"/>
    <cellStyle name="Comma 6 2 3 6" xfId="20204" xr:uid="{2E4A9DAD-21A7-433F-8FF3-7E4E8DB4A15F}"/>
    <cellStyle name="Comma 6 2 3 7" xfId="20570" xr:uid="{473B7A73-84F7-4F22-81C8-772C48AEE7E2}"/>
    <cellStyle name="Comma 6 2 4" xfId="6496" xr:uid="{420A2CDE-DB90-4132-B8B7-5F61F821C2AC}"/>
    <cellStyle name="Comma 6 2 4 2" xfId="19544" xr:uid="{37691029-4CB4-40C5-BA3F-2D267444825E}"/>
    <cellStyle name="Comma 6 2 4 2 2" xfId="19978" xr:uid="{F5935F47-BB55-4AE3-901D-1D8FBEDE55BD}"/>
    <cellStyle name="Comma 6 2 4 2 3" xfId="20344" xr:uid="{0DCD2A77-FB9E-42A8-BBC2-C45F5A866034}"/>
    <cellStyle name="Comma 6 2 4 2 4" xfId="20710" xr:uid="{671EFC80-4487-4C4E-B63A-8032A3E404B4}"/>
    <cellStyle name="Comma 6 2 4 3" xfId="19641" xr:uid="{116B99F8-6AF1-4DF8-A6F5-A1F695442DD8}"/>
    <cellStyle name="Comma 6 2 4 3 2" xfId="20074" xr:uid="{D137F547-E018-4112-8FCD-91F6DC4AD6A2}"/>
    <cellStyle name="Comma 6 2 4 3 3" xfId="20440" xr:uid="{1300D361-E532-47E4-BA67-856450C66073}"/>
    <cellStyle name="Comma 6 2 4 3 4" xfId="20806" xr:uid="{63D7AD97-2347-43C3-9340-879686139E3D}"/>
    <cellStyle name="Comma 6 2 4 4" xfId="19803" xr:uid="{D72A3071-4223-4430-BB5D-41F9C5FCC733}"/>
    <cellStyle name="Comma 6 2 4 5" xfId="20171" xr:uid="{A15FE8ED-5D66-4761-A71B-CB9791C1CF3C}"/>
    <cellStyle name="Comma 6 2 4 6" xfId="20537" xr:uid="{C6701E1B-43E5-4138-9F44-A19760CCB84B}"/>
    <cellStyle name="Comma 6 2 5" xfId="19432" xr:uid="{6F5422B9-1F82-4A8E-B37B-87C2081ADA0B}"/>
    <cellStyle name="Comma 6 2 5 2" xfId="19877" xr:uid="{9292F206-09A4-40F0-8B7C-2BBC395C642E}"/>
    <cellStyle name="Comma 6 2 5 3" xfId="20243" xr:uid="{F29106E4-D95F-462C-A956-2035F93103C1}"/>
    <cellStyle name="Comma 6 2 5 4" xfId="20609" xr:uid="{519516D8-747B-4216-AF6F-B0E680382837}"/>
    <cellStyle name="Comma 6 2 6" xfId="19527" xr:uid="{2F83D66E-829C-4151-95A4-46FA1504AB85}"/>
    <cellStyle name="Comma 6 2 6 2" xfId="19961" xr:uid="{C4A81CA1-6CEF-4E30-89DE-A57A0A3A9C4D}"/>
    <cellStyle name="Comma 6 2 6 3" xfId="20327" xr:uid="{666F3ED7-362E-4F65-A51B-2A5C86138BED}"/>
    <cellStyle name="Comma 6 2 6 4" xfId="20693" xr:uid="{244496A1-5583-45A2-8E8C-21B6577279DF}"/>
    <cellStyle name="Comma 6 2 7" xfId="19624" xr:uid="{8198B4E1-C90D-467F-88DE-37F75993501F}"/>
    <cellStyle name="Comma 6 2 7 2" xfId="20057" xr:uid="{4A2B5513-04A5-4E99-9D99-00D9B534677D}"/>
    <cellStyle name="Comma 6 2 7 3" xfId="20423" xr:uid="{D468B5C2-9183-4AEE-92B4-AF256BD2107D}"/>
    <cellStyle name="Comma 6 2 7 4" xfId="20789" xr:uid="{3F71586B-F162-4AFA-9152-F61DA708896E}"/>
    <cellStyle name="Comma 6 2 8" xfId="19737" xr:uid="{460BEACA-061F-4358-9357-B8CDEB89494D}"/>
    <cellStyle name="Comma 6 2 9" xfId="20154" xr:uid="{93173C77-7C5A-465A-9581-4605D680F0D7}"/>
    <cellStyle name="Comma 6 3" xfId="6996" xr:uid="{BF416EC9-7E45-4851-8168-5C68AB2998B9}"/>
    <cellStyle name="Comma 6 3 2" xfId="8636" xr:uid="{44355465-AB1A-4F4B-B70B-B6F92B4DB4D9}"/>
    <cellStyle name="Comma 6 3 2 2" xfId="19483" xr:uid="{4837A168-8E77-4488-AA04-AC7CCEDF2278}"/>
    <cellStyle name="Comma 6 3 2 2 2" xfId="19928" xr:uid="{A449190D-2C01-4FFE-B18C-A11DD9028B86}"/>
    <cellStyle name="Comma 6 3 2 2 3" xfId="20294" xr:uid="{65AD5527-27ED-42A5-99FF-29C929E28E45}"/>
    <cellStyle name="Comma 6 3 2 2 4" xfId="20660" xr:uid="{A8371B69-74B1-4C6F-AAD8-890AF4FF7988}"/>
    <cellStyle name="Comma 6 3 2 3" xfId="19590" xr:uid="{EAFAC95D-B63C-4B4E-B913-537F485C87F8}"/>
    <cellStyle name="Comma 6 3 2 3 2" xfId="20024" xr:uid="{091B77AE-2B44-4217-8AD0-FC33615ECCBE}"/>
    <cellStyle name="Comma 6 3 2 3 3" xfId="20390" xr:uid="{1558CDD3-749E-4BD0-B33D-DAA0C5015EFF}"/>
    <cellStyle name="Comma 6 3 2 3 4" xfId="20756" xr:uid="{07FA705E-998D-44D9-80C4-F40998FD03DF}"/>
    <cellStyle name="Comma 6 3 2 4" xfId="19687" xr:uid="{E6339B4A-7654-4997-9E9D-70FF6A645E33}"/>
    <cellStyle name="Comma 6 3 2 4 2" xfId="20120" xr:uid="{EF52C579-7775-4B62-8312-B3E46AA24A68}"/>
    <cellStyle name="Comma 6 3 2 4 3" xfId="20486" xr:uid="{3F19BED1-0A08-4B20-8E09-1CD80F34AD52}"/>
    <cellStyle name="Comma 6 3 2 4 4" xfId="20852" xr:uid="{49E23846-DD0C-47F1-A7BC-A0344DC22EC6}"/>
    <cellStyle name="Comma 6 3 2 5" xfId="19851" xr:uid="{65C9A20C-2753-40B2-8FC9-01DDB9FD8EDC}"/>
    <cellStyle name="Comma 6 3 2 6" xfId="20217" xr:uid="{C7B93578-BBC4-4B2B-A62A-84D8EE524BBC}"/>
    <cellStyle name="Comma 6 3 2 7" xfId="20583" xr:uid="{BFF422CC-83C3-4E88-8F3D-3BFBD92D1542}"/>
    <cellStyle name="Comma 6 3 3" xfId="19446" xr:uid="{F5B46512-A35B-432C-B155-5C5B0827915C}"/>
    <cellStyle name="Comma 6 3 3 2" xfId="19891" xr:uid="{7A7C1E08-BC9E-44F0-8678-3824045F527C}"/>
    <cellStyle name="Comma 6 3 3 3" xfId="20257" xr:uid="{5F955531-DDF0-43FF-A0DD-831BD5FA9E52}"/>
    <cellStyle name="Comma 6 3 3 4" xfId="20623" xr:uid="{05101D83-8981-46F2-B8AE-8B24D7D593A6}"/>
    <cellStyle name="Comma 6 3 4" xfId="19555" xr:uid="{79F5971E-6E2D-42C1-936F-82A192DEC303}"/>
    <cellStyle name="Comma 6 3 4 2" xfId="19989" xr:uid="{1A71B14F-9AC6-4113-9883-8CECD115C4FA}"/>
    <cellStyle name="Comma 6 3 4 3" xfId="20355" xr:uid="{9F96D13B-6019-4A34-9F01-767DB513B9C8}"/>
    <cellStyle name="Comma 6 3 4 4" xfId="20721" xr:uid="{9DF49EF5-F7AC-4CF6-8B51-6692BCAF50E8}"/>
    <cellStyle name="Comma 6 3 5" xfId="19652" xr:uid="{33D932B2-C101-4C74-8E8C-9AE91EEF5B07}"/>
    <cellStyle name="Comma 6 3 5 2" xfId="20085" xr:uid="{C4B8EAD4-A7F2-4D02-89FA-9FE3285674C4}"/>
    <cellStyle name="Comma 6 3 5 3" xfId="20451" xr:uid="{FDAEEF5E-482C-4268-A831-462639FD877F}"/>
    <cellStyle name="Comma 6 3 5 4" xfId="20817" xr:uid="{ED6DA9AC-C0CC-4CAD-891E-47C7B926261F}"/>
    <cellStyle name="Comma 6 3 6" xfId="19816" xr:uid="{6EEA0EB9-55E1-464C-A097-E0E498D15DC5}"/>
    <cellStyle name="Comma 6 3 7" xfId="20182" xr:uid="{03C1D9DF-9FE8-4536-A520-26DA356E9865}"/>
    <cellStyle name="Comma 6 3 8" xfId="20548" xr:uid="{39AD8625-535E-4BEE-810D-43E309149019}"/>
    <cellStyle name="Comma 6 4" xfId="7797" xr:uid="{4B7C0917-9695-458B-8E5A-84DD117EC605}"/>
    <cellStyle name="Comma 6 4 2" xfId="19464" xr:uid="{EECFD168-AC0B-4F73-B70A-CB8C6966DAD7}"/>
    <cellStyle name="Comma 6 4 2 2" xfId="19909" xr:uid="{1DAE7589-79E8-457C-95BD-1E1DA3157DB2}"/>
    <cellStyle name="Comma 6 4 2 3" xfId="20275" xr:uid="{18A7A082-D07E-4182-BB9E-1B63E7557F32}"/>
    <cellStyle name="Comma 6 4 2 4" xfId="20641" xr:uid="{993A4372-B0F1-4D4F-81F9-B4CA181793D9}"/>
    <cellStyle name="Comma 6 4 3" xfId="19572" xr:uid="{1FC9A440-6427-4915-9949-42807F7067C1}"/>
    <cellStyle name="Comma 6 4 3 2" xfId="20006" xr:uid="{BA7D143C-786A-4F5D-BFDE-ED8A364E56E0}"/>
    <cellStyle name="Comma 6 4 3 3" xfId="20372" xr:uid="{2CE67148-3F6A-4868-AF7B-B0BB35F15484}"/>
    <cellStyle name="Comma 6 4 3 4" xfId="20738" xr:uid="{93A7BCCA-2671-47AD-90A5-2235FCF60685}"/>
    <cellStyle name="Comma 6 4 4" xfId="19669" xr:uid="{D2011BA4-2BCC-4B46-99DA-9A75B81F61EE}"/>
    <cellStyle name="Comma 6 4 4 2" xfId="20102" xr:uid="{66509A19-D947-4E23-A5CD-2AE88FD0EBC5}"/>
    <cellStyle name="Comma 6 4 4 3" xfId="20468" xr:uid="{A3799256-F272-4216-BC55-ABDA834FCD31}"/>
    <cellStyle name="Comma 6 4 4 4" xfId="20834" xr:uid="{F70D958E-2127-4B9A-BDFB-5932D79869D2}"/>
    <cellStyle name="Comma 6 4 5" xfId="19833" xr:uid="{8DF67C9D-78F8-42AD-A28C-664D8247A176}"/>
    <cellStyle name="Comma 6 4 6" xfId="20199" xr:uid="{35FFE833-82DF-45F8-960B-10E1CBE708BA}"/>
    <cellStyle name="Comma 6 4 7" xfId="20565" xr:uid="{6225F0FC-B427-4D85-A693-180979C546EA}"/>
    <cellStyle name="Comma 6 5" xfId="852" xr:uid="{4B83C57C-C861-4D6E-B53F-0C4FAF04E141}"/>
    <cellStyle name="Comma 6 5 2" xfId="19539" xr:uid="{14758022-D65D-4179-8A76-CC69B212064B}"/>
    <cellStyle name="Comma 6 5 2 2" xfId="19973" xr:uid="{AE9D2A58-1205-45D8-9AB2-B0EA97AE7300}"/>
    <cellStyle name="Comma 6 5 2 3" xfId="20339" xr:uid="{E3F3D3D6-2856-4FE4-A903-BF0A5E9C7400}"/>
    <cellStyle name="Comma 6 5 2 4" xfId="20705" xr:uid="{06332614-862E-426B-9F78-16CF7177A1CE}"/>
    <cellStyle name="Comma 6 5 3" xfId="19636" xr:uid="{43F2797A-8723-496A-9638-58F8C8BDBEEB}"/>
    <cellStyle name="Comma 6 5 3 2" xfId="20069" xr:uid="{2BC8C823-909F-44CD-ABFA-2A221DF96882}"/>
    <cellStyle name="Comma 6 5 3 3" xfId="20435" xr:uid="{F175BD54-4679-4D80-A0CB-1C5EC6098A6F}"/>
    <cellStyle name="Comma 6 5 3 4" xfId="20801" xr:uid="{0FE1D57F-4311-4E25-BD5D-05DA9D075748}"/>
    <cellStyle name="Comma 6 5 4" xfId="19749" xr:uid="{02B3C874-DE16-49E5-8999-11A9189D11A1}"/>
    <cellStyle name="Comma 6 5 5" xfId="20166" xr:uid="{933648B9-E20B-4BAD-93C3-1766899AEB3C}"/>
    <cellStyle name="Comma 6 5 6" xfId="20532" xr:uid="{F58A00B5-02C4-437B-B81B-1A9CE1A17A31}"/>
    <cellStyle name="Comma 6 6" xfId="19426" xr:uid="{FF00A552-D946-4AFA-9077-B0521461E195}"/>
    <cellStyle name="Comma 6 6 2" xfId="19872" xr:uid="{3F3090A6-252F-4AF0-A040-81F916B2F03E}"/>
    <cellStyle name="Comma 6 6 3" xfId="20238" xr:uid="{5C63FF5F-77E5-45E5-89D9-916A514C4452}"/>
    <cellStyle name="Comma 6 6 4" xfId="20604" xr:uid="{F52699A8-5AC2-4C2D-88B5-F93721E19F6A}"/>
    <cellStyle name="Comma 6 7" xfId="19512" xr:uid="{432A7D3D-3E2A-4C78-ADA3-A7230C037870}"/>
    <cellStyle name="Comma 6 7 2" xfId="19946" xr:uid="{B4AB1D6C-DEED-44A0-A0BC-558CA6E3AEDB}"/>
    <cellStyle name="Comma 6 7 3" xfId="20312" xr:uid="{8D15B145-9455-4BBB-A7B8-F59DE8AE6E57}"/>
    <cellStyle name="Comma 6 7 4" xfId="20678" xr:uid="{D75E4320-04C1-4AE0-94B3-33C6377DD4B8}"/>
    <cellStyle name="Comma 6 8" xfId="19609" xr:uid="{95AF6764-A651-4B2C-BA5B-C9ACDB72BE7C}"/>
    <cellStyle name="Comma 6 8 2" xfId="20042" xr:uid="{A3BF8B3A-3349-49C1-9E80-8858A1B23563}"/>
    <cellStyle name="Comma 6 8 3" xfId="20408" xr:uid="{35BBE58E-A364-4156-8018-B36860A429C9}"/>
    <cellStyle name="Comma 6 8 4" xfId="20774" xr:uid="{9DC556FB-CE0F-49CE-9624-C2A059B041D6}"/>
    <cellStyle name="Comma 6 9" xfId="19719" xr:uid="{555B7679-816F-4A13-A229-52990C81FFF6}"/>
    <cellStyle name="Comma 7" xfId="70" xr:uid="{666B6724-74DB-473B-B849-EBC015BC08C2}"/>
    <cellStyle name="Comma 7 10" xfId="20140" xr:uid="{1C960B4A-2085-4E01-AE12-172B9D0B361F}"/>
    <cellStyle name="Comma 7 11" xfId="20506" xr:uid="{87D7C53C-6A06-4307-9AD6-15958506A392}"/>
    <cellStyle name="Comma 7 2" xfId="141" xr:uid="{586B1844-7CFA-440B-82D6-6F5E6D4AD342}"/>
    <cellStyle name="Comma 7 2 10" xfId="20521" xr:uid="{B95F951C-DA13-42B5-A7D8-9F294411C556}"/>
    <cellStyle name="Comma 7 2 2" xfId="6998" xr:uid="{8C18368C-4145-4985-9415-0DAEBD66C334}"/>
    <cellStyle name="Comma 7 2 2 2" xfId="8638" xr:uid="{C6A41F4C-87C9-462E-B1E6-C7A5216C2CD7}"/>
    <cellStyle name="Comma 7 2 2 2 2" xfId="19485" xr:uid="{1935CBE5-043E-42E2-898A-58D178D122AF}"/>
    <cellStyle name="Comma 7 2 2 2 2 2" xfId="19930" xr:uid="{E47E9AD2-F565-4CFE-A9D8-A754434DCF8C}"/>
    <cellStyle name="Comma 7 2 2 2 2 3" xfId="20296" xr:uid="{201CEA6A-7F99-4F99-BA6E-852BC1834B4D}"/>
    <cellStyle name="Comma 7 2 2 2 2 4" xfId="20662" xr:uid="{D27B8634-2450-47DA-B93E-C160CCDD569A}"/>
    <cellStyle name="Comma 7 2 2 2 3" xfId="19592" xr:uid="{4F9184CD-8FD9-43BC-B858-3D46D00865DA}"/>
    <cellStyle name="Comma 7 2 2 2 3 2" xfId="20026" xr:uid="{6423693D-446C-442E-8276-16EF5F786369}"/>
    <cellStyle name="Comma 7 2 2 2 3 3" xfId="20392" xr:uid="{7402250D-5D99-47D3-A4A8-88E37630A292}"/>
    <cellStyle name="Comma 7 2 2 2 3 4" xfId="20758" xr:uid="{C387CFD6-0AB3-4BE3-AC40-E92FD583BE4C}"/>
    <cellStyle name="Comma 7 2 2 2 4" xfId="19689" xr:uid="{FED27D2A-FA47-4B20-BD6E-3DCD44816879}"/>
    <cellStyle name="Comma 7 2 2 2 4 2" xfId="20122" xr:uid="{1795387C-08CB-41CE-8657-9B952AAE83DA}"/>
    <cellStyle name="Comma 7 2 2 2 4 3" xfId="20488" xr:uid="{16D5BDB2-A860-4A41-97B6-D0D2DDF142CD}"/>
    <cellStyle name="Comma 7 2 2 2 4 4" xfId="20854" xr:uid="{77A69FFA-6C65-4EA5-8A4F-49092E5732E7}"/>
    <cellStyle name="Comma 7 2 2 2 5" xfId="19853" xr:uid="{4A0F8C12-8F71-4CA9-9808-03A22DEB4738}"/>
    <cellStyle name="Comma 7 2 2 2 6" xfId="20219" xr:uid="{CD7828E5-ED0A-43F5-ADB5-D12B89D210F7}"/>
    <cellStyle name="Comma 7 2 2 2 7" xfId="20585" xr:uid="{6C9B5033-73E0-433E-9373-5C907045630E}"/>
    <cellStyle name="Comma 7 2 2 3" xfId="19448" xr:uid="{6821C7A0-F078-4BAE-96E1-21FBE8780E12}"/>
    <cellStyle name="Comma 7 2 2 3 2" xfId="19893" xr:uid="{586CF29C-78B1-48B5-8EE4-7447EA0193FC}"/>
    <cellStyle name="Comma 7 2 2 3 3" xfId="20259" xr:uid="{C554DB69-D1D2-40CD-8D6C-DB2FB0C9E4FE}"/>
    <cellStyle name="Comma 7 2 2 3 4" xfId="20625" xr:uid="{B330B963-2907-4413-AFAD-F1A0601A9E3A}"/>
    <cellStyle name="Comma 7 2 2 4" xfId="19557" xr:uid="{3967417E-BD67-4730-9291-C0133CA71EAD}"/>
    <cellStyle name="Comma 7 2 2 4 2" xfId="19991" xr:uid="{6A207CD3-2ABE-4A1E-ADAC-5B5E7C3E24CC}"/>
    <cellStyle name="Comma 7 2 2 4 3" xfId="20357" xr:uid="{F2F5ADA8-6A5C-4889-ACFF-4A5B54908B40}"/>
    <cellStyle name="Comma 7 2 2 4 4" xfId="20723" xr:uid="{76D674F0-0010-4E18-A1E5-ECE67CAE84BC}"/>
    <cellStyle name="Comma 7 2 2 5" xfId="19654" xr:uid="{4CA56B12-9954-4025-9EDB-E6DABCB04369}"/>
    <cellStyle name="Comma 7 2 2 5 2" xfId="20087" xr:uid="{2E30C2AD-F98C-476D-9A84-08A559265A6E}"/>
    <cellStyle name="Comma 7 2 2 5 3" xfId="20453" xr:uid="{F5163D30-75C7-4B3A-A225-417B7A68D74E}"/>
    <cellStyle name="Comma 7 2 2 5 4" xfId="20819" xr:uid="{15927900-C56A-460F-932B-5DD050054F8A}"/>
    <cellStyle name="Comma 7 2 2 6" xfId="19818" xr:uid="{1FAF51DA-51C8-4427-A1A5-A58C5278941C}"/>
    <cellStyle name="Comma 7 2 2 7" xfId="20184" xr:uid="{ED2067DD-CBBE-4921-8108-065358E03481}"/>
    <cellStyle name="Comma 7 2 2 8" xfId="20550" xr:uid="{18FAF900-2117-4738-8D95-A819D62CD79A}"/>
    <cellStyle name="Comma 7 2 3" xfId="7799" xr:uid="{EBD38907-74CB-47F0-9DAB-6DF9F6DCE248}"/>
    <cellStyle name="Comma 7 2 3 2" xfId="19466" xr:uid="{8C001205-4E74-4D83-9151-DC3DC3797216}"/>
    <cellStyle name="Comma 7 2 3 2 2" xfId="19911" xr:uid="{C6FFFFD2-65A7-4145-A376-2ED63468FF67}"/>
    <cellStyle name="Comma 7 2 3 2 3" xfId="20277" xr:uid="{C68C3B6A-979F-471F-85F1-FEF89EC6EC9A}"/>
    <cellStyle name="Comma 7 2 3 2 4" xfId="20643" xr:uid="{EE28C50C-7634-4F9C-8B66-5E39CA985C1C}"/>
    <cellStyle name="Comma 7 2 3 3" xfId="19574" xr:uid="{20052745-6DA0-437E-80D7-01F6A88B9DF2}"/>
    <cellStyle name="Comma 7 2 3 3 2" xfId="20008" xr:uid="{ED75F866-FD3D-4A9A-962A-C59717FDB178}"/>
    <cellStyle name="Comma 7 2 3 3 3" xfId="20374" xr:uid="{9A172B61-AE0C-4E26-BB90-E61C619DDCB7}"/>
    <cellStyle name="Comma 7 2 3 3 4" xfId="20740" xr:uid="{60158B8B-6551-48B3-B740-9FB1F994749F}"/>
    <cellStyle name="Comma 7 2 3 4" xfId="19671" xr:uid="{C518580D-300B-4579-8330-A448019EE56A}"/>
    <cellStyle name="Comma 7 2 3 4 2" xfId="20104" xr:uid="{6B2CCD44-57D1-444F-B8C5-F581A77A6F73}"/>
    <cellStyle name="Comma 7 2 3 4 3" xfId="20470" xr:uid="{6E3614B7-EC71-4BDA-AB40-3C2020CF151A}"/>
    <cellStyle name="Comma 7 2 3 4 4" xfId="20836" xr:uid="{B8F8457C-5890-4478-9331-BFCD8B6CD266}"/>
    <cellStyle name="Comma 7 2 3 5" xfId="19835" xr:uid="{5FAE0EF4-5D3A-49FA-8292-5B4813282555}"/>
    <cellStyle name="Comma 7 2 3 6" xfId="20201" xr:uid="{B6111BA7-06E9-44F5-9C2F-059001A09820}"/>
    <cellStyle name="Comma 7 2 3 7" xfId="20567" xr:uid="{F265C637-4A6B-4332-9843-1949A1952F9A}"/>
    <cellStyle name="Comma 7 2 4" xfId="854" xr:uid="{EFC46580-C278-4696-86B5-1FA6031E9E43}"/>
    <cellStyle name="Comma 7 2 4 2" xfId="19541" xr:uid="{2E00B1B3-3CDF-4A50-A352-921346518B79}"/>
    <cellStyle name="Comma 7 2 4 2 2" xfId="19975" xr:uid="{15FB01AB-8588-487F-82CB-FE6FB1D0D23B}"/>
    <cellStyle name="Comma 7 2 4 2 3" xfId="20341" xr:uid="{561815B0-1649-4DFD-A848-B9299989F7B5}"/>
    <cellStyle name="Comma 7 2 4 2 4" xfId="20707" xr:uid="{FEA13A76-F323-4139-BB35-898E53E48BF4}"/>
    <cellStyle name="Comma 7 2 4 3" xfId="19638" xr:uid="{5AE36955-C214-4D9A-9704-742BB31947CC}"/>
    <cellStyle name="Comma 7 2 4 3 2" xfId="20071" xr:uid="{83A69AF8-8EF4-4E8F-B62D-6827559A4B4C}"/>
    <cellStyle name="Comma 7 2 4 3 3" xfId="20437" xr:uid="{419E7879-C56A-464F-8F60-CEF283C15A5F}"/>
    <cellStyle name="Comma 7 2 4 3 4" xfId="20803" xr:uid="{F65C8377-A9FC-4A3F-9802-FA616CD22FC0}"/>
    <cellStyle name="Comma 7 2 4 4" xfId="19751" xr:uid="{D1060D5E-39D5-4E3F-804F-48A2861BD5E7}"/>
    <cellStyle name="Comma 7 2 4 5" xfId="20168" xr:uid="{BDDA76D9-182B-4488-996F-8FBF7FFC2831}"/>
    <cellStyle name="Comma 7 2 4 6" xfId="20534" xr:uid="{2D6DA888-C4DF-4B83-AEB8-9179091E4E39}"/>
    <cellStyle name="Comma 7 2 5" xfId="19428" xr:uid="{98623DE8-1AA5-44C5-9A8A-E937971622B7}"/>
    <cellStyle name="Comma 7 2 5 2" xfId="19874" xr:uid="{AFF047BE-0ECB-4350-8E15-9D14B766523D}"/>
    <cellStyle name="Comma 7 2 5 3" xfId="20240" xr:uid="{9662F87C-B7EC-4038-992F-AF507FDF276B}"/>
    <cellStyle name="Comma 7 2 5 4" xfId="20606" xr:uid="{88CA619D-46E7-4122-BB2C-5AD1DBE1329B}"/>
    <cellStyle name="Comma 7 2 6" xfId="19528" xr:uid="{B425E5C1-9061-4063-8B4D-4EB26C1C1A3B}"/>
    <cellStyle name="Comma 7 2 6 2" xfId="19962" xr:uid="{68F71E19-7D8F-4A5F-B5DC-280EBCB5C583}"/>
    <cellStyle name="Comma 7 2 6 3" xfId="20328" xr:uid="{9AC2E435-D50E-4B20-BC91-7CC617365E04}"/>
    <cellStyle name="Comma 7 2 6 4" xfId="20694" xr:uid="{659E09DE-34ED-4139-A8F2-891C11F6A0E7}"/>
    <cellStyle name="Comma 7 2 7" xfId="19625" xr:uid="{42C199CA-1817-4F9A-B2F9-8546B6BC5A37}"/>
    <cellStyle name="Comma 7 2 7 2" xfId="20058" xr:uid="{589B62D3-311B-4C35-9837-221059F2669F}"/>
    <cellStyle name="Comma 7 2 7 3" xfId="20424" xr:uid="{84BB9CED-DED8-4704-98A9-EB67229FA3E4}"/>
    <cellStyle name="Comma 7 2 7 4" xfId="20790" xr:uid="{0C3430F2-5043-4165-BC7C-E176BB26223F}"/>
    <cellStyle name="Comma 7 2 8" xfId="19738" xr:uid="{E2E6C2EF-6D77-4559-9A7B-122D2A69B610}"/>
    <cellStyle name="Comma 7 2 9" xfId="20155" xr:uid="{D8AA648D-5683-4EE9-B03A-9A6422FA8C39}"/>
    <cellStyle name="Comma 7 3" xfId="6997" xr:uid="{5B3CC151-667C-4B32-9B35-FDFB82BFA95D}"/>
    <cellStyle name="Comma 7 3 2" xfId="8637" xr:uid="{9C2D88E0-11F4-4712-A7A7-48E418FA96CC}"/>
    <cellStyle name="Comma 7 3 2 2" xfId="19484" xr:uid="{C11C9AA1-AA8C-4F10-9D3F-1FBC146234AE}"/>
    <cellStyle name="Comma 7 3 2 2 2" xfId="19929" xr:uid="{5B204C77-E382-42B0-8BB3-ADE20AFDD14F}"/>
    <cellStyle name="Comma 7 3 2 2 3" xfId="20295" xr:uid="{B28679BA-10A3-4BB0-BDF6-CE50796249A3}"/>
    <cellStyle name="Comma 7 3 2 2 4" xfId="20661" xr:uid="{03A667B3-F558-4BEC-80A6-B21580E73844}"/>
    <cellStyle name="Comma 7 3 2 3" xfId="19591" xr:uid="{0F69E9D6-28D4-4EE9-BE2A-8AEA513B36CB}"/>
    <cellStyle name="Comma 7 3 2 3 2" xfId="20025" xr:uid="{A2801FE7-2408-4859-BD70-9311CAAE4447}"/>
    <cellStyle name="Comma 7 3 2 3 3" xfId="20391" xr:uid="{630BA0B5-CC36-4C2C-8A7D-6537BC2AE826}"/>
    <cellStyle name="Comma 7 3 2 3 4" xfId="20757" xr:uid="{D7670523-A853-4412-B949-8698E439E50B}"/>
    <cellStyle name="Comma 7 3 2 4" xfId="19688" xr:uid="{D0180284-CD8A-49FC-941C-B6A7587A94DA}"/>
    <cellStyle name="Comma 7 3 2 4 2" xfId="20121" xr:uid="{A635FDB4-9366-44C9-8AA9-A1221688F471}"/>
    <cellStyle name="Comma 7 3 2 4 3" xfId="20487" xr:uid="{068853F0-F684-4B85-8130-73EC1557DB93}"/>
    <cellStyle name="Comma 7 3 2 4 4" xfId="20853" xr:uid="{47575A43-8520-4144-8609-67C184BD811A}"/>
    <cellStyle name="Comma 7 3 2 5" xfId="19852" xr:uid="{793A833F-6447-4B7F-8798-1B3F5D9E75E0}"/>
    <cellStyle name="Comma 7 3 2 6" xfId="20218" xr:uid="{2030C82A-4732-457E-AF3C-968EE40D7166}"/>
    <cellStyle name="Comma 7 3 2 7" xfId="20584" xr:uid="{223460D1-2613-482E-85BC-45FF544DD6A0}"/>
    <cellStyle name="Comma 7 3 3" xfId="19447" xr:uid="{43DBB106-A99D-4479-BD08-F3FAC9DF31FD}"/>
    <cellStyle name="Comma 7 3 3 2" xfId="19892" xr:uid="{69395433-A6F6-4FC9-9791-FABEC058B985}"/>
    <cellStyle name="Comma 7 3 3 3" xfId="20258" xr:uid="{B1469176-64C3-4F5D-BE32-97511D8D9C17}"/>
    <cellStyle name="Comma 7 3 3 4" xfId="20624" xr:uid="{C66F393E-960D-4712-BF83-3D3C7E463E57}"/>
    <cellStyle name="Comma 7 3 4" xfId="19556" xr:uid="{5068636A-449C-4B18-BE03-CB4E4C9BE995}"/>
    <cellStyle name="Comma 7 3 4 2" xfId="19990" xr:uid="{A2ED7B75-5ED9-48BA-85E2-D4FFE041B34F}"/>
    <cellStyle name="Comma 7 3 4 3" xfId="20356" xr:uid="{7AB1C4F1-583A-4482-879B-E878280CABDD}"/>
    <cellStyle name="Comma 7 3 4 4" xfId="20722" xr:uid="{D82EBC8E-F259-45A9-8930-24350DA9734C}"/>
    <cellStyle name="Comma 7 3 5" xfId="19653" xr:uid="{05722869-86C4-42BE-8AEE-A882BD8011B1}"/>
    <cellStyle name="Comma 7 3 5 2" xfId="20086" xr:uid="{BBFD236F-24CA-4162-B2A0-5F16CDFA6B4A}"/>
    <cellStyle name="Comma 7 3 5 3" xfId="20452" xr:uid="{CDF8DEC2-177C-4489-A14D-43E4C482B297}"/>
    <cellStyle name="Comma 7 3 5 4" xfId="20818" xr:uid="{26583904-0C74-489F-8311-3A5BEADC2391}"/>
    <cellStyle name="Comma 7 3 6" xfId="19817" xr:uid="{D934FFBA-2C5A-4FD7-A4AE-12A32363C52D}"/>
    <cellStyle name="Comma 7 3 7" xfId="20183" xr:uid="{7D47B211-3CD8-4E0F-A16F-E5DEC9F74B65}"/>
    <cellStyle name="Comma 7 3 8" xfId="20549" xr:uid="{5F3A5878-31E0-4C6C-A7EF-A22474C59335}"/>
    <cellStyle name="Comma 7 4" xfId="7798" xr:uid="{95DE5479-2213-4AAA-8701-300F068B4EA1}"/>
    <cellStyle name="Comma 7 4 2" xfId="19465" xr:uid="{303C7561-EEA4-4B8E-A320-AA1F04CDDF92}"/>
    <cellStyle name="Comma 7 4 2 2" xfId="19910" xr:uid="{93758AC0-F00E-4B82-A3CA-6F2152018491}"/>
    <cellStyle name="Comma 7 4 2 3" xfId="20276" xr:uid="{D9385A86-6414-4935-B437-245A7B27C097}"/>
    <cellStyle name="Comma 7 4 2 4" xfId="20642" xr:uid="{390A1636-0EAD-4D25-AB2B-283A1CF2D830}"/>
    <cellStyle name="Comma 7 4 3" xfId="19573" xr:uid="{1E61B366-2316-40EF-9B23-DB7B79698589}"/>
    <cellStyle name="Comma 7 4 3 2" xfId="20007" xr:uid="{D6362E88-10BA-41B1-AA79-8453132CA469}"/>
    <cellStyle name="Comma 7 4 3 3" xfId="20373" xr:uid="{3F0F2A8E-DF2E-4ED5-9C38-45946B1CBD41}"/>
    <cellStyle name="Comma 7 4 3 4" xfId="20739" xr:uid="{021AFF0A-4FAB-47FF-9281-F55B7CCA2370}"/>
    <cellStyle name="Comma 7 4 4" xfId="19670" xr:uid="{3CF37A62-0B9F-43D9-B325-18FF8F1F0AAF}"/>
    <cellStyle name="Comma 7 4 4 2" xfId="20103" xr:uid="{B462A5BC-0E70-48C0-8224-B56810260120}"/>
    <cellStyle name="Comma 7 4 4 3" xfId="20469" xr:uid="{7B7865A3-723E-4015-B7B3-B3829F4F2AAD}"/>
    <cellStyle name="Comma 7 4 4 4" xfId="20835" xr:uid="{618EEA58-6D2C-48A3-B808-049B74ADFB58}"/>
    <cellStyle name="Comma 7 4 5" xfId="19834" xr:uid="{E067C0E3-8B31-4909-A8C8-4DCDD569B922}"/>
    <cellStyle name="Comma 7 4 6" xfId="20200" xr:uid="{5D331147-732A-45F0-A977-B8F30B948533}"/>
    <cellStyle name="Comma 7 4 7" xfId="20566" xr:uid="{8C3F0882-99C6-490B-87A8-64F5AF8FF854}"/>
    <cellStyle name="Comma 7 5" xfId="853" xr:uid="{89157939-4112-4E17-AB22-BADE966928EC}"/>
    <cellStyle name="Comma 7 5 2" xfId="19540" xr:uid="{8E9490A3-362C-4982-BD16-B53ADE98427B}"/>
    <cellStyle name="Comma 7 5 2 2" xfId="19974" xr:uid="{AE5E8290-FF0E-4466-AFE1-9DB16BDCE298}"/>
    <cellStyle name="Comma 7 5 2 3" xfId="20340" xr:uid="{29518A32-A91E-4E7B-BDDF-5E7242BFD457}"/>
    <cellStyle name="Comma 7 5 2 4" xfId="20706" xr:uid="{62F888EB-2BA6-4DA8-A0CE-58D27466524C}"/>
    <cellStyle name="Comma 7 5 3" xfId="19637" xr:uid="{1B920106-E8C2-4253-AD77-4A82F1CC09A3}"/>
    <cellStyle name="Comma 7 5 3 2" xfId="20070" xr:uid="{CF49805F-552D-4341-97E5-46ABD880505E}"/>
    <cellStyle name="Comma 7 5 3 3" xfId="20436" xr:uid="{DB86DD35-0081-4918-8907-EDB055300454}"/>
    <cellStyle name="Comma 7 5 3 4" xfId="20802" xr:uid="{9C4CBBED-7168-4602-B5A3-3283F0E0BB24}"/>
    <cellStyle name="Comma 7 5 4" xfId="19750" xr:uid="{2CF0B5E2-16C8-4202-9D23-6A83ADB466F3}"/>
    <cellStyle name="Comma 7 5 5" xfId="20167" xr:uid="{ABCBD600-5201-4A13-937A-022ACBB77CD5}"/>
    <cellStyle name="Comma 7 5 6" xfId="20533" xr:uid="{E749F38C-55DC-4354-9129-44084F028787}"/>
    <cellStyle name="Comma 7 6" xfId="19427" xr:uid="{7BCDAFDC-544A-486F-8577-3EBBA482A9F1}"/>
    <cellStyle name="Comma 7 6 2" xfId="19873" xr:uid="{8D80ACF8-5907-4AD8-AA3F-77954BCF0830}"/>
    <cellStyle name="Comma 7 6 3" xfId="20239" xr:uid="{BD0A84D2-8BDC-424B-8871-2AC93E2BB4C7}"/>
    <cellStyle name="Comma 7 6 4" xfId="20605" xr:uid="{B92B9FA7-E4CB-461D-B6DF-5CC14B53562D}"/>
    <cellStyle name="Comma 7 7" xfId="19513" xr:uid="{8871D8C9-661A-47EF-A37E-C7203F136D87}"/>
    <cellStyle name="Comma 7 7 2" xfId="19947" xr:uid="{D851BFCF-8486-4575-8019-93741982DD0A}"/>
    <cellStyle name="Comma 7 7 3" xfId="20313" xr:uid="{19619F02-DD4F-4590-BD99-5A98023E2BF5}"/>
    <cellStyle name="Comma 7 7 4" xfId="20679" xr:uid="{B0E8BA14-8DA8-45D3-9E58-799D75553926}"/>
    <cellStyle name="Comma 7 8" xfId="19610" xr:uid="{40813847-7AFB-4CAA-B255-70C85B0307B5}"/>
    <cellStyle name="Comma 7 8 2" xfId="20043" xr:uid="{F7536F79-627C-4A8F-9AC0-406F68202240}"/>
    <cellStyle name="Comma 7 8 3" xfId="20409" xr:uid="{A7C46A36-C02E-4D73-90EE-501D56C048B5}"/>
    <cellStyle name="Comma 7 8 4" xfId="20775" xr:uid="{5B98F768-AA6B-4197-A403-740F48595FF5}"/>
    <cellStyle name="Comma 7 9" xfId="19721" xr:uid="{8A416342-5E8A-4E5F-B36C-835C17456D2F}"/>
    <cellStyle name="Comma 8" xfId="77" xr:uid="{6E35E726-714B-41BA-863D-5AAD635E0625}"/>
    <cellStyle name="Comma 8 10" xfId="20507" xr:uid="{06CBCC69-C018-489F-BE61-32AE085DBFD8}"/>
    <cellStyle name="Comma 8 2" xfId="149" xr:uid="{5A7F925E-9923-4237-AA11-8BBA3ED3F5E5}"/>
    <cellStyle name="Comma 8 2 2" xfId="8878" xr:uid="{CD64C350-8333-4FBF-B59E-715A5ABE5F3B}"/>
    <cellStyle name="Comma 8 2 2 2" xfId="19491" xr:uid="{0F7CA6C7-F7F8-4EEF-A909-F0735BCCC7BD}"/>
    <cellStyle name="Comma 8 2 2 2 2" xfId="19936" xr:uid="{78E8888C-6C73-456A-B4D7-F17C9C7A47DB}"/>
    <cellStyle name="Comma 8 2 2 2 3" xfId="20302" xr:uid="{4CD9D44A-83E3-49D5-9F10-8DF3225DB2EC}"/>
    <cellStyle name="Comma 8 2 2 2 4" xfId="20668" xr:uid="{16DA7F0D-3638-49A8-9B79-E5A8030560BB}"/>
    <cellStyle name="Comma 8 2 2 3" xfId="19598" xr:uid="{F14C3657-7F69-4FAC-901D-48B302B86E8F}"/>
    <cellStyle name="Comma 8 2 2 3 2" xfId="20032" xr:uid="{4938C737-A210-4B1D-93F2-640E8761BFD1}"/>
    <cellStyle name="Comma 8 2 2 3 3" xfId="20398" xr:uid="{B86C42C8-2D84-475D-B4F8-600758CCFB64}"/>
    <cellStyle name="Comma 8 2 2 3 4" xfId="20764" xr:uid="{A32B6B0E-D1FE-4DE2-A53F-56DD59476BAB}"/>
    <cellStyle name="Comma 8 2 2 4" xfId="19695" xr:uid="{B47E7DD0-74BA-462C-9BB1-853E61BA05CA}"/>
    <cellStyle name="Comma 8 2 2 4 2" xfId="20128" xr:uid="{3EB0D862-9880-4C74-A1EE-28A98CFD688B}"/>
    <cellStyle name="Comma 8 2 2 4 3" xfId="20494" xr:uid="{31232237-7305-42D7-B289-72B2A7B7A3ED}"/>
    <cellStyle name="Comma 8 2 2 4 4" xfId="20860" xr:uid="{A1D580ED-69F7-415E-AA34-3D8B86CBB144}"/>
    <cellStyle name="Comma 8 2 2 5" xfId="19859" xr:uid="{C6966512-AF84-46E5-8A54-0E743E736CAA}"/>
    <cellStyle name="Comma 8 2 2 6" xfId="20225" xr:uid="{22C72EC9-AF61-4835-8CCD-FC26CFB1D8C1}"/>
    <cellStyle name="Comma 8 2 2 7" xfId="20591" xr:uid="{1127AB53-B323-4323-A00C-CC0BB01F28E7}"/>
    <cellStyle name="Comma 8 2 3" xfId="7238" xr:uid="{5E6CC311-4E22-4A8B-81A8-BCB69AFC3B07}"/>
    <cellStyle name="Comma 8 2 3 2" xfId="19563" xr:uid="{D84C2979-EC52-400C-B513-11FBEDB89130}"/>
    <cellStyle name="Comma 8 2 3 2 2" xfId="19997" xr:uid="{91A3CCF5-862B-43A0-B09C-3AD653B359E0}"/>
    <cellStyle name="Comma 8 2 3 2 3" xfId="20363" xr:uid="{B8773382-4EAE-4FCB-8F87-D31171222745}"/>
    <cellStyle name="Comma 8 2 3 2 4" xfId="20729" xr:uid="{870A31DE-2525-4209-999E-13E45363D239}"/>
    <cellStyle name="Comma 8 2 3 3" xfId="19660" xr:uid="{20FBD83A-D995-4C7E-9E5E-3B918205C9DB}"/>
    <cellStyle name="Comma 8 2 3 3 2" xfId="20093" xr:uid="{4DAF97CB-35F5-4301-AB8C-231AC35BDBA5}"/>
    <cellStyle name="Comma 8 2 3 3 3" xfId="20459" xr:uid="{D18D9A6E-8BAD-4F41-A33F-80360E491992}"/>
    <cellStyle name="Comma 8 2 3 3 4" xfId="20825" xr:uid="{A38BBBA9-094A-472F-A900-B78AC22C7EB3}"/>
    <cellStyle name="Comma 8 2 3 4" xfId="19824" xr:uid="{7DB9C620-C470-4A0D-A792-D42E7490F5E2}"/>
    <cellStyle name="Comma 8 2 3 5" xfId="20190" xr:uid="{A96B174E-ACBD-4B63-A65C-5A96B0A62B1C}"/>
    <cellStyle name="Comma 8 2 3 6" xfId="20556" xr:uid="{9F42989A-5C98-4FFA-B0F2-565150C8860A}"/>
    <cellStyle name="Comma 8 2 4" xfId="19454" xr:uid="{31316040-4CBD-402C-97C5-6F90428EFDE2}"/>
    <cellStyle name="Comma 8 2 4 2" xfId="19899" xr:uid="{2F473704-79D6-4E9D-85D6-8F8BF31CD092}"/>
    <cellStyle name="Comma 8 2 4 3" xfId="20265" xr:uid="{0840645A-8E19-4661-BA67-6D8085AFA038}"/>
    <cellStyle name="Comma 8 2 4 4" xfId="20631" xr:uid="{57B1DE89-3A03-47DA-BD17-658E516D3525}"/>
    <cellStyle name="Comma 8 2 5" xfId="19530" xr:uid="{12FA0D83-2C92-445C-83B4-11CA7CDF7D07}"/>
    <cellStyle name="Comma 8 2 5 2" xfId="19964" xr:uid="{D6BE9758-BDE1-43BC-A15C-93002B108A34}"/>
    <cellStyle name="Comma 8 2 5 3" xfId="20330" xr:uid="{EE0CC7F6-A379-40BF-98F3-B648C0ACD7B8}"/>
    <cellStyle name="Comma 8 2 5 4" xfId="20696" xr:uid="{1FDAF77C-E965-4303-8F88-63794E0A00E4}"/>
    <cellStyle name="Comma 8 2 6" xfId="19627" xr:uid="{72DAFEDD-4C95-4FC2-8CCE-61A7E88823F0}"/>
    <cellStyle name="Comma 8 2 6 2" xfId="20060" xr:uid="{05B3AA27-F0A4-43DD-A24D-5DDA9ECEBD90}"/>
    <cellStyle name="Comma 8 2 6 3" xfId="20426" xr:uid="{03C639EC-21CD-4F7B-9A82-968725A5C1EF}"/>
    <cellStyle name="Comma 8 2 6 4" xfId="20792" xr:uid="{CD3FF03B-6A2C-4E56-AEAF-AE9B0511DCC2}"/>
    <cellStyle name="Comma 8 2 7" xfId="19740" xr:uid="{9D62C397-4698-4A9F-A65E-8C59341EDCF9}"/>
    <cellStyle name="Comma 8 2 8" xfId="20157" xr:uid="{87808391-E024-4E02-B6F6-5AAE7F1AEF2A}"/>
    <cellStyle name="Comma 8 2 9" xfId="20523" xr:uid="{83E5C57E-602B-48A8-9D8E-DA3886F00DCD}"/>
    <cellStyle name="Comma 8 3" xfId="8178" xr:uid="{C4FBB7D4-67FE-4FA8-A8F3-A0115B724516}"/>
    <cellStyle name="Comma 8 3 2" xfId="19472" xr:uid="{C9D8C6E9-2A54-4576-9DE3-3DBB92819C1C}"/>
    <cellStyle name="Comma 8 3 2 2" xfId="19917" xr:uid="{B8968E9A-6880-4701-9F02-0DDC0E1CE117}"/>
    <cellStyle name="Comma 8 3 2 3" xfId="20283" xr:uid="{614E8875-7E10-4DE7-B691-79451B9A46D1}"/>
    <cellStyle name="Comma 8 3 2 4" xfId="20649" xr:uid="{8D478836-F5CE-4C80-B5DE-8C9EB5063DFC}"/>
    <cellStyle name="Comma 8 3 3" xfId="19580" xr:uid="{AFCB7F89-C3BE-4F38-A9BD-9926C6594901}"/>
    <cellStyle name="Comma 8 3 3 2" xfId="20014" xr:uid="{656883CB-45E3-4356-BE0A-C406FEEDF9AB}"/>
    <cellStyle name="Comma 8 3 3 3" xfId="20380" xr:uid="{1BE24508-F829-4F93-A517-91ADF75AF41F}"/>
    <cellStyle name="Comma 8 3 3 4" xfId="20746" xr:uid="{E896888A-B0AE-47C1-90C1-ADE1410010B0}"/>
    <cellStyle name="Comma 8 3 4" xfId="19677" xr:uid="{43819A70-01E8-4440-BA46-7DC9AE0407C4}"/>
    <cellStyle name="Comma 8 3 4 2" xfId="20110" xr:uid="{4E10BAD6-AC09-4A95-8082-B2C086AA1A02}"/>
    <cellStyle name="Comma 8 3 4 3" xfId="20476" xr:uid="{3C2A5BB5-14DA-40E8-BB7D-84C7F0F11AE4}"/>
    <cellStyle name="Comma 8 3 4 4" xfId="20842" xr:uid="{15AD7FB0-EC86-4E06-9819-9FF1D1D8C031}"/>
    <cellStyle name="Comma 8 3 5" xfId="19841" xr:uid="{2158D778-1290-4BC0-ADA1-46CB0C1D34C2}"/>
    <cellStyle name="Comma 8 3 6" xfId="20207" xr:uid="{4FE884C0-2105-43E0-B4D0-67B08FF5E84A}"/>
    <cellStyle name="Comma 8 3 7" xfId="20573" xr:uid="{6EC0977A-4755-469F-9413-B857C0410191}"/>
    <cellStyle name="Comma 8 4" xfId="6526" xr:uid="{260E6937-02A8-4560-89A6-2037D323CFCE}"/>
    <cellStyle name="Comma 8 4 2" xfId="19546" xr:uid="{700E4639-646B-4E32-A119-C599EC21AF82}"/>
    <cellStyle name="Comma 8 4 2 2" xfId="19980" xr:uid="{EAF00EE1-B2C8-4CF0-AB39-FF4DFAC82F75}"/>
    <cellStyle name="Comma 8 4 2 3" xfId="20346" xr:uid="{87AB2E44-48C7-4716-B53E-2E7C29984F86}"/>
    <cellStyle name="Comma 8 4 2 4" xfId="20712" xr:uid="{A2684636-5ADA-41E7-8213-68224BBC044E}"/>
    <cellStyle name="Comma 8 4 3" xfId="19643" xr:uid="{1A8CC9D6-7580-48A8-A946-0114BE94B7C7}"/>
    <cellStyle name="Comma 8 4 3 2" xfId="20076" xr:uid="{45A218A9-4442-474B-A154-25CD4B354BB4}"/>
    <cellStyle name="Comma 8 4 3 3" xfId="20442" xr:uid="{115B9D55-B8C4-4676-B5E6-67D3EDFC9499}"/>
    <cellStyle name="Comma 8 4 3 4" xfId="20808" xr:uid="{710EFD61-5373-4081-B537-2ADA93C41249}"/>
    <cellStyle name="Comma 8 4 4" xfId="19807" xr:uid="{8931CD41-A92C-4BE4-B626-A9CD92B4E9D9}"/>
    <cellStyle name="Comma 8 4 5" xfId="20173" xr:uid="{5048760F-7EC7-407B-A8DF-9DA505D66AE0}"/>
    <cellStyle name="Comma 8 4 6" xfId="20539" xr:uid="{329CC4B5-A1CE-4835-BC16-41194102F548}"/>
    <cellStyle name="Comma 8 5" xfId="19435" xr:uid="{34D40E7D-5EA3-4DBE-B89D-A6BB8C36AD4E}"/>
    <cellStyle name="Comma 8 5 2" xfId="19880" xr:uid="{1D30F4DB-1D14-4A26-B785-BB5A6AD1D972}"/>
    <cellStyle name="Comma 8 5 3" xfId="20246" xr:uid="{93A34D98-A57B-489C-ABB7-45C64C4C57CA}"/>
    <cellStyle name="Comma 8 5 4" xfId="20612" xr:uid="{2D0C5C19-8276-4852-BC2C-E93C260BEFF8}"/>
    <cellStyle name="Comma 8 6" xfId="19514" xr:uid="{0EAFDDDC-178F-4D94-92A1-A7F001A8753B}"/>
    <cellStyle name="Comma 8 6 2" xfId="19948" xr:uid="{4147DF6E-EEFC-40BC-B81D-5C6B8ED4EAEC}"/>
    <cellStyle name="Comma 8 6 3" xfId="20314" xr:uid="{811DF354-DA78-4CD0-8381-4B0FBE66F6EF}"/>
    <cellStyle name="Comma 8 6 4" xfId="20680" xr:uid="{D754DA1F-A574-4C89-8734-291878B3B9A7}"/>
    <cellStyle name="Comma 8 7" xfId="19611" xr:uid="{75DF982B-BC2B-4E35-8357-326798FA6157}"/>
    <cellStyle name="Comma 8 7 2" xfId="20044" xr:uid="{ED3C9956-E045-48A0-8681-4FF8E31B4DC0}"/>
    <cellStyle name="Comma 8 7 3" xfId="20410" xr:uid="{09752DCC-2B15-4163-9B45-3E2C868AB5D8}"/>
    <cellStyle name="Comma 8 7 4" xfId="20776" xr:uid="{54FB664F-3AA0-4460-B03C-0D464E5A7565}"/>
    <cellStyle name="Comma 8 8" xfId="19723" xr:uid="{57DE58CF-B946-41D5-9CCB-45BCEF00D2E7}"/>
    <cellStyle name="Comma 8 9" xfId="20141" xr:uid="{132D99B5-7D57-4082-AE48-1A40E23C962F}"/>
    <cellStyle name="Comma 9" xfId="80" xr:uid="{F7EC4241-D7C8-4A0C-83E8-E32D869A6416}"/>
    <cellStyle name="Comma 9 2" xfId="152" xr:uid="{1694CED0-3B76-46EF-95C3-2AE7E77E3C1E}"/>
    <cellStyle name="Comma 9 2 2" xfId="19533" xr:uid="{39BF9534-5240-4315-8C26-978BA923EE17}"/>
    <cellStyle name="Comma 9 2 2 2" xfId="19967" xr:uid="{BE6EA952-3914-47BA-B080-98078997D31D}"/>
    <cellStyle name="Comma 9 2 2 3" xfId="20333" xr:uid="{9F930B32-3B41-485B-8533-3130D0058B0B}"/>
    <cellStyle name="Comma 9 2 2 4" xfId="20699" xr:uid="{BDED784C-28E3-49FD-A2D2-01F1490CD39F}"/>
    <cellStyle name="Comma 9 2 3" xfId="19630" xr:uid="{6C32A0DE-2915-4536-97D5-BF11160FC568}"/>
    <cellStyle name="Comma 9 2 3 2" xfId="20063" xr:uid="{7B973D98-A15C-4DB2-97E8-9D836ACD672E}"/>
    <cellStyle name="Comma 9 2 3 3" xfId="20429" xr:uid="{4C07D37B-B57B-4F26-8D94-00B393854566}"/>
    <cellStyle name="Comma 9 2 3 4" xfId="20795" xr:uid="{6650A139-57D7-47E8-8E54-5617FAEA51C5}"/>
    <cellStyle name="Comma 9 2 4" xfId="19743" xr:uid="{F2675CA3-3ABF-407F-A917-7435B7CAC7EC}"/>
    <cellStyle name="Comma 9 2 5" xfId="20160" xr:uid="{022DD201-9071-4C71-8887-4CC7D574EA72}"/>
    <cellStyle name="Comma 9 2 6" xfId="20526" xr:uid="{318A7B52-E640-4D13-A7DD-B78E34215B1D}"/>
    <cellStyle name="Comma 9 3" xfId="19517" xr:uid="{D2778EE1-A61D-44F7-B33E-EE2C704291B2}"/>
    <cellStyle name="Comma 9 3 2" xfId="19951" xr:uid="{54D0DDBF-C034-47C1-A50C-7FC3F27463EA}"/>
    <cellStyle name="Comma 9 3 3" xfId="20317" xr:uid="{3934B859-2465-4633-879F-080DE019828A}"/>
    <cellStyle name="Comma 9 3 4" xfId="20683" xr:uid="{DF7468D0-0BCB-4A72-A4CE-640010D13AFD}"/>
    <cellStyle name="Comma 9 4" xfId="19614" xr:uid="{668F642B-1163-4C9F-AC56-EDB75B72FC2E}"/>
    <cellStyle name="Comma 9 4 2" xfId="20047" xr:uid="{C45A12D0-C6E1-41C1-828D-57A92FF88ED8}"/>
    <cellStyle name="Comma 9 4 3" xfId="20413" xr:uid="{4F3C4AE8-35B8-4339-BE03-AC477155F682}"/>
    <cellStyle name="Comma 9 4 4" xfId="20779" xr:uid="{E72838FC-A443-4401-B3AA-D14E6E4D972E}"/>
    <cellStyle name="Comma 9 5" xfId="19726" xr:uid="{7E9BE81D-DBCA-44A6-9902-C041DECEBA4D}"/>
    <cellStyle name="Comma 9 6" xfId="20144" xr:uid="{4A75C5AB-50A6-47D3-8F33-0E6DE450A5DB}"/>
    <cellStyle name="Comma 9 7" xfId="20510" xr:uid="{1C77178A-1AAE-40D5-9B16-F14D495FF7D5}"/>
    <cellStyle name="Currency 2" xfId="46" xr:uid="{25AA0E73-947F-4D18-AF1E-2CE85FB11E07}"/>
    <cellStyle name="Currency 2 2" xfId="6527" xr:uid="{78F18564-A5C4-4853-9761-62CCE0C43A03}"/>
    <cellStyle name="Currency 2 2 2" xfId="7239" xr:uid="{77380589-8243-4078-999E-22076ADC20F8}"/>
    <cellStyle name="Currency 2 2 2 2" xfId="8879" xr:uid="{B0813B10-AF1F-45D9-B60A-4B04890377F6}"/>
    <cellStyle name="Currency 2 2 3" xfId="8179" xr:uid="{077C0563-B280-4420-9BA0-5B66DFBAD92A}"/>
    <cellStyle name="Currency 2 3" xfId="6522" xr:uid="{99212225-E6D3-429E-9D3E-E12F0CBDE532}"/>
    <cellStyle name="Currency 2 4" xfId="7800" xr:uid="{9C1AA291-4CDB-44BC-8FF7-552DCA87F609}"/>
    <cellStyle name="Currency 2 5" xfId="855" xr:uid="{91774E3F-1A24-475F-8681-567D6DF8AC1A}"/>
    <cellStyle name="Currency 3" xfId="142" xr:uid="{0416E436-B8C8-45D5-AE60-F207AD89BCD1}"/>
    <cellStyle name="Currency 3 2" xfId="6962" xr:uid="{CE3AD866-9131-4DA7-856A-EA1EFA36BEF5}"/>
    <cellStyle name="Currency 3 2 2" xfId="8601" xr:uid="{DF83CC86-A8FA-473D-9844-4FE0339DD597}"/>
    <cellStyle name="Currency 3 3" xfId="7801" xr:uid="{FB32C926-5B59-4C2E-B8C5-451D5F29A9AD}"/>
    <cellStyle name="Currency 3 4" xfId="856" xr:uid="{58704177-CD74-4BA1-85B9-80448FB0D16F}"/>
    <cellStyle name="Currency 3 5" xfId="19529" xr:uid="{C2E99EEA-B127-4A87-AD61-52050386A624}"/>
    <cellStyle name="Currency 3 5 2" xfId="19963" xr:uid="{34F3A0BD-CD0E-43EC-ACA3-3242AC5C58E1}"/>
    <cellStyle name="Currency 3 5 3" xfId="20329" xr:uid="{A79515D4-FE42-45C9-8A78-6D32835C0409}"/>
    <cellStyle name="Currency 3 5 4" xfId="20695" xr:uid="{624151DB-F1F5-4F20-B456-0C0955F79588}"/>
    <cellStyle name="Currency 3 6" xfId="19626" xr:uid="{FE32D049-7E6E-4BAB-90B5-31C063D7EFC4}"/>
    <cellStyle name="Currency 3 6 2" xfId="20059" xr:uid="{90D91A92-19C5-4807-9572-3A03CCC29726}"/>
    <cellStyle name="Currency 3 6 3" xfId="20425" xr:uid="{C6386C53-4323-49BC-A587-B26ECAA67DBA}"/>
    <cellStyle name="Currency 3 6 4" xfId="20791" xr:uid="{E5FA2CD1-8E26-4D38-8598-54FF3DE694BF}"/>
    <cellStyle name="Currency 3 7" xfId="19739" xr:uid="{2D3CE8CE-94EF-4808-BD7E-BC72026C2861}"/>
    <cellStyle name="Currency 3 8" xfId="20156" xr:uid="{EFE4FB74-4C07-4D6A-A278-C2F8881D9DB2}"/>
    <cellStyle name="Currency 3 9" xfId="20522" xr:uid="{0943B549-BA4B-470A-B17C-3C0B3D53E642}"/>
    <cellStyle name="exo" xfId="6528" xr:uid="{5D673286-4D71-4289-8CA4-A368A6143B82}"/>
    <cellStyle name="Explanatory Text 10" xfId="857" xr:uid="{6A8F117F-4B6E-4AF5-A402-A4C9A938E4AB}"/>
    <cellStyle name="Explanatory Text 11" xfId="858" xr:uid="{C6361104-C282-41BA-AE45-A56DD1E81408}"/>
    <cellStyle name="Explanatory Text 12" xfId="859" xr:uid="{8E0726D1-9FEA-4E59-9D79-A30105CF4FD3}"/>
    <cellStyle name="Explanatory Text 13" xfId="860" xr:uid="{FE8C399A-07CF-4A16-A28D-C0E2765B41D5}"/>
    <cellStyle name="Explanatory Text 14" xfId="861" xr:uid="{06D78C3B-607F-45CE-A9AF-C408291CFA83}"/>
    <cellStyle name="Explanatory Text 15" xfId="862" xr:uid="{D18512E8-0B10-4BFA-914A-4CE636712CD9}"/>
    <cellStyle name="Explanatory Text 16" xfId="863" xr:uid="{B36EAF29-9154-4AD3-AFF0-07BB13779D5C}"/>
    <cellStyle name="Explanatory Text 17" xfId="864" xr:uid="{9236D6DA-6E13-4138-B9B1-76A715E884F1}"/>
    <cellStyle name="Explanatory Text 18" xfId="865" xr:uid="{699136B1-BE40-4975-B83B-6072685222B6}"/>
    <cellStyle name="Explanatory Text 18 2" xfId="866" xr:uid="{81FE3D92-A71B-4F3E-8BFA-FDCC9AAE82B7}"/>
    <cellStyle name="Explanatory Text 19" xfId="867" xr:uid="{851679A1-A47E-4CDE-B9B2-C84BB45D1C2E}"/>
    <cellStyle name="Explanatory Text 19 2" xfId="868" xr:uid="{90A1EBF2-B16E-45DF-B1A5-79FD905A694F}"/>
    <cellStyle name="Explanatory Text 2" xfId="869" xr:uid="{CE7921DD-7F6E-4BBD-AB36-9E7ACCAC19B6}"/>
    <cellStyle name="Explanatory Text 2 2" xfId="870" xr:uid="{FF7A8A74-0276-4C07-979F-AC74E26E821F}"/>
    <cellStyle name="Explanatory Text 2 2 2" xfId="6497" xr:uid="{80A9A6BD-4F79-4AB8-AFB0-5D7A0E154663}"/>
    <cellStyle name="Explanatory Text 3" xfId="871" xr:uid="{2FAB8560-D146-40E7-A4ED-61EA77941A84}"/>
    <cellStyle name="Explanatory Text 4" xfId="872" xr:uid="{BD9D17B1-3431-4C07-936E-74D229A555CE}"/>
    <cellStyle name="Explanatory Text 5" xfId="873" xr:uid="{AE8AF513-A3A7-45E0-9B3E-2EF8965C9FF1}"/>
    <cellStyle name="Explanatory Text 6" xfId="874" xr:uid="{3523B1B4-5DE6-4372-823C-1190D6F411D3}"/>
    <cellStyle name="Explanatory Text 7" xfId="875" xr:uid="{B5F70D25-94AC-426C-BADD-4E107B1EC062}"/>
    <cellStyle name="Explanatory Text 8" xfId="876" xr:uid="{5E9534AD-4ED3-43EB-87B2-9D8C90ACF8A2}"/>
    <cellStyle name="Explanatory Text 9" xfId="877" xr:uid="{0BF73187-E5EA-4310-80D9-7A88CDFDB10A}"/>
    <cellStyle name="Good 10" xfId="878" xr:uid="{F4AEFFBA-01AD-4F78-93D8-78B643BAD099}"/>
    <cellStyle name="Good 11" xfId="879" xr:uid="{B3F31180-8869-4BC4-9DC4-1B6E3A7F78DD}"/>
    <cellStyle name="Good 12" xfId="880" xr:uid="{339B8B8F-584E-453E-BE4D-9763E74D7A6E}"/>
    <cellStyle name="Good 13" xfId="881" xr:uid="{D74B0682-CE82-4900-8594-B0A1AF63795C}"/>
    <cellStyle name="Good 14" xfId="882" xr:uid="{2FAF962B-2A64-4117-8D59-FDBE5E1220CE}"/>
    <cellStyle name="Good 15" xfId="883" xr:uid="{218C5BA6-9799-438B-B4D7-7BEB38399210}"/>
    <cellStyle name="Good 16" xfId="884" xr:uid="{A62BEC48-4FF4-48A5-8D2F-6A4F500958F9}"/>
    <cellStyle name="Good 17" xfId="885" xr:uid="{739AB79A-9F96-4025-9903-344036485D55}"/>
    <cellStyle name="Good 18" xfId="886" xr:uid="{22CBB796-0D29-4C34-94FE-A397ED3F3CA6}"/>
    <cellStyle name="Good 18 2" xfId="887" xr:uid="{29CF81B7-6590-4179-923D-EF146DE84BD0}"/>
    <cellStyle name="Good 19" xfId="888" xr:uid="{E664C71F-62E9-4686-AC15-5EC977563942}"/>
    <cellStyle name="Good 19 2" xfId="889" xr:uid="{2184D21B-F480-4441-925F-858981A862F7}"/>
    <cellStyle name="Good 2" xfId="890" xr:uid="{EA009858-4D8C-4192-A85C-0EBB3041545A}"/>
    <cellStyle name="Good 2 2" xfId="891" xr:uid="{B161C683-31EE-48D8-A9D9-13CD4A53C746}"/>
    <cellStyle name="Good 2 2 2" xfId="6498" xr:uid="{3077524E-97B9-49FF-A52C-9F4E29B96B8C}"/>
    <cellStyle name="Good 3" xfId="892" xr:uid="{1F341E2E-1A25-4DE5-BDE0-007E788EB4E4}"/>
    <cellStyle name="Good 4" xfId="893" xr:uid="{E81E7E52-15CA-4D5E-90AE-7ABE22C75149}"/>
    <cellStyle name="Good 5" xfId="894" xr:uid="{E7B35C93-61C4-477B-A520-3DF9610D701E}"/>
    <cellStyle name="Good 6" xfId="895" xr:uid="{CA5D15A9-23C6-4133-993C-3FD17C59F68D}"/>
    <cellStyle name="Good 7" xfId="896" xr:uid="{379704A6-8C2B-4C31-B30F-214CFABA3286}"/>
    <cellStyle name="Good 8" xfId="897" xr:uid="{9136FDC9-CF8A-430F-8B33-0E21810A1E16}"/>
    <cellStyle name="Good 9" xfId="898" xr:uid="{9E92BBC7-7D6A-42CD-B442-4E744EE3EF20}"/>
    <cellStyle name="Heading 1 10" xfId="899" xr:uid="{0C2A6EE3-72C5-42F7-BB9E-A5821A97B252}"/>
    <cellStyle name="Heading 1 11" xfId="900" xr:uid="{EA50A2AE-0F3C-458C-BFA1-A10378BDCD9A}"/>
    <cellStyle name="Heading 1 12" xfId="901" xr:uid="{6455E548-4E9C-48D3-A634-A5E0A8303AEC}"/>
    <cellStyle name="Heading 1 13" xfId="902" xr:uid="{D4536F36-59C7-43A4-B8B7-C50F077A6C3E}"/>
    <cellStyle name="Heading 1 14" xfId="903" xr:uid="{19D68C3E-32D8-489B-96F6-623F252538BC}"/>
    <cellStyle name="Heading 1 15" xfId="904" xr:uid="{7F47C6AD-297F-49A3-8126-3F81D57BD819}"/>
    <cellStyle name="Heading 1 16" xfId="905" xr:uid="{D6DF9C40-02AA-4E82-952F-8552F1F9CC88}"/>
    <cellStyle name="Heading 1 17" xfId="906" xr:uid="{B53324B3-9D86-4C87-B52B-04348387E4A5}"/>
    <cellStyle name="Heading 1 18" xfId="907" xr:uid="{C31A55CC-33F5-4573-BA01-B4467F61D9A8}"/>
    <cellStyle name="Heading 1 18 2" xfId="908" xr:uid="{FBCD594A-661B-4295-ACF5-A281AFFC55B4}"/>
    <cellStyle name="Heading 1 19" xfId="909" xr:uid="{27CF7F53-194E-4C44-9AB4-4D925D935902}"/>
    <cellStyle name="Heading 1 19 2" xfId="910" xr:uid="{A0912B37-B94C-4EDC-B7FF-6076633272A1}"/>
    <cellStyle name="Heading 1 2" xfId="911" xr:uid="{919C12F9-3669-4037-B676-186F3FA0AAA4}"/>
    <cellStyle name="Heading 1 2 2" xfId="912" xr:uid="{555EC31F-6CB1-41EF-9795-01D9DD627B8C}"/>
    <cellStyle name="Heading 1 2 2 2" xfId="6499" xr:uid="{FAC444DD-BAA7-4408-A36E-C93178117A15}"/>
    <cellStyle name="Heading 1 3" xfId="913" xr:uid="{3E8FF762-7425-4250-BF66-DA9275F01E37}"/>
    <cellStyle name="Heading 1 4" xfId="914" xr:uid="{B61A553F-AD7E-4A89-B98D-A2D555CF5080}"/>
    <cellStyle name="Heading 1 5" xfId="915" xr:uid="{220AD726-C131-40E3-9977-D7C23BB11AA2}"/>
    <cellStyle name="Heading 1 6" xfId="916" xr:uid="{8739AFD7-E845-47E7-8B20-493F0AC61EBC}"/>
    <cellStyle name="Heading 1 7" xfId="917" xr:uid="{F4268533-BA8D-411F-8FBA-4163BF4BCD9D}"/>
    <cellStyle name="Heading 1 8" xfId="918" xr:uid="{2B5CB10F-EFA5-440E-A0A6-7636DB000302}"/>
    <cellStyle name="Heading 1 9" xfId="919" xr:uid="{E4161CED-13AE-4998-9F8C-08D39B1A8449}"/>
    <cellStyle name="Heading 2 10" xfId="920" xr:uid="{95F7B929-3825-472A-B7D8-07D934982FDE}"/>
    <cellStyle name="Heading 2 11" xfId="921" xr:uid="{9843125F-E68E-41AF-BF31-D0252BC418F8}"/>
    <cellStyle name="Heading 2 12" xfId="922" xr:uid="{1B4250D5-128A-4CBB-ADA0-24681233C5DA}"/>
    <cellStyle name="Heading 2 13" xfId="923" xr:uid="{B8D375C2-2169-4EAD-8971-818DC67214A3}"/>
    <cellStyle name="Heading 2 14" xfId="924" xr:uid="{8879CB12-9147-4D2F-BCAC-09FB46BF8BED}"/>
    <cellStyle name="Heading 2 15" xfId="925" xr:uid="{D8A18234-1DF6-464B-9914-4D7F7F1E2A79}"/>
    <cellStyle name="Heading 2 16" xfId="926" xr:uid="{CFAFCEDB-BEF2-4637-A9D7-29F1DE29B07C}"/>
    <cellStyle name="Heading 2 17" xfId="927" xr:uid="{DF03730E-C009-4228-AF84-3F798EE9ECEF}"/>
    <cellStyle name="Heading 2 18" xfId="928" xr:uid="{3BDA4EFC-4586-4936-9A05-88C512E2C748}"/>
    <cellStyle name="Heading 2 18 2" xfId="929" xr:uid="{FD2C6B92-AAA1-4AC2-8F64-2C8B4F7CC577}"/>
    <cellStyle name="Heading 2 19" xfId="930" xr:uid="{2F8CE544-C1B6-49FF-B0FB-8B4EA87FA04E}"/>
    <cellStyle name="Heading 2 19 2" xfId="931" xr:uid="{BB53D61B-0A11-4075-B540-77938482184F}"/>
    <cellStyle name="Heading 2 2" xfId="932" xr:uid="{C094485E-D007-4D41-8D41-DD9139A19F6D}"/>
    <cellStyle name="Heading 2 2 2" xfId="933" xr:uid="{E224C45B-1A71-44C5-8D6E-C19ACEAE445A}"/>
    <cellStyle name="Heading 2 2 2 2" xfId="6500" xr:uid="{EA95C595-58F5-44CA-A38C-4BFBD23AB2F9}"/>
    <cellStyle name="Heading 2 3" xfId="934" xr:uid="{D5A01409-7FA4-43A1-9A83-C992806AE7D7}"/>
    <cellStyle name="Heading 2 4" xfId="935" xr:uid="{B15C5DE2-CD7F-4158-B429-194CDF67CE91}"/>
    <cellStyle name="Heading 2 5" xfId="936" xr:uid="{A40D7AF5-DE9F-4897-BD48-58AE08AA88AF}"/>
    <cellStyle name="Heading 2 6" xfId="937" xr:uid="{6F092EB4-D90A-4890-A28F-C416A3C7EFB6}"/>
    <cellStyle name="Heading 2 7" xfId="938" xr:uid="{F3278614-FAB9-493A-B4EB-02E30FD43282}"/>
    <cellStyle name="Heading 2 8" xfId="939" xr:uid="{8305EB9C-E7EA-43F3-9062-598182C441DE}"/>
    <cellStyle name="Heading 2 9" xfId="940" xr:uid="{5790577D-BCCD-4AAB-8481-69635A508123}"/>
    <cellStyle name="Heading 3 10" xfId="941" xr:uid="{1D10E503-222F-4B06-B7E0-0F8D2BEDE9E6}"/>
    <cellStyle name="Heading 3 10 10" xfId="942" xr:uid="{CC8DBE36-273C-46E9-8DF4-C7F67A4BC48D}"/>
    <cellStyle name="Heading 3 10 10 2" xfId="943" xr:uid="{C57B75B2-3D5C-4FE3-84FC-0751CE88E190}"/>
    <cellStyle name="Heading 3 10 10 2 2" xfId="944" xr:uid="{3C48EC18-BFD7-4167-915E-1B7748EC70BC}"/>
    <cellStyle name="Heading 3 10 10 3" xfId="945" xr:uid="{D25A2813-42B0-480C-B56B-AA5C3DAC73D6}"/>
    <cellStyle name="Heading 3 10 10 3 2" xfId="946" xr:uid="{2B601794-DD2A-4B63-A5DC-D1DBBC07FFD4}"/>
    <cellStyle name="Heading 3 10 10 4" xfId="947" xr:uid="{0338E445-C4BE-47A7-8C2F-7AB9F3E9CFD6}"/>
    <cellStyle name="Heading 3 10 10 4 2" xfId="948" xr:uid="{79C65A1F-7EC3-43A4-9DF1-552BF03CF6BC}"/>
    <cellStyle name="Heading 3 10 11" xfId="949" xr:uid="{BC4BF5B7-65F4-48F6-9A25-4D86FF9430ED}"/>
    <cellStyle name="Heading 3 10 11 2" xfId="950" xr:uid="{3B257D66-710C-46A5-ABBA-03E0F68C0EE1}"/>
    <cellStyle name="Heading 3 10 11 2 2" xfId="951" xr:uid="{2AD070B4-D535-414B-A7E1-3A7A9CA920DE}"/>
    <cellStyle name="Heading 3 10 11 3" xfId="952" xr:uid="{4E352CAF-6517-4978-8B2C-1004E4D852ED}"/>
    <cellStyle name="Heading 3 10 11 3 2" xfId="953" xr:uid="{194D4F5D-E07E-49E3-9CC9-9B22243C9F72}"/>
    <cellStyle name="Heading 3 10 11 4" xfId="954" xr:uid="{6B9E9A66-3620-4339-939F-33151A9D64C3}"/>
    <cellStyle name="Heading 3 10 11 4 2" xfId="955" xr:uid="{4B9203CD-3F53-4EA5-A69B-6490F17B46DA}"/>
    <cellStyle name="Heading 3 10 12" xfId="956" xr:uid="{3C0EBA02-4572-4EC8-A75F-3C24D9DB95D2}"/>
    <cellStyle name="Heading 3 10 12 2" xfId="957" xr:uid="{02EDD146-107A-44E4-B9CC-AB570865F2D0}"/>
    <cellStyle name="Heading 3 10 12 2 2" xfId="958" xr:uid="{237DD7F8-8B10-43AA-96F4-B795CE535D09}"/>
    <cellStyle name="Heading 3 10 12 3" xfId="959" xr:uid="{2BF90DC6-0304-44F0-AE1D-0B180E0293D1}"/>
    <cellStyle name="Heading 3 10 12 3 2" xfId="960" xr:uid="{B6D0B5DD-40EF-454D-A7B3-1C509F78ACED}"/>
    <cellStyle name="Heading 3 10 12 4" xfId="961" xr:uid="{45B151E7-204B-4452-B21E-59B4CB921212}"/>
    <cellStyle name="Heading 3 10 12 4 2" xfId="962" xr:uid="{A43CD9BD-44E3-4B07-80BF-D89E1F3BFF2D}"/>
    <cellStyle name="Heading 3 10 13" xfId="963" xr:uid="{2B925162-F340-4945-9BF8-F1AA4A441E69}"/>
    <cellStyle name="Heading 3 10 13 2" xfId="964" xr:uid="{AD9115FA-C18A-4C5F-B6C0-1E38A70BE17A}"/>
    <cellStyle name="Heading 3 10 13 2 2" xfId="965" xr:uid="{4CB1E680-95AC-4E8F-B0E7-F177AC8D5A84}"/>
    <cellStyle name="Heading 3 10 13 3" xfId="966" xr:uid="{093F1390-7523-4508-95B0-8AE22AD463F2}"/>
    <cellStyle name="Heading 3 10 13 3 2" xfId="967" xr:uid="{F45B9EBA-EDFE-41CD-AD08-E1E747C1AD60}"/>
    <cellStyle name="Heading 3 10 13 4" xfId="968" xr:uid="{4E89537F-A53F-47AF-AD6A-6AD6482CFB25}"/>
    <cellStyle name="Heading 3 10 13 4 2" xfId="969" xr:uid="{0C1C084F-0D94-46C0-9DB8-BD0B8A353190}"/>
    <cellStyle name="Heading 3 10 14" xfId="970" xr:uid="{D77D8E12-92F9-413E-A31D-15AAB9B24E8D}"/>
    <cellStyle name="Heading 3 10 14 2" xfId="971" xr:uid="{A348369F-F3E2-4938-8203-7B0F837D4917}"/>
    <cellStyle name="Heading 3 10 14 2 2" xfId="972" xr:uid="{9647A513-508F-4919-8E3C-18F578F1910C}"/>
    <cellStyle name="Heading 3 10 14 3" xfId="973" xr:uid="{58B6F7CE-A4D7-40D0-B3DA-CAD45C5B64FA}"/>
    <cellStyle name="Heading 3 10 14 3 2" xfId="974" xr:uid="{07BBF50E-B53A-4935-9AA6-47767F59DA6D}"/>
    <cellStyle name="Heading 3 10 14 4" xfId="975" xr:uid="{4BD4A0E4-18FB-4D08-8C74-6A9CC93E8322}"/>
    <cellStyle name="Heading 3 10 14 4 2" xfId="976" xr:uid="{153B919B-159E-4EAF-9D54-D6223227EADC}"/>
    <cellStyle name="Heading 3 10 15" xfId="977" xr:uid="{06F615F6-1D0F-45F4-84DD-8EB2F819F640}"/>
    <cellStyle name="Heading 3 10 15 2" xfId="978" xr:uid="{961C570F-2C7D-4794-8BCC-0FA3DA466572}"/>
    <cellStyle name="Heading 3 10 15 2 2" xfId="979" xr:uid="{2D13B91E-E111-4E56-B518-7EC533BA1DCB}"/>
    <cellStyle name="Heading 3 10 15 3" xfId="980" xr:uid="{E9ED0C23-CFF4-4DF0-B93A-83FDB83474E6}"/>
    <cellStyle name="Heading 3 10 15 3 2" xfId="981" xr:uid="{FCB88B90-2834-4720-9481-BD8EDE301FCD}"/>
    <cellStyle name="Heading 3 10 15 4" xfId="982" xr:uid="{AC9EC4B1-0DF0-4BD5-8B36-2A1169F71DC3}"/>
    <cellStyle name="Heading 3 10 15 4 2" xfId="983" xr:uid="{63F97EDB-BBDC-4C02-B30F-8E95EAC8A6B4}"/>
    <cellStyle name="Heading 3 10 16" xfId="984" xr:uid="{FE86F962-9B1A-433E-9A6D-87A3E9B9CBEA}"/>
    <cellStyle name="Heading 3 10 16 2" xfId="985" xr:uid="{EDB81190-04C0-4907-8A13-89E246EE4449}"/>
    <cellStyle name="Heading 3 10 17" xfId="986" xr:uid="{1DE1605F-78B9-431E-98AE-9C08B819C485}"/>
    <cellStyle name="Heading 3 10 17 2" xfId="987" xr:uid="{00D113A5-1D75-4B7E-8A50-9B689D81541B}"/>
    <cellStyle name="Heading 3 10 18" xfId="988" xr:uid="{E2374820-B6DE-4366-ADB1-82686C09E108}"/>
    <cellStyle name="Heading 3 10 18 2" xfId="989" xr:uid="{5DC8DCE5-4040-446B-A7F4-B0074C12CB87}"/>
    <cellStyle name="Heading 3 10 19" xfId="990" xr:uid="{7EF52F75-B785-4607-A7C1-6448E9549512}"/>
    <cellStyle name="Heading 3 10 2" xfId="991" xr:uid="{9E957BE5-1F57-43E0-B225-39A862E6B5AE}"/>
    <cellStyle name="Heading 3 10 2 2" xfId="992" xr:uid="{7F2851E7-5035-41E6-A6A2-2484BD8EAC5F}"/>
    <cellStyle name="Heading 3 10 2 2 2" xfId="993" xr:uid="{D6622407-6AED-4BFC-9037-95C9A20938D6}"/>
    <cellStyle name="Heading 3 10 2 3" xfId="994" xr:uid="{23967023-B96B-4239-BCF3-1C97CF510750}"/>
    <cellStyle name="Heading 3 10 2 3 2" xfId="995" xr:uid="{D38ECF59-3075-4AB7-B618-2BA562D18F97}"/>
    <cellStyle name="Heading 3 10 2 4" xfId="996" xr:uid="{33C861BD-BE36-4ADF-A1EE-909271351248}"/>
    <cellStyle name="Heading 3 10 2 4 2" xfId="997" xr:uid="{5EC7D4DE-6712-4412-8D81-5F609C4DF1B7}"/>
    <cellStyle name="Heading 3 10 20" xfId="998" xr:uid="{479A8BAF-AFA1-4747-A3E5-06C588ABF2EE}"/>
    <cellStyle name="Heading 3 10 21" xfId="999" xr:uid="{7D49CC3F-23CC-4B5B-B073-CB380ECE04F9}"/>
    <cellStyle name="Heading 3 10 22" xfId="1000" xr:uid="{C27ECD75-1C16-4EC3-9741-B4E75AFEFD19}"/>
    <cellStyle name="Heading 3 10 23" xfId="1001" xr:uid="{304CDF26-A9F4-402E-8E70-440CC152B68A}"/>
    <cellStyle name="Heading 3 10 24" xfId="1002" xr:uid="{B05C0AE3-2A82-4BF3-9356-76BE38FF5393}"/>
    <cellStyle name="Heading 3 10 25" xfId="1003" xr:uid="{66F21329-241F-475C-B021-59B5B62EF9C8}"/>
    <cellStyle name="Heading 3 10 3" xfId="1004" xr:uid="{46C3B2B6-AF4A-4CEF-B8A4-D95F1BF66A4F}"/>
    <cellStyle name="Heading 3 10 3 2" xfId="1005" xr:uid="{11CDBF33-8401-4292-8AEC-3C5E01B3E2EA}"/>
    <cellStyle name="Heading 3 10 3 2 2" xfId="1006" xr:uid="{B2D1B7D3-0A83-4AF6-9BB8-7C0940EC982B}"/>
    <cellStyle name="Heading 3 10 3 3" xfId="1007" xr:uid="{5022312F-690F-4EEC-B542-6357106E0EC9}"/>
    <cellStyle name="Heading 3 10 3 3 2" xfId="1008" xr:uid="{BC1FBDE4-5FB4-44C0-A3EC-8AB9DA2319ED}"/>
    <cellStyle name="Heading 3 10 3 4" xfId="1009" xr:uid="{684C941A-0149-4CFF-865A-C43C431ECE95}"/>
    <cellStyle name="Heading 3 10 3 4 2" xfId="1010" xr:uid="{66A8B8CA-BE81-4E23-9BA1-190ACB136809}"/>
    <cellStyle name="Heading 3 10 4" xfId="1011" xr:uid="{1F48E25A-8017-4A19-B7B3-5A685096AF8C}"/>
    <cellStyle name="Heading 3 10 4 2" xfId="1012" xr:uid="{90CDBB46-93D4-4719-8987-AE117403F2DB}"/>
    <cellStyle name="Heading 3 10 4 2 2" xfId="1013" xr:uid="{C4150262-7A0C-4F02-9BCB-021DBF486955}"/>
    <cellStyle name="Heading 3 10 4 3" xfId="1014" xr:uid="{5D85F989-4C51-4084-A32F-1AA438D62A57}"/>
    <cellStyle name="Heading 3 10 4 3 2" xfId="1015" xr:uid="{783DB881-90FC-41CD-A303-E17C79F3A2A8}"/>
    <cellStyle name="Heading 3 10 4 4" xfId="1016" xr:uid="{EF3F5B5E-9B33-459B-A48E-B14568E9B5A9}"/>
    <cellStyle name="Heading 3 10 4 4 2" xfId="1017" xr:uid="{EFA11A08-D574-4507-86CD-70FF19770176}"/>
    <cellStyle name="Heading 3 10 5" xfId="1018" xr:uid="{22CD85FC-0D17-437E-914F-6CC1BFEF0764}"/>
    <cellStyle name="Heading 3 10 5 2" xfId="1019" xr:uid="{456B174D-155C-4333-9996-5844A1159EC2}"/>
    <cellStyle name="Heading 3 10 5 2 2" xfId="1020" xr:uid="{5153199A-FF02-45C4-BFB4-B7AD408D8BC6}"/>
    <cellStyle name="Heading 3 10 5 3" xfId="1021" xr:uid="{53B1D302-B4DF-407F-9980-427E4BDB7356}"/>
    <cellStyle name="Heading 3 10 5 3 2" xfId="1022" xr:uid="{624338AF-96AA-403C-B2E6-ACD6A3EB3EFA}"/>
    <cellStyle name="Heading 3 10 5 4" xfId="1023" xr:uid="{2F6FFCA4-95E2-4DED-A52C-81DF1B7E80AC}"/>
    <cellStyle name="Heading 3 10 5 4 2" xfId="1024" xr:uid="{05C1931E-E2A8-45E4-8941-8897F2B902B3}"/>
    <cellStyle name="Heading 3 10 6" xfId="1025" xr:uid="{1B7ECC3C-BD5F-410E-A037-C388496663EC}"/>
    <cellStyle name="Heading 3 10 6 2" xfId="1026" xr:uid="{0FA99660-168B-44B7-A1A4-790894097566}"/>
    <cellStyle name="Heading 3 10 6 2 2" xfId="1027" xr:uid="{DF7C108D-34A8-4C49-BCF0-BB521773D846}"/>
    <cellStyle name="Heading 3 10 6 3" xfId="1028" xr:uid="{87E7E167-3008-451A-BFDF-64E6A9FFDDD3}"/>
    <cellStyle name="Heading 3 10 6 3 2" xfId="1029" xr:uid="{6867007E-401B-45BB-9F4A-61A72A8F5DB9}"/>
    <cellStyle name="Heading 3 10 6 4" xfId="1030" xr:uid="{2FA6AC77-9F11-477B-94BF-392759C2EF09}"/>
    <cellStyle name="Heading 3 10 6 4 2" xfId="1031" xr:uid="{DBCB852E-09F4-43EB-B0C6-D0B734FC6F88}"/>
    <cellStyle name="Heading 3 10 7" xfId="1032" xr:uid="{C8231DF1-44D2-4E94-B455-274D0A585984}"/>
    <cellStyle name="Heading 3 10 7 2" xfId="1033" xr:uid="{56F82CF7-4BB7-448A-8655-B9CC2527B3F3}"/>
    <cellStyle name="Heading 3 10 7 2 2" xfId="1034" xr:uid="{D711A3EF-42C7-4A57-B1AB-3CFFAA66D49B}"/>
    <cellStyle name="Heading 3 10 7 3" xfId="1035" xr:uid="{8A7F0383-3206-44B7-9856-3CEE8B848BD5}"/>
    <cellStyle name="Heading 3 10 7 3 2" xfId="1036" xr:uid="{C0431088-6C26-4415-A14A-3C009D8286F1}"/>
    <cellStyle name="Heading 3 10 7 4" xfId="1037" xr:uid="{617086B0-2630-4345-9209-476047E46B4B}"/>
    <cellStyle name="Heading 3 10 7 4 2" xfId="1038" xr:uid="{3CE4AC67-B842-4853-81C8-68F18CCE72F7}"/>
    <cellStyle name="Heading 3 10 8" xfId="1039" xr:uid="{9798E362-3390-4582-8FB7-D8A85A0529F8}"/>
    <cellStyle name="Heading 3 10 8 2" xfId="1040" xr:uid="{66552BB5-53A6-4540-ADD1-39958E83B9A4}"/>
    <cellStyle name="Heading 3 10 8 2 2" xfId="1041" xr:uid="{4DE5AFBE-966C-4255-A2B4-0FF49BC8B926}"/>
    <cellStyle name="Heading 3 10 8 3" xfId="1042" xr:uid="{886C8A0D-7054-4FC2-83B9-F07CA18050F4}"/>
    <cellStyle name="Heading 3 10 8 3 2" xfId="1043" xr:uid="{D5F5C356-D40A-41A0-BB28-BE77023F136F}"/>
    <cellStyle name="Heading 3 10 8 4" xfId="1044" xr:uid="{4ED842A5-6D7C-4439-8971-2F44ADCA408D}"/>
    <cellStyle name="Heading 3 10 8 4 2" xfId="1045" xr:uid="{3982BE92-F3A3-4274-B494-242BDDDEF35A}"/>
    <cellStyle name="Heading 3 10 9" xfId="1046" xr:uid="{53DA7616-28C0-430D-A1D4-0195D7A28583}"/>
    <cellStyle name="Heading 3 10 9 2" xfId="1047" xr:uid="{55076CF5-08C6-409E-AF77-65C19DF9A9FD}"/>
    <cellStyle name="Heading 3 10 9 2 2" xfId="1048" xr:uid="{79290888-2CF6-4557-A023-FB1ADC84D76A}"/>
    <cellStyle name="Heading 3 10 9 3" xfId="1049" xr:uid="{D1AABC9C-DA84-4548-8882-F8078A64ABAF}"/>
    <cellStyle name="Heading 3 10 9 3 2" xfId="1050" xr:uid="{1A57896A-8D4A-42A3-B126-10909034C4AC}"/>
    <cellStyle name="Heading 3 10 9 4" xfId="1051" xr:uid="{03680BCD-EB3D-40DB-A2B6-117E0100A0AF}"/>
    <cellStyle name="Heading 3 10 9 4 2" xfId="1052" xr:uid="{01BF4738-99E4-4630-8316-52B907DF45A8}"/>
    <cellStyle name="Heading 3 11" xfId="1053" xr:uid="{29B5E574-3AF7-4CD0-8BAC-E660C929BC01}"/>
    <cellStyle name="Heading 3 11 10" xfId="1054" xr:uid="{7C3425C4-99DC-4E8D-99E3-28D24B38F5CB}"/>
    <cellStyle name="Heading 3 11 10 2" xfId="1055" xr:uid="{538ECCEF-B256-4BAE-83FD-8B9348C9D5E1}"/>
    <cellStyle name="Heading 3 11 10 2 2" xfId="1056" xr:uid="{CE71A900-5427-48C5-8300-9E9D5B240369}"/>
    <cellStyle name="Heading 3 11 10 3" xfId="1057" xr:uid="{1AA5F1D3-E4C1-427C-98A5-9BCB4E9497A9}"/>
    <cellStyle name="Heading 3 11 10 3 2" xfId="1058" xr:uid="{96336E14-A226-450C-86E6-8C3A22540F2D}"/>
    <cellStyle name="Heading 3 11 10 4" xfId="1059" xr:uid="{8DED342A-F1C9-4C6C-8144-F7C37042A872}"/>
    <cellStyle name="Heading 3 11 10 4 2" xfId="1060" xr:uid="{BEC62A4B-04FC-4D30-A032-88D57BBA4E88}"/>
    <cellStyle name="Heading 3 11 11" xfId="1061" xr:uid="{75212630-90A7-4EB1-80AA-AB2433C5F3EE}"/>
    <cellStyle name="Heading 3 11 11 2" xfId="1062" xr:uid="{D2CF1E1A-A470-4440-9DA4-10718AA4103E}"/>
    <cellStyle name="Heading 3 11 11 2 2" xfId="1063" xr:uid="{90D41C09-3943-4C8F-BBCB-3AD862CF79C8}"/>
    <cellStyle name="Heading 3 11 11 3" xfId="1064" xr:uid="{6A7A1E88-B6E5-4686-AF02-7119362B4168}"/>
    <cellStyle name="Heading 3 11 11 3 2" xfId="1065" xr:uid="{17E588BB-B7E5-429A-8B0B-7E722510E4BB}"/>
    <cellStyle name="Heading 3 11 11 4" xfId="1066" xr:uid="{1A180FC9-199F-4B15-8439-9F57A431E200}"/>
    <cellStyle name="Heading 3 11 11 4 2" xfId="1067" xr:uid="{B1893CF0-D58F-4EBB-AE1C-BD439A83F705}"/>
    <cellStyle name="Heading 3 11 12" xfId="1068" xr:uid="{E5B1EDC1-E904-4958-86F9-7EF1766E7D7B}"/>
    <cellStyle name="Heading 3 11 12 2" xfId="1069" xr:uid="{90280A52-CF8D-4E95-878C-FBFCC39671FB}"/>
    <cellStyle name="Heading 3 11 12 2 2" xfId="1070" xr:uid="{AA46C2B5-D066-4CE6-B237-AFEAFE162F90}"/>
    <cellStyle name="Heading 3 11 12 3" xfId="1071" xr:uid="{76E4C980-98F8-4B98-8E5D-4AF3D92D8350}"/>
    <cellStyle name="Heading 3 11 12 3 2" xfId="1072" xr:uid="{7090E9BA-2C35-40CD-9395-4C8C767EA30A}"/>
    <cellStyle name="Heading 3 11 12 4" xfId="1073" xr:uid="{18800859-E9C7-49CC-BBD6-EF8599E90832}"/>
    <cellStyle name="Heading 3 11 12 4 2" xfId="1074" xr:uid="{F04B730B-5253-49BD-8B21-FA3D1270C8E3}"/>
    <cellStyle name="Heading 3 11 13" xfId="1075" xr:uid="{F726CEA0-2E03-4AFF-AAEB-E55CFB945F9B}"/>
    <cellStyle name="Heading 3 11 13 2" xfId="1076" xr:uid="{9A400E98-31C7-4CAC-A31B-58A3CD5EF999}"/>
    <cellStyle name="Heading 3 11 13 2 2" xfId="1077" xr:uid="{0B02E849-024F-4C2E-9AE2-CEB1F5F2D0F8}"/>
    <cellStyle name="Heading 3 11 13 3" xfId="1078" xr:uid="{7E82EDBD-989E-4E7C-9924-379D645C7D48}"/>
    <cellStyle name="Heading 3 11 13 3 2" xfId="1079" xr:uid="{E6DBE5FE-AD99-4787-BCC4-A2B95FADAF4D}"/>
    <cellStyle name="Heading 3 11 13 4" xfId="1080" xr:uid="{ECAE27AC-68C7-443A-A0B5-CFBEF5E9899A}"/>
    <cellStyle name="Heading 3 11 13 4 2" xfId="1081" xr:uid="{A3F0FD6D-2FBB-4B01-B87C-FFD64FE25A47}"/>
    <cellStyle name="Heading 3 11 14" xfId="1082" xr:uid="{92F4D512-BBD1-4FDA-A33E-0445F3631207}"/>
    <cellStyle name="Heading 3 11 14 2" xfId="1083" xr:uid="{06EB1CE4-A6D0-45C4-B7C1-C32EC05807D5}"/>
    <cellStyle name="Heading 3 11 14 2 2" xfId="1084" xr:uid="{B3BB80E8-125B-4C60-AAD9-91ED9CCAB63C}"/>
    <cellStyle name="Heading 3 11 14 3" xfId="1085" xr:uid="{C1B50B7C-8D98-490A-9288-4B47147C963F}"/>
    <cellStyle name="Heading 3 11 14 3 2" xfId="1086" xr:uid="{A0EC2224-C217-49CB-8C9D-25AFB3C1C8CB}"/>
    <cellStyle name="Heading 3 11 14 4" xfId="1087" xr:uid="{1A731704-3A37-483F-94ED-FF3D0C382243}"/>
    <cellStyle name="Heading 3 11 14 4 2" xfId="1088" xr:uid="{8639E5D1-B8E1-4A2B-98D7-286252F099E7}"/>
    <cellStyle name="Heading 3 11 15" xfId="1089" xr:uid="{8D95728C-8123-48EB-90A8-04F1A54F106C}"/>
    <cellStyle name="Heading 3 11 15 2" xfId="1090" xr:uid="{76CC69F7-924F-4304-A3D8-B57BCA5EAABA}"/>
    <cellStyle name="Heading 3 11 15 2 2" xfId="1091" xr:uid="{AB292F51-D99E-4119-AE34-95D9EE06C33E}"/>
    <cellStyle name="Heading 3 11 15 3" xfId="1092" xr:uid="{51B8AE8B-8FFA-452E-A294-C76CF2AF633C}"/>
    <cellStyle name="Heading 3 11 15 3 2" xfId="1093" xr:uid="{B1EADE7F-AE56-4054-8A31-7C95FA5414DC}"/>
    <cellStyle name="Heading 3 11 15 4" xfId="1094" xr:uid="{BD8A99CF-AB4F-444D-B06B-6ACE7BE8BF3D}"/>
    <cellStyle name="Heading 3 11 15 4 2" xfId="1095" xr:uid="{2E980109-2D5F-48F6-A5C2-9E4E8D4F0AEB}"/>
    <cellStyle name="Heading 3 11 16" xfId="1096" xr:uid="{37B8FD2A-8676-429A-B620-04AFA4B0D1A9}"/>
    <cellStyle name="Heading 3 11 16 2" xfId="1097" xr:uid="{E988C052-15E2-485D-93B4-EA477BA016C6}"/>
    <cellStyle name="Heading 3 11 17" xfId="1098" xr:uid="{C6079F81-F565-4EB9-8A6C-CE8EC52A5E8F}"/>
    <cellStyle name="Heading 3 11 17 2" xfId="1099" xr:uid="{59BA3496-D3F1-4F3A-8B89-B56974E014E9}"/>
    <cellStyle name="Heading 3 11 18" xfId="1100" xr:uid="{C6D8590C-40F3-4D04-BB75-86B6622896DA}"/>
    <cellStyle name="Heading 3 11 18 2" xfId="1101" xr:uid="{C20CFD6F-7584-47CE-9510-BE48EAC8B204}"/>
    <cellStyle name="Heading 3 11 19" xfId="1102" xr:uid="{4457B17A-56F7-42EC-9B52-7E515FFBE934}"/>
    <cellStyle name="Heading 3 11 2" xfId="1103" xr:uid="{02F35F87-E526-475E-A61A-9994E9AA8ECA}"/>
    <cellStyle name="Heading 3 11 2 2" xfId="1104" xr:uid="{464DE055-376A-47F2-94C1-68DC146D700D}"/>
    <cellStyle name="Heading 3 11 2 2 2" xfId="1105" xr:uid="{7FA28773-209D-4E4D-8B61-4D2C4506B573}"/>
    <cellStyle name="Heading 3 11 2 3" xfId="1106" xr:uid="{EA0C3781-1C77-426A-B06B-CAF38B491B29}"/>
    <cellStyle name="Heading 3 11 2 3 2" xfId="1107" xr:uid="{4F72600E-4D17-4007-87EF-3044384FF6CD}"/>
    <cellStyle name="Heading 3 11 2 4" xfId="1108" xr:uid="{14015CEB-675F-4BE1-BF72-1D60A6732090}"/>
    <cellStyle name="Heading 3 11 2 4 2" xfId="1109" xr:uid="{41B75D15-B030-4EE1-90BE-B05419430075}"/>
    <cellStyle name="Heading 3 11 20" xfId="1110" xr:uid="{A7A693A5-9072-4913-8691-6DD2015AF76D}"/>
    <cellStyle name="Heading 3 11 21" xfId="1111" xr:uid="{364D538F-8013-4DF5-98F4-DEF17B735A42}"/>
    <cellStyle name="Heading 3 11 22" xfId="1112" xr:uid="{5C91A3FE-1B8E-41E1-A973-EF7CCD8567AF}"/>
    <cellStyle name="Heading 3 11 23" xfId="1113" xr:uid="{02D94687-7E35-4CDA-9C49-489C09B25C1A}"/>
    <cellStyle name="Heading 3 11 24" xfId="1114" xr:uid="{D75002D4-3986-4672-83C3-2EC4EB2EB06A}"/>
    <cellStyle name="Heading 3 11 25" xfId="1115" xr:uid="{CD63002C-BC0F-4FD4-B6D9-AC73C4AB1C2D}"/>
    <cellStyle name="Heading 3 11 3" xfId="1116" xr:uid="{B0DF3BB1-6C1F-49E3-87C5-BCDBE41E0B33}"/>
    <cellStyle name="Heading 3 11 3 2" xfId="1117" xr:uid="{CA853FE2-13BD-444C-933D-9F36AB0EF428}"/>
    <cellStyle name="Heading 3 11 3 2 2" xfId="1118" xr:uid="{0F999C35-D2F4-44F0-BDC0-1C9D9A23DBB0}"/>
    <cellStyle name="Heading 3 11 3 3" xfId="1119" xr:uid="{BD45AD34-686D-46D8-A629-A292D07BA622}"/>
    <cellStyle name="Heading 3 11 3 3 2" xfId="1120" xr:uid="{9570D567-539F-4817-9BF3-D191EB7D315D}"/>
    <cellStyle name="Heading 3 11 3 4" xfId="1121" xr:uid="{D73E0AF0-58E8-4C28-ACFE-10A89EBC348D}"/>
    <cellStyle name="Heading 3 11 3 4 2" xfId="1122" xr:uid="{56C68C17-CBC2-496E-BAD8-A7FD76EA2C41}"/>
    <cellStyle name="Heading 3 11 4" xfId="1123" xr:uid="{94C33CD7-BA40-464F-88CB-DDA951607E18}"/>
    <cellStyle name="Heading 3 11 4 2" xfId="1124" xr:uid="{DE62FA71-32CB-413F-A663-4CE576CC09A3}"/>
    <cellStyle name="Heading 3 11 4 2 2" xfId="1125" xr:uid="{F36559CC-9097-4BA0-B666-FEB6DC3FC9A0}"/>
    <cellStyle name="Heading 3 11 4 3" xfId="1126" xr:uid="{E190A0AF-52A2-4BD9-90FD-455A4DEB3910}"/>
    <cellStyle name="Heading 3 11 4 3 2" xfId="1127" xr:uid="{5116BAD1-580D-42B0-8C68-8856CDA9A577}"/>
    <cellStyle name="Heading 3 11 4 4" xfId="1128" xr:uid="{454C7FBB-110E-47F4-B3D3-5269BF7EFFEA}"/>
    <cellStyle name="Heading 3 11 4 4 2" xfId="1129" xr:uid="{C9ADDF23-1141-4DFC-B501-6B42E47C3426}"/>
    <cellStyle name="Heading 3 11 5" xfId="1130" xr:uid="{C122FD65-9A15-4895-B4B8-4B4226053577}"/>
    <cellStyle name="Heading 3 11 5 2" xfId="1131" xr:uid="{57FAF292-8F44-4386-82E8-91AD2FA76B20}"/>
    <cellStyle name="Heading 3 11 5 2 2" xfId="1132" xr:uid="{4FBC5208-8235-41EF-B77E-04410AA2F393}"/>
    <cellStyle name="Heading 3 11 5 3" xfId="1133" xr:uid="{10082A32-F0FF-439A-B0C1-F547B2336D90}"/>
    <cellStyle name="Heading 3 11 5 3 2" xfId="1134" xr:uid="{1790B631-DD11-454D-AF13-E45E08C0758C}"/>
    <cellStyle name="Heading 3 11 5 4" xfId="1135" xr:uid="{44D73F8E-7C55-4022-936E-02692EA6D0AE}"/>
    <cellStyle name="Heading 3 11 5 4 2" xfId="1136" xr:uid="{F232B84B-FC7A-43CC-A1B9-111539AE49AB}"/>
    <cellStyle name="Heading 3 11 6" xfId="1137" xr:uid="{4F0AED36-7636-425B-A3DE-A75F34C4BE99}"/>
    <cellStyle name="Heading 3 11 6 2" xfId="1138" xr:uid="{BF1963D0-F6CA-4978-8F43-8FAEA57F05CC}"/>
    <cellStyle name="Heading 3 11 6 2 2" xfId="1139" xr:uid="{ED3F2919-49E0-4B41-9563-908AE57DC9FF}"/>
    <cellStyle name="Heading 3 11 6 3" xfId="1140" xr:uid="{224C7FEB-7CF0-4FAB-BEEC-338C552FB97C}"/>
    <cellStyle name="Heading 3 11 6 3 2" xfId="1141" xr:uid="{BD3E4703-CCFB-4F73-A166-8E82EF65A1D4}"/>
    <cellStyle name="Heading 3 11 6 4" xfId="1142" xr:uid="{977BE330-2E2A-4D28-8000-49006E1A4657}"/>
    <cellStyle name="Heading 3 11 6 4 2" xfId="1143" xr:uid="{D54B260D-6DD1-46B7-B693-DA9E6ECDA6AE}"/>
    <cellStyle name="Heading 3 11 7" xfId="1144" xr:uid="{6E709F1C-E09C-4600-97D6-822B832AD90D}"/>
    <cellStyle name="Heading 3 11 7 2" xfId="1145" xr:uid="{53E6D845-3A88-41E4-8AD2-C1131DE2F0ED}"/>
    <cellStyle name="Heading 3 11 7 2 2" xfId="1146" xr:uid="{82637075-D796-47E0-B7E6-2B4C5D2D8D32}"/>
    <cellStyle name="Heading 3 11 7 3" xfId="1147" xr:uid="{6259317D-6C4F-40A5-BDDF-1D0F02328FCD}"/>
    <cellStyle name="Heading 3 11 7 3 2" xfId="1148" xr:uid="{93FE497E-EA5B-4DDE-A88D-92BF42804F34}"/>
    <cellStyle name="Heading 3 11 7 4" xfId="1149" xr:uid="{8C3AD6EB-B4F9-40E8-8AE0-F6B4780DD2AC}"/>
    <cellStyle name="Heading 3 11 7 4 2" xfId="1150" xr:uid="{C9918E80-EB27-469C-8CE1-CC06F1217C0E}"/>
    <cellStyle name="Heading 3 11 8" xfId="1151" xr:uid="{7B73C79D-5E2C-4570-891F-FE4DBF994C12}"/>
    <cellStyle name="Heading 3 11 8 2" xfId="1152" xr:uid="{C90F765F-ECE9-4F5E-B669-2C0DBC90F658}"/>
    <cellStyle name="Heading 3 11 8 2 2" xfId="1153" xr:uid="{00DECF0E-9F92-4E22-AFF6-87E9ADE42D42}"/>
    <cellStyle name="Heading 3 11 8 3" xfId="1154" xr:uid="{F56A3308-4671-42F9-B9E9-BEF6D5604C03}"/>
    <cellStyle name="Heading 3 11 8 3 2" xfId="1155" xr:uid="{043A6135-BF13-4B41-8607-870A291D0D15}"/>
    <cellStyle name="Heading 3 11 8 4" xfId="1156" xr:uid="{841F60B6-AD49-4CF7-A3B4-C7221D2905AD}"/>
    <cellStyle name="Heading 3 11 8 4 2" xfId="1157" xr:uid="{7A45C404-5298-4920-B9ED-9ABF669C1A20}"/>
    <cellStyle name="Heading 3 11 9" xfId="1158" xr:uid="{1760CC2E-00F2-4B24-A09F-A930D87DBDA7}"/>
    <cellStyle name="Heading 3 11 9 2" xfId="1159" xr:uid="{14932C1D-2717-452E-9CD0-FB79EA0DEBD9}"/>
    <cellStyle name="Heading 3 11 9 2 2" xfId="1160" xr:uid="{FAF1CF41-5303-4FFA-A82B-E893DFEE86D1}"/>
    <cellStyle name="Heading 3 11 9 3" xfId="1161" xr:uid="{3B1E00DD-36EC-4C98-B8DF-787817AC79B6}"/>
    <cellStyle name="Heading 3 11 9 3 2" xfId="1162" xr:uid="{E498F663-25ED-4AD6-81F7-42DB7EB25ACA}"/>
    <cellStyle name="Heading 3 11 9 4" xfId="1163" xr:uid="{801B0289-BDF9-474C-9F05-34F1F4D519E2}"/>
    <cellStyle name="Heading 3 11 9 4 2" xfId="1164" xr:uid="{477235AF-1ED3-4374-AF0D-C6A910F8F894}"/>
    <cellStyle name="Heading 3 12" xfId="1165" xr:uid="{2298F942-510F-4CC3-A6F5-5B8DD6706C46}"/>
    <cellStyle name="Heading 3 12 10" xfId="1166" xr:uid="{91A191D2-F351-4CA5-BD1F-97C68BFB43F2}"/>
    <cellStyle name="Heading 3 12 10 2" xfId="1167" xr:uid="{FDE2C5D1-5D14-43AE-8118-1BD2E6C96809}"/>
    <cellStyle name="Heading 3 12 10 2 2" xfId="1168" xr:uid="{72757655-BEE2-427D-AE06-422D9B32B0F6}"/>
    <cellStyle name="Heading 3 12 10 3" xfId="1169" xr:uid="{F0DE24CE-F3D6-4B85-B4B6-5ABE24B95272}"/>
    <cellStyle name="Heading 3 12 10 3 2" xfId="1170" xr:uid="{ADFB4F8E-D104-42CE-B8BF-79B0EFD48958}"/>
    <cellStyle name="Heading 3 12 10 4" xfId="1171" xr:uid="{2FC65439-760E-4D05-BC81-C061DEFF8EEB}"/>
    <cellStyle name="Heading 3 12 10 4 2" xfId="1172" xr:uid="{916310FF-0DD5-47C3-8A39-CB7BE7AA8746}"/>
    <cellStyle name="Heading 3 12 11" xfId="1173" xr:uid="{8442C064-2A2E-41AB-9CDF-1682EE178E2D}"/>
    <cellStyle name="Heading 3 12 11 2" xfId="1174" xr:uid="{3EB00982-DD62-4404-BBC6-52545FA0A6C8}"/>
    <cellStyle name="Heading 3 12 11 2 2" xfId="1175" xr:uid="{C0E9C6F5-E00A-4C5F-AF92-21223B060F7B}"/>
    <cellStyle name="Heading 3 12 11 3" xfId="1176" xr:uid="{0290D335-D75B-4E0B-9D41-8AA2D69190CA}"/>
    <cellStyle name="Heading 3 12 11 3 2" xfId="1177" xr:uid="{23B35430-050F-4DF3-8EB3-E932B223C0AD}"/>
    <cellStyle name="Heading 3 12 11 4" xfId="1178" xr:uid="{DE3C8015-2807-4B8C-A996-86983511803C}"/>
    <cellStyle name="Heading 3 12 11 4 2" xfId="1179" xr:uid="{3375CDBA-8006-4C46-A350-6A2D5F4B2CD0}"/>
    <cellStyle name="Heading 3 12 12" xfId="1180" xr:uid="{6B2961A9-9D58-41F2-9CD0-A91DE5B07E79}"/>
    <cellStyle name="Heading 3 12 12 2" xfId="1181" xr:uid="{9D9CA683-1705-401D-8229-2C48C9B937D2}"/>
    <cellStyle name="Heading 3 12 12 2 2" xfId="1182" xr:uid="{2CC6AFDA-53D6-4186-BF75-1BADC2243D9C}"/>
    <cellStyle name="Heading 3 12 12 3" xfId="1183" xr:uid="{5D2AA745-705D-4344-A199-A8619429046B}"/>
    <cellStyle name="Heading 3 12 12 3 2" xfId="1184" xr:uid="{83139E2F-EC7D-4978-A515-EFE755CA92B7}"/>
    <cellStyle name="Heading 3 12 12 4" xfId="1185" xr:uid="{126AC4F6-5BC2-4741-A9CC-4FA11CD4AFB1}"/>
    <cellStyle name="Heading 3 12 12 4 2" xfId="1186" xr:uid="{CD7D7F08-F06B-4F6F-BEF2-BE4B037D316E}"/>
    <cellStyle name="Heading 3 12 13" xfId="1187" xr:uid="{6BDCAAC5-9578-40D9-BB7A-4432DBA77E57}"/>
    <cellStyle name="Heading 3 12 13 2" xfId="1188" xr:uid="{A0F8B938-5B08-498F-9964-764118BAE083}"/>
    <cellStyle name="Heading 3 12 13 2 2" xfId="1189" xr:uid="{B77E16F5-FBD9-4831-9D92-EA260D9E5E78}"/>
    <cellStyle name="Heading 3 12 13 3" xfId="1190" xr:uid="{0803EB9D-4B03-4352-86C5-86DE69582050}"/>
    <cellStyle name="Heading 3 12 13 3 2" xfId="1191" xr:uid="{E3D77799-442A-4788-962D-29287C1180FF}"/>
    <cellStyle name="Heading 3 12 13 4" xfId="1192" xr:uid="{3E51EF24-D5F8-4329-B41F-4ACF76A4056F}"/>
    <cellStyle name="Heading 3 12 13 4 2" xfId="1193" xr:uid="{66FEDA95-F91B-405B-87AE-4B8666638F38}"/>
    <cellStyle name="Heading 3 12 14" xfId="1194" xr:uid="{CBA99531-E50F-4552-ADB0-AD41C96C96A9}"/>
    <cellStyle name="Heading 3 12 14 2" xfId="1195" xr:uid="{104A6CA3-088B-4D4C-9922-0F287AC18857}"/>
    <cellStyle name="Heading 3 12 14 2 2" xfId="1196" xr:uid="{73251672-1300-4D25-9AF4-F896E84EE084}"/>
    <cellStyle name="Heading 3 12 14 3" xfId="1197" xr:uid="{77808704-DAA1-44DF-8F7D-E4B9B8101976}"/>
    <cellStyle name="Heading 3 12 14 3 2" xfId="1198" xr:uid="{0DF6E8D1-3A3F-402B-B289-5DAAFCEFE98F}"/>
    <cellStyle name="Heading 3 12 14 4" xfId="1199" xr:uid="{B4A0EA05-4114-40C3-B930-5AEE54CB7EFF}"/>
    <cellStyle name="Heading 3 12 14 4 2" xfId="1200" xr:uid="{D59BB22D-B3DA-42DB-B094-6F426A067620}"/>
    <cellStyle name="Heading 3 12 15" xfId="1201" xr:uid="{44EF5300-D200-48A9-BF2F-365133590C64}"/>
    <cellStyle name="Heading 3 12 15 2" xfId="1202" xr:uid="{9F32685D-8BFC-4D5E-911B-8AD3A154CE84}"/>
    <cellStyle name="Heading 3 12 15 2 2" xfId="1203" xr:uid="{E3E41725-3AA1-4ED3-A97B-21F67AF5548F}"/>
    <cellStyle name="Heading 3 12 15 3" xfId="1204" xr:uid="{BF1425C0-817E-412E-838A-2BCBB518875E}"/>
    <cellStyle name="Heading 3 12 15 3 2" xfId="1205" xr:uid="{C11445E7-34C3-4806-9D7B-FA4EAE92D779}"/>
    <cellStyle name="Heading 3 12 15 4" xfId="1206" xr:uid="{25FAC17A-74BB-4EF1-B9A3-9228FD184DE4}"/>
    <cellStyle name="Heading 3 12 15 4 2" xfId="1207" xr:uid="{8D0C760C-5EEC-4DC3-824B-98CC26E90778}"/>
    <cellStyle name="Heading 3 12 16" xfId="1208" xr:uid="{4BF08533-0F82-469C-B260-9FB4AF2E1D6C}"/>
    <cellStyle name="Heading 3 12 16 2" xfId="1209" xr:uid="{3B74BD53-0A4D-4195-82EA-44823D5311E6}"/>
    <cellStyle name="Heading 3 12 17" xfId="1210" xr:uid="{94E9432C-12F7-4DFD-A203-D433D74FB3BC}"/>
    <cellStyle name="Heading 3 12 17 2" xfId="1211" xr:uid="{92796526-34B9-4DC8-833B-BE1A427C3CAD}"/>
    <cellStyle name="Heading 3 12 18" xfId="1212" xr:uid="{0D156996-7D58-4CB0-AFAD-E6F9851A4690}"/>
    <cellStyle name="Heading 3 12 18 2" xfId="1213" xr:uid="{7B7B72E1-DAB4-4714-83F2-BA3F219642C6}"/>
    <cellStyle name="Heading 3 12 19" xfId="1214" xr:uid="{5E82A943-4EDB-4BDD-A151-015AD21B2FB9}"/>
    <cellStyle name="Heading 3 12 2" xfId="1215" xr:uid="{5BE8A4D7-32DA-457C-8555-71F7532F384C}"/>
    <cellStyle name="Heading 3 12 2 2" xfId="1216" xr:uid="{7B1B9AD4-6EAD-4678-A083-3A90C12C100A}"/>
    <cellStyle name="Heading 3 12 2 2 2" xfId="1217" xr:uid="{A982BF81-E534-4684-8453-22C69397BE3E}"/>
    <cellStyle name="Heading 3 12 2 3" xfId="1218" xr:uid="{B5855591-E9E0-4C3B-9857-AF2FD2BCAD43}"/>
    <cellStyle name="Heading 3 12 2 3 2" xfId="1219" xr:uid="{33173624-9AC1-4606-940F-86BA8F94B6A8}"/>
    <cellStyle name="Heading 3 12 2 4" xfId="1220" xr:uid="{3A36318C-FC36-4C7A-B1E9-10041FCCC00F}"/>
    <cellStyle name="Heading 3 12 2 4 2" xfId="1221" xr:uid="{578B7526-EC92-48C7-B881-73A1B8CA86AD}"/>
    <cellStyle name="Heading 3 12 20" xfId="1222" xr:uid="{77D2CA31-83CC-4927-AC3B-EA8ABA114A38}"/>
    <cellStyle name="Heading 3 12 21" xfId="1223" xr:uid="{E134FEFF-4119-47DC-A44B-4580F6CC8638}"/>
    <cellStyle name="Heading 3 12 22" xfId="1224" xr:uid="{9E497EDC-9C20-4D65-8C91-A8CBD83757B9}"/>
    <cellStyle name="Heading 3 12 23" xfId="1225" xr:uid="{5A775C03-1B41-40C0-AA8B-F118704B0560}"/>
    <cellStyle name="Heading 3 12 24" xfId="1226" xr:uid="{621A9B9E-1A04-4888-A94D-5475FCB6ABA5}"/>
    <cellStyle name="Heading 3 12 25" xfId="1227" xr:uid="{7E354734-37C4-440A-AF13-98BC5303A9F7}"/>
    <cellStyle name="Heading 3 12 3" xfId="1228" xr:uid="{FE9DE13B-E973-4CE7-A118-B63689AF1F44}"/>
    <cellStyle name="Heading 3 12 3 2" xfId="1229" xr:uid="{4EB1A085-63E8-4079-BA7F-06FA6B73938C}"/>
    <cellStyle name="Heading 3 12 3 2 2" xfId="1230" xr:uid="{D48F1C46-2B3E-4407-A6CC-BAF3BB2F2459}"/>
    <cellStyle name="Heading 3 12 3 3" xfId="1231" xr:uid="{3FC68410-876B-4516-85CF-6ED7C1109956}"/>
    <cellStyle name="Heading 3 12 3 3 2" xfId="1232" xr:uid="{256A945C-37CD-402A-AF38-5E5DC6FB2A8B}"/>
    <cellStyle name="Heading 3 12 3 4" xfId="1233" xr:uid="{F969B540-87A6-4BF0-B62B-23007DD71A22}"/>
    <cellStyle name="Heading 3 12 3 4 2" xfId="1234" xr:uid="{A31F2C88-48AA-4943-B0FC-0099D06FE6F8}"/>
    <cellStyle name="Heading 3 12 4" xfId="1235" xr:uid="{7C902F67-DA13-4E0C-AC06-1FAA56D0C235}"/>
    <cellStyle name="Heading 3 12 4 2" xfId="1236" xr:uid="{ED7AD123-212A-4024-A918-DCEF4A1A19F2}"/>
    <cellStyle name="Heading 3 12 4 2 2" xfId="1237" xr:uid="{4616A7DB-06AB-4DD7-ACAC-898B770E0EAC}"/>
    <cellStyle name="Heading 3 12 4 3" xfId="1238" xr:uid="{13977C57-7CDA-453D-8FE9-A1C375F95AC4}"/>
    <cellStyle name="Heading 3 12 4 3 2" xfId="1239" xr:uid="{9BB3F751-00CF-4AF4-A012-E114FD506931}"/>
    <cellStyle name="Heading 3 12 4 4" xfId="1240" xr:uid="{BD917E98-813D-4EC8-9001-2074EA016B5C}"/>
    <cellStyle name="Heading 3 12 4 4 2" xfId="1241" xr:uid="{298438AE-95E0-4FB5-A0ED-ECD29E2529CE}"/>
    <cellStyle name="Heading 3 12 5" xfId="1242" xr:uid="{F1025D2A-67C2-4E19-9D40-1F34D0CB7080}"/>
    <cellStyle name="Heading 3 12 5 2" xfId="1243" xr:uid="{52AE5944-BA72-4A54-8BA0-D7386340717D}"/>
    <cellStyle name="Heading 3 12 5 2 2" xfId="1244" xr:uid="{BD6402C8-9B6B-45B1-96FF-26B08D4CF395}"/>
    <cellStyle name="Heading 3 12 5 3" xfId="1245" xr:uid="{A8995F44-ADDE-4F69-8BFE-1F9F4A23831E}"/>
    <cellStyle name="Heading 3 12 5 3 2" xfId="1246" xr:uid="{329CDF02-2863-4E64-B3F9-20408719FB4A}"/>
    <cellStyle name="Heading 3 12 5 4" xfId="1247" xr:uid="{B6C458E4-D571-4681-B57A-D281F9B7DFD0}"/>
    <cellStyle name="Heading 3 12 5 4 2" xfId="1248" xr:uid="{7A940261-65B2-4B5E-BCAA-6A4093559DBC}"/>
    <cellStyle name="Heading 3 12 6" xfId="1249" xr:uid="{42A6BC52-5E97-4484-9622-6C2FFCEF8D49}"/>
    <cellStyle name="Heading 3 12 6 2" xfId="1250" xr:uid="{FF0EA367-74C8-4A4B-A789-00629C8F5722}"/>
    <cellStyle name="Heading 3 12 6 2 2" xfId="1251" xr:uid="{191594DF-142B-4DBD-8332-7771583D581F}"/>
    <cellStyle name="Heading 3 12 6 3" xfId="1252" xr:uid="{EAC9E8F8-3F4D-4066-801C-AF73B9EA79DC}"/>
    <cellStyle name="Heading 3 12 6 3 2" xfId="1253" xr:uid="{998FF8DF-630F-4097-9D75-A63AA2AE64FB}"/>
    <cellStyle name="Heading 3 12 6 4" xfId="1254" xr:uid="{198949A0-07CE-457B-807C-F5584D2E4CBA}"/>
    <cellStyle name="Heading 3 12 6 4 2" xfId="1255" xr:uid="{DAE614BA-C057-47AF-8CDD-F5612A9AB5A4}"/>
    <cellStyle name="Heading 3 12 7" xfId="1256" xr:uid="{6DD7E13D-2CB1-4747-8B3E-575BBBE7EC5C}"/>
    <cellStyle name="Heading 3 12 7 2" xfId="1257" xr:uid="{E98F8EA8-1911-4727-B324-FB6799830C43}"/>
    <cellStyle name="Heading 3 12 7 2 2" xfId="1258" xr:uid="{19C10351-9968-4BED-ABD1-ADC5462F27C0}"/>
    <cellStyle name="Heading 3 12 7 3" xfId="1259" xr:uid="{81582901-E0CD-4C74-A14B-7317A56DF39B}"/>
    <cellStyle name="Heading 3 12 7 3 2" xfId="1260" xr:uid="{69CC9A0C-1974-4FA2-8233-EA4DDDEC45AB}"/>
    <cellStyle name="Heading 3 12 7 4" xfId="1261" xr:uid="{C0BE8B8D-F074-4A89-A93D-DF7B287B4BE3}"/>
    <cellStyle name="Heading 3 12 7 4 2" xfId="1262" xr:uid="{F600EC47-7D0B-4AC8-8852-BACA027B9063}"/>
    <cellStyle name="Heading 3 12 8" xfId="1263" xr:uid="{83943DBC-7B6A-4961-B2CD-6E4B00E9A266}"/>
    <cellStyle name="Heading 3 12 8 2" xfId="1264" xr:uid="{37FA17F4-90E6-43CB-8C08-68DE872F75B6}"/>
    <cellStyle name="Heading 3 12 8 2 2" xfId="1265" xr:uid="{E44DCF95-32F3-40FF-9329-9A4546C0063D}"/>
    <cellStyle name="Heading 3 12 8 3" xfId="1266" xr:uid="{EC2BB8DA-F17B-4106-83C2-A18E3D727DF6}"/>
    <cellStyle name="Heading 3 12 8 3 2" xfId="1267" xr:uid="{512DA8DC-249D-4E3F-8A02-BFA1991B0719}"/>
    <cellStyle name="Heading 3 12 8 4" xfId="1268" xr:uid="{552690EE-267F-44F4-B02D-149D9196DC95}"/>
    <cellStyle name="Heading 3 12 8 4 2" xfId="1269" xr:uid="{3B6E12EB-6422-4D81-AFB0-4FDEDA90332F}"/>
    <cellStyle name="Heading 3 12 9" xfId="1270" xr:uid="{E86F89CE-02E1-4BE8-97AE-78C592440DCF}"/>
    <cellStyle name="Heading 3 12 9 2" xfId="1271" xr:uid="{EE9382F9-7504-4F4F-88A0-98B175264D20}"/>
    <cellStyle name="Heading 3 12 9 2 2" xfId="1272" xr:uid="{BAA87E06-1875-41AC-8ED8-FCC975E253F0}"/>
    <cellStyle name="Heading 3 12 9 3" xfId="1273" xr:uid="{8886193D-E818-4475-B3ED-AD2034629F14}"/>
    <cellStyle name="Heading 3 12 9 3 2" xfId="1274" xr:uid="{3B96E9C2-28E7-439D-87C5-CD9CF17F8235}"/>
    <cellStyle name="Heading 3 12 9 4" xfId="1275" xr:uid="{D4BD310E-E046-4507-84E3-728C5B97E117}"/>
    <cellStyle name="Heading 3 12 9 4 2" xfId="1276" xr:uid="{96DEFC8C-F6E3-43EE-B5AF-F4F83999634E}"/>
    <cellStyle name="Heading 3 13" xfId="1277" xr:uid="{9809677B-84FA-42C1-ADA8-06028B463570}"/>
    <cellStyle name="Heading 3 13 10" xfId="1278" xr:uid="{B77EBF00-59FC-4468-AABA-46BCFFF6AEA0}"/>
    <cellStyle name="Heading 3 13 10 2" xfId="1279" xr:uid="{4DEE9103-F944-40D5-BF0D-CD491689E65F}"/>
    <cellStyle name="Heading 3 13 10 2 2" xfId="1280" xr:uid="{90A17021-E0D7-4307-A718-E0496BE1A760}"/>
    <cellStyle name="Heading 3 13 10 3" xfId="1281" xr:uid="{18C3287A-1D80-4E14-A8F3-CD6B5581396A}"/>
    <cellStyle name="Heading 3 13 10 3 2" xfId="1282" xr:uid="{DF7167D8-DF7E-42C5-B159-FCC6B0A90614}"/>
    <cellStyle name="Heading 3 13 10 4" xfId="1283" xr:uid="{39EE438B-3C4B-4982-AD7B-777186B977B7}"/>
    <cellStyle name="Heading 3 13 10 4 2" xfId="1284" xr:uid="{B911C445-5A5A-481C-A735-C769995821E2}"/>
    <cellStyle name="Heading 3 13 11" xfId="1285" xr:uid="{DF558B05-A90F-4D0D-A359-AFCB79E248C3}"/>
    <cellStyle name="Heading 3 13 11 2" xfId="1286" xr:uid="{F7287D61-0D61-409C-A8A0-B026969775B1}"/>
    <cellStyle name="Heading 3 13 11 2 2" xfId="1287" xr:uid="{EA678B84-BCA5-46D1-9CE1-92C1434269E3}"/>
    <cellStyle name="Heading 3 13 11 3" xfId="1288" xr:uid="{46171D54-0D9B-47CE-B520-285827BF001D}"/>
    <cellStyle name="Heading 3 13 11 3 2" xfId="1289" xr:uid="{79C9B748-2A95-496C-8D5F-B6E0CE58011B}"/>
    <cellStyle name="Heading 3 13 11 4" xfId="1290" xr:uid="{5C499824-9025-4C84-99F7-2B49D4E543EE}"/>
    <cellStyle name="Heading 3 13 11 4 2" xfId="1291" xr:uid="{525020D0-EBBF-4886-B433-3BB645E166E8}"/>
    <cellStyle name="Heading 3 13 12" xfId="1292" xr:uid="{83CF6781-ADC2-48C7-A389-396168046E37}"/>
    <cellStyle name="Heading 3 13 12 2" xfId="1293" xr:uid="{1FD382C5-A963-479A-815D-277D32FC6EAA}"/>
    <cellStyle name="Heading 3 13 12 2 2" xfId="1294" xr:uid="{E8BDB880-1F7E-49FE-8221-115A4AEEC7DF}"/>
    <cellStyle name="Heading 3 13 12 3" xfId="1295" xr:uid="{44750E43-0F9F-4648-82A0-35B75E019B14}"/>
    <cellStyle name="Heading 3 13 12 3 2" xfId="1296" xr:uid="{668B2415-5C70-4E9C-BEB6-79AEB51E49AF}"/>
    <cellStyle name="Heading 3 13 12 4" xfId="1297" xr:uid="{5F97D12E-E254-481E-B0E5-7338C6758162}"/>
    <cellStyle name="Heading 3 13 12 4 2" xfId="1298" xr:uid="{3827A417-E6FA-4FAD-B692-DFB5FBD5450D}"/>
    <cellStyle name="Heading 3 13 13" xfId="1299" xr:uid="{54A7E26D-A484-4958-8E92-476E2964E2D7}"/>
    <cellStyle name="Heading 3 13 13 2" xfId="1300" xr:uid="{BC9B62AE-00C2-49E2-A8F8-DCC39E2AF530}"/>
    <cellStyle name="Heading 3 13 13 2 2" xfId="1301" xr:uid="{E100B32E-E354-4630-A2D5-864700AA9C71}"/>
    <cellStyle name="Heading 3 13 13 3" xfId="1302" xr:uid="{E3182A0E-9E8A-4B4E-BC9F-0571BFE66686}"/>
    <cellStyle name="Heading 3 13 13 3 2" xfId="1303" xr:uid="{20D686D9-8942-4AD6-BA5D-4F365FAC0554}"/>
    <cellStyle name="Heading 3 13 13 4" xfId="1304" xr:uid="{67BA23F4-3511-4F80-86F9-1E112D34E0C1}"/>
    <cellStyle name="Heading 3 13 13 4 2" xfId="1305" xr:uid="{0FA5CCC9-4AFA-4F7B-A41C-E19E47833962}"/>
    <cellStyle name="Heading 3 13 14" xfId="1306" xr:uid="{BFA7D584-E7BD-4003-9543-D21ED7789A1D}"/>
    <cellStyle name="Heading 3 13 14 2" xfId="1307" xr:uid="{BAFC8B32-727C-4C51-ABAD-5940C9C0715E}"/>
    <cellStyle name="Heading 3 13 14 2 2" xfId="1308" xr:uid="{9645C09E-A035-4AD6-B65E-D67A021E094F}"/>
    <cellStyle name="Heading 3 13 14 3" xfId="1309" xr:uid="{FF200EB7-B0EA-4670-8827-65EF42AC0FB1}"/>
    <cellStyle name="Heading 3 13 14 3 2" xfId="1310" xr:uid="{DD1B1D8B-7F98-428A-8A58-7A77E02ACF78}"/>
    <cellStyle name="Heading 3 13 14 4" xfId="1311" xr:uid="{ECE883C9-80EA-4636-B3D3-805839555002}"/>
    <cellStyle name="Heading 3 13 14 4 2" xfId="1312" xr:uid="{A2D782E9-F99C-40EC-BF44-0896B41AAF0D}"/>
    <cellStyle name="Heading 3 13 15" xfId="1313" xr:uid="{FC9DE67A-E8A8-47B2-893C-E0FC8AB7E1F3}"/>
    <cellStyle name="Heading 3 13 15 2" xfId="1314" xr:uid="{9B58D85B-5D2E-4B50-B1D1-51BCF4A3A565}"/>
    <cellStyle name="Heading 3 13 15 2 2" xfId="1315" xr:uid="{B499900A-6EE7-4E45-B8CE-37B7AB5281D7}"/>
    <cellStyle name="Heading 3 13 15 3" xfId="1316" xr:uid="{348A1AEC-41BC-4C31-8645-D4FEC1738915}"/>
    <cellStyle name="Heading 3 13 15 3 2" xfId="1317" xr:uid="{4AF73EB6-8275-4951-AEDC-8022C9F1D189}"/>
    <cellStyle name="Heading 3 13 15 4" xfId="1318" xr:uid="{4B1F0A02-1386-4CFC-ADDD-2A3F4B064AF6}"/>
    <cellStyle name="Heading 3 13 15 4 2" xfId="1319" xr:uid="{B36C3B5D-B356-4983-8D71-0FDDCABA1421}"/>
    <cellStyle name="Heading 3 13 16" xfId="1320" xr:uid="{0897A303-AD79-44A8-8303-6733F5B502B3}"/>
    <cellStyle name="Heading 3 13 16 2" xfId="1321" xr:uid="{B54C6A69-786F-446D-9F62-F3AD7397C7CF}"/>
    <cellStyle name="Heading 3 13 17" xfId="1322" xr:uid="{CBF8420E-CB68-4F41-9217-A59035A54351}"/>
    <cellStyle name="Heading 3 13 17 2" xfId="1323" xr:uid="{8A8CBC88-0D09-47D5-9C7C-853874763C29}"/>
    <cellStyle name="Heading 3 13 18" xfId="1324" xr:uid="{5AC3A351-F35C-46D3-929A-05A8833AE83E}"/>
    <cellStyle name="Heading 3 13 18 2" xfId="1325" xr:uid="{2286BAE0-74C6-4437-8A1D-5D5660651E4D}"/>
    <cellStyle name="Heading 3 13 19" xfId="1326" xr:uid="{0A80E46A-BD34-4367-BFD2-0009911873E5}"/>
    <cellStyle name="Heading 3 13 2" xfId="1327" xr:uid="{299C530F-6F8D-4D4A-97CE-D521EB5863E2}"/>
    <cellStyle name="Heading 3 13 2 2" xfId="1328" xr:uid="{E2EE7EB2-911B-472A-9594-21F35ABC8140}"/>
    <cellStyle name="Heading 3 13 2 2 2" xfId="1329" xr:uid="{0B9F6ABA-6BF1-4756-AB10-8C61C4C7DD78}"/>
    <cellStyle name="Heading 3 13 2 3" xfId="1330" xr:uid="{9310AE7C-88E7-40C2-B31B-12892698D7F1}"/>
    <cellStyle name="Heading 3 13 2 3 2" xfId="1331" xr:uid="{3B72ADBD-CD24-49FB-98CE-09B32342C832}"/>
    <cellStyle name="Heading 3 13 2 4" xfId="1332" xr:uid="{5511A4EC-C70E-4D72-AEE0-647D7DB749D4}"/>
    <cellStyle name="Heading 3 13 2 4 2" xfId="1333" xr:uid="{EA2BEA97-DC9E-4B5C-9769-7430155D0BD3}"/>
    <cellStyle name="Heading 3 13 20" xfId="1334" xr:uid="{933DAEAF-DB6F-4182-896C-41AC58D8BD8B}"/>
    <cellStyle name="Heading 3 13 21" xfId="1335" xr:uid="{9F61AE44-9CF8-411E-98CB-572022724CF5}"/>
    <cellStyle name="Heading 3 13 22" xfId="1336" xr:uid="{50F121B1-FFBF-4E10-BC2A-A63CB117BD08}"/>
    <cellStyle name="Heading 3 13 23" xfId="1337" xr:uid="{15AE8FB0-BBB2-4377-88C2-E0DDD92D2935}"/>
    <cellStyle name="Heading 3 13 24" xfId="1338" xr:uid="{0D143527-D709-4263-B60A-19ABF9BCCFB7}"/>
    <cellStyle name="Heading 3 13 25" xfId="1339" xr:uid="{896F8F83-BF1F-433A-B49F-70329018776F}"/>
    <cellStyle name="Heading 3 13 3" xfId="1340" xr:uid="{A5ABFEDF-459F-41DA-B536-172829CA181F}"/>
    <cellStyle name="Heading 3 13 3 2" xfId="1341" xr:uid="{97FB13C9-F68F-4E7C-A764-5AEF2C6B605F}"/>
    <cellStyle name="Heading 3 13 3 2 2" xfId="1342" xr:uid="{A084EB1F-DD2C-4852-9ED3-045D031E502E}"/>
    <cellStyle name="Heading 3 13 3 3" xfId="1343" xr:uid="{EA43C189-82C1-44B0-A3E6-8F226E16C1A2}"/>
    <cellStyle name="Heading 3 13 3 3 2" xfId="1344" xr:uid="{AC146745-2015-4725-BFBD-8AB9ACCD0D50}"/>
    <cellStyle name="Heading 3 13 3 4" xfId="1345" xr:uid="{986B3268-D8EE-467B-A0F1-18BF92ED36D8}"/>
    <cellStyle name="Heading 3 13 3 4 2" xfId="1346" xr:uid="{B6986041-41B3-44BA-B204-B2550E73CE3B}"/>
    <cellStyle name="Heading 3 13 4" xfId="1347" xr:uid="{92665DA8-420C-4A28-AC45-F5F347F4A0D9}"/>
    <cellStyle name="Heading 3 13 4 2" xfId="1348" xr:uid="{8DB8DE03-9DD5-4230-927D-64A20CCCFE19}"/>
    <cellStyle name="Heading 3 13 4 2 2" xfId="1349" xr:uid="{26C3D9B6-F1F0-47C2-B476-FCE26F1E7663}"/>
    <cellStyle name="Heading 3 13 4 3" xfId="1350" xr:uid="{B41E48EA-9660-4CDE-B526-BE9B2E3C62CD}"/>
    <cellStyle name="Heading 3 13 4 3 2" xfId="1351" xr:uid="{34F4DB7F-FBDD-4B92-96A8-F2E415E5D4A8}"/>
    <cellStyle name="Heading 3 13 4 4" xfId="1352" xr:uid="{75791834-6294-435E-AECE-02E0932BF6D4}"/>
    <cellStyle name="Heading 3 13 4 4 2" xfId="1353" xr:uid="{FE322C2D-E1C3-4B62-8FF1-D011E0ABEDAF}"/>
    <cellStyle name="Heading 3 13 5" xfId="1354" xr:uid="{C5ECF497-E7BF-4D79-BE79-2D320D31B164}"/>
    <cellStyle name="Heading 3 13 5 2" xfId="1355" xr:uid="{CA3467F8-E292-4205-90A4-3CC69A5CCE70}"/>
    <cellStyle name="Heading 3 13 5 2 2" xfId="1356" xr:uid="{4AB1BEE2-8BD0-4DE6-9394-55D975C28880}"/>
    <cellStyle name="Heading 3 13 5 3" xfId="1357" xr:uid="{C65702B9-B499-4F7B-930D-134A84078FEB}"/>
    <cellStyle name="Heading 3 13 5 3 2" xfId="1358" xr:uid="{4F129AE2-EFBE-4A03-A9E7-73C805280FB7}"/>
    <cellStyle name="Heading 3 13 5 4" xfId="1359" xr:uid="{C2F61F6E-545A-4BB8-9038-2B78D41D7E4B}"/>
    <cellStyle name="Heading 3 13 5 4 2" xfId="1360" xr:uid="{8EA12B3C-2EA8-4947-8894-32887C4E47FA}"/>
    <cellStyle name="Heading 3 13 6" xfId="1361" xr:uid="{6BFAC6AE-99FA-4780-B2F7-B1523D75F4F0}"/>
    <cellStyle name="Heading 3 13 6 2" xfId="1362" xr:uid="{CCA2C9BF-FA41-412C-A117-2008A2D0A3E4}"/>
    <cellStyle name="Heading 3 13 6 2 2" xfId="1363" xr:uid="{B232C30C-2CE4-4208-BC19-95A4F2BD3765}"/>
    <cellStyle name="Heading 3 13 6 3" xfId="1364" xr:uid="{FC130334-187E-46D0-BDA8-D5199D99D412}"/>
    <cellStyle name="Heading 3 13 6 3 2" xfId="1365" xr:uid="{3D7FF064-39A0-42CE-B474-CD1BBFF00F93}"/>
    <cellStyle name="Heading 3 13 6 4" xfId="1366" xr:uid="{7DC4F19D-A4E7-4F35-8896-38104402FF43}"/>
    <cellStyle name="Heading 3 13 6 4 2" xfId="1367" xr:uid="{B7B21B50-6264-486B-8FA6-B8FA29A329D6}"/>
    <cellStyle name="Heading 3 13 7" xfId="1368" xr:uid="{7B14C5EE-FAB6-46B7-A6C3-00FC99C0EEB0}"/>
    <cellStyle name="Heading 3 13 7 2" xfId="1369" xr:uid="{A986442D-61A9-441F-A19B-8A72542BA456}"/>
    <cellStyle name="Heading 3 13 7 2 2" xfId="1370" xr:uid="{DC0D72F5-0B21-48FA-AC71-9DFA08F19315}"/>
    <cellStyle name="Heading 3 13 7 3" xfId="1371" xr:uid="{42E571FE-11DA-4D30-9AD6-F0C001D90996}"/>
    <cellStyle name="Heading 3 13 7 3 2" xfId="1372" xr:uid="{CC125EF0-38B1-4267-A1FF-A802E698BFAF}"/>
    <cellStyle name="Heading 3 13 7 4" xfId="1373" xr:uid="{B580B78F-F7FC-4C43-93D2-637F11AC031F}"/>
    <cellStyle name="Heading 3 13 7 4 2" xfId="1374" xr:uid="{189BC191-9E24-49F3-ADEB-8507D385AB93}"/>
    <cellStyle name="Heading 3 13 8" xfId="1375" xr:uid="{ABEBA2AF-BFA1-41EF-A5BE-6C22A0553945}"/>
    <cellStyle name="Heading 3 13 8 2" xfId="1376" xr:uid="{7EC83B81-8F0D-4747-B653-43DE1BB38BB3}"/>
    <cellStyle name="Heading 3 13 8 2 2" xfId="1377" xr:uid="{F84A7B1A-CB00-49ED-85EB-8378A1F745AB}"/>
    <cellStyle name="Heading 3 13 8 3" xfId="1378" xr:uid="{30DACF99-F21A-4E52-BFA7-CE3FF735F1B5}"/>
    <cellStyle name="Heading 3 13 8 3 2" xfId="1379" xr:uid="{810A2FC5-EDE7-4D2A-B18F-23A58574EE17}"/>
    <cellStyle name="Heading 3 13 8 4" xfId="1380" xr:uid="{FB26EE72-A7E0-47D1-8CE2-35C7ACCD41E6}"/>
    <cellStyle name="Heading 3 13 8 4 2" xfId="1381" xr:uid="{F1759221-0970-4A94-AD85-164A026EAD74}"/>
    <cellStyle name="Heading 3 13 9" xfId="1382" xr:uid="{C320EE30-A30F-4E4B-A63D-D4EDF2873AC0}"/>
    <cellStyle name="Heading 3 13 9 2" xfId="1383" xr:uid="{D37E8221-D5B0-4E0B-89DB-0FF25427AB80}"/>
    <cellStyle name="Heading 3 13 9 2 2" xfId="1384" xr:uid="{DA07330E-1033-4A5F-8934-F5184501A8B4}"/>
    <cellStyle name="Heading 3 13 9 3" xfId="1385" xr:uid="{6CB014B8-64B1-486E-815C-850C20594E7B}"/>
    <cellStyle name="Heading 3 13 9 3 2" xfId="1386" xr:uid="{99F218D5-F75D-4BF2-9A57-BFBF3BC313E2}"/>
    <cellStyle name="Heading 3 13 9 4" xfId="1387" xr:uid="{1C838A04-FC17-41FD-AEB9-ABFB07381A3D}"/>
    <cellStyle name="Heading 3 13 9 4 2" xfId="1388" xr:uid="{D7B285C0-A3D9-4F9F-9F75-190F5D9D57E5}"/>
    <cellStyle name="Heading 3 14" xfId="1389" xr:uid="{8E9B758F-72A1-4335-A7C2-22294F2FDEC8}"/>
    <cellStyle name="Heading 3 14 10" xfId="1390" xr:uid="{0A720F21-60C2-4426-AB0B-CA583C9BD538}"/>
    <cellStyle name="Heading 3 14 10 2" xfId="1391" xr:uid="{7EAA0BA2-9930-4878-A96E-4CB8D401B67A}"/>
    <cellStyle name="Heading 3 14 10 2 2" xfId="1392" xr:uid="{9BFA9A49-8C60-42C1-9E1A-968688599732}"/>
    <cellStyle name="Heading 3 14 10 3" xfId="1393" xr:uid="{9CF649CA-ED4C-4211-9F51-4451074B13BC}"/>
    <cellStyle name="Heading 3 14 10 3 2" xfId="1394" xr:uid="{8B33FDCE-9BDA-46AE-8618-6573CB2A82A7}"/>
    <cellStyle name="Heading 3 14 10 4" xfId="1395" xr:uid="{CED76999-7097-4BF5-A77D-B9C0A4538F43}"/>
    <cellStyle name="Heading 3 14 10 4 2" xfId="1396" xr:uid="{761A7F13-809D-4424-8C65-459E6A42FF76}"/>
    <cellStyle name="Heading 3 14 11" xfId="1397" xr:uid="{75704AD2-BAF9-4E23-BCE0-CFF5F45DBFD3}"/>
    <cellStyle name="Heading 3 14 11 2" xfId="1398" xr:uid="{57C85AC3-93CE-451B-8DF0-F8DF0CAACC12}"/>
    <cellStyle name="Heading 3 14 11 2 2" xfId="1399" xr:uid="{18124724-CC75-4F8F-BF9F-0C02444100A0}"/>
    <cellStyle name="Heading 3 14 11 3" xfId="1400" xr:uid="{488C4285-8421-4614-AE68-021A6EE9E3D1}"/>
    <cellStyle name="Heading 3 14 11 3 2" xfId="1401" xr:uid="{11F39E39-7C55-4350-9ACD-A8B6B85C690A}"/>
    <cellStyle name="Heading 3 14 11 4" xfId="1402" xr:uid="{AAB253AB-28A6-4C50-91DE-74430B14E539}"/>
    <cellStyle name="Heading 3 14 11 4 2" xfId="1403" xr:uid="{BA1D774E-C539-4D89-8A51-581828841E06}"/>
    <cellStyle name="Heading 3 14 12" xfId="1404" xr:uid="{4C13D073-8189-4102-8340-E5755FB00049}"/>
    <cellStyle name="Heading 3 14 12 2" xfId="1405" xr:uid="{2D7F70DF-CA70-48DE-BF5D-CD456E9D45B8}"/>
    <cellStyle name="Heading 3 14 12 2 2" xfId="1406" xr:uid="{4D15C7BC-73AD-4D0E-99B6-C6DD11D47F0D}"/>
    <cellStyle name="Heading 3 14 12 3" xfId="1407" xr:uid="{7E12CE9E-81BA-498F-BFA6-182A32A5DF3B}"/>
    <cellStyle name="Heading 3 14 12 3 2" xfId="1408" xr:uid="{025C4F52-8694-4DA1-BC8B-673F8A295EDD}"/>
    <cellStyle name="Heading 3 14 12 4" xfId="1409" xr:uid="{9D8F89EC-0F46-40B9-8085-0754A02360CF}"/>
    <cellStyle name="Heading 3 14 12 4 2" xfId="1410" xr:uid="{09F500B3-2502-4748-9862-DE0CA24756CA}"/>
    <cellStyle name="Heading 3 14 13" xfId="1411" xr:uid="{89653D6A-9708-4D83-A47F-89D1F953B44D}"/>
    <cellStyle name="Heading 3 14 13 2" xfId="1412" xr:uid="{D5D30709-1FD9-44D1-A135-C5EDE415B802}"/>
    <cellStyle name="Heading 3 14 13 2 2" xfId="1413" xr:uid="{81B2F3EE-D375-4DB5-B312-C6E05DAFC160}"/>
    <cellStyle name="Heading 3 14 13 3" xfId="1414" xr:uid="{7C180F43-62D6-4822-BF88-02F346EDC23C}"/>
    <cellStyle name="Heading 3 14 13 3 2" xfId="1415" xr:uid="{A9140741-5A4D-4427-9A8C-2996334AA2B8}"/>
    <cellStyle name="Heading 3 14 13 4" xfId="1416" xr:uid="{1195C451-7657-440E-9C17-C327E373AD7B}"/>
    <cellStyle name="Heading 3 14 13 4 2" xfId="1417" xr:uid="{8F57651A-DEC1-4C8B-86E8-1BB07C62F4A1}"/>
    <cellStyle name="Heading 3 14 14" xfId="1418" xr:uid="{1AD634D5-0B2B-41D0-9EF9-5EAF9FDF1B14}"/>
    <cellStyle name="Heading 3 14 14 2" xfId="1419" xr:uid="{E93F75CF-3870-4F7D-BEDD-E1D9B4B265FE}"/>
    <cellStyle name="Heading 3 14 14 2 2" xfId="1420" xr:uid="{A7632AA5-922F-48C0-8553-E45E1A965E94}"/>
    <cellStyle name="Heading 3 14 14 3" xfId="1421" xr:uid="{A572B831-B16D-4871-8230-3E711992C59D}"/>
    <cellStyle name="Heading 3 14 14 3 2" xfId="1422" xr:uid="{E413FD72-15BE-4AB6-99BE-51AB30F58E1F}"/>
    <cellStyle name="Heading 3 14 14 4" xfId="1423" xr:uid="{30586DB4-5FB7-449E-AB91-7C0A278EF046}"/>
    <cellStyle name="Heading 3 14 14 4 2" xfId="1424" xr:uid="{7A9923A5-6A49-4AE5-9250-ECFAE293B745}"/>
    <cellStyle name="Heading 3 14 15" xfId="1425" xr:uid="{E302FD24-5D9F-4E09-BAFE-FD8F446254B7}"/>
    <cellStyle name="Heading 3 14 15 2" xfId="1426" xr:uid="{43527501-4093-4A05-A108-588A4485420D}"/>
    <cellStyle name="Heading 3 14 15 2 2" xfId="1427" xr:uid="{9075F5A7-001D-41B3-867D-540B6D68AF8B}"/>
    <cellStyle name="Heading 3 14 15 3" xfId="1428" xr:uid="{86794C0B-0074-4F63-8CF8-13625B417F62}"/>
    <cellStyle name="Heading 3 14 15 3 2" xfId="1429" xr:uid="{0DCE1591-65A0-48EC-AEB7-3A003AB120EC}"/>
    <cellStyle name="Heading 3 14 15 4" xfId="1430" xr:uid="{AFCC90D5-F460-4056-8231-F3C8056DA29E}"/>
    <cellStyle name="Heading 3 14 15 4 2" xfId="1431" xr:uid="{A786C786-54F7-4E92-98A9-00AD4FA6C182}"/>
    <cellStyle name="Heading 3 14 16" xfId="1432" xr:uid="{2E0D54BD-16D0-4313-A87B-6E1944D98B01}"/>
    <cellStyle name="Heading 3 14 16 2" xfId="1433" xr:uid="{BFB8FA5F-7ECA-4801-9D84-190D6E1FCA2A}"/>
    <cellStyle name="Heading 3 14 17" xfId="1434" xr:uid="{556B4128-16BC-40BE-AE50-17B840908084}"/>
    <cellStyle name="Heading 3 14 17 2" xfId="1435" xr:uid="{E256ECC6-3E06-4B17-AE1F-6913800B50CA}"/>
    <cellStyle name="Heading 3 14 18" xfId="1436" xr:uid="{18CF8AB1-2CEF-4A52-B037-1ECB091B8C75}"/>
    <cellStyle name="Heading 3 14 18 2" xfId="1437" xr:uid="{D17566E1-95A0-42EE-97F1-EAD5E911297A}"/>
    <cellStyle name="Heading 3 14 19" xfId="1438" xr:uid="{B17F25D5-CACA-4FBF-81B8-BEAF31C2D9B7}"/>
    <cellStyle name="Heading 3 14 2" xfId="1439" xr:uid="{E38A67E6-42AD-4F1B-95D1-4D07108E896F}"/>
    <cellStyle name="Heading 3 14 2 2" xfId="1440" xr:uid="{25B243A6-4978-4536-82C2-66762904AC7A}"/>
    <cellStyle name="Heading 3 14 2 2 2" xfId="1441" xr:uid="{D566FC9A-9AF5-45D7-B471-1ED346064195}"/>
    <cellStyle name="Heading 3 14 2 3" xfId="1442" xr:uid="{6B7BFC4C-CC0B-4F11-AB21-0B958F8C2C19}"/>
    <cellStyle name="Heading 3 14 2 3 2" xfId="1443" xr:uid="{6DED96AC-D42C-4DBF-8A41-5672EEF01006}"/>
    <cellStyle name="Heading 3 14 2 4" xfId="1444" xr:uid="{FA1AC463-E800-4A2C-B7AA-1E147A9F23E7}"/>
    <cellStyle name="Heading 3 14 2 4 2" xfId="1445" xr:uid="{9F2FC101-76C0-4EAD-A4F4-AF290F6F0F60}"/>
    <cellStyle name="Heading 3 14 20" xfId="1446" xr:uid="{9134FF3B-AB19-49F9-A227-9A88C16EA291}"/>
    <cellStyle name="Heading 3 14 21" xfId="1447" xr:uid="{31ABFF73-7B02-4037-B9A3-9017CDD12A81}"/>
    <cellStyle name="Heading 3 14 22" xfId="1448" xr:uid="{A3B5786C-7FC1-447F-B391-00772D8C4616}"/>
    <cellStyle name="Heading 3 14 23" xfId="1449" xr:uid="{A27C0656-A46D-48CA-B0BB-ABD0B6F64806}"/>
    <cellStyle name="Heading 3 14 24" xfId="1450" xr:uid="{0C818D87-2BEE-4911-ACA9-446246194176}"/>
    <cellStyle name="Heading 3 14 25" xfId="1451" xr:uid="{E725275F-86EF-43B3-A8C7-21A463517F97}"/>
    <cellStyle name="Heading 3 14 3" xfId="1452" xr:uid="{5DA28F61-490B-48BC-992A-D9025BFAE77D}"/>
    <cellStyle name="Heading 3 14 3 2" xfId="1453" xr:uid="{D7F6ED29-3FD1-4BD3-8523-CAFF685F6875}"/>
    <cellStyle name="Heading 3 14 3 2 2" xfId="1454" xr:uid="{A3C33355-68BC-4B49-9BFC-4A8953A346A3}"/>
    <cellStyle name="Heading 3 14 3 3" xfId="1455" xr:uid="{8C511AFD-E500-4BF0-8215-93635A332770}"/>
    <cellStyle name="Heading 3 14 3 3 2" xfId="1456" xr:uid="{77D8B715-DA6B-4D96-9AF9-C02BC4CE8EA6}"/>
    <cellStyle name="Heading 3 14 3 4" xfId="1457" xr:uid="{1A335BC4-3CEB-4CB4-81FD-2F94997B3E73}"/>
    <cellStyle name="Heading 3 14 3 4 2" xfId="1458" xr:uid="{DCC61A23-6DE4-4DAC-9CBC-037E68337E69}"/>
    <cellStyle name="Heading 3 14 4" xfId="1459" xr:uid="{2079D3A6-18F9-424F-84B6-BC040DCE7862}"/>
    <cellStyle name="Heading 3 14 4 2" xfId="1460" xr:uid="{6EBFF240-BC1A-4E8F-9476-95BCF9221C07}"/>
    <cellStyle name="Heading 3 14 4 2 2" xfId="1461" xr:uid="{5618F88D-D31C-434B-B1BD-FD6F110B7813}"/>
    <cellStyle name="Heading 3 14 4 3" xfId="1462" xr:uid="{8FC4D850-EF4C-4E45-8247-DEF919FDEA4D}"/>
    <cellStyle name="Heading 3 14 4 3 2" xfId="1463" xr:uid="{AF5E76AE-205D-4426-A214-134F51677BAD}"/>
    <cellStyle name="Heading 3 14 4 4" xfId="1464" xr:uid="{1569F19C-56E3-4D83-B15B-830BDB043F7B}"/>
    <cellStyle name="Heading 3 14 4 4 2" xfId="1465" xr:uid="{AA3FA09C-08B2-4089-B453-73ED7D0B89B1}"/>
    <cellStyle name="Heading 3 14 5" xfId="1466" xr:uid="{DF602B38-D3B9-430B-8C8D-A0938D11A194}"/>
    <cellStyle name="Heading 3 14 5 2" xfId="1467" xr:uid="{05323FE1-536F-43A9-A721-80883627B01A}"/>
    <cellStyle name="Heading 3 14 5 2 2" xfId="1468" xr:uid="{334CBCB8-9BCF-41AD-83F9-D5CEE4817F14}"/>
    <cellStyle name="Heading 3 14 5 3" xfId="1469" xr:uid="{BCE6FFD6-DFA3-4AA6-B684-F425D97D1B3C}"/>
    <cellStyle name="Heading 3 14 5 3 2" xfId="1470" xr:uid="{4D9D9753-4065-41D0-BD48-C88E08CD7785}"/>
    <cellStyle name="Heading 3 14 5 4" xfId="1471" xr:uid="{5C5AF841-2B96-4AEC-9B75-4E5818F91C52}"/>
    <cellStyle name="Heading 3 14 5 4 2" xfId="1472" xr:uid="{520195EC-EFDB-42A9-A81D-9BA669B2AF2A}"/>
    <cellStyle name="Heading 3 14 6" xfId="1473" xr:uid="{26C4F145-42C4-44E4-81F6-653BFB1E76D9}"/>
    <cellStyle name="Heading 3 14 6 2" xfId="1474" xr:uid="{49BBE181-633E-43C8-B3C8-0469736C518C}"/>
    <cellStyle name="Heading 3 14 6 2 2" xfId="1475" xr:uid="{B26AB2CB-8542-494D-B705-9F9459F4A02C}"/>
    <cellStyle name="Heading 3 14 6 3" xfId="1476" xr:uid="{9544E2ED-DF23-4759-8545-276F3EB4CBC6}"/>
    <cellStyle name="Heading 3 14 6 3 2" xfId="1477" xr:uid="{918BCA28-31E0-4E56-B791-A0D62E9E1323}"/>
    <cellStyle name="Heading 3 14 6 4" xfId="1478" xr:uid="{FF3082F8-9DEE-4B76-B104-049EC28AC978}"/>
    <cellStyle name="Heading 3 14 6 4 2" xfId="1479" xr:uid="{13CE1F0E-482D-49AC-872A-6C23B261C7EB}"/>
    <cellStyle name="Heading 3 14 7" xfId="1480" xr:uid="{A84BB745-75B9-41AE-8D20-9B8F6E261D41}"/>
    <cellStyle name="Heading 3 14 7 2" xfId="1481" xr:uid="{AC6CE6C3-2EA6-4458-9F9A-4B4FC7F396A6}"/>
    <cellStyle name="Heading 3 14 7 2 2" xfId="1482" xr:uid="{B9F31987-C26E-49A5-9EA6-875ECC5123FA}"/>
    <cellStyle name="Heading 3 14 7 3" xfId="1483" xr:uid="{E035851C-3D5C-4016-AA39-23E57E8DB87E}"/>
    <cellStyle name="Heading 3 14 7 3 2" xfId="1484" xr:uid="{B099450E-E1D1-412C-926A-D8C9C26252A2}"/>
    <cellStyle name="Heading 3 14 7 4" xfId="1485" xr:uid="{2F9D305A-284D-411B-963B-FA6510FAB0C3}"/>
    <cellStyle name="Heading 3 14 7 4 2" xfId="1486" xr:uid="{B7A2F298-76DF-4F7D-B560-3168F90C8F74}"/>
    <cellStyle name="Heading 3 14 8" xfId="1487" xr:uid="{5970EDFD-3E58-4065-9934-8A42E680F729}"/>
    <cellStyle name="Heading 3 14 8 2" xfId="1488" xr:uid="{EC35AFF1-B571-407D-AF66-FC358B6E9903}"/>
    <cellStyle name="Heading 3 14 8 2 2" xfId="1489" xr:uid="{07FD01FD-26F8-4785-9067-1C38C72632A0}"/>
    <cellStyle name="Heading 3 14 8 3" xfId="1490" xr:uid="{760AEFC5-EF3F-4D2B-A34F-791D5AD978B6}"/>
    <cellStyle name="Heading 3 14 8 3 2" xfId="1491" xr:uid="{A594E985-D781-4054-BAA2-2349BCDE41B5}"/>
    <cellStyle name="Heading 3 14 8 4" xfId="1492" xr:uid="{0D1F1D71-2A0E-48CF-9B6C-1C97B8132E50}"/>
    <cellStyle name="Heading 3 14 8 4 2" xfId="1493" xr:uid="{0E962FE8-A201-4E78-8C7F-CE5F7C30F9DE}"/>
    <cellStyle name="Heading 3 14 9" xfId="1494" xr:uid="{0E9E7FD8-D83D-474D-8AC3-3045B6AD9A63}"/>
    <cellStyle name="Heading 3 14 9 2" xfId="1495" xr:uid="{9246BB57-6792-4930-B18A-3DE99B43E9E2}"/>
    <cellStyle name="Heading 3 14 9 2 2" xfId="1496" xr:uid="{C0301AD5-CFB0-4312-8CBD-1AE00FF5DFC2}"/>
    <cellStyle name="Heading 3 14 9 3" xfId="1497" xr:uid="{9DDC357B-2FE8-491F-B084-C5AF01D73C11}"/>
    <cellStyle name="Heading 3 14 9 3 2" xfId="1498" xr:uid="{32F0FC54-B40E-479F-AE7A-C4A703D7ED07}"/>
    <cellStyle name="Heading 3 14 9 4" xfId="1499" xr:uid="{58DCDA8F-8E0B-4401-B319-C47F7BAB5860}"/>
    <cellStyle name="Heading 3 14 9 4 2" xfId="1500" xr:uid="{E6D5A863-52DE-46A9-9C7A-4E5DB74561B0}"/>
    <cellStyle name="Heading 3 15" xfId="1501" xr:uid="{091A1881-EC36-4C22-BA2C-F9E75697FCC4}"/>
    <cellStyle name="Heading 3 15 10" xfId="1502" xr:uid="{C945549D-0604-43BF-99CA-068BF07F2177}"/>
    <cellStyle name="Heading 3 15 10 2" xfId="1503" xr:uid="{4C56FB62-1256-4FEF-A0FB-F16428056C7D}"/>
    <cellStyle name="Heading 3 15 10 2 2" xfId="1504" xr:uid="{C7505346-5DBA-4612-BF1D-931C1351E86D}"/>
    <cellStyle name="Heading 3 15 10 3" xfId="1505" xr:uid="{2363B039-1F05-453E-A253-77A9140F5ECB}"/>
    <cellStyle name="Heading 3 15 10 3 2" xfId="1506" xr:uid="{6DA988C3-FDA8-4A5C-BD0C-E973B7A8EEF6}"/>
    <cellStyle name="Heading 3 15 10 4" xfId="1507" xr:uid="{8D63EE50-C5D9-4B60-97AC-EEC36443A67E}"/>
    <cellStyle name="Heading 3 15 10 4 2" xfId="1508" xr:uid="{38780F3D-E786-42AF-A0F5-3B7A1141A980}"/>
    <cellStyle name="Heading 3 15 11" xfId="1509" xr:uid="{A47D2EAC-FAAA-4363-A79A-2C81486C2EA0}"/>
    <cellStyle name="Heading 3 15 11 2" xfId="1510" xr:uid="{EC8941C9-72BF-4CFA-87EA-CA792EDD03DA}"/>
    <cellStyle name="Heading 3 15 11 2 2" xfId="1511" xr:uid="{6364CF46-70AC-4A70-ADCF-234F1ECE1439}"/>
    <cellStyle name="Heading 3 15 11 3" xfId="1512" xr:uid="{02A0BADB-56DC-4C01-AEFE-257A2C4D5558}"/>
    <cellStyle name="Heading 3 15 11 3 2" xfId="1513" xr:uid="{783AFAB7-CC25-48CC-8F63-7E26F8510214}"/>
    <cellStyle name="Heading 3 15 11 4" xfId="1514" xr:uid="{69369C9C-0EC1-4D2E-BA95-3663B5885CB7}"/>
    <cellStyle name="Heading 3 15 11 4 2" xfId="1515" xr:uid="{EDFD11C8-0EAC-40EA-BE60-9287CABF9914}"/>
    <cellStyle name="Heading 3 15 12" xfId="1516" xr:uid="{ED8FA325-77E0-490A-A25A-BFFA804D64ED}"/>
    <cellStyle name="Heading 3 15 12 2" xfId="1517" xr:uid="{ABC09137-688B-45D6-B7D8-9D3622FC6ED3}"/>
    <cellStyle name="Heading 3 15 12 2 2" xfId="1518" xr:uid="{60C9EB96-1F9F-48C0-A2B8-5BFADE43D16E}"/>
    <cellStyle name="Heading 3 15 12 3" xfId="1519" xr:uid="{79DC62DC-8740-43E3-91AA-6BF68D4F22E8}"/>
    <cellStyle name="Heading 3 15 12 3 2" xfId="1520" xr:uid="{6717725C-AF75-4D02-885C-599B82BB8868}"/>
    <cellStyle name="Heading 3 15 12 4" xfId="1521" xr:uid="{3A188A84-4C78-4E5F-8412-5EE6C3A75D19}"/>
    <cellStyle name="Heading 3 15 12 4 2" xfId="1522" xr:uid="{1EE0CE69-EB5B-4580-A944-B7E2D146FFF0}"/>
    <cellStyle name="Heading 3 15 13" xfId="1523" xr:uid="{995BD932-35EF-4FDD-89D6-8063772A00BA}"/>
    <cellStyle name="Heading 3 15 13 2" xfId="1524" xr:uid="{8BDF721A-593B-4A89-A035-41EE7A9EC9C7}"/>
    <cellStyle name="Heading 3 15 13 2 2" xfId="1525" xr:uid="{677D1F11-540B-49A5-B204-D1B2D2F44E12}"/>
    <cellStyle name="Heading 3 15 13 3" xfId="1526" xr:uid="{06788B2B-256F-4707-AFBA-AC89D567D053}"/>
    <cellStyle name="Heading 3 15 13 3 2" xfId="1527" xr:uid="{91A124F0-35D9-4EC5-9DF1-697F8FA22CF7}"/>
    <cellStyle name="Heading 3 15 13 4" xfId="1528" xr:uid="{6498CA1B-B26E-4C6E-B7B2-DD1B8B3E110C}"/>
    <cellStyle name="Heading 3 15 13 4 2" xfId="1529" xr:uid="{9A3BF8DD-DEBE-42CB-A62C-770D7A42A50D}"/>
    <cellStyle name="Heading 3 15 14" xfId="1530" xr:uid="{85D018B0-5AA7-4D55-A1E8-0944261F8C90}"/>
    <cellStyle name="Heading 3 15 14 2" xfId="1531" xr:uid="{6BF840EB-1594-47F2-932A-5998BED2614C}"/>
    <cellStyle name="Heading 3 15 14 2 2" xfId="1532" xr:uid="{5B5D475C-13CB-4E80-9442-0F198A2FEE7B}"/>
    <cellStyle name="Heading 3 15 14 3" xfId="1533" xr:uid="{723FF5CA-BFFA-4D72-8B10-ED7712FBC6F2}"/>
    <cellStyle name="Heading 3 15 14 3 2" xfId="1534" xr:uid="{129DA125-D051-4EDF-83AD-132754895FBC}"/>
    <cellStyle name="Heading 3 15 14 4" xfId="1535" xr:uid="{968CB3A9-9359-4414-8852-9E7458350560}"/>
    <cellStyle name="Heading 3 15 14 4 2" xfId="1536" xr:uid="{B735949D-9B94-4B2F-8C6C-C209F63DDA45}"/>
    <cellStyle name="Heading 3 15 15" xfId="1537" xr:uid="{51EBABF8-C480-4EF1-8E1B-10C3D8D946FB}"/>
    <cellStyle name="Heading 3 15 15 2" xfId="1538" xr:uid="{B7D1D35E-4E7A-4907-8640-3CFCE0AA84D6}"/>
    <cellStyle name="Heading 3 15 15 2 2" xfId="1539" xr:uid="{1CA9FB59-A6D0-4C11-8257-6C7594D09CDC}"/>
    <cellStyle name="Heading 3 15 15 3" xfId="1540" xr:uid="{ACCD74CF-4862-4A2B-9217-8665B3280791}"/>
    <cellStyle name="Heading 3 15 15 3 2" xfId="1541" xr:uid="{9A1D9A42-D164-4DC9-854D-2B274C1D2AF9}"/>
    <cellStyle name="Heading 3 15 15 4" xfId="1542" xr:uid="{F07E9B5B-89E3-4C4D-ACBC-B4C81B004FF9}"/>
    <cellStyle name="Heading 3 15 15 4 2" xfId="1543" xr:uid="{B536CB5F-62AF-4F2C-9482-73D450FA097B}"/>
    <cellStyle name="Heading 3 15 16" xfId="1544" xr:uid="{B4323056-2517-45C9-A3FC-34160D9117EC}"/>
    <cellStyle name="Heading 3 15 16 2" xfId="1545" xr:uid="{7E76C925-E0B5-4406-968F-7918FF1B4E15}"/>
    <cellStyle name="Heading 3 15 17" xfId="1546" xr:uid="{08C6BC34-9146-4FA4-B86A-83FD60C65860}"/>
    <cellStyle name="Heading 3 15 17 2" xfId="1547" xr:uid="{AE6BA61E-7CCC-4EC4-8330-6B078A45D4B6}"/>
    <cellStyle name="Heading 3 15 18" xfId="1548" xr:uid="{CA3A889F-9F4E-4F12-A01A-89ABE036BC07}"/>
    <cellStyle name="Heading 3 15 18 2" xfId="1549" xr:uid="{7EA9E7F5-43D2-4BE7-8F12-D283F2698676}"/>
    <cellStyle name="Heading 3 15 19" xfId="1550" xr:uid="{483599B5-D258-4ACD-8617-BF0F4529AA82}"/>
    <cellStyle name="Heading 3 15 2" xfId="1551" xr:uid="{25FCB468-60DD-4E2F-BE55-03C84B813B11}"/>
    <cellStyle name="Heading 3 15 2 2" xfId="1552" xr:uid="{7F1F1E40-6FEC-45C7-BB81-26242A8927AB}"/>
    <cellStyle name="Heading 3 15 2 2 2" xfId="1553" xr:uid="{EF3685AC-07AF-4A46-A8A5-24FB61222483}"/>
    <cellStyle name="Heading 3 15 2 3" xfId="1554" xr:uid="{B2B6C45C-AE9C-47EE-AF27-9667EB560FEF}"/>
    <cellStyle name="Heading 3 15 2 3 2" xfId="1555" xr:uid="{126986E5-F5EC-42D6-975F-C5A5E36AC8D6}"/>
    <cellStyle name="Heading 3 15 2 4" xfId="1556" xr:uid="{B0180D1C-4284-4AB3-B93A-34B7BCA72F25}"/>
    <cellStyle name="Heading 3 15 2 4 2" xfId="1557" xr:uid="{CDDF19AD-FCE1-42EA-960F-FC1EA9E443D5}"/>
    <cellStyle name="Heading 3 15 20" xfId="1558" xr:uid="{AB91F166-B1DB-4F83-92B9-5DB86680EBDE}"/>
    <cellStyle name="Heading 3 15 21" xfId="1559" xr:uid="{5D24A272-C734-4DC5-ABB1-D039A27F8CCB}"/>
    <cellStyle name="Heading 3 15 22" xfId="1560" xr:uid="{2EDBFFB3-F125-4EBF-A9CE-32AC64E2CAEB}"/>
    <cellStyle name="Heading 3 15 23" xfId="1561" xr:uid="{86DF8AAA-7BF8-4E79-8238-3F9F9D8B6EB0}"/>
    <cellStyle name="Heading 3 15 24" xfId="1562" xr:uid="{D83D9FCF-2BD1-48D0-9B95-ECB7E52EB8C7}"/>
    <cellStyle name="Heading 3 15 25" xfId="1563" xr:uid="{ECEF977C-4D5D-48C8-BAFC-94DD5A26FC82}"/>
    <cellStyle name="Heading 3 15 3" xfId="1564" xr:uid="{DD5D10A9-9F95-42DB-B84D-6A1E44AED3E3}"/>
    <cellStyle name="Heading 3 15 3 2" xfId="1565" xr:uid="{091FDD70-159A-4D69-959E-09FD62792DE9}"/>
    <cellStyle name="Heading 3 15 3 2 2" xfId="1566" xr:uid="{581A59BC-D524-4172-AE19-93E8FA0259C8}"/>
    <cellStyle name="Heading 3 15 3 3" xfId="1567" xr:uid="{8832D408-6024-4E32-8EC4-35FD933022BD}"/>
    <cellStyle name="Heading 3 15 3 3 2" xfId="1568" xr:uid="{2ECF4BCC-FF92-42D9-82A4-E6F3C6165F38}"/>
    <cellStyle name="Heading 3 15 3 4" xfId="1569" xr:uid="{5E9F9C43-967D-4A96-A922-1A3373575851}"/>
    <cellStyle name="Heading 3 15 3 4 2" xfId="1570" xr:uid="{270088DA-5365-43DE-9288-8A251E5D6AA3}"/>
    <cellStyle name="Heading 3 15 4" xfId="1571" xr:uid="{5233B105-73CA-4FC4-BE4A-B992FB46A765}"/>
    <cellStyle name="Heading 3 15 4 2" xfId="1572" xr:uid="{441DABF3-61E4-4DDA-8CCB-051457FCDDC6}"/>
    <cellStyle name="Heading 3 15 4 2 2" xfId="1573" xr:uid="{2488107B-B114-4483-B33B-79010B39374D}"/>
    <cellStyle name="Heading 3 15 4 3" xfId="1574" xr:uid="{DA846FF6-E080-4171-BA1A-50E7D71AF92F}"/>
    <cellStyle name="Heading 3 15 4 3 2" xfId="1575" xr:uid="{7200DFF2-B8A1-40A9-BA1B-08167AB6AB7A}"/>
    <cellStyle name="Heading 3 15 4 4" xfId="1576" xr:uid="{14D634A4-8677-4087-B48D-F4B1C325207C}"/>
    <cellStyle name="Heading 3 15 4 4 2" xfId="1577" xr:uid="{86651224-E72A-420D-960C-D3FD44ED6DA5}"/>
    <cellStyle name="Heading 3 15 5" xfId="1578" xr:uid="{9AC43814-395B-4FC6-9D9F-84248A15F2C0}"/>
    <cellStyle name="Heading 3 15 5 2" xfId="1579" xr:uid="{9E750CFF-DFD0-4D17-AFAE-11B937049A35}"/>
    <cellStyle name="Heading 3 15 5 2 2" xfId="1580" xr:uid="{DF71B449-A30E-4BBC-B8A1-2AAEC783B2E0}"/>
    <cellStyle name="Heading 3 15 5 3" xfId="1581" xr:uid="{1CEF892E-DF0C-4435-9787-2E52EA59F12E}"/>
    <cellStyle name="Heading 3 15 5 3 2" xfId="1582" xr:uid="{066C4232-5A65-4CC9-945F-E30784FF2306}"/>
    <cellStyle name="Heading 3 15 5 4" xfId="1583" xr:uid="{7FAE0A00-D4D1-4C24-99F2-59E1910E3130}"/>
    <cellStyle name="Heading 3 15 5 4 2" xfId="1584" xr:uid="{2D3D1540-F4F1-4154-B628-D48B56AD5652}"/>
    <cellStyle name="Heading 3 15 6" xfId="1585" xr:uid="{1F6C934E-E663-4521-B74B-D54A2D4F00F2}"/>
    <cellStyle name="Heading 3 15 6 2" xfId="1586" xr:uid="{76AF20CE-CF5F-46CF-A2FC-153D687DB5D6}"/>
    <cellStyle name="Heading 3 15 6 2 2" xfId="1587" xr:uid="{ADD42DC7-CCF1-4F33-9327-BB01C83EC5C9}"/>
    <cellStyle name="Heading 3 15 6 3" xfId="1588" xr:uid="{B73E584A-D574-4FA5-8B18-CE73F60040C2}"/>
    <cellStyle name="Heading 3 15 6 3 2" xfId="1589" xr:uid="{B4FA2F9F-BA5A-48FB-8F42-229DD747462D}"/>
    <cellStyle name="Heading 3 15 6 4" xfId="1590" xr:uid="{57698A95-FDDB-4399-969F-AA0FFF6774FB}"/>
    <cellStyle name="Heading 3 15 6 4 2" xfId="1591" xr:uid="{DB88575F-6FDC-4C0F-B21C-24BCC7572C2B}"/>
    <cellStyle name="Heading 3 15 7" xfId="1592" xr:uid="{66C37793-E4C7-4A0E-AC97-C7ABB3BECC1E}"/>
    <cellStyle name="Heading 3 15 7 2" xfId="1593" xr:uid="{08E4215A-DA0E-4FD7-96F4-4312B3B1A929}"/>
    <cellStyle name="Heading 3 15 7 2 2" xfId="1594" xr:uid="{6DB25123-E4D4-4A8B-8966-2A726B9C771B}"/>
    <cellStyle name="Heading 3 15 7 3" xfId="1595" xr:uid="{21ADE6D6-5390-4ED9-AE19-51C87CA7AC15}"/>
    <cellStyle name="Heading 3 15 7 3 2" xfId="1596" xr:uid="{C3BE3AE7-2A7C-4F8C-940D-A1497D34DC15}"/>
    <cellStyle name="Heading 3 15 7 4" xfId="1597" xr:uid="{4EBF83C0-060D-4324-BF99-7EC2E02E7FA2}"/>
    <cellStyle name="Heading 3 15 7 4 2" xfId="1598" xr:uid="{959BE6A5-5BBF-40D6-A0C0-D4A059F17520}"/>
    <cellStyle name="Heading 3 15 8" xfId="1599" xr:uid="{623B327D-910B-45C6-B846-1060B4C07532}"/>
    <cellStyle name="Heading 3 15 8 2" xfId="1600" xr:uid="{D23A7E72-1547-4C52-8F1A-94CA7D46F181}"/>
    <cellStyle name="Heading 3 15 8 2 2" xfId="1601" xr:uid="{E8E486DC-32A2-4C5F-9DAD-9DC8298F36FD}"/>
    <cellStyle name="Heading 3 15 8 3" xfId="1602" xr:uid="{86B45F64-BA9A-45C2-93CC-B9A3310CDF3D}"/>
    <cellStyle name="Heading 3 15 8 3 2" xfId="1603" xr:uid="{C0B145A8-D71E-4511-8754-8B7F0B67001B}"/>
    <cellStyle name="Heading 3 15 8 4" xfId="1604" xr:uid="{F88B4991-B5A2-4614-9E5C-3AB56CD43703}"/>
    <cellStyle name="Heading 3 15 8 4 2" xfId="1605" xr:uid="{7E49BCD5-2239-4EFF-8054-7511FF81BBA8}"/>
    <cellStyle name="Heading 3 15 9" xfId="1606" xr:uid="{6C374840-9785-4441-9FFF-7EB59368DFE6}"/>
    <cellStyle name="Heading 3 15 9 2" xfId="1607" xr:uid="{066A21CF-9C9C-447F-8E3B-F37B53B2CB89}"/>
    <cellStyle name="Heading 3 15 9 2 2" xfId="1608" xr:uid="{A3D6B39E-B379-40FC-9B0F-5EAEC7159631}"/>
    <cellStyle name="Heading 3 15 9 3" xfId="1609" xr:uid="{6A8C1C96-9B4B-4C7A-8229-42F23C3742A9}"/>
    <cellStyle name="Heading 3 15 9 3 2" xfId="1610" xr:uid="{750F5B51-8127-43CA-B3EA-DA8492A26C3A}"/>
    <cellStyle name="Heading 3 15 9 4" xfId="1611" xr:uid="{C97456ED-8EC0-4D7C-A8A7-4B7BAAC1A2CB}"/>
    <cellStyle name="Heading 3 15 9 4 2" xfId="1612" xr:uid="{70E48623-A6E0-4176-B4D2-BD1BD93A0BD8}"/>
    <cellStyle name="Heading 3 16" xfId="1613" xr:uid="{187C4B27-86CE-4974-A2DD-B4DD76198FD8}"/>
    <cellStyle name="Heading 3 16 2" xfId="1614" xr:uid="{B9E617BC-C061-4906-9C48-25BD378B86F3}"/>
    <cellStyle name="Heading 3 16 2 2" xfId="1615" xr:uid="{97E038BC-D489-4BB8-9232-5AB2331C3D62}"/>
    <cellStyle name="Heading 3 16 3" xfId="1616" xr:uid="{FA387AC1-1206-4018-B132-F49804D5046A}"/>
    <cellStyle name="Heading 3 16 3 2" xfId="1617" xr:uid="{C64653F6-F4F8-4D8E-ABB1-E1298F211818}"/>
    <cellStyle name="Heading 3 16 4" xfId="1618" xr:uid="{D2BCF4A1-9AA3-4298-AB36-9156F5AD78EC}"/>
    <cellStyle name="Heading 3 16 4 2" xfId="1619" xr:uid="{6C1C9320-7077-4212-A834-F1FAA31526D3}"/>
    <cellStyle name="Heading 3 17" xfId="1620" xr:uid="{A13C84BF-C778-4B0E-BC3E-2A26DC588065}"/>
    <cellStyle name="Heading 3 17 2" xfId="1621" xr:uid="{ACA812B3-13B7-42EC-9C0F-1670849951B3}"/>
    <cellStyle name="Heading 3 17 2 2" xfId="1622" xr:uid="{DC136CD1-721B-468C-8F5A-E25ABE20F90F}"/>
    <cellStyle name="Heading 3 17 3" xfId="1623" xr:uid="{8A5D4C31-C289-4CC5-86BC-E6C829FC93AE}"/>
    <cellStyle name="Heading 3 17 3 2" xfId="1624" xr:uid="{2E7BA135-08E1-4DC3-990F-E2B0E321E73B}"/>
    <cellStyle name="Heading 3 17 4" xfId="1625" xr:uid="{CBBC33D4-C60D-4F93-9665-22934AE23DB7}"/>
    <cellStyle name="Heading 3 17 4 2" xfId="1626" xr:uid="{B473122C-315A-4154-A069-822E9CE88DDC}"/>
    <cellStyle name="Heading 3 18" xfId="1627" xr:uid="{84D0A944-E2F1-4DB0-BDC1-BA641A443034}"/>
    <cellStyle name="Heading 3 18 2" xfId="1628" xr:uid="{A127D21A-82BB-4427-8B0F-981528F5ACD0}"/>
    <cellStyle name="Heading 3 19" xfId="1629" xr:uid="{E350F5C1-83E7-4673-9653-777018CC7DFD}"/>
    <cellStyle name="Heading 3 19 2" xfId="1630" xr:uid="{01506989-8280-4828-BFAE-04396A28868A}"/>
    <cellStyle name="Heading 3 2" xfId="1631" xr:uid="{F6DD93A9-0D98-4B2B-AD46-86DD775D9C62}"/>
    <cellStyle name="Heading 3 2 10" xfId="1632" xr:uid="{B4AD03D8-EE13-40B9-9DC3-A4ABBA8D3B9C}"/>
    <cellStyle name="Heading 3 2 10 10" xfId="1633" xr:uid="{46F27C5E-4907-469A-87B2-96E14DECA4DB}"/>
    <cellStyle name="Heading 3 2 10 10 2" xfId="1634" xr:uid="{78825DC3-D600-447A-AB8E-E388915099A2}"/>
    <cellStyle name="Heading 3 2 10 10 2 2" xfId="1635" xr:uid="{8E769307-5023-4753-B73C-6C37D15A6332}"/>
    <cellStyle name="Heading 3 2 10 10 3" xfId="1636" xr:uid="{B2B011B4-3529-48B0-932D-C3F49033E02A}"/>
    <cellStyle name="Heading 3 2 10 10 3 2" xfId="1637" xr:uid="{A38035C1-F659-448D-A8BE-07BE6AC4B103}"/>
    <cellStyle name="Heading 3 2 10 10 4" xfId="1638" xr:uid="{E59D78D2-4C4D-493D-B7EC-F12F0D6838B3}"/>
    <cellStyle name="Heading 3 2 10 10 4 2" xfId="1639" xr:uid="{171805EC-DBAF-4907-93A1-6545108120C3}"/>
    <cellStyle name="Heading 3 2 10 11" xfId="1640" xr:uid="{14F2E6B7-6D08-445A-8368-7235450DD4DC}"/>
    <cellStyle name="Heading 3 2 10 11 2" xfId="1641" xr:uid="{A2C800FC-43A1-470D-9AD6-4007CC66F825}"/>
    <cellStyle name="Heading 3 2 10 11 2 2" xfId="1642" xr:uid="{B66C3A89-8F59-4DBB-87D0-DC46F7E49ACB}"/>
    <cellStyle name="Heading 3 2 10 11 3" xfId="1643" xr:uid="{966A395C-F2E0-473B-949E-262CABE33278}"/>
    <cellStyle name="Heading 3 2 10 11 3 2" xfId="1644" xr:uid="{AC69729A-ABCD-4FE1-957C-E2AD230DE8FB}"/>
    <cellStyle name="Heading 3 2 10 11 4" xfId="1645" xr:uid="{BE64930E-72B5-4495-9793-A377D1138B6C}"/>
    <cellStyle name="Heading 3 2 10 11 4 2" xfId="1646" xr:uid="{485CA8FB-E41C-4AE0-8227-73C66A71AE05}"/>
    <cellStyle name="Heading 3 2 10 12" xfId="1647" xr:uid="{DC4E9F98-B1E1-4163-9B5B-2BA92EDA7E4D}"/>
    <cellStyle name="Heading 3 2 10 12 2" xfId="1648" xr:uid="{AE6B8E91-109F-498B-B7CF-73B7D0FD2183}"/>
    <cellStyle name="Heading 3 2 10 12 2 2" xfId="1649" xr:uid="{1D2A2AA0-6A1A-4CBD-80DC-9A1039E47965}"/>
    <cellStyle name="Heading 3 2 10 12 3" xfId="1650" xr:uid="{91CC3A8F-069E-4767-80E4-C04E92C7F5D3}"/>
    <cellStyle name="Heading 3 2 10 12 3 2" xfId="1651" xr:uid="{55B891E2-A11B-4916-BA2E-33A93922ED05}"/>
    <cellStyle name="Heading 3 2 10 12 4" xfId="1652" xr:uid="{6F2E3FC4-2F04-4832-AC10-12D4E441FFA4}"/>
    <cellStyle name="Heading 3 2 10 12 4 2" xfId="1653" xr:uid="{0179E5A7-834D-4123-BCDB-EBE1C9653058}"/>
    <cellStyle name="Heading 3 2 10 13" xfId="1654" xr:uid="{589CB54B-B6EE-4FE1-A606-D7ED57CD20B8}"/>
    <cellStyle name="Heading 3 2 10 13 2" xfId="1655" xr:uid="{4B9F9E6A-1CFF-4450-B653-320A8AD59F1E}"/>
    <cellStyle name="Heading 3 2 10 13 2 2" xfId="1656" xr:uid="{0A793B09-FDEA-48C0-8BC3-D63CEBBC8C68}"/>
    <cellStyle name="Heading 3 2 10 13 3" xfId="1657" xr:uid="{0DFD3940-DAB6-43DA-9A0A-2EE2D6602BC5}"/>
    <cellStyle name="Heading 3 2 10 13 3 2" xfId="1658" xr:uid="{B2EC1397-7313-405C-93BC-F9BE7FED23FA}"/>
    <cellStyle name="Heading 3 2 10 13 4" xfId="1659" xr:uid="{61D25B0A-909B-42BD-B66B-2E0BD221DCD3}"/>
    <cellStyle name="Heading 3 2 10 13 4 2" xfId="1660" xr:uid="{C0EECCBB-CC41-4FA3-9EE2-22FC05C09C8E}"/>
    <cellStyle name="Heading 3 2 10 14" xfId="1661" xr:uid="{E51DFF38-AAD7-47C2-8714-A86D50E3B0C1}"/>
    <cellStyle name="Heading 3 2 10 14 2" xfId="1662" xr:uid="{F877915B-5E62-4951-8B3F-13AE3A7CDCF7}"/>
    <cellStyle name="Heading 3 2 10 14 2 2" xfId="1663" xr:uid="{34246627-620F-4772-B170-3FB8E253E358}"/>
    <cellStyle name="Heading 3 2 10 14 3" xfId="1664" xr:uid="{3613B2A3-1257-4AB7-9561-085F6DDCE46D}"/>
    <cellStyle name="Heading 3 2 10 14 3 2" xfId="1665" xr:uid="{69BEE3D0-DED5-45D4-ACDF-E8B5101EA0AB}"/>
    <cellStyle name="Heading 3 2 10 14 4" xfId="1666" xr:uid="{E808415E-3262-4CCB-9CD3-E1B366A55C81}"/>
    <cellStyle name="Heading 3 2 10 14 4 2" xfId="1667" xr:uid="{EE05EDBC-54F3-4F88-8D6A-C4FEDEAD4E02}"/>
    <cellStyle name="Heading 3 2 10 15" xfId="1668" xr:uid="{12B9517F-B9EA-4B91-985D-A76D138183E3}"/>
    <cellStyle name="Heading 3 2 10 15 2" xfId="1669" xr:uid="{58CB3538-CFE2-4BC0-A1F0-AD6A76639AFE}"/>
    <cellStyle name="Heading 3 2 10 15 2 2" xfId="1670" xr:uid="{50C30D4E-FAF2-48DA-ACC6-46B8D1A10767}"/>
    <cellStyle name="Heading 3 2 10 15 3" xfId="1671" xr:uid="{373D92DE-0A11-4CCC-9F5D-F1F3632EF00D}"/>
    <cellStyle name="Heading 3 2 10 15 3 2" xfId="1672" xr:uid="{16E9A6B7-0BA6-4632-A916-D318E7525E38}"/>
    <cellStyle name="Heading 3 2 10 15 4" xfId="1673" xr:uid="{DB794207-AE88-4F48-9234-0A3B7751AF1A}"/>
    <cellStyle name="Heading 3 2 10 15 4 2" xfId="1674" xr:uid="{5C7BA880-5706-4523-A666-AC146D056434}"/>
    <cellStyle name="Heading 3 2 10 16" xfId="1675" xr:uid="{46825BA5-8595-4FA7-8F1E-D082F66DC650}"/>
    <cellStyle name="Heading 3 2 10 16 2" xfId="1676" xr:uid="{9A58F7B4-0CFA-48A0-BE01-91D6FAFF8C1F}"/>
    <cellStyle name="Heading 3 2 10 17" xfId="1677" xr:uid="{E6AB292A-A0C1-42C6-8012-6C6006EFFF40}"/>
    <cellStyle name="Heading 3 2 10 17 2" xfId="1678" xr:uid="{D1B2581E-8308-4978-9F4F-9E4BE5993094}"/>
    <cellStyle name="Heading 3 2 10 18" xfId="1679" xr:uid="{64F45C77-95D1-4639-9897-8FCE456B2C10}"/>
    <cellStyle name="Heading 3 2 10 18 2" xfId="1680" xr:uid="{3373926F-7566-4408-9063-AAA92DB123CA}"/>
    <cellStyle name="Heading 3 2 10 19" xfId="1681" xr:uid="{D409CC3C-93BA-4940-8862-B18694122EE9}"/>
    <cellStyle name="Heading 3 2 10 2" xfId="1682" xr:uid="{C282FF89-9C05-4B38-9628-66851F994C95}"/>
    <cellStyle name="Heading 3 2 10 2 2" xfId="1683" xr:uid="{495031B7-8AFA-425E-8166-081A7D794AFE}"/>
    <cellStyle name="Heading 3 2 10 2 2 2" xfId="1684" xr:uid="{AC2A9AB9-8590-42A3-B90F-581BDAFBA8DF}"/>
    <cellStyle name="Heading 3 2 10 2 3" xfId="1685" xr:uid="{EA11CD0E-8111-45E4-BB33-EFAFE7444CA0}"/>
    <cellStyle name="Heading 3 2 10 2 3 2" xfId="1686" xr:uid="{AAF29A5F-7BC3-4025-BF27-A7F5EAB39618}"/>
    <cellStyle name="Heading 3 2 10 2 4" xfId="1687" xr:uid="{A5653CA4-81AE-4ACD-BAFD-2958802F9738}"/>
    <cellStyle name="Heading 3 2 10 2 4 2" xfId="1688" xr:uid="{1752C950-1038-4E63-AA7D-3D88B4ACCD75}"/>
    <cellStyle name="Heading 3 2 10 20" xfId="1689" xr:uid="{B9C64344-1A63-48BD-B7FD-A632E15E96F6}"/>
    <cellStyle name="Heading 3 2 10 21" xfId="1690" xr:uid="{E4E13B78-A217-4137-B30E-54AB0EBF8B32}"/>
    <cellStyle name="Heading 3 2 10 22" xfId="1691" xr:uid="{93AE6CF3-7D2B-42A3-9989-DED5F42CF9FF}"/>
    <cellStyle name="Heading 3 2 10 23" xfId="1692" xr:uid="{D18A99A7-C183-4AEC-A3E5-EB41787C75C8}"/>
    <cellStyle name="Heading 3 2 10 24" xfId="1693" xr:uid="{052CD992-7851-49C6-8E81-7D0869B3527A}"/>
    <cellStyle name="Heading 3 2 10 25" xfId="1694" xr:uid="{17D347F2-B2DB-4BF3-8BCB-56903CBA22E2}"/>
    <cellStyle name="Heading 3 2 10 3" xfId="1695" xr:uid="{CB9094D0-0236-4845-B3BC-6BFAB1F8D0FF}"/>
    <cellStyle name="Heading 3 2 10 3 2" xfId="1696" xr:uid="{FAC3C3E4-4653-421A-B09D-0F0C6D639062}"/>
    <cellStyle name="Heading 3 2 10 3 2 2" xfId="1697" xr:uid="{41337BA3-C49C-4913-B013-5882111098B6}"/>
    <cellStyle name="Heading 3 2 10 3 3" xfId="1698" xr:uid="{EADA3B65-FD6E-4CAC-9560-DCE72D86E2EC}"/>
    <cellStyle name="Heading 3 2 10 3 3 2" xfId="1699" xr:uid="{24BDE69D-B802-4D1E-A86A-53E5D6DECD12}"/>
    <cellStyle name="Heading 3 2 10 3 4" xfId="1700" xr:uid="{84626F62-15CA-4F3A-99F0-2ECC88A738FC}"/>
    <cellStyle name="Heading 3 2 10 3 4 2" xfId="1701" xr:uid="{5CF2DCCD-DF96-49A6-8B25-8B3E9B80947B}"/>
    <cellStyle name="Heading 3 2 10 4" xfId="1702" xr:uid="{C1804835-C66D-44DE-BC0C-D5BF19D74C23}"/>
    <cellStyle name="Heading 3 2 10 4 2" xfId="1703" xr:uid="{797CB73E-4265-47E9-B0EB-F0B5C2B625D3}"/>
    <cellStyle name="Heading 3 2 10 4 2 2" xfId="1704" xr:uid="{9481502C-53CC-4E45-B5EA-CA54DD97C670}"/>
    <cellStyle name="Heading 3 2 10 4 3" xfId="1705" xr:uid="{4DC02E06-E021-47EE-838A-0C445AE33105}"/>
    <cellStyle name="Heading 3 2 10 4 3 2" xfId="1706" xr:uid="{E59F735F-0AEE-4D4A-9CE3-9147689C91DE}"/>
    <cellStyle name="Heading 3 2 10 4 4" xfId="1707" xr:uid="{58560283-53EF-40E9-B486-D99370C72E3A}"/>
    <cellStyle name="Heading 3 2 10 4 4 2" xfId="1708" xr:uid="{FF8B2FD0-BB47-44E3-BF90-17056BB8CA0D}"/>
    <cellStyle name="Heading 3 2 10 5" xfId="1709" xr:uid="{564A6B83-E4D5-413D-A8E4-BDB032B42059}"/>
    <cellStyle name="Heading 3 2 10 5 2" xfId="1710" xr:uid="{38678F4B-6899-4040-8690-835DCE33E4BC}"/>
    <cellStyle name="Heading 3 2 10 5 2 2" xfId="1711" xr:uid="{042120BB-B98F-4078-88D3-F2D034F323B4}"/>
    <cellStyle name="Heading 3 2 10 5 3" xfId="1712" xr:uid="{DB8F4C29-0903-4D7A-BB00-0B84AEC2A15E}"/>
    <cellStyle name="Heading 3 2 10 5 3 2" xfId="1713" xr:uid="{27042903-2990-4523-B4B0-FB3C5D859C38}"/>
    <cellStyle name="Heading 3 2 10 5 4" xfId="1714" xr:uid="{0DC2668B-D45A-4354-ACDF-5181E78050D9}"/>
    <cellStyle name="Heading 3 2 10 5 4 2" xfId="1715" xr:uid="{C060D550-9B54-49D8-9F94-93DCEC539F2B}"/>
    <cellStyle name="Heading 3 2 10 6" xfId="1716" xr:uid="{9E05B324-0703-4C6E-B21D-35A0BDA110D0}"/>
    <cellStyle name="Heading 3 2 10 6 2" xfId="1717" xr:uid="{F471D7A4-8F20-4703-BA77-555D8321AE1E}"/>
    <cellStyle name="Heading 3 2 10 6 2 2" xfId="1718" xr:uid="{454F900E-7A2C-4981-9401-114CA2794F6F}"/>
    <cellStyle name="Heading 3 2 10 6 3" xfId="1719" xr:uid="{74139369-EE81-4DDF-9A23-402747083B5D}"/>
    <cellStyle name="Heading 3 2 10 6 3 2" xfId="1720" xr:uid="{B1719144-EB1C-44D8-81A6-F54D3BF94B9E}"/>
    <cellStyle name="Heading 3 2 10 6 4" xfId="1721" xr:uid="{72F69E98-FCBA-4DD1-ABBE-1FDFC6636615}"/>
    <cellStyle name="Heading 3 2 10 6 4 2" xfId="1722" xr:uid="{E64E338E-E8F1-4FB9-935E-06A285DF65F8}"/>
    <cellStyle name="Heading 3 2 10 7" xfId="1723" xr:uid="{8F579B6C-BB0A-4B84-A4FB-0F0ED148E4BA}"/>
    <cellStyle name="Heading 3 2 10 7 2" xfId="1724" xr:uid="{F8A68FD1-DD13-46EC-A59C-5D571D31CF8A}"/>
    <cellStyle name="Heading 3 2 10 7 2 2" xfId="1725" xr:uid="{2AD6FB86-4045-4168-8796-1D21516DE3A3}"/>
    <cellStyle name="Heading 3 2 10 7 3" xfId="1726" xr:uid="{095B8560-01F1-47EA-A94B-796F1B2F9AE0}"/>
    <cellStyle name="Heading 3 2 10 7 3 2" xfId="1727" xr:uid="{2B1180BC-5521-4A8B-84C9-842463B5EDF3}"/>
    <cellStyle name="Heading 3 2 10 7 4" xfId="1728" xr:uid="{18EC8597-ABBF-400F-9B85-766763ABD6A0}"/>
    <cellStyle name="Heading 3 2 10 7 4 2" xfId="1729" xr:uid="{D44EE815-9F0F-4A7A-B69C-8A8AEA98AED8}"/>
    <cellStyle name="Heading 3 2 10 8" xfId="1730" xr:uid="{99BD715A-ACB8-45DF-B77E-2E3BB90105F5}"/>
    <cellStyle name="Heading 3 2 10 8 2" xfId="1731" xr:uid="{34CC2A02-1203-4143-B704-CB14AD3F42C0}"/>
    <cellStyle name="Heading 3 2 10 8 2 2" xfId="1732" xr:uid="{4E02A5FB-D71A-423B-B37D-05B6C2FE7651}"/>
    <cellStyle name="Heading 3 2 10 8 3" xfId="1733" xr:uid="{B7D5D68B-83F5-4204-A111-A406974BE2A1}"/>
    <cellStyle name="Heading 3 2 10 8 3 2" xfId="1734" xr:uid="{D791C27B-ED84-4CB0-943C-476776795F04}"/>
    <cellStyle name="Heading 3 2 10 8 4" xfId="1735" xr:uid="{B8440AEF-31C1-4F3C-893B-0FA330A76399}"/>
    <cellStyle name="Heading 3 2 10 8 4 2" xfId="1736" xr:uid="{056123A8-0559-4DDC-8215-CA28102EBC54}"/>
    <cellStyle name="Heading 3 2 10 9" xfId="1737" xr:uid="{89DEB4B4-E26D-4D22-9757-4D5DDBEDD28F}"/>
    <cellStyle name="Heading 3 2 10 9 2" xfId="1738" xr:uid="{8E0D5640-39E6-490F-9BDD-5ABF90D03065}"/>
    <cellStyle name="Heading 3 2 10 9 2 2" xfId="1739" xr:uid="{9015DF65-E8AA-488B-A8FC-2380E19717F7}"/>
    <cellStyle name="Heading 3 2 10 9 3" xfId="1740" xr:uid="{7AD46786-5077-42A0-B689-50CB89E58A39}"/>
    <cellStyle name="Heading 3 2 10 9 3 2" xfId="1741" xr:uid="{DC4531BA-5A8E-47BA-87C1-079BC59938BD}"/>
    <cellStyle name="Heading 3 2 10 9 4" xfId="1742" xr:uid="{9BF144E8-1463-4BAA-AC1B-99D0C1BDDB29}"/>
    <cellStyle name="Heading 3 2 10 9 4 2" xfId="1743" xr:uid="{0AEB02D2-97A5-470F-B843-D4BD8B4EBD71}"/>
    <cellStyle name="Heading 3 2 11" xfId="1744" xr:uid="{7C40276B-8760-4838-A2DE-6A33EB0B5358}"/>
    <cellStyle name="Heading 3 2 11 10" xfId="1745" xr:uid="{2D597D98-B0D8-4101-8190-855B8BD49097}"/>
    <cellStyle name="Heading 3 2 11 10 2" xfId="1746" xr:uid="{83779B6A-DE70-4D5A-B421-8748C1243CB9}"/>
    <cellStyle name="Heading 3 2 11 10 2 2" xfId="1747" xr:uid="{370DADD5-73B7-4042-AA63-64191CE05774}"/>
    <cellStyle name="Heading 3 2 11 10 3" xfId="1748" xr:uid="{108412EB-6B6C-48EC-AEEC-7290B4493245}"/>
    <cellStyle name="Heading 3 2 11 10 3 2" xfId="1749" xr:uid="{502F9189-E415-4D24-B8E4-033B73528D59}"/>
    <cellStyle name="Heading 3 2 11 10 4" xfId="1750" xr:uid="{EBE9BBEA-38F4-4391-AAA4-2354EC2DFBB4}"/>
    <cellStyle name="Heading 3 2 11 10 4 2" xfId="1751" xr:uid="{BB4A55FC-1A4F-4335-8FAC-F33995EFCD34}"/>
    <cellStyle name="Heading 3 2 11 11" xfId="1752" xr:uid="{D04A996B-1843-456C-8624-BEE1CEE2B361}"/>
    <cellStyle name="Heading 3 2 11 11 2" xfId="1753" xr:uid="{58EE9580-8E7A-444A-ABAD-71080EFCC2DC}"/>
    <cellStyle name="Heading 3 2 11 11 2 2" xfId="1754" xr:uid="{60EF12D6-8707-421B-B5ED-4747CAEF7E4C}"/>
    <cellStyle name="Heading 3 2 11 11 3" xfId="1755" xr:uid="{9D979C4F-D689-43A2-9615-98377F837680}"/>
    <cellStyle name="Heading 3 2 11 11 3 2" xfId="1756" xr:uid="{8B0F0C07-D123-418D-89B1-B4834EFF6946}"/>
    <cellStyle name="Heading 3 2 11 11 4" xfId="1757" xr:uid="{18EF65E9-0580-400D-9C38-026FC1EDD1EC}"/>
    <cellStyle name="Heading 3 2 11 11 4 2" xfId="1758" xr:uid="{2592376A-3139-42A0-9070-435B0AEFB1D4}"/>
    <cellStyle name="Heading 3 2 11 12" xfId="1759" xr:uid="{2510688B-CDC9-49D9-B432-0EA0940A4325}"/>
    <cellStyle name="Heading 3 2 11 12 2" xfId="1760" xr:uid="{EE47A235-B4FD-4023-A5F5-D799A056A638}"/>
    <cellStyle name="Heading 3 2 11 12 2 2" xfId="1761" xr:uid="{C71FEECC-FD58-4571-9287-572460CFC8EF}"/>
    <cellStyle name="Heading 3 2 11 12 3" xfId="1762" xr:uid="{C7A08D2A-4D3E-4A76-8281-DD0342331C30}"/>
    <cellStyle name="Heading 3 2 11 12 3 2" xfId="1763" xr:uid="{2B459AA6-E162-4086-BA75-8968BB6C18FE}"/>
    <cellStyle name="Heading 3 2 11 12 4" xfId="1764" xr:uid="{03CBF81E-4CAA-4566-B472-536D797D9E83}"/>
    <cellStyle name="Heading 3 2 11 12 4 2" xfId="1765" xr:uid="{0BEEFCB5-34AF-4B81-BC19-DCF1E056767C}"/>
    <cellStyle name="Heading 3 2 11 13" xfId="1766" xr:uid="{D7621133-6600-4FA9-A2FE-ED59C2B4A8BA}"/>
    <cellStyle name="Heading 3 2 11 13 2" xfId="1767" xr:uid="{D269E21B-B589-46BA-B01F-A415F788CA55}"/>
    <cellStyle name="Heading 3 2 11 13 2 2" xfId="1768" xr:uid="{68D3CE96-EA67-4E6D-82E4-97D7766F5B40}"/>
    <cellStyle name="Heading 3 2 11 13 3" xfId="1769" xr:uid="{FD06168C-057E-4A27-AAE3-60E045F522BA}"/>
    <cellStyle name="Heading 3 2 11 13 3 2" xfId="1770" xr:uid="{A2769C23-3C12-4C95-8FC9-49523EE61B07}"/>
    <cellStyle name="Heading 3 2 11 13 4" xfId="1771" xr:uid="{CAE64CFA-0A15-4303-BF86-EA36F31C75DD}"/>
    <cellStyle name="Heading 3 2 11 13 4 2" xfId="1772" xr:uid="{8A1BE746-E1AA-4265-8EA6-1A5F80E2D010}"/>
    <cellStyle name="Heading 3 2 11 14" xfId="1773" xr:uid="{914F639E-5CBE-4832-8050-A0CE910C68BB}"/>
    <cellStyle name="Heading 3 2 11 14 2" xfId="1774" xr:uid="{C5AB1189-BB6F-487C-A16F-36AFE10C792F}"/>
    <cellStyle name="Heading 3 2 11 14 2 2" xfId="1775" xr:uid="{A615DB7E-A1FD-44F0-A595-23D97B060C9E}"/>
    <cellStyle name="Heading 3 2 11 14 3" xfId="1776" xr:uid="{835BD08E-1002-42DE-A1E2-42825AA886CD}"/>
    <cellStyle name="Heading 3 2 11 14 3 2" xfId="1777" xr:uid="{9B5BA351-8A54-41FF-A51A-834D356F0E33}"/>
    <cellStyle name="Heading 3 2 11 14 4" xfId="1778" xr:uid="{45FC5524-6A2D-4709-9888-1773E448AE17}"/>
    <cellStyle name="Heading 3 2 11 14 4 2" xfId="1779" xr:uid="{775E956F-CE91-41B6-80FD-D1AB4A753908}"/>
    <cellStyle name="Heading 3 2 11 15" xfId="1780" xr:uid="{352BD2A8-BE55-409C-B1EA-4E33CBF99A2B}"/>
    <cellStyle name="Heading 3 2 11 15 2" xfId="1781" xr:uid="{F17B000C-99FC-40D8-ABFB-60CE119841AE}"/>
    <cellStyle name="Heading 3 2 11 15 2 2" xfId="1782" xr:uid="{13E319E5-240C-4432-8E71-F3C31E867B56}"/>
    <cellStyle name="Heading 3 2 11 15 3" xfId="1783" xr:uid="{C786E5D1-3F4A-4654-90E7-5CA3F56F495A}"/>
    <cellStyle name="Heading 3 2 11 15 3 2" xfId="1784" xr:uid="{513CFEA4-C319-4137-BE19-35DCEF7B1462}"/>
    <cellStyle name="Heading 3 2 11 15 4" xfId="1785" xr:uid="{289CAEFD-CB02-4E76-A5CF-37270B5688ED}"/>
    <cellStyle name="Heading 3 2 11 15 4 2" xfId="1786" xr:uid="{F8C166B5-6424-4F92-8C6D-BF68364B1D6F}"/>
    <cellStyle name="Heading 3 2 11 16" xfId="1787" xr:uid="{C53C1545-A5F7-4E32-B901-A64CA2E02750}"/>
    <cellStyle name="Heading 3 2 11 16 2" xfId="1788" xr:uid="{5E067E4D-6C93-4C0A-BA82-3DF0BFC1ABD1}"/>
    <cellStyle name="Heading 3 2 11 17" xfId="1789" xr:uid="{FAF678C0-48EE-41D0-B6B9-F71059B4D0EB}"/>
    <cellStyle name="Heading 3 2 11 17 2" xfId="1790" xr:uid="{C4961C8F-32B8-41FD-AEE7-7EAB54A53913}"/>
    <cellStyle name="Heading 3 2 11 18" xfId="1791" xr:uid="{7CE8DA9F-7680-4491-978C-64D74F2C8685}"/>
    <cellStyle name="Heading 3 2 11 18 2" xfId="1792" xr:uid="{35F7E79E-456B-4891-A32D-B4258373A3A3}"/>
    <cellStyle name="Heading 3 2 11 19" xfId="1793" xr:uid="{4163EB69-70A7-465D-B6D2-BE74468332B5}"/>
    <cellStyle name="Heading 3 2 11 2" xfId="1794" xr:uid="{A51DCE62-92A6-4F34-A058-0B0FF28C9FBE}"/>
    <cellStyle name="Heading 3 2 11 2 2" xfId="1795" xr:uid="{0BF4DDDE-D74A-4F5C-A37D-CC0090D19E77}"/>
    <cellStyle name="Heading 3 2 11 2 2 2" xfId="1796" xr:uid="{B4B46FA0-FB28-4206-A69E-6EAC5811A6D0}"/>
    <cellStyle name="Heading 3 2 11 2 3" xfId="1797" xr:uid="{B52C4355-D538-42A8-9587-C44FAED323B8}"/>
    <cellStyle name="Heading 3 2 11 2 3 2" xfId="1798" xr:uid="{223630B6-9A48-47A9-8009-DAEECA9C18A8}"/>
    <cellStyle name="Heading 3 2 11 2 4" xfId="1799" xr:uid="{733D6F8A-0354-4799-85F9-BEB03C9D44F4}"/>
    <cellStyle name="Heading 3 2 11 2 4 2" xfId="1800" xr:uid="{9D15664B-2E3D-48BF-BA6B-476DE15E2002}"/>
    <cellStyle name="Heading 3 2 11 20" xfId="1801" xr:uid="{D4D1B803-E913-4556-9F91-2E4EEDA07A33}"/>
    <cellStyle name="Heading 3 2 11 21" xfId="1802" xr:uid="{456761A2-DCD9-443C-A4B0-FD1B847AD823}"/>
    <cellStyle name="Heading 3 2 11 22" xfId="1803" xr:uid="{71AECF9D-8169-46BC-A7CB-EE650821E6AC}"/>
    <cellStyle name="Heading 3 2 11 23" xfId="1804" xr:uid="{D6B76E33-69F0-4534-9CFC-509D29EF28A5}"/>
    <cellStyle name="Heading 3 2 11 24" xfId="1805" xr:uid="{3E051F12-5ACE-4A7C-9299-0ABD17804D62}"/>
    <cellStyle name="Heading 3 2 11 25" xfId="1806" xr:uid="{A99B32F6-F049-46A5-B714-00A76E4F9290}"/>
    <cellStyle name="Heading 3 2 11 3" xfId="1807" xr:uid="{1EF33DDF-7E47-4B63-84D8-EF07DB7AD6A2}"/>
    <cellStyle name="Heading 3 2 11 3 2" xfId="1808" xr:uid="{50D1B30D-8852-4A86-9DA8-48717A0B45BD}"/>
    <cellStyle name="Heading 3 2 11 3 2 2" xfId="1809" xr:uid="{6369DE01-95CE-4CA9-A7DC-0EB77E9044D6}"/>
    <cellStyle name="Heading 3 2 11 3 3" xfId="1810" xr:uid="{AE42E2B9-FE8D-416B-B925-82696943916D}"/>
    <cellStyle name="Heading 3 2 11 3 3 2" xfId="1811" xr:uid="{7596C77D-1799-4C94-B050-5F0D4A66937F}"/>
    <cellStyle name="Heading 3 2 11 3 4" xfId="1812" xr:uid="{3765804E-3244-4436-8EDE-369D9CD74DD9}"/>
    <cellStyle name="Heading 3 2 11 3 4 2" xfId="1813" xr:uid="{6BE78577-0FEE-4FCE-8CCA-418E8F54F974}"/>
    <cellStyle name="Heading 3 2 11 4" xfId="1814" xr:uid="{F01F273C-A18C-4BBF-97C9-1A5C9C31E25F}"/>
    <cellStyle name="Heading 3 2 11 4 2" xfId="1815" xr:uid="{5E9F83EA-5289-40EB-8D50-76061CA40EBB}"/>
    <cellStyle name="Heading 3 2 11 4 2 2" xfId="1816" xr:uid="{EBDAA6BD-FCE7-40EE-A1C2-8FEBC86BFF15}"/>
    <cellStyle name="Heading 3 2 11 4 3" xfId="1817" xr:uid="{9377B7A8-C3B1-4086-A5D8-AD34E64CD943}"/>
    <cellStyle name="Heading 3 2 11 4 3 2" xfId="1818" xr:uid="{311B0AD2-97AB-49B1-A6B5-3889871BA0B4}"/>
    <cellStyle name="Heading 3 2 11 4 4" xfId="1819" xr:uid="{2F01EC7F-C978-4C2E-BCE7-D5BA45CACB12}"/>
    <cellStyle name="Heading 3 2 11 4 4 2" xfId="1820" xr:uid="{A8539EF7-C32B-4DE0-A4DA-BEADDDF9B507}"/>
    <cellStyle name="Heading 3 2 11 5" xfId="1821" xr:uid="{E03B3EC4-A482-453B-85C6-0E94E5002DD1}"/>
    <cellStyle name="Heading 3 2 11 5 2" xfId="1822" xr:uid="{070BB281-69DB-4E14-A7A0-21DA3FEA22FF}"/>
    <cellStyle name="Heading 3 2 11 5 2 2" xfId="1823" xr:uid="{BB460C4C-E14B-4FBB-8738-B29102250AA8}"/>
    <cellStyle name="Heading 3 2 11 5 3" xfId="1824" xr:uid="{04B9DD72-30BD-4196-972A-FD3E717065B0}"/>
    <cellStyle name="Heading 3 2 11 5 3 2" xfId="1825" xr:uid="{DC0EEB67-D35F-4C74-9040-1FF837595DEF}"/>
    <cellStyle name="Heading 3 2 11 5 4" xfId="1826" xr:uid="{910B48DA-11DA-4068-B6C9-88B71EC2A79B}"/>
    <cellStyle name="Heading 3 2 11 5 4 2" xfId="1827" xr:uid="{B8BD73BC-6F14-46B9-BB71-00B237E836AA}"/>
    <cellStyle name="Heading 3 2 11 6" xfId="1828" xr:uid="{5D5047BA-0671-423F-B71B-8AF90D721416}"/>
    <cellStyle name="Heading 3 2 11 6 2" xfId="1829" xr:uid="{EDD82292-185D-47D8-9A39-762A0593E5CF}"/>
    <cellStyle name="Heading 3 2 11 6 2 2" xfId="1830" xr:uid="{433012CA-2088-426C-96CB-67FAB16F7160}"/>
    <cellStyle name="Heading 3 2 11 6 3" xfId="1831" xr:uid="{E2445C33-696B-4983-ADC5-D8D8D77B7A3E}"/>
    <cellStyle name="Heading 3 2 11 6 3 2" xfId="1832" xr:uid="{E71E192C-3218-4B4B-A7EB-11B003FBA77E}"/>
    <cellStyle name="Heading 3 2 11 6 4" xfId="1833" xr:uid="{B81D0A44-1F4A-4E68-BBF7-859718D3C4FD}"/>
    <cellStyle name="Heading 3 2 11 6 4 2" xfId="1834" xr:uid="{A5E42209-5416-4546-9DBF-CF00426863AD}"/>
    <cellStyle name="Heading 3 2 11 7" xfId="1835" xr:uid="{3F97E3AF-8633-4BB0-A678-93F72809E5EF}"/>
    <cellStyle name="Heading 3 2 11 7 2" xfId="1836" xr:uid="{D7ABAD4E-C3BD-4999-9B32-219BD1B2D566}"/>
    <cellStyle name="Heading 3 2 11 7 2 2" xfId="1837" xr:uid="{3A94B52B-1900-4750-A3D9-3233DDD94E00}"/>
    <cellStyle name="Heading 3 2 11 7 3" xfId="1838" xr:uid="{43D06112-4149-4509-A0E8-1C227B621403}"/>
    <cellStyle name="Heading 3 2 11 7 3 2" xfId="1839" xr:uid="{B96590B4-C2F4-4DDE-B353-17D61D7515F5}"/>
    <cellStyle name="Heading 3 2 11 7 4" xfId="1840" xr:uid="{80146214-2446-4CB2-B2D8-ECC603D9EF82}"/>
    <cellStyle name="Heading 3 2 11 7 4 2" xfId="1841" xr:uid="{5D28AFCD-2DDF-47B6-81BE-BC1DDAD3620B}"/>
    <cellStyle name="Heading 3 2 11 8" xfId="1842" xr:uid="{B03220B0-3126-4178-88F2-DCA3DBA98140}"/>
    <cellStyle name="Heading 3 2 11 8 2" xfId="1843" xr:uid="{6AB0C02A-1789-4A53-9BB0-CB6E8BCD1727}"/>
    <cellStyle name="Heading 3 2 11 8 2 2" xfId="1844" xr:uid="{25957479-96BA-43FD-BD75-D43C5134EEED}"/>
    <cellStyle name="Heading 3 2 11 8 3" xfId="1845" xr:uid="{7F2230E7-7F12-48F2-8F10-923DF6B0D3A0}"/>
    <cellStyle name="Heading 3 2 11 8 3 2" xfId="1846" xr:uid="{DA67A6BB-70BF-4379-9926-EBBD0461088E}"/>
    <cellStyle name="Heading 3 2 11 8 4" xfId="1847" xr:uid="{E9D25256-1A5E-42CE-A341-83B52E4824B2}"/>
    <cellStyle name="Heading 3 2 11 8 4 2" xfId="1848" xr:uid="{BD649D0D-72A7-4459-90BF-F70151AEBFCF}"/>
    <cellStyle name="Heading 3 2 11 9" xfId="1849" xr:uid="{270DF10D-0E5F-4656-BD36-D24190E6F7F6}"/>
    <cellStyle name="Heading 3 2 11 9 2" xfId="1850" xr:uid="{3D80D904-7717-4004-A987-08494915DA58}"/>
    <cellStyle name="Heading 3 2 11 9 2 2" xfId="1851" xr:uid="{F5005571-A86A-4FEB-A986-C2D0404C899D}"/>
    <cellStyle name="Heading 3 2 11 9 3" xfId="1852" xr:uid="{1495020A-3FD2-447E-BD8F-6DFDBA5AA356}"/>
    <cellStyle name="Heading 3 2 11 9 3 2" xfId="1853" xr:uid="{E664A03C-A891-4AF7-95AD-1162E29A5AB9}"/>
    <cellStyle name="Heading 3 2 11 9 4" xfId="1854" xr:uid="{081E31D5-1F0B-4004-BD4A-AC7417388297}"/>
    <cellStyle name="Heading 3 2 11 9 4 2" xfId="1855" xr:uid="{B333C1F0-958D-4F38-A594-79F175D21537}"/>
    <cellStyle name="Heading 3 2 12" xfId="1856" xr:uid="{B4244A36-CC71-4F68-A9DD-12C061BBC196}"/>
    <cellStyle name="Heading 3 2 12 10" xfId="1857" xr:uid="{20AA6A51-6F5E-4A70-9471-934593AAEC2E}"/>
    <cellStyle name="Heading 3 2 12 10 2" xfId="1858" xr:uid="{E50CBBDD-62F0-42DE-8F75-7F2A6DE758B5}"/>
    <cellStyle name="Heading 3 2 12 10 2 2" xfId="1859" xr:uid="{C9D9D160-DF03-4276-B9A5-289AEAABFF1E}"/>
    <cellStyle name="Heading 3 2 12 10 3" xfId="1860" xr:uid="{F2C06C33-39CD-47A4-A5C4-9C167B7174B6}"/>
    <cellStyle name="Heading 3 2 12 10 3 2" xfId="1861" xr:uid="{AE5EBDE6-6D97-4DE9-B88E-82CCB775FFE1}"/>
    <cellStyle name="Heading 3 2 12 10 4" xfId="1862" xr:uid="{21FD9239-B619-4CD5-A82F-6BC571755C5A}"/>
    <cellStyle name="Heading 3 2 12 10 4 2" xfId="1863" xr:uid="{809915D0-CE99-4871-83BF-34EC6FF1170E}"/>
    <cellStyle name="Heading 3 2 12 11" xfId="1864" xr:uid="{658D3BA9-F988-4A80-BBAA-84CD22E5492A}"/>
    <cellStyle name="Heading 3 2 12 11 2" xfId="1865" xr:uid="{BF0DE23F-B971-4ACA-9FE6-57FB7AF6A324}"/>
    <cellStyle name="Heading 3 2 12 11 2 2" xfId="1866" xr:uid="{9E4592A8-82CB-4EC8-A2BC-6ECCF3CB86DC}"/>
    <cellStyle name="Heading 3 2 12 11 3" xfId="1867" xr:uid="{0C2005A2-F63C-4EE1-A626-526B95D9D6A4}"/>
    <cellStyle name="Heading 3 2 12 11 3 2" xfId="1868" xr:uid="{AEB2CD8D-4EF2-4890-8F35-FF75B14EE334}"/>
    <cellStyle name="Heading 3 2 12 11 4" xfId="1869" xr:uid="{F7107893-5293-45F2-A67E-572255AE8985}"/>
    <cellStyle name="Heading 3 2 12 11 4 2" xfId="1870" xr:uid="{F87CDEAA-37EC-4B25-AEAD-9F075B6AE6F7}"/>
    <cellStyle name="Heading 3 2 12 12" xfId="1871" xr:uid="{F93D153D-59AC-46B3-92C1-6112CE9F75B3}"/>
    <cellStyle name="Heading 3 2 12 12 2" xfId="1872" xr:uid="{9432953A-E7BA-4607-B814-879F49FDDEBB}"/>
    <cellStyle name="Heading 3 2 12 12 2 2" xfId="1873" xr:uid="{786FFDCF-BCC9-4448-8EBF-2085269F132D}"/>
    <cellStyle name="Heading 3 2 12 12 3" xfId="1874" xr:uid="{0A30A4AD-59AE-4926-B5D1-F6F5DA016C98}"/>
    <cellStyle name="Heading 3 2 12 12 3 2" xfId="1875" xr:uid="{4CEA3D41-4592-49CA-8278-CF994E470024}"/>
    <cellStyle name="Heading 3 2 12 12 4" xfId="1876" xr:uid="{BB590F5B-F48A-4CA0-A2AA-3033D3361FFF}"/>
    <cellStyle name="Heading 3 2 12 12 4 2" xfId="1877" xr:uid="{2F2417F6-151F-424F-A988-DDD30623FA04}"/>
    <cellStyle name="Heading 3 2 12 13" xfId="1878" xr:uid="{8A67D508-7F52-4D5B-AD3F-2E4CC539ABBC}"/>
    <cellStyle name="Heading 3 2 12 13 2" xfId="1879" xr:uid="{3931E78D-5DFF-4512-9E5D-E8DB4AE7673D}"/>
    <cellStyle name="Heading 3 2 12 13 2 2" xfId="1880" xr:uid="{D0BF7A95-97B5-4CC2-BD33-30A12239B52C}"/>
    <cellStyle name="Heading 3 2 12 13 3" xfId="1881" xr:uid="{0EA20D68-03D6-426D-A049-04500E9666D4}"/>
    <cellStyle name="Heading 3 2 12 13 3 2" xfId="1882" xr:uid="{C7E797C4-9F20-4F62-9972-DC9EDB412C8F}"/>
    <cellStyle name="Heading 3 2 12 13 4" xfId="1883" xr:uid="{0E21B7B0-44F4-4010-B1E8-62529619E018}"/>
    <cellStyle name="Heading 3 2 12 13 4 2" xfId="1884" xr:uid="{7ACCBCB6-93A0-49CA-8701-C46408C16F97}"/>
    <cellStyle name="Heading 3 2 12 14" xfId="1885" xr:uid="{829A7182-8997-4615-B441-870992E93C06}"/>
    <cellStyle name="Heading 3 2 12 14 2" xfId="1886" xr:uid="{AA146F3A-4D19-48BD-B3FF-4CF1E1E7BE2B}"/>
    <cellStyle name="Heading 3 2 12 14 2 2" xfId="1887" xr:uid="{63DA9B72-E9CD-4155-AD18-0BB696E811B2}"/>
    <cellStyle name="Heading 3 2 12 14 3" xfId="1888" xr:uid="{F6454046-A4FF-4D6E-B88F-AA8C110DC9A2}"/>
    <cellStyle name="Heading 3 2 12 14 3 2" xfId="1889" xr:uid="{F980F08C-B43F-4652-B05C-47F74253BCE3}"/>
    <cellStyle name="Heading 3 2 12 14 4" xfId="1890" xr:uid="{B7DB8647-29B6-4EBC-8715-236CD108765A}"/>
    <cellStyle name="Heading 3 2 12 14 4 2" xfId="1891" xr:uid="{B2892326-68A3-4120-B212-C73DD807F2FE}"/>
    <cellStyle name="Heading 3 2 12 15" xfId="1892" xr:uid="{DD4AC7AA-8E57-412E-95C5-D4B07A5E5EF5}"/>
    <cellStyle name="Heading 3 2 12 15 2" xfId="1893" xr:uid="{5372C991-89CB-4A9B-9599-C524A0762C87}"/>
    <cellStyle name="Heading 3 2 12 15 2 2" xfId="1894" xr:uid="{1D0D9C95-E463-4FC9-9C12-039B14BB21F6}"/>
    <cellStyle name="Heading 3 2 12 15 3" xfId="1895" xr:uid="{DCE93351-8460-441F-A12D-9582CF403DF3}"/>
    <cellStyle name="Heading 3 2 12 15 3 2" xfId="1896" xr:uid="{4E452ECB-29F6-4244-B1A4-F40E93DB3966}"/>
    <cellStyle name="Heading 3 2 12 15 4" xfId="1897" xr:uid="{EFA3F5E8-C7EA-41E0-9866-2D6E841CFBB1}"/>
    <cellStyle name="Heading 3 2 12 15 4 2" xfId="1898" xr:uid="{F88C91A2-089A-448A-BA54-BDB44C0097C6}"/>
    <cellStyle name="Heading 3 2 12 16" xfId="1899" xr:uid="{0043AE56-5BD7-48EE-97EA-CAF0A48490C4}"/>
    <cellStyle name="Heading 3 2 12 16 2" xfId="1900" xr:uid="{F48CF604-8774-4658-A452-850DCC4255BE}"/>
    <cellStyle name="Heading 3 2 12 17" xfId="1901" xr:uid="{481CCA9B-451E-4C16-A58B-40D8F209A11A}"/>
    <cellStyle name="Heading 3 2 12 17 2" xfId="1902" xr:uid="{53333C74-B1D9-441E-BF69-EFACA45D4228}"/>
    <cellStyle name="Heading 3 2 12 18" xfId="1903" xr:uid="{07B833C8-9EC7-4C77-A009-B9FC7BCE1730}"/>
    <cellStyle name="Heading 3 2 12 18 2" xfId="1904" xr:uid="{042260F2-D79E-4414-9D10-8F5ECFBA1733}"/>
    <cellStyle name="Heading 3 2 12 19" xfId="1905" xr:uid="{6FCD64B5-632D-49AB-B56E-BAD029D3D19B}"/>
    <cellStyle name="Heading 3 2 12 2" xfId="1906" xr:uid="{61C0DBEC-91E2-4290-9376-C7D8D98FFB92}"/>
    <cellStyle name="Heading 3 2 12 2 2" xfId="1907" xr:uid="{C8086C60-5614-4850-8BFD-63B2E62271A8}"/>
    <cellStyle name="Heading 3 2 12 2 2 2" xfId="1908" xr:uid="{77F64729-6026-47A7-AABD-62371E648F7B}"/>
    <cellStyle name="Heading 3 2 12 2 3" xfId="1909" xr:uid="{352BE865-ABAE-409E-BA67-C3B26966639B}"/>
    <cellStyle name="Heading 3 2 12 2 3 2" xfId="1910" xr:uid="{E5FE9DA7-A4E5-491F-B9FD-B95C2630DDFB}"/>
    <cellStyle name="Heading 3 2 12 2 4" xfId="1911" xr:uid="{8134D4EB-68F6-4D80-9574-E8497FE1C8D9}"/>
    <cellStyle name="Heading 3 2 12 2 4 2" xfId="1912" xr:uid="{848B10C8-6558-4AE2-89B3-0F864ECDD073}"/>
    <cellStyle name="Heading 3 2 12 20" xfId="1913" xr:uid="{A9D9C27E-6554-4E56-B08B-929191CD30B5}"/>
    <cellStyle name="Heading 3 2 12 21" xfId="1914" xr:uid="{B4F33B02-AA54-4181-843B-EC733C8F2504}"/>
    <cellStyle name="Heading 3 2 12 22" xfId="1915" xr:uid="{62FE1E5F-4B4C-41FB-AAAE-26AF569ED1B6}"/>
    <cellStyle name="Heading 3 2 12 23" xfId="1916" xr:uid="{595E9C69-7772-46B3-A33C-39EAB286C507}"/>
    <cellStyle name="Heading 3 2 12 24" xfId="1917" xr:uid="{D7864D11-2950-4318-A93A-05EB67F24CA0}"/>
    <cellStyle name="Heading 3 2 12 25" xfId="1918" xr:uid="{79D90A4C-5A19-4609-8D2F-011BA7DC2E64}"/>
    <cellStyle name="Heading 3 2 12 3" xfId="1919" xr:uid="{46DA6A9B-DFC5-46F7-AE09-BB209C4B16E4}"/>
    <cellStyle name="Heading 3 2 12 3 2" xfId="1920" xr:uid="{0DF35D5A-DD54-406E-BF7D-6B40D4AEA4BF}"/>
    <cellStyle name="Heading 3 2 12 3 2 2" xfId="1921" xr:uid="{670681FD-1278-472D-93F8-7B0DBCE2C697}"/>
    <cellStyle name="Heading 3 2 12 3 3" xfId="1922" xr:uid="{02C61307-440A-4B0C-8F72-2FD91392734A}"/>
    <cellStyle name="Heading 3 2 12 3 3 2" xfId="1923" xr:uid="{C88FE41C-67D4-44D2-A242-E6F748CE7C11}"/>
    <cellStyle name="Heading 3 2 12 3 4" xfId="1924" xr:uid="{F6783001-A7E1-4EFC-97B7-D77F7EF59761}"/>
    <cellStyle name="Heading 3 2 12 3 4 2" xfId="1925" xr:uid="{3DE6E9E3-665F-4844-8A23-31CEC73D19C0}"/>
    <cellStyle name="Heading 3 2 12 4" xfId="1926" xr:uid="{1E3B67E4-BC5D-4ECE-867D-A3F3FDF839CB}"/>
    <cellStyle name="Heading 3 2 12 4 2" xfId="1927" xr:uid="{1B15B121-66B3-4A31-AB9A-F5497592F892}"/>
    <cellStyle name="Heading 3 2 12 4 2 2" xfId="1928" xr:uid="{645E7541-5B51-490E-ACFD-16950560100B}"/>
    <cellStyle name="Heading 3 2 12 4 3" xfId="1929" xr:uid="{0DD3F69D-F7D6-4236-88A8-A67B8579EA13}"/>
    <cellStyle name="Heading 3 2 12 4 3 2" xfId="1930" xr:uid="{714A08C9-7715-4939-AAA0-22770D289299}"/>
    <cellStyle name="Heading 3 2 12 4 4" xfId="1931" xr:uid="{6BF6E024-9801-4038-8746-E3FEE50BB920}"/>
    <cellStyle name="Heading 3 2 12 4 4 2" xfId="1932" xr:uid="{AA2CE046-04AC-4BE0-B59D-C0E771F9DCB0}"/>
    <cellStyle name="Heading 3 2 12 5" xfId="1933" xr:uid="{5AD034AF-18F1-49B7-B62E-D7BBD4943568}"/>
    <cellStyle name="Heading 3 2 12 5 2" xfId="1934" xr:uid="{35482C55-2273-4CC9-A676-6CABA1F4949F}"/>
    <cellStyle name="Heading 3 2 12 5 2 2" xfId="1935" xr:uid="{2E739DF0-E564-47E7-A648-371DBA1C33AA}"/>
    <cellStyle name="Heading 3 2 12 5 3" xfId="1936" xr:uid="{055A8AE5-DDEC-4778-849D-C7E6D039EA76}"/>
    <cellStyle name="Heading 3 2 12 5 3 2" xfId="1937" xr:uid="{DB2A9396-745F-4689-B84C-2BE8A9F43AE6}"/>
    <cellStyle name="Heading 3 2 12 5 4" xfId="1938" xr:uid="{A29925EA-F775-4516-9EC1-2CB53B722DF3}"/>
    <cellStyle name="Heading 3 2 12 5 4 2" xfId="1939" xr:uid="{7079F243-7733-4947-A961-3F3CC9880129}"/>
    <cellStyle name="Heading 3 2 12 6" xfId="1940" xr:uid="{64712109-2623-402F-9BD8-A4B6D62DDDCE}"/>
    <cellStyle name="Heading 3 2 12 6 2" xfId="1941" xr:uid="{E3C788EF-86F6-4D80-8935-F4B189E47DF3}"/>
    <cellStyle name="Heading 3 2 12 6 2 2" xfId="1942" xr:uid="{32474B8A-1062-4DE2-B639-E4A5479B4959}"/>
    <cellStyle name="Heading 3 2 12 6 3" xfId="1943" xr:uid="{CED56197-DB18-4321-B8F0-D85F7A832FCB}"/>
    <cellStyle name="Heading 3 2 12 6 3 2" xfId="1944" xr:uid="{5069EFD1-9FEC-471B-8922-DD6FADD94011}"/>
    <cellStyle name="Heading 3 2 12 6 4" xfId="1945" xr:uid="{CBF448B3-28D1-410A-B62C-77E4BDCC8E7B}"/>
    <cellStyle name="Heading 3 2 12 6 4 2" xfId="1946" xr:uid="{D52DD251-083C-44AD-A6AC-664577671778}"/>
    <cellStyle name="Heading 3 2 12 7" xfId="1947" xr:uid="{BD8D40D6-8838-4581-A8A1-C213D94BFB61}"/>
    <cellStyle name="Heading 3 2 12 7 2" xfId="1948" xr:uid="{F8228D77-5C61-414A-B549-F06BA1954578}"/>
    <cellStyle name="Heading 3 2 12 7 2 2" xfId="1949" xr:uid="{D041EB23-ABA3-40DD-BACC-C7C7EFD25C6F}"/>
    <cellStyle name="Heading 3 2 12 7 3" xfId="1950" xr:uid="{AE7C8535-99BF-4B8D-A3EA-8839C07C2F24}"/>
    <cellStyle name="Heading 3 2 12 7 3 2" xfId="1951" xr:uid="{25B0B4B8-E29C-4CA4-8AB6-AD4FE534320B}"/>
    <cellStyle name="Heading 3 2 12 7 4" xfId="1952" xr:uid="{EB1BFA67-7670-46F1-96BD-B49230319C4D}"/>
    <cellStyle name="Heading 3 2 12 7 4 2" xfId="1953" xr:uid="{8CE03B4E-49AA-45B8-B0A2-C0DC66C74677}"/>
    <cellStyle name="Heading 3 2 12 8" xfId="1954" xr:uid="{123C26E5-634E-4764-9930-3C318466912C}"/>
    <cellStyle name="Heading 3 2 12 8 2" xfId="1955" xr:uid="{4CADCE8C-ED37-4DCF-94B5-AD17216A74AC}"/>
    <cellStyle name="Heading 3 2 12 8 2 2" xfId="1956" xr:uid="{FF70B6C9-DB5A-4113-BF6D-C49F5B8BCB48}"/>
    <cellStyle name="Heading 3 2 12 8 3" xfId="1957" xr:uid="{490E8BD0-12B5-41B0-A6C6-FC5CB8BD351E}"/>
    <cellStyle name="Heading 3 2 12 8 3 2" xfId="1958" xr:uid="{7CDCCD96-3187-430B-A6C5-AA7D9D952C7C}"/>
    <cellStyle name="Heading 3 2 12 8 4" xfId="1959" xr:uid="{F68B4995-25C4-4644-91BB-C84017929BF4}"/>
    <cellStyle name="Heading 3 2 12 8 4 2" xfId="1960" xr:uid="{48172538-394D-4E7F-9B5E-A2A15AFB43DE}"/>
    <cellStyle name="Heading 3 2 12 9" xfId="1961" xr:uid="{A6009DE0-5F2B-46AC-8BA8-AB42E1C65DFA}"/>
    <cellStyle name="Heading 3 2 12 9 2" xfId="1962" xr:uid="{0FA226E0-7300-4F45-80E5-ECCC4B1CFBC3}"/>
    <cellStyle name="Heading 3 2 12 9 2 2" xfId="1963" xr:uid="{39E0B3E7-E000-4FB4-AC3F-A9973DC89761}"/>
    <cellStyle name="Heading 3 2 12 9 3" xfId="1964" xr:uid="{CBC4DD93-226C-4D23-8804-308ECB2AE7DC}"/>
    <cellStyle name="Heading 3 2 12 9 3 2" xfId="1965" xr:uid="{8CF00360-73DC-40B0-8FE3-ADD287458E69}"/>
    <cellStyle name="Heading 3 2 12 9 4" xfId="1966" xr:uid="{1AC47787-0198-421A-B8B0-9C0D1BA5087D}"/>
    <cellStyle name="Heading 3 2 12 9 4 2" xfId="1967" xr:uid="{304062B1-43D3-41E9-AED7-D9D7FDC6A0BF}"/>
    <cellStyle name="Heading 3 2 13" xfId="1968" xr:uid="{F220155A-65DD-45A8-8CF7-C7D6FA056EC5}"/>
    <cellStyle name="Heading 3 2 13 10" xfId="1969" xr:uid="{28A4F910-C54D-4D82-AA5E-9B870BC97CC5}"/>
    <cellStyle name="Heading 3 2 13 10 2" xfId="1970" xr:uid="{371E7FCD-5ED6-48B5-8CA5-F818D4DE098F}"/>
    <cellStyle name="Heading 3 2 13 10 2 2" xfId="1971" xr:uid="{E427BA87-5935-47F2-8A42-269E75066DEB}"/>
    <cellStyle name="Heading 3 2 13 10 3" xfId="1972" xr:uid="{1F8EAD77-723E-4FCE-818B-2C8F03799122}"/>
    <cellStyle name="Heading 3 2 13 10 3 2" xfId="1973" xr:uid="{15AF7D00-BF01-4E2F-AA8D-8A7A932ADA4C}"/>
    <cellStyle name="Heading 3 2 13 10 4" xfId="1974" xr:uid="{32B08F81-BF9F-4364-B284-BE8D0C81F368}"/>
    <cellStyle name="Heading 3 2 13 10 4 2" xfId="1975" xr:uid="{4B1CB3A8-EB7B-4D26-8B2B-1A216A62FF22}"/>
    <cellStyle name="Heading 3 2 13 11" xfId="1976" xr:uid="{B9D4F8E2-9ED9-40E0-A4BA-D918EE3FC2BC}"/>
    <cellStyle name="Heading 3 2 13 11 2" xfId="1977" xr:uid="{9D5042AE-84BA-48A3-8D12-F52119903DCB}"/>
    <cellStyle name="Heading 3 2 13 11 2 2" xfId="1978" xr:uid="{ED62D9EF-8E6E-4BF4-A5E4-540D8C46062B}"/>
    <cellStyle name="Heading 3 2 13 11 3" xfId="1979" xr:uid="{95B5109C-0174-4DC7-A961-6ECB35CBA4D7}"/>
    <cellStyle name="Heading 3 2 13 11 3 2" xfId="1980" xr:uid="{FB7BA433-DEC5-4ABB-8C74-5D0E8CDC3F31}"/>
    <cellStyle name="Heading 3 2 13 11 4" xfId="1981" xr:uid="{9849BF44-BA71-418A-941B-2DFD9C4BD0BE}"/>
    <cellStyle name="Heading 3 2 13 11 4 2" xfId="1982" xr:uid="{2120A4E0-E858-4446-B991-CBB7D8B1C739}"/>
    <cellStyle name="Heading 3 2 13 12" xfId="1983" xr:uid="{16BF9005-CA70-420D-8833-565140D9DCE7}"/>
    <cellStyle name="Heading 3 2 13 12 2" xfId="1984" xr:uid="{A5F6B623-FDBC-4F86-B0AA-0421B19DEB81}"/>
    <cellStyle name="Heading 3 2 13 12 2 2" xfId="1985" xr:uid="{56C15AC2-6988-4E3E-95A0-2A8FA075CD04}"/>
    <cellStyle name="Heading 3 2 13 12 3" xfId="1986" xr:uid="{C7BECBD9-7C44-4E7E-A960-406D6096FF1A}"/>
    <cellStyle name="Heading 3 2 13 12 3 2" xfId="1987" xr:uid="{8634BA2C-F34B-4458-8CDA-79870B35A9ED}"/>
    <cellStyle name="Heading 3 2 13 12 4" xfId="1988" xr:uid="{B5DAD9C5-E754-4264-A090-466405C6F059}"/>
    <cellStyle name="Heading 3 2 13 12 4 2" xfId="1989" xr:uid="{C61F7C0A-18DC-4422-84CE-064C542A45E4}"/>
    <cellStyle name="Heading 3 2 13 13" xfId="1990" xr:uid="{B9339D43-310C-4883-9F78-642E76BACEEB}"/>
    <cellStyle name="Heading 3 2 13 13 2" xfId="1991" xr:uid="{2ED66F6B-C44C-4468-9865-D2CFA17FB9C3}"/>
    <cellStyle name="Heading 3 2 13 13 2 2" xfId="1992" xr:uid="{A73A96F3-5562-4476-96C9-18A9CF99E727}"/>
    <cellStyle name="Heading 3 2 13 13 3" xfId="1993" xr:uid="{371C41FB-CADC-41D8-AAA5-2A1F90A157B5}"/>
    <cellStyle name="Heading 3 2 13 13 3 2" xfId="1994" xr:uid="{45961F42-1478-4ED9-B55B-FEBCC58085B8}"/>
    <cellStyle name="Heading 3 2 13 13 4" xfId="1995" xr:uid="{1030DAD4-FAB3-4306-AF3D-42B36F179309}"/>
    <cellStyle name="Heading 3 2 13 13 4 2" xfId="1996" xr:uid="{D68F9056-024E-4C86-957A-14FBE444B8F4}"/>
    <cellStyle name="Heading 3 2 13 14" xfId="1997" xr:uid="{BEBD1447-5C11-4A8F-B599-52F5185665EE}"/>
    <cellStyle name="Heading 3 2 13 14 2" xfId="1998" xr:uid="{E2001496-5000-4D1B-96D6-54C70F84A0F8}"/>
    <cellStyle name="Heading 3 2 13 14 2 2" xfId="1999" xr:uid="{3D0762C0-AB30-47F0-A5EA-B2F162DB319E}"/>
    <cellStyle name="Heading 3 2 13 14 3" xfId="2000" xr:uid="{7F1DD3C6-EFD6-439E-AB4E-BB4F1166895D}"/>
    <cellStyle name="Heading 3 2 13 14 3 2" xfId="2001" xr:uid="{A9BFF0AC-0752-4BDD-AD3E-2703D6785B71}"/>
    <cellStyle name="Heading 3 2 13 14 4" xfId="2002" xr:uid="{32350266-5D50-462F-868B-773830DF2440}"/>
    <cellStyle name="Heading 3 2 13 14 4 2" xfId="2003" xr:uid="{837FAED4-68B6-4A2C-A30A-5F88819FCB5A}"/>
    <cellStyle name="Heading 3 2 13 15" xfId="2004" xr:uid="{E9FA446A-88AF-471C-9D54-CCFE083C04D0}"/>
    <cellStyle name="Heading 3 2 13 15 2" xfId="2005" xr:uid="{4D74B41E-C793-49F5-982C-A7BA9BE679B5}"/>
    <cellStyle name="Heading 3 2 13 15 2 2" xfId="2006" xr:uid="{3C2231E7-879F-4A6F-A75F-7BE70D077A01}"/>
    <cellStyle name="Heading 3 2 13 15 3" xfId="2007" xr:uid="{3831F65E-3D58-4669-90BF-740217CFAC62}"/>
    <cellStyle name="Heading 3 2 13 15 3 2" xfId="2008" xr:uid="{BED2CE7D-45F4-4606-959A-01AAF02F3838}"/>
    <cellStyle name="Heading 3 2 13 15 4" xfId="2009" xr:uid="{32719DF3-9E3C-439F-BA9A-8C9881DC098A}"/>
    <cellStyle name="Heading 3 2 13 15 4 2" xfId="2010" xr:uid="{4F96DC2C-001A-405D-8726-2A27FE986AAF}"/>
    <cellStyle name="Heading 3 2 13 16" xfId="2011" xr:uid="{B6CD8D61-24F8-4DA7-9063-B8967A15A626}"/>
    <cellStyle name="Heading 3 2 13 16 2" xfId="2012" xr:uid="{E1326AC2-5519-498F-9335-3964D121395A}"/>
    <cellStyle name="Heading 3 2 13 17" xfId="2013" xr:uid="{AFD9C15C-7D1C-4E75-BB86-818DE095906B}"/>
    <cellStyle name="Heading 3 2 13 17 2" xfId="2014" xr:uid="{A1D60DDE-90CC-4673-A4FD-0B6423FD30C8}"/>
    <cellStyle name="Heading 3 2 13 18" xfId="2015" xr:uid="{1BC7F3D8-45D1-4877-A0C6-CA940655A4FB}"/>
    <cellStyle name="Heading 3 2 13 18 2" xfId="2016" xr:uid="{9609D11A-11F5-4334-B788-2ED9A97EAAB1}"/>
    <cellStyle name="Heading 3 2 13 19" xfId="2017" xr:uid="{D2DA2FA2-AD6C-47DC-AB1B-CA0B75E4ABE1}"/>
    <cellStyle name="Heading 3 2 13 2" xfId="2018" xr:uid="{97A4D444-AD7D-48FA-9115-0344300863E9}"/>
    <cellStyle name="Heading 3 2 13 2 2" xfId="2019" xr:uid="{9B4DA41E-4645-482E-AA85-824F35914AF0}"/>
    <cellStyle name="Heading 3 2 13 2 2 2" xfId="2020" xr:uid="{A7147B07-5DB2-4A87-8429-B50869C6EE93}"/>
    <cellStyle name="Heading 3 2 13 2 3" xfId="2021" xr:uid="{FFAF0771-911F-4E61-9953-954219D00D68}"/>
    <cellStyle name="Heading 3 2 13 2 3 2" xfId="2022" xr:uid="{72EF12E4-99FF-4B13-A3C7-CA7B8AE5266D}"/>
    <cellStyle name="Heading 3 2 13 2 4" xfId="2023" xr:uid="{8F6068FD-D6BB-4C9A-916E-17B5C877CFBA}"/>
    <cellStyle name="Heading 3 2 13 2 4 2" xfId="2024" xr:uid="{9FC2038D-106F-4F31-85CD-FA1D754CD66F}"/>
    <cellStyle name="Heading 3 2 13 20" xfId="2025" xr:uid="{3F710B14-79F7-43CF-8ECD-02973C4E7DBD}"/>
    <cellStyle name="Heading 3 2 13 21" xfId="2026" xr:uid="{12280576-2B03-4190-9218-C35FCA3E2E64}"/>
    <cellStyle name="Heading 3 2 13 22" xfId="2027" xr:uid="{813C626A-B853-40AA-876F-6908B8A491C8}"/>
    <cellStyle name="Heading 3 2 13 23" xfId="2028" xr:uid="{E2945A5A-E8AE-4503-B4D8-B312EC968317}"/>
    <cellStyle name="Heading 3 2 13 24" xfId="2029" xr:uid="{B4305884-E78E-45A5-870C-4A7079752844}"/>
    <cellStyle name="Heading 3 2 13 25" xfId="2030" xr:uid="{F70EBE2E-1580-453C-B832-699284CB1C1C}"/>
    <cellStyle name="Heading 3 2 13 3" xfId="2031" xr:uid="{EEEF2DDC-A4E9-408A-8123-E2F9D476BD15}"/>
    <cellStyle name="Heading 3 2 13 3 2" xfId="2032" xr:uid="{6E3900EA-55DE-4E22-A3A4-7857BC12D27C}"/>
    <cellStyle name="Heading 3 2 13 3 2 2" xfId="2033" xr:uid="{FE240D29-EABD-4119-AC80-1BA777D026ED}"/>
    <cellStyle name="Heading 3 2 13 3 3" xfId="2034" xr:uid="{C306FDEF-9242-4C65-B493-7B07987E6A08}"/>
    <cellStyle name="Heading 3 2 13 3 3 2" xfId="2035" xr:uid="{EDD65B7A-B036-45A0-A569-F393331CE243}"/>
    <cellStyle name="Heading 3 2 13 3 4" xfId="2036" xr:uid="{670CE473-2D29-4BA5-A227-CE4DC3AB3B25}"/>
    <cellStyle name="Heading 3 2 13 3 4 2" xfId="2037" xr:uid="{D0D864F4-76BB-4229-838C-5252F64C3ECA}"/>
    <cellStyle name="Heading 3 2 13 4" xfId="2038" xr:uid="{3F761AF2-47E5-406F-8047-8B8A680C2712}"/>
    <cellStyle name="Heading 3 2 13 4 2" xfId="2039" xr:uid="{41559C03-8BE8-4F26-8091-AFAC4B143E6D}"/>
    <cellStyle name="Heading 3 2 13 4 2 2" xfId="2040" xr:uid="{3738090A-A862-4FB3-AF89-F9B9E9826D4F}"/>
    <cellStyle name="Heading 3 2 13 4 3" xfId="2041" xr:uid="{AACD542D-582D-41AF-BD4C-6F4AB7C49F9C}"/>
    <cellStyle name="Heading 3 2 13 4 3 2" xfId="2042" xr:uid="{48A08034-4FAB-41C2-BA47-6719A9342D0A}"/>
    <cellStyle name="Heading 3 2 13 4 4" xfId="2043" xr:uid="{B973C889-85F5-4260-A9CD-0CE99BEC66FC}"/>
    <cellStyle name="Heading 3 2 13 4 4 2" xfId="2044" xr:uid="{69CC3A70-DE67-467A-BB71-3AA33B843E3A}"/>
    <cellStyle name="Heading 3 2 13 5" xfId="2045" xr:uid="{64F5B50A-3DCE-4D91-98EB-E665ACD48835}"/>
    <cellStyle name="Heading 3 2 13 5 2" xfId="2046" xr:uid="{86AA0FE9-A87C-4C89-8F1A-AA979B70663E}"/>
    <cellStyle name="Heading 3 2 13 5 2 2" xfId="2047" xr:uid="{B264E7F8-1985-41B2-82D8-AEFB5D280454}"/>
    <cellStyle name="Heading 3 2 13 5 3" xfId="2048" xr:uid="{F20B7BB5-428E-4D8C-A1B1-F56027BD771E}"/>
    <cellStyle name="Heading 3 2 13 5 3 2" xfId="2049" xr:uid="{3C06B21F-CB92-417B-8547-BCA21FCEF6A2}"/>
    <cellStyle name="Heading 3 2 13 5 4" xfId="2050" xr:uid="{B8E533EF-6978-47DD-A9AD-D2E80BEB6229}"/>
    <cellStyle name="Heading 3 2 13 5 4 2" xfId="2051" xr:uid="{4A6E9945-4AF2-4805-99B6-DB389394D9CA}"/>
    <cellStyle name="Heading 3 2 13 6" xfId="2052" xr:uid="{D80CA87B-15B7-41BE-84DC-1F2B534CF143}"/>
    <cellStyle name="Heading 3 2 13 6 2" xfId="2053" xr:uid="{62C920DB-F2B8-4756-8550-A1ECE99B4B07}"/>
    <cellStyle name="Heading 3 2 13 6 2 2" xfId="2054" xr:uid="{25A8D890-B7BA-4661-84EA-00B57AA983F8}"/>
    <cellStyle name="Heading 3 2 13 6 3" xfId="2055" xr:uid="{E4FBC19D-F062-4367-8D0B-D35D06306889}"/>
    <cellStyle name="Heading 3 2 13 6 3 2" xfId="2056" xr:uid="{CD774565-8A59-4063-9FB1-26E8DB198F4C}"/>
    <cellStyle name="Heading 3 2 13 6 4" xfId="2057" xr:uid="{75FD9200-1585-4380-A22A-BA8407642592}"/>
    <cellStyle name="Heading 3 2 13 6 4 2" xfId="2058" xr:uid="{545DB599-3F2F-4EAA-8E85-1DCD98A9ECDD}"/>
    <cellStyle name="Heading 3 2 13 7" xfId="2059" xr:uid="{2DD68EDD-4D91-4021-ABE6-DF5F099EEA60}"/>
    <cellStyle name="Heading 3 2 13 7 2" xfId="2060" xr:uid="{74AB9B82-417A-4800-A5B7-72D278B96753}"/>
    <cellStyle name="Heading 3 2 13 7 2 2" xfId="2061" xr:uid="{BB1F8E85-CCAB-4A2A-B68B-57A63D74A5A7}"/>
    <cellStyle name="Heading 3 2 13 7 3" xfId="2062" xr:uid="{3F6F4387-17AB-49DD-9B66-0C6E9B42BA1E}"/>
    <cellStyle name="Heading 3 2 13 7 3 2" xfId="2063" xr:uid="{45B33485-1E26-4452-820B-946F6D1F8F43}"/>
    <cellStyle name="Heading 3 2 13 7 4" xfId="2064" xr:uid="{F0997816-5AA2-4A78-B450-6C164469E098}"/>
    <cellStyle name="Heading 3 2 13 7 4 2" xfId="2065" xr:uid="{AF00829B-B47B-4390-91A7-9B9DA044F084}"/>
    <cellStyle name="Heading 3 2 13 8" xfId="2066" xr:uid="{BB48AE3E-76FF-4158-86C4-45691B4B63A3}"/>
    <cellStyle name="Heading 3 2 13 8 2" xfId="2067" xr:uid="{579FAA53-B7E8-4D6D-8B1D-6648CD39C3EA}"/>
    <cellStyle name="Heading 3 2 13 8 2 2" xfId="2068" xr:uid="{37D77F65-68C7-45C9-B325-449FA18A2092}"/>
    <cellStyle name="Heading 3 2 13 8 3" xfId="2069" xr:uid="{E18CCE1A-CF72-4596-B758-C7EFBB172605}"/>
    <cellStyle name="Heading 3 2 13 8 3 2" xfId="2070" xr:uid="{AEF9648F-4B93-4E54-AE40-878E74AAA771}"/>
    <cellStyle name="Heading 3 2 13 8 4" xfId="2071" xr:uid="{C77C4EE7-FEF6-48AC-9731-5B1BB79E1136}"/>
    <cellStyle name="Heading 3 2 13 8 4 2" xfId="2072" xr:uid="{32329A83-D294-4FE1-928B-FD281D763AAA}"/>
    <cellStyle name="Heading 3 2 13 9" xfId="2073" xr:uid="{D28C7D2A-F2A2-42CD-B089-ADDEBB5D3159}"/>
    <cellStyle name="Heading 3 2 13 9 2" xfId="2074" xr:uid="{CDFA1AC5-7C91-4BC8-A223-9091D26F5D09}"/>
    <cellStyle name="Heading 3 2 13 9 2 2" xfId="2075" xr:uid="{879B3B13-7ACA-41EA-9768-57FBB43DAA93}"/>
    <cellStyle name="Heading 3 2 13 9 3" xfId="2076" xr:uid="{896D963F-5749-441D-BAE3-6A4BF667CF29}"/>
    <cellStyle name="Heading 3 2 13 9 3 2" xfId="2077" xr:uid="{DCCDAE2C-1E39-4BEC-B723-6C9CC95797CE}"/>
    <cellStyle name="Heading 3 2 13 9 4" xfId="2078" xr:uid="{9C912EB5-1923-4023-9892-13FCB5A5A41B}"/>
    <cellStyle name="Heading 3 2 13 9 4 2" xfId="2079" xr:uid="{3610EA78-A7A7-4584-9052-B349F7F827F9}"/>
    <cellStyle name="Heading 3 2 14" xfId="2080" xr:uid="{A2DC4830-08EC-49D3-88C5-23812F46CC58}"/>
    <cellStyle name="Heading 3 2 14 10" xfId="2081" xr:uid="{053948CF-17EB-49E6-8B20-F6F97650559C}"/>
    <cellStyle name="Heading 3 2 14 10 2" xfId="2082" xr:uid="{A2D0C202-F182-46F4-BA44-A788AFC7DEDE}"/>
    <cellStyle name="Heading 3 2 14 10 2 2" xfId="2083" xr:uid="{2D1E5041-5965-4D5C-8781-50CDF83F2E28}"/>
    <cellStyle name="Heading 3 2 14 10 3" xfId="2084" xr:uid="{51B89267-7A74-4C67-8C1C-38B06DAEB1A3}"/>
    <cellStyle name="Heading 3 2 14 10 3 2" xfId="2085" xr:uid="{BA44CC0E-A616-411E-ADFA-8F8269475670}"/>
    <cellStyle name="Heading 3 2 14 10 4" xfId="2086" xr:uid="{D3ECCA24-E227-4C06-8728-113CE17C8196}"/>
    <cellStyle name="Heading 3 2 14 10 4 2" xfId="2087" xr:uid="{603D9DA2-E9CF-4590-AC34-3D0A4931117C}"/>
    <cellStyle name="Heading 3 2 14 11" xfId="2088" xr:uid="{53E8F451-444A-4D74-BFB9-5A0B63A5DE44}"/>
    <cellStyle name="Heading 3 2 14 11 2" xfId="2089" xr:uid="{7D4B11CF-E7F5-4EE4-AA49-83FBC9633A08}"/>
    <cellStyle name="Heading 3 2 14 11 2 2" xfId="2090" xr:uid="{8A149744-0546-45D3-B322-5189D9C8AB6F}"/>
    <cellStyle name="Heading 3 2 14 11 3" xfId="2091" xr:uid="{E7F115F1-82CB-4286-9C7B-84B16770401D}"/>
    <cellStyle name="Heading 3 2 14 11 3 2" xfId="2092" xr:uid="{216C215C-3FA3-404B-A5EC-9312EA77410B}"/>
    <cellStyle name="Heading 3 2 14 11 4" xfId="2093" xr:uid="{BC8A64B9-9E56-401C-8DA2-526791630699}"/>
    <cellStyle name="Heading 3 2 14 11 4 2" xfId="2094" xr:uid="{92F4A522-7EF6-45C3-815C-DDFD90A2518A}"/>
    <cellStyle name="Heading 3 2 14 12" xfId="2095" xr:uid="{C13266D1-200A-46D0-B9A1-662B9D2EFC91}"/>
    <cellStyle name="Heading 3 2 14 12 2" xfId="2096" xr:uid="{1FF01E8E-5122-4442-A708-A7AEEECA4CC2}"/>
    <cellStyle name="Heading 3 2 14 12 2 2" xfId="2097" xr:uid="{7583E9B2-D648-49A8-A5BA-D4F8644055A1}"/>
    <cellStyle name="Heading 3 2 14 12 3" xfId="2098" xr:uid="{CFDC86F3-CB6E-490A-8C49-2BC51578726B}"/>
    <cellStyle name="Heading 3 2 14 12 3 2" xfId="2099" xr:uid="{53C50A48-D170-4DE1-A544-FF01A053C742}"/>
    <cellStyle name="Heading 3 2 14 12 4" xfId="2100" xr:uid="{35C4871A-DBE2-4F44-9FA8-1FEAA84AFDB6}"/>
    <cellStyle name="Heading 3 2 14 12 4 2" xfId="2101" xr:uid="{331C54FD-06BD-4F0F-BEBA-7C56BC68AA1A}"/>
    <cellStyle name="Heading 3 2 14 13" xfId="2102" xr:uid="{F3FF7104-4D99-4B58-ADDA-FE578FE5D9E0}"/>
    <cellStyle name="Heading 3 2 14 13 2" xfId="2103" xr:uid="{F1B152EA-D72C-406D-8F2A-D5EE2E571A49}"/>
    <cellStyle name="Heading 3 2 14 13 2 2" xfId="2104" xr:uid="{A2BBC18C-A91C-4763-A4F6-D22BE252FA11}"/>
    <cellStyle name="Heading 3 2 14 13 3" xfId="2105" xr:uid="{37A07FEB-92CD-496F-B66D-65FE5733735E}"/>
    <cellStyle name="Heading 3 2 14 13 3 2" xfId="2106" xr:uid="{D107F359-8F2F-4883-B776-4DA7A043362E}"/>
    <cellStyle name="Heading 3 2 14 13 4" xfId="2107" xr:uid="{5D6A19EA-B7F8-46FD-9D12-32A44AF0B283}"/>
    <cellStyle name="Heading 3 2 14 13 4 2" xfId="2108" xr:uid="{C8798D04-46E6-40DA-9BD2-A6D6DBAEB96E}"/>
    <cellStyle name="Heading 3 2 14 14" xfId="2109" xr:uid="{0526CB30-591E-493B-BBF6-697A627FD2DA}"/>
    <cellStyle name="Heading 3 2 14 14 2" xfId="2110" xr:uid="{B8227260-5F44-4479-BDDD-89E65568EB93}"/>
    <cellStyle name="Heading 3 2 14 14 2 2" xfId="2111" xr:uid="{6F1A87F9-32F6-474E-B23B-5364205BE6DA}"/>
    <cellStyle name="Heading 3 2 14 14 3" xfId="2112" xr:uid="{BB5F7925-46D7-4150-AB9B-5E529CE994F8}"/>
    <cellStyle name="Heading 3 2 14 14 3 2" xfId="2113" xr:uid="{8D36C552-6525-4136-ADCB-C78D8DE20D34}"/>
    <cellStyle name="Heading 3 2 14 14 4" xfId="2114" xr:uid="{38B4A0DC-3ACB-4A47-B646-FCE56E7B194A}"/>
    <cellStyle name="Heading 3 2 14 14 4 2" xfId="2115" xr:uid="{8185F649-598A-4F3B-8008-C7D45DA35227}"/>
    <cellStyle name="Heading 3 2 14 15" xfId="2116" xr:uid="{B80D7174-2C27-41FC-9E30-35659F78F9D9}"/>
    <cellStyle name="Heading 3 2 14 15 2" xfId="2117" xr:uid="{250CA10B-05F1-4396-83B1-18C565B659B7}"/>
    <cellStyle name="Heading 3 2 14 15 2 2" xfId="2118" xr:uid="{90431F1F-3944-4F00-88A0-88626DBCE6ED}"/>
    <cellStyle name="Heading 3 2 14 15 3" xfId="2119" xr:uid="{71804065-5627-429C-BCD6-D26D2C6F80F7}"/>
    <cellStyle name="Heading 3 2 14 15 3 2" xfId="2120" xr:uid="{E4B64706-6455-47B9-BDED-6E1BF10F1C59}"/>
    <cellStyle name="Heading 3 2 14 15 4" xfId="2121" xr:uid="{C49140B5-3966-4461-836F-367143901DDB}"/>
    <cellStyle name="Heading 3 2 14 15 4 2" xfId="2122" xr:uid="{F5CD1E7E-C623-48DC-B536-8D491FFBD681}"/>
    <cellStyle name="Heading 3 2 14 16" xfId="2123" xr:uid="{0B7A4EA4-5056-47C0-A40B-722A4CDE89DB}"/>
    <cellStyle name="Heading 3 2 14 16 2" xfId="2124" xr:uid="{22D616FD-F771-4277-90D3-CD385D3F93CF}"/>
    <cellStyle name="Heading 3 2 14 17" xfId="2125" xr:uid="{B1B73349-9FB8-4F38-A7EB-D462388EE5C2}"/>
    <cellStyle name="Heading 3 2 14 17 2" xfId="2126" xr:uid="{C63A40AD-030F-44D6-8EFD-FCFDF4CF6D7F}"/>
    <cellStyle name="Heading 3 2 14 18" xfId="2127" xr:uid="{D493A853-04AB-4B62-8DE7-11F99F4E4A15}"/>
    <cellStyle name="Heading 3 2 14 18 2" xfId="2128" xr:uid="{9F819E55-C152-43CD-9821-9BB4B2A029AB}"/>
    <cellStyle name="Heading 3 2 14 19" xfId="2129" xr:uid="{5612F645-FF80-4CC0-820A-E7690264323E}"/>
    <cellStyle name="Heading 3 2 14 2" xfId="2130" xr:uid="{709CE9C4-AD03-4DC0-9123-1F58BD38CC3B}"/>
    <cellStyle name="Heading 3 2 14 2 2" xfId="2131" xr:uid="{D6B90661-1619-49B9-8F30-EF6C020F8BA5}"/>
    <cellStyle name="Heading 3 2 14 2 2 2" xfId="2132" xr:uid="{20096224-68A6-40B2-82EE-A4A4D69619CF}"/>
    <cellStyle name="Heading 3 2 14 2 3" xfId="2133" xr:uid="{0B0BD4CB-0A2E-4450-A60C-782D88A34C75}"/>
    <cellStyle name="Heading 3 2 14 2 3 2" xfId="2134" xr:uid="{30EAAE4F-10AC-4E41-8DEF-0E1DA5DD9BEB}"/>
    <cellStyle name="Heading 3 2 14 2 4" xfId="2135" xr:uid="{9FC29834-7AEB-4FEC-AE70-4D1038D5F084}"/>
    <cellStyle name="Heading 3 2 14 2 4 2" xfId="2136" xr:uid="{CB2DAB65-B0AA-45B9-9C85-A65D8AC52DB6}"/>
    <cellStyle name="Heading 3 2 14 20" xfId="2137" xr:uid="{02FB9D8D-17C5-4CD2-B80D-E447FCF920F2}"/>
    <cellStyle name="Heading 3 2 14 21" xfId="2138" xr:uid="{7DB61F85-A7BF-4F5B-9959-B4483517603D}"/>
    <cellStyle name="Heading 3 2 14 22" xfId="2139" xr:uid="{61AF51D6-B0CE-4E5C-835B-30BE9403D676}"/>
    <cellStyle name="Heading 3 2 14 23" xfId="2140" xr:uid="{DEBA2307-ED97-421B-8932-85292039F888}"/>
    <cellStyle name="Heading 3 2 14 24" xfId="2141" xr:uid="{C844D698-29FE-4812-B1F4-FD8D21EA9940}"/>
    <cellStyle name="Heading 3 2 14 25" xfId="2142" xr:uid="{BE42D807-E257-40EB-BDB0-30420B8BFF1E}"/>
    <cellStyle name="Heading 3 2 14 3" xfId="2143" xr:uid="{C456D1E4-6C85-4528-9D24-69F7252D6E0B}"/>
    <cellStyle name="Heading 3 2 14 3 2" xfId="2144" xr:uid="{E6442FCA-0F77-4CE6-AD8F-C8F7BF6CBCD7}"/>
    <cellStyle name="Heading 3 2 14 3 2 2" xfId="2145" xr:uid="{9D717B7A-8307-40E3-9E30-1E9E71554996}"/>
    <cellStyle name="Heading 3 2 14 3 3" xfId="2146" xr:uid="{8B2EF5C8-67E1-4949-87BC-245189CAEA2A}"/>
    <cellStyle name="Heading 3 2 14 3 3 2" xfId="2147" xr:uid="{A1A5873C-C23B-4F0A-81D5-D05C7D0B6B87}"/>
    <cellStyle name="Heading 3 2 14 3 4" xfId="2148" xr:uid="{3B278D24-5307-4036-B048-E72F0D7DC9DB}"/>
    <cellStyle name="Heading 3 2 14 3 4 2" xfId="2149" xr:uid="{A00548C5-1BCC-42C4-A2BA-EB42A6689377}"/>
    <cellStyle name="Heading 3 2 14 4" xfId="2150" xr:uid="{8706EDC5-AE4B-4D6A-A33B-F76302A56C85}"/>
    <cellStyle name="Heading 3 2 14 4 2" xfId="2151" xr:uid="{BA598453-BC76-453E-8618-1A65FC4A2AD9}"/>
    <cellStyle name="Heading 3 2 14 4 2 2" xfId="2152" xr:uid="{62571C60-C10C-47E1-BDD7-CEF474179604}"/>
    <cellStyle name="Heading 3 2 14 4 3" xfId="2153" xr:uid="{EEDD00EA-E999-4191-AD28-2B019A1961F2}"/>
    <cellStyle name="Heading 3 2 14 4 3 2" xfId="2154" xr:uid="{D098735F-DF05-4FED-A6CC-64E0EA410959}"/>
    <cellStyle name="Heading 3 2 14 4 4" xfId="2155" xr:uid="{6BAA85BA-437A-4359-A498-9792ACF37548}"/>
    <cellStyle name="Heading 3 2 14 4 4 2" xfId="2156" xr:uid="{7F2AEB2B-2F96-4970-AA06-5A433B2D8029}"/>
    <cellStyle name="Heading 3 2 14 5" xfId="2157" xr:uid="{39439D2F-C16A-4D3B-8B42-3668F528B305}"/>
    <cellStyle name="Heading 3 2 14 5 2" xfId="2158" xr:uid="{418D01CC-433C-474F-BA85-DAF07E50D08E}"/>
    <cellStyle name="Heading 3 2 14 5 2 2" xfId="2159" xr:uid="{C283CA9C-9C98-47CA-BC38-29EE214D7A61}"/>
    <cellStyle name="Heading 3 2 14 5 3" xfId="2160" xr:uid="{B11CB579-9018-4AF8-A557-EBB63501EFE6}"/>
    <cellStyle name="Heading 3 2 14 5 3 2" xfId="2161" xr:uid="{1E981597-B639-4E36-A53B-9F3F2EECF5F7}"/>
    <cellStyle name="Heading 3 2 14 5 4" xfId="2162" xr:uid="{1EB5417D-2D11-4340-928F-B4948F5DECBA}"/>
    <cellStyle name="Heading 3 2 14 5 4 2" xfId="2163" xr:uid="{3069A845-8B6F-491C-8A22-A9BCB635CB8E}"/>
    <cellStyle name="Heading 3 2 14 6" xfId="2164" xr:uid="{25E54187-F625-43E7-B4E5-240353BB00A3}"/>
    <cellStyle name="Heading 3 2 14 6 2" xfId="2165" xr:uid="{B7DD6915-A4EF-473E-B253-9CB619F246F2}"/>
    <cellStyle name="Heading 3 2 14 6 2 2" xfId="2166" xr:uid="{1C853347-4390-4491-8B6A-7CCFDE7AC036}"/>
    <cellStyle name="Heading 3 2 14 6 3" xfId="2167" xr:uid="{3EB517A5-FE0D-436E-8B5D-CA9D79C43D51}"/>
    <cellStyle name="Heading 3 2 14 6 3 2" xfId="2168" xr:uid="{28550EA0-8C71-471D-A317-72CB40BEA19D}"/>
    <cellStyle name="Heading 3 2 14 6 4" xfId="2169" xr:uid="{372AC1BC-7380-490C-A86B-33704604F835}"/>
    <cellStyle name="Heading 3 2 14 6 4 2" xfId="2170" xr:uid="{9E27E34F-2D53-41F6-902B-2CE037D76EA1}"/>
    <cellStyle name="Heading 3 2 14 7" xfId="2171" xr:uid="{2E654E33-116F-48EF-AC43-716E1D8AAD91}"/>
    <cellStyle name="Heading 3 2 14 7 2" xfId="2172" xr:uid="{CB87876D-CB28-471D-B344-DEFD1A752485}"/>
    <cellStyle name="Heading 3 2 14 7 2 2" xfId="2173" xr:uid="{588A4286-431F-477D-B8C2-5FD187F6207E}"/>
    <cellStyle name="Heading 3 2 14 7 3" xfId="2174" xr:uid="{920137D3-AA87-40C8-BA48-928D6DA11E59}"/>
    <cellStyle name="Heading 3 2 14 7 3 2" xfId="2175" xr:uid="{607DFC79-FAC6-4F04-B943-0F671C4C626E}"/>
    <cellStyle name="Heading 3 2 14 7 4" xfId="2176" xr:uid="{2C6B4DE5-1DE0-4ACC-AE43-CDCB586F8890}"/>
    <cellStyle name="Heading 3 2 14 7 4 2" xfId="2177" xr:uid="{CEA1CC51-6F0D-4F41-9FFC-B8B6E96AF3E5}"/>
    <cellStyle name="Heading 3 2 14 8" xfId="2178" xr:uid="{095AF0C0-84AB-412E-81FE-4A40840D7C27}"/>
    <cellStyle name="Heading 3 2 14 8 2" xfId="2179" xr:uid="{3A76DCFF-BDE2-4027-BD32-C05BEDA281CB}"/>
    <cellStyle name="Heading 3 2 14 8 2 2" xfId="2180" xr:uid="{265F1BCD-BD14-465D-BD61-574741951FAF}"/>
    <cellStyle name="Heading 3 2 14 8 3" xfId="2181" xr:uid="{FFD24876-EA21-47F6-BFB1-7DB1A705A06E}"/>
    <cellStyle name="Heading 3 2 14 8 3 2" xfId="2182" xr:uid="{E5286658-EC0B-4E2E-904D-16F46B22FFAD}"/>
    <cellStyle name="Heading 3 2 14 8 4" xfId="2183" xr:uid="{A935C59F-B5AF-4E66-BB43-BD32BF6F6CFB}"/>
    <cellStyle name="Heading 3 2 14 8 4 2" xfId="2184" xr:uid="{CF4EBE06-0C87-45C1-B21F-629B1A4192BC}"/>
    <cellStyle name="Heading 3 2 14 9" xfId="2185" xr:uid="{19FCCB22-3C56-4C1E-9259-78F84A4A85D4}"/>
    <cellStyle name="Heading 3 2 14 9 2" xfId="2186" xr:uid="{397B8519-D0EB-448E-946B-D82530DCE141}"/>
    <cellStyle name="Heading 3 2 14 9 2 2" xfId="2187" xr:uid="{63C68FF6-E408-4EA3-9319-9A73C60C2FB5}"/>
    <cellStyle name="Heading 3 2 14 9 3" xfId="2188" xr:uid="{1D96B333-3624-4569-A793-D521DC58C704}"/>
    <cellStyle name="Heading 3 2 14 9 3 2" xfId="2189" xr:uid="{AE1B4312-9307-4CAB-82E7-3CD28D8C7E6C}"/>
    <cellStyle name="Heading 3 2 14 9 4" xfId="2190" xr:uid="{F5010333-2F9D-4847-8346-270E838D75FF}"/>
    <cellStyle name="Heading 3 2 14 9 4 2" xfId="2191" xr:uid="{254D0690-FEF3-4ECF-8427-1D302195916C}"/>
    <cellStyle name="Heading 3 2 15" xfId="2192" xr:uid="{4431C9EB-3F28-40D2-BCAA-A06E6548C0AE}"/>
    <cellStyle name="Heading 3 2 15 10" xfId="2193" xr:uid="{785C5212-713B-40EC-B8D5-AA9385CCEF66}"/>
    <cellStyle name="Heading 3 2 15 10 2" xfId="2194" xr:uid="{A648A045-B991-4243-A2A5-FBF6DE60DAC8}"/>
    <cellStyle name="Heading 3 2 15 10 2 2" xfId="2195" xr:uid="{E3378844-AEE6-40D3-81EA-C8624B3F754E}"/>
    <cellStyle name="Heading 3 2 15 10 3" xfId="2196" xr:uid="{37BE75E4-6E78-4E3A-9528-CA3EFD0253D0}"/>
    <cellStyle name="Heading 3 2 15 10 3 2" xfId="2197" xr:uid="{0BB908C7-D99C-4B32-8CC3-E29C64BF480E}"/>
    <cellStyle name="Heading 3 2 15 10 4" xfId="2198" xr:uid="{CADE6FB1-5E13-49DB-A3A2-90CFA1BCB887}"/>
    <cellStyle name="Heading 3 2 15 10 4 2" xfId="2199" xr:uid="{C0DC1250-D2E8-4CE1-A533-E415106D79EC}"/>
    <cellStyle name="Heading 3 2 15 11" xfId="2200" xr:uid="{168A4418-6931-48E4-A3C5-D7BC71A87899}"/>
    <cellStyle name="Heading 3 2 15 11 2" xfId="2201" xr:uid="{BA190AE4-068F-42F0-99D9-20FAF3D2F7DE}"/>
    <cellStyle name="Heading 3 2 15 11 2 2" xfId="2202" xr:uid="{364DD8EE-5262-4E9C-B1DE-A2B73B6C7371}"/>
    <cellStyle name="Heading 3 2 15 11 3" xfId="2203" xr:uid="{B788BB86-172F-4A94-80FE-B409168EFEAE}"/>
    <cellStyle name="Heading 3 2 15 11 3 2" xfId="2204" xr:uid="{86F8EE82-7FA4-4211-BB07-804272B691B2}"/>
    <cellStyle name="Heading 3 2 15 11 4" xfId="2205" xr:uid="{2E54090B-BD85-4CFD-B425-9695A57BAAC1}"/>
    <cellStyle name="Heading 3 2 15 11 4 2" xfId="2206" xr:uid="{EB92A40C-D50D-4557-BDD5-FDCED486570F}"/>
    <cellStyle name="Heading 3 2 15 12" xfId="2207" xr:uid="{0C552AF6-F187-4B7B-83EE-0C62AFED22A9}"/>
    <cellStyle name="Heading 3 2 15 12 2" xfId="2208" xr:uid="{B9A1ABC8-898E-4F99-BAC6-DC97A2925542}"/>
    <cellStyle name="Heading 3 2 15 12 2 2" xfId="2209" xr:uid="{39964F43-76AE-42BD-9A41-91060E95D3A9}"/>
    <cellStyle name="Heading 3 2 15 12 3" xfId="2210" xr:uid="{A0B62EDF-D663-48FC-A754-50073B4EE860}"/>
    <cellStyle name="Heading 3 2 15 12 3 2" xfId="2211" xr:uid="{1D65B35F-729E-4A1B-8FDA-534A21233699}"/>
    <cellStyle name="Heading 3 2 15 12 4" xfId="2212" xr:uid="{48D8932B-087C-409D-BE55-7CC4D2FB946B}"/>
    <cellStyle name="Heading 3 2 15 12 4 2" xfId="2213" xr:uid="{A304C6CC-1520-42F9-AEC4-E4FD37C56665}"/>
    <cellStyle name="Heading 3 2 15 13" xfId="2214" xr:uid="{9334F13D-A6B9-4D90-AAD8-522B6B2D2450}"/>
    <cellStyle name="Heading 3 2 15 13 2" xfId="2215" xr:uid="{F760334C-0A10-4423-9E15-5E509DED4AEF}"/>
    <cellStyle name="Heading 3 2 15 13 2 2" xfId="2216" xr:uid="{AF170B64-4AFA-4DA8-AE91-A8E8164C9D0A}"/>
    <cellStyle name="Heading 3 2 15 13 3" xfId="2217" xr:uid="{9A7D94AB-EC5E-4B48-935B-D172026CA2E4}"/>
    <cellStyle name="Heading 3 2 15 13 3 2" xfId="2218" xr:uid="{27499E9C-BD51-40E2-8786-7E5AA21E2480}"/>
    <cellStyle name="Heading 3 2 15 13 4" xfId="2219" xr:uid="{1DD48144-DB48-4B8C-A78A-CB8447BCAA99}"/>
    <cellStyle name="Heading 3 2 15 13 4 2" xfId="2220" xr:uid="{CFCC6791-E442-4E13-B9CF-FD72D721F18D}"/>
    <cellStyle name="Heading 3 2 15 14" xfId="2221" xr:uid="{8E71D835-1030-4C8C-B3F3-1BB4A39150CA}"/>
    <cellStyle name="Heading 3 2 15 14 2" xfId="2222" xr:uid="{68AA7206-61CE-4388-B33A-8A926A2220F7}"/>
    <cellStyle name="Heading 3 2 15 14 2 2" xfId="2223" xr:uid="{8950C323-F9DB-427B-8A30-C7746633C53E}"/>
    <cellStyle name="Heading 3 2 15 14 3" xfId="2224" xr:uid="{E88F42A4-E8FD-46EF-BB6D-D0AFF9D53734}"/>
    <cellStyle name="Heading 3 2 15 14 3 2" xfId="2225" xr:uid="{FEE85CBC-5EE9-4D04-8538-FC31EFD1A18F}"/>
    <cellStyle name="Heading 3 2 15 14 4" xfId="2226" xr:uid="{2C974726-A4CC-45AC-9EA9-68900CE3E599}"/>
    <cellStyle name="Heading 3 2 15 14 4 2" xfId="2227" xr:uid="{E8797049-92DA-4F16-879D-03BE1754D854}"/>
    <cellStyle name="Heading 3 2 15 15" xfId="2228" xr:uid="{C73896C1-842B-4C13-A236-48FD6C0EF9BC}"/>
    <cellStyle name="Heading 3 2 15 15 2" xfId="2229" xr:uid="{86A53C52-B70D-4A12-A563-50E96E9B0F48}"/>
    <cellStyle name="Heading 3 2 15 15 2 2" xfId="2230" xr:uid="{BF5594EC-B328-49C0-BC7D-1DDE33A73839}"/>
    <cellStyle name="Heading 3 2 15 15 3" xfId="2231" xr:uid="{BBAC601E-4D3B-4FE5-81FB-6053A00E1A01}"/>
    <cellStyle name="Heading 3 2 15 15 3 2" xfId="2232" xr:uid="{7A4F8C43-C7DC-454E-A1D6-1773895A7B6E}"/>
    <cellStyle name="Heading 3 2 15 15 4" xfId="2233" xr:uid="{6B8F6358-3059-4E74-B43B-BBD90B3A800E}"/>
    <cellStyle name="Heading 3 2 15 15 4 2" xfId="2234" xr:uid="{38BABC99-00BB-4C9D-B681-F12FE55983F9}"/>
    <cellStyle name="Heading 3 2 15 16" xfId="2235" xr:uid="{C6D12A9A-8F3D-430F-B5DB-EB01950DCFCB}"/>
    <cellStyle name="Heading 3 2 15 16 2" xfId="2236" xr:uid="{4BFB9D09-08ED-48F0-8D11-D092E6BA121A}"/>
    <cellStyle name="Heading 3 2 15 17" xfId="2237" xr:uid="{2961267B-C2D5-43CD-B177-50BD6CD099AA}"/>
    <cellStyle name="Heading 3 2 15 17 2" xfId="2238" xr:uid="{627DE83B-FDB1-4A6C-B128-B52466093D9F}"/>
    <cellStyle name="Heading 3 2 15 18" xfId="2239" xr:uid="{A143E4AD-D876-4A14-8486-488E11EC6557}"/>
    <cellStyle name="Heading 3 2 15 18 2" xfId="2240" xr:uid="{36ACD334-D877-4576-97E7-6EA6F87A1BA8}"/>
    <cellStyle name="Heading 3 2 15 19" xfId="2241" xr:uid="{5C03040E-6354-41EE-B5A2-83902A218154}"/>
    <cellStyle name="Heading 3 2 15 2" xfId="2242" xr:uid="{C73BECBE-49F9-42F9-8FD9-1B41390B3E26}"/>
    <cellStyle name="Heading 3 2 15 2 2" xfId="2243" xr:uid="{ED95770E-557B-4E73-A677-2D2302BE01EF}"/>
    <cellStyle name="Heading 3 2 15 2 2 2" xfId="2244" xr:uid="{A6187E80-46F5-4F47-8CE3-0175D15A6FB6}"/>
    <cellStyle name="Heading 3 2 15 2 3" xfId="2245" xr:uid="{05DE1F63-376B-440F-95A5-1EC5ED328027}"/>
    <cellStyle name="Heading 3 2 15 2 3 2" xfId="2246" xr:uid="{30CB8DCD-395F-44A3-9A79-C468F2F41A2A}"/>
    <cellStyle name="Heading 3 2 15 2 4" xfId="2247" xr:uid="{BDA1F671-22FF-4BDC-A28A-842045E29192}"/>
    <cellStyle name="Heading 3 2 15 2 4 2" xfId="2248" xr:uid="{4675C2DC-71F8-4806-9B84-77C5C5F22A02}"/>
    <cellStyle name="Heading 3 2 15 20" xfId="2249" xr:uid="{69CB9E5E-0105-4942-BECE-1F3C897F61C4}"/>
    <cellStyle name="Heading 3 2 15 21" xfId="2250" xr:uid="{C4B5698A-3A43-4AE4-8F0E-33994CB1AC81}"/>
    <cellStyle name="Heading 3 2 15 22" xfId="2251" xr:uid="{F893D00A-6791-495E-B913-8F08FDB4005B}"/>
    <cellStyle name="Heading 3 2 15 23" xfId="2252" xr:uid="{B0DBBB28-84E1-4197-8AAF-9AC57F298036}"/>
    <cellStyle name="Heading 3 2 15 24" xfId="2253" xr:uid="{89B62A34-3A50-4DE0-A40C-0BDDAF4F2025}"/>
    <cellStyle name="Heading 3 2 15 25" xfId="2254" xr:uid="{0D7D9F09-4712-4512-B721-B87A01EEB98C}"/>
    <cellStyle name="Heading 3 2 15 3" xfId="2255" xr:uid="{7BBC4AC9-2D4D-4C04-B78F-FC570E9D2470}"/>
    <cellStyle name="Heading 3 2 15 3 2" xfId="2256" xr:uid="{A2E2D3CA-941A-475D-A575-362960CD0A83}"/>
    <cellStyle name="Heading 3 2 15 3 2 2" xfId="2257" xr:uid="{339AA956-2D94-466D-9A28-6DE2F48C540B}"/>
    <cellStyle name="Heading 3 2 15 3 3" xfId="2258" xr:uid="{D0DBEFED-DDE4-4787-9F00-7680C0FBF073}"/>
    <cellStyle name="Heading 3 2 15 3 3 2" xfId="2259" xr:uid="{D21C3108-0834-4CE6-A3D6-2F201BC6EDC1}"/>
    <cellStyle name="Heading 3 2 15 3 4" xfId="2260" xr:uid="{2C3F9A8E-C09A-4C9E-89BE-EC19B6C9C1F5}"/>
    <cellStyle name="Heading 3 2 15 3 4 2" xfId="2261" xr:uid="{D860DBCA-F054-4D70-B0D8-2AE8C2156508}"/>
    <cellStyle name="Heading 3 2 15 4" xfId="2262" xr:uid="{C2623E95-ADA1-4CE7-921D-5941E6D21C5F}"/>
    <cellStyle name="Heading 3 2 15 4 2" xfId="2263" xr:uid="{567F26F8-6173-4AC7-BF1A-AEFE3260EFD7}"/>
    <cellStyle name="Heading 3 2 15 4 2 2" xfId="2264" xr:uid="{FB48E80F-12F8-4D09-BA1B-728F907D3D67}"/>
    <cellStyle name="Heading 3 2 15 4 3" xfId="2265" xr:uid="{21BED9FE-0B85-4829-AD77-4D58CB4BA54A}"/>
    <cellStyle name="Heading 3 2 15 4 3 2" xfId="2266" xr:uid="{B1189D34-265A-403F-9549-A496AE0F35EE}"/>
    <cellStyle name="Heading 3 2 15 4 4" xfId="2267" xr:uid="{157A877F-3226-452E-A94F-68DDA00F234A}"/>
    <cellStyle name="Heading 3 2 15 4 4 2" xfId="2268" xr:uid="{8A3F5B28-E399-4E5F-A726-E8F8EE40750D}"/>
    <cellStyle name="Heading 3 2 15 5" xfId="2269" xr:uid="{779649BC-706B-48EB-8F46-A917E299B7D6}"/>
    <cellStyle name="Heading 3 2 15 5 2" xfId="2270" xr:uid="{71921F3C-D60D-4D4D-B251-761FE60A004F}"/>
    <cellStyle name="Heading 3 2 15 5 2 2" xfId="2271" xr:uid="{0598E82D-D7BF-48ED-9C78-701E84DE2C4C}"/>
    <cellStyle name="Heading 3 2 15 5 3" xfId="2272" xr:uid="{DE2EBF02-F83C-49D6-8CBD-851675167AB0}"/>
    <cellStyle name="Heading 3 2 15 5 3 2" xfId="2273" xr:uid="{B0C76588-9757-450D-8823-970889B7E384}"/>
    <cellStyle name="Heading 3 2 15 5 4" xfId="2274" xr:uid="{A9BA5E58-263B-48A3-9EE1-8DA0B4D8F0D2}"/>
    <cellStyle name="Heading 3 2 15 5 4 2" xfId="2275" xr:uid="{4792625A-90FD-4C70-8846-855FFADC7084}"/>
    <cellStyle name="Heading 3 2 15 6" xfId="2276" xr:uid="{59627E20-1827-4957-B87C-8130721EA04B}"/>
    <cellStyle name="Heading 3 2 15 6 2" xfId="2277" xr:uid="{0013487C-7B49-4A37-8BEF-FBAD90A01933}"/>
    <cellStyle name="Heading 3 2 15 6 2 2" xfId="2278" xr:uid="{B3754758-1DB1-4A25-B6D8-67B817C3418F}"/>
    <cellStyle name="Heading 3 2 15 6 3" xfId="2279" xr:uid="{39DA37C9-7C32-4F5F-A8D4-6BEF00A6549A}"/>
    <cellStyle name="Heading 3 2 15 6 3 2" xfId="2280" xr:uid="{3D292582-9342-4784-B19F-2A971867F42B}"/>
    <cellStyle name="Heading 3 2 15 6 4" xfId="2281" xr:uid="{FF9AE2E0-CCA6-45B1-AE71-F97D197D4986}"/>
    <cellStyle name="Heading 3 2 15 6 4 2" xfId="2282" xr:uid="{38D2486A-8E0D-4504-BA86-DA00A83CA033}"/>
    <cellStyle name="Heading 3 2 15 7" xfId="2283" xr:uid="{B87B2831-14EB-4A3E-8D41-58EBA75E5B19}"/>
    <cellStyle name="Heading 3 2 15 7 2" xfId="2284" xr:uid="{BFD78378-D50D-4DBB-8DCD-389BCCFF9F41}"/>
    <cellStyle name="Heading 3 2 15 7 2 2" xfId="2285" xr:uid="{3C60AE22-9F83-4DD5-AE7A-F32513696A11}"/>
    <cellStyle name="Heading 3 2 15 7 3" xfId="2286" xr:uid="{2046D31B-724D-4A5B-B9EC-E7BAA66C2535}"/>
    <cellStyle name="Heading 3 2 15 7 3 2" xfId="2287" xr:uid="{3DDF68E9-0EAE-4674-871E-356550D49F92}"/>
    <cellStyle name="Heading 3 2 15 7 4" xfId="2288" xr:uid="{C1865484-5071-46A1-8E5D-4B9168299523}"/>
    <cellStyle name="Heading 3 2 15 7 4 2" xfId="2289" xr:uid="{0E690D30-30EB-46C7-AB8E-9E699488FF8D}"/>
    <cellStyle name="Heading 3 2 15 8" xfId="2290" xr:uid="{3252EAB6-A6CF-422E-B8CF-52B3C31DA6C0}"/>
    <cellStyle name="Heading 3 2 15 8 2" xfId="2291" xr:uid="{53F6AEA7-D586-4CA3-99BB-87A960C0C073}"/>
    <cellStyle name="Heading 3 2 15 8 2 2" xfId="2292" xr:uid="{9A1DC349-1D6D-4497-A45E-8330FF224294}"/>
    <cellStyle name="Heading 3 2 15 8 3" xfId="2293" xr:uid="{EAC99583-0F57-4F65-90CB-62B160AC96C7}"/>
    <cellStyle name="Heading 3 2 15 8 3 2" xfId="2294" xr:uid="{C0E17EF7-E0E2-4515-A3BF-B49815E695A3}"/>
    <cellStyle name="Heading 3 2 15 8 4" xfId="2295" xr:uid="{6FDB439D-9107-4FC8-A541-B489CB415C75}"/>
    <cellStyle name="Heading 3 2 15 8 4 2" xfId="2296" xr:uid="{DF0735EF-D936-4BAF-851E-87FD717DD7DE}"/>
    <cellStyle name="Heading 3 2 15 9" xfId="2297" xr:uid="{8A6A8BF1-6A06-4CC7-AA06-1EAC8B6702B4}"/>
    <cellStyle name="Heading 3 2 15 9 2" xfId="2298" xr:uid="{A1DE199A-B332-414B-A737-C50A26E03803}"/>
    <cellStyle name="Heading 3 2 15 9 2 2" xfId="2299" xr:uid="{92BD9CBB-B83B-4025-9A59-CEA821A848E3}"/>
    <cellStyle name="Heading 3 2 15 9 3" xfId="2300" xr:uid="{CE399085-76E0-4E66-B591-19F62A7D6F7E}"/>
    <cellStyle name="Heading 3 2 15 9 3 2" xfId="2301" xr:uid="{C1AD956B-655C-4523-B056-3864EE7BA5ED}"/>
    <cellStyle name="Heading 3 2 15 9 4" xfId="2302" xr:uid="{65162606-B721-48E7-97D2-2977C7DCF0B4}"/>
    <cellStyle name="Heading 3 2 15 9 4 2" xfId="2303" xr:uid="{225622E0-FAB5-44B2-9524-03D48E34EEE6}"/>
    <cellStyle name="Heading 3 2 16" xfId="2304" xr:uid="{1448B3B2-2492-4124-8B57-9234FFB0C5E1}"/>
    <cellStyle name="Heading 3 2 16 10" xfId="2305" xr:uid="{356B90DA-B1BE-4C09-991A-02D168F6E2A2}"/>
    <cellStyle name="Heading 3 2 16 10 2" xfId="2306" xr:uid="{0670EECC-5AE4-441C-94AB-EBCA3D169D2D}"/>
    <cellStyle name="Heading 3 2 16 10 2 2" xfId="2307" xr:uid="{FACD5413-3E5D-45C6-ABDC-EF7C753820E1}"/>
    <cellStyle name="Heading 3 2 16 10 3" xfId="2308" xr:uid="{EB811A00-EFF7-494E-8FE3-2080BEA55BFA}"/>
    <cellStyle name="Heading 3 2 16 10 3 2" xfId="2309" xr:uid="{784D3160-B87B-4D5D-95EB-8DB9510D04F7}"/>
    <cellStyle name="Heading 3 2 16 10 4" xfId="2310" xr:uid="{416FE914-3024-4417-8E0B-E7A1872715AE}"/>
    <cellStyle name="Heading 3 2 16 10 4 2" xfId="2311" xr:uid="{9803EA5E-9396-4793-88D0-1ACBD7849574}"/>
    <cellStyle name="Heading 3 2 16 11" xfId="2312" xr:uid="{D370D03D-6E4F-4DF4-AAFE-96252FD4C939}"/>
    <cellStyle name="Heading 3 2 16 11 2" xfId="2313" xr:uid="{B17ACDE8-61D3-466C-A454-3449CA6768A4}"/>
    <cellStyle name="Heading 3 2 16 11 2 2" xfId="2314" xr:uid="{2A019598-5889-4F13-A5EA-DFDB9C174A3E}"/>
    <cellStyle name="Heading 3 2 16 11 3" xfId="2315" xr:uid="{3C12BA8D-EBF2-45F4-94AB-A8CAF3F46295}"/>
    <cellStyle name="Heading 3 2 16 11 3 2" xfId="2316" xr:uid="{7321D115-2C97-4088-94D8-EB144344894D}"/>
    <cellStyle name="Heading 3 2 16 11 4" xfId="2317" xr:uid="{3528D9BD-EDD5-43D2-9D65-D0460BD43060}"/>
    <cellStyle name="Heading 3 2 16 11 4 2" xfId="2318" xr:uid="{CF6ED838-ACB2-4DB3-B2A6-C0398B23CD5C}"/>
    <cellStyle name="Heading 3 2 16 12" xfId="2319" xr:uid="{AA63FBB6-4BBB-43B7-9E70-B9FD560A6D58}"/>
    <cellStyle name="Heading 3 2 16 12 2" xfId="2320" xr:uid="{F8CBD527-C844-4B49-828A-DC0F2FD6E0F1}"/>
    <cellStyle name="Heading 3 2 16 12 2 2" xfId="2321" xr:uid="{EAF56A6E-5C20-4EFD-822F-DEAB7B03F30C}"/>
    <cellStyle name="Heading 3 2 16 12 3" xfId="2322" xr:uid="{D9BAEA27-3764-425D-B6A9-A8AB6738A53B}"/>
    <cellStyle name="Heading 3 2 16 12 3 2" xfId="2323" xr:uid="{34227B9F-B624-45C7-AF7B-BA35D1C15CCD}"/>
    <cellStyle name="Heading 3 2 16 12 4" xfId="2324" xr:uid="{87A6682C-4149-427B-BE8D-465695349309}"/>
    <cellStyle name="Heading 3 2 16 12 4 2" xfId="2325" xr:uid="{73A8F1E8-6B52-4916-88A5-D640FA9AEC5A}"/>
    <cellStyle name="Heading 3 2 16 13" xfId="2326" xr:uid="{EBBE0BA5-8ABD-425A-B4A9-A70BD7917A34}"/>
    <cellStyle name="Heading 3 2 16 13 2" xfId="2327" xr:uid="{32278EBC-BEDC-4AF8-B89D-67B6B653DC18}"/>
    <cellStyle name="Heading 3 2 16 13 2 2" xfId="2328" xr:uid="{DBF4E542-03F7-4235-B4BA-D9913AEBB674}"/>
    <cellStyle name="Heading 3 2 16 13 3" xfId="2329" xr:uid="{2D1517F6-DCB6-4104-9830-C4A01420A9D7}"/>
    <cellStyle name="Heading 3 2 16 13 3 2" xfId="2330" xr:uid="{3CD4A570-86B4-409F-AF3F-42DD562E3552}"/>
    <cellStyle name="Heading 3 2 16 13 4" xfId="2331" xr:uid="{E5514661-493D-4205-BB3E-333DED2365F6}"/>
    <cellStyle name="Heading 3 2 16 13 4 2" xfId="2332" xr:uid="{6B5A490E-8D02-4ACE-86CD-77AD12C7CC8F}"/>
    <cellStyle name="Heading 3 2 16 14" xfId="2333" xr:uid="{D0E57535-7FA4-46CE-831C-EE8008BF5602}"/>
    <cellStyle name="Heading 3 2 16 14 2" xfId="2334" xr:uid="{9129082D-5FED-4313-BD48-8DFE08BED392}"/>
    <cellStyle name="Heading 3 2 16 14 2 2" xfId="2335" xr:uid="{D591DA83-E763-485F-8654-FC4F92738B9D}"/>
    <cellStyle name="Heading 3 2 16 14 3" xfId="2336" xr:uid="{276C0E8D-7138-47F9-BDB2-ADC4ACEE10D1}"/>
    <cellStyle name="Heading 3 2 16 14 3 2" xfId="2337" xr:uid="{2614EFCA-7031-4DD6-84C5-647527FD74C7}"/>
    <cellStyle name="Heading 3 2 16 14 4" xfId="2338" xr:uid="{AE1F083F-63E5-451B-ABDC-F1A188E34F65}"/>
    <cellStyle name="Heading 3 2 16 14 4 2" xfId="2339" xr:uid="{880A7C16-43E5-4DCA-B6EB-CE42E78D9910}"/>
    <cellStyle name="Heading 3 2 16 15" xfId="2340" xr:uid="{49D03235-8062-4274-9141-E7D6FB9873B5}"/>
    <cellStyle name="Heading 3 2 16 15 2" xfId="2341" xr:uid="{9AA6D8E4-912D-4371-AB80-B6C9700D4B47}"/>
    <cellStyle name="Heading 3 2 16 15 2 2" xfId="2342" xr:uid="{38355168-1A63-4FFB-89D6-1DD123F42A1E}"/>
    <cellStyle name="Heading 3 2 16 15 3" xfId="2343" xr:uid="{53CF71A5-29DA-4CCA-85EF-3D92FB8532C7}"/>
    <cellStyle name="Heading 3 2 16 15 3 2" xfId="2344" xr:uid="{9BFEA793-7BC1-4167-8FBE-06FE5F320AC5}"/>
    <cellStyle name="Heading 3 2 16 15 4" xfId="2345" xr:uid="{9E7EB934-1DF5-4D6A-BA03-5E7FC4308357}"/>
    <cellStyle name="Heading 3 2 16 15 4 2" xfId="2346" xr:uid="{2A6EF1BA-25F1-42DE-BCD6-23DCC2CD3738}"/>
    <cellStyle name="Heading 3 2 16 16" xfId="2347" xr:uid="{5921C68B-44D7-4F8B-A68B-1FF57531F2EA}"/>
    <cellStyle name="Heading 3 2 16 16 2" xfId="2348" xr:uid="{29384236-C7D1-4DF5-898F-C56A476A5514}"/>
    <cellStyle name="Heading 3 2 16 17" xfId="2349" xr:uid="{5DEC88A3-F2DA-4B36-8317-2DF0C6CF22D5}"/>
    <cellStyle name="Heading 3 2 16 17 2" xfId="2350" xr:uid="{3C265FB0-7436-4BB6-BBD4-55D8875F0693}"/>
    <cellStyle name="Heading 3 2 16 18" xfId="2351" xr:uid="{DAF29A3C-DFC7-4DC4-B069-616815449B35}"/>
    <cellStyle name="Heading 3 2 16 18 2" xfId="2352" xr:uid="{486CD298-2572-471F-BC26-D7AEA4734CA1}"/>
    <cellStyle name="Heading 3 2 16 19" xfId="2353" xr:uid="{8C67BCAF-5B8F-4823-A185-3AA9D64183CB}"/>
    <cellStyle name="Heading 3 2 16 2" xfId="2354" xr:uid="{445BED82-5B0F-4EEA-990F-01E1D9DD9FC9}"/>
    <cellStyle name="Heading 3 2 16 2 2" xfId="2355" xr:uid="{9586A9AE-E498-4D10-BD23-AAB161F1546F}"/>
    <cellStyle name="Heading 3 2 16 2 2 2" xfId="2356" xr:uid="{E7BEF936-C0BC-47C0-A4B2-3DE03AEA0C25}"/>
    <cellStyle name="Heading 3 2 16 2 3" xfId="2357" xr:uid="{ED3D4F59-0209-4EE4-823F-106F071A4A13}"/>
    <cellStyle name="Heading 3 2 16 2 3 2" xfId="2358" xr:uid="{FE8A2C2F-0BF6-4212-A92F-0525D34975D7}"/>
    <cellStyle name="Heading 3 2 16 2 4" xfId="2359" xr:uid="{E94F45EC-F670-4105-A7FB-A309615CB827}"/>
    <cellStyle name="Heading 3 2 16 2 4 2" xfId="2360" xr:uid="{E4FEE90E-EB9B-4760-82A6-93F8E453E919}"/>
    <cellStyle name="Heading 3 2 16 20" xfId="2361" xr:uid="{9C1AC8B2-BAFC-4514-BE5E-6374F55288DD}"/>
    <cellStyle name="Heading 3 2 16 21" xfId="2362" xr:uid="{45852427-FC4C-4785-B565-3ACBF5474C3E}"/>
    <cellStyle name="Heading 3 2 16 22" xfId="2363" xr:uid="{185AEAE7-E31C-4238-9822-F4A731D2BF87}"/>
    <cellStyle name="Heading 3 2 16 23" xfId="2364" xr:uid="{8F4F28F1-1F94-4C5D-8613-B602FB79A498}"/>
    <cellStyle name="Heading 3 2 16 24" xfId="2365" xr:uid="{2BC0795E-BB6F-4484-9C39-35FDD68BE7C0}"/>
    <cellStyle name="Heading 3 2 16 25" xfId="2366" xr:uid="{39A2D84E-8947-4B9C-9D44-B39B66BE981A}"/>
    <cellStyle name="Heading 3 2 16 3" xfId="2367" xr:uid="{DB132869-5C6D-4A9E-89C7-813755B83150}"/>
    <cellStyle name="Heading 3 2 16 3 2" xfId="2368" xr:uid="{CA5D1E71-E507-48F4-B155-265A11A52A5E}"/>
    <cellStyle name="Heading 3 2 16 3 2 2" xfId="2369" xr:uid="{D3A5CA1B-C75C-4A4C-B748-CE0F9988E98C}"/>
    <cellStyle name="Heading 3 2 16 3 3" xfId="2370" xr:uid="{33E1A87F-0DFF-4D44-9FED-E68E79862A13}"/>
    <cellStyle name="Heading 3 2 16 3 3 2" xfId="2371" xr:uid="{5FDD92E8-261A-4B24-853E-7E6DB60E8ECE}"/>
    <cellStyle name="Heading 3 2 16 3 4" xfId="2372" xr:uid="{BF56FFEA-BC38-4B99-B962-A314BCE1F5D3}"/>
    <cellStyle name="Heading 3 2 16 3 4 2" xfId="2373" xr:uid="{6B69D5B2-DA2C-4C3E-AC16-E6E085034869}"/>
    <cellStyle name="Heading 3 2 16 4" xfId="2374" xr:uid="{8F29F3A1-44B2-4A52-B7D3-9A6218A1E1FF}"/>
    <cellStyle name="Heading 3 2 16 4 2" xfId="2375" xr:uid="{33909671-BF1A-4D51-A59E-2F1ACEA46B17}"/>
    <cellStyle name="Heading 3 2 16 4 2 2" xfId="2376" xr:uid="{1B942959-2764-437F-B667-577A496C82D4}"/>
    <cellStyle name="Heading 3 2 16 4 3" xfId="2377" xr:uid="{1A32D87C-B7C8-4D41-9374-B904C85D4A4E}"/>
    <cellStyle name="Heading 3 2 16 4 3 2" xfId="2378" xr:uid="{259EA99A-5924-47CB-ADB6-72A4E89B7DB4}"/>
    <cellStyle name="Heading 3 2 16 4 4" xfId="2379" xr:uid="{0277812D-0893-4F69-8C0A-6B52EB17B127}"/>
    <cellStyle name="Heading 3 2 16 4 4 2" xfId="2380" xr:uid="{679C9123-A443-4E25-B381-66BD0CD7AC0A}"/>
    <cellStyle name="Heading 3 2 16 5" xfId="2381" xr:uid="{2B069D23-D243-434C-93A8-A7B4310EDE5B}"/>
    <cellStyle name="Heading 3 2 16 5 2" xfId="2382" xr:uid="{BAC075E9-0ACB-4EC1-919F-F754A943C1D9}"/>
    <cellStyle name="Heading 3 2 16 5 2 2" xfId="2383" xr:uid="{3F229A21-8404-4014-9262-42725B38B108}"/>
    <cellStyle name="Heading 3 2 16 5 3" xfId="2384" xr:uid="{E5C8B41D-8D87-49D3-B096-A414381D0DA2}"/>
    <cellStyle name="Heading 3 2 16 5 3 2" xfId="2385" xr:uid="{8A47D754-24C6-48F7-80C7-80344679705E}"/>
    <cellStyle name="Heading 3 2 16 5 4" xfId="2386" xr:uid="{DF8653D9-9F9D-4B07-9BB7-E6A58AF65B94}"/>
    <cellStyle name="Heading 3 2 16 5 4 2" xfId="2387" xr:uid="{545AEE6D-7FEA-453B-A541-E5059001B7AF}"/>
    <cellStyle name="Heading 3 2 16 6" xfId="2388" xr:uid="{A8F95F67-5D25-44C7-A468-5E1027276E8A}"/>
    <cellStyle name="Heading 3 2 16 6 2" xfId="2389" xr:uid="{A18A94FF-223D-478C-80CB-C1DAEB8ADE88}"/>
    <cellStyle name="Heading 3 2 16 6 2 2" xfId="2390" xr:uid="{E34775B4-7560-459B-BBE5-AEB34268F2A3}"/>
    <cellStyle name="Heading 3 2 16 6 3" xfId="2391" xr:uid="{EAD0D3D4-BA50-4B3D-906E-D300EAD47F26}"/>
    <cellStyle name="Heading 3 2 16 6 3 2" xfId="2392" xr:uid="{C45385CA-A3D7-4F75-A79C-C7A265DB843C}"/>
    <cellStyle name="Heading 3 2 16 6 4" xfId="2393" xr:uid="{5A7E2FFC-E22C-4C65-BBFA-A8D3292F792D}"/>
    <cellStyle name="Heading 3 2 16 6 4 2" xfId="2394" xr:uid="{6FD5FCD2-D1C0-4D3A-8FBD-4CC0A660400B}"/>
    <cellStyle name="Heading 3 2 16 7" xfId="2395" xr:uid="{F5976059-0422-495C-A472-1EDA3BC74BBF}"/>
    <cellStyle name="Heading 3 2 16 7 2" xfId="2396" xr:uid="{8D554FAE-58A9-46F8-A1C9-C84A6EF2B353}"/>
    <cellStyle name="Heading 3 2 16 7 2 2" xfId="2397" xr:uid="{E6B6E496-2B76-431E-82DB-8C5BBBAA9EAF}"/>
    <cellStyle name="Heading 3 2 16 7 3" xfId="2398" xr:uid="{7330E7F1-FCAD-4E71-B9DD-8EB41654B5BE}"/>
    <cellStyle name="Heading 3 2 16 7 3 2" xfId="2399" xr:uid="{EC29E545-3394-44AF-96F8-B5E24F49D403}"/>
    <cellStyle name="Heading 3 2 16 7 4" xfId="2400" xr:uid="{A3AFE378-9066-48EF-8C51-8365469EEC13}"/>
    <cellStyle name="Heading 3 2 16 7 4 2" xfId="2401" xr:uid="{13BA2CB1-1452-4A94-A62F-69C4AB8FE2C3}"/>
    <cellStyle name="Heading 3 2 16 8" xfId="2402" xr:uid="{01C99839-3925-4308-8B54-46E10D07A8BF}"/>
    <cellStyle name="Heading 3 2 16 8 2" xfId="2403" xr:uid="{95E68A9D-A451-402B-AB8F-9E800D6351D3}"/>
    <cellStyle name="Heading 3 2 16 8 2 2" xfId="2404" xr:uid="{89EBC35D-1CC7-4443-917A-AD84102935D9}"/>
    <cellStyle name="Heading 3 2 16 8 3" xfId="2405" xr:uid="{C43199E8-1E4B-4021-895A-2D569A6485C0}"/>
    <cellStyle name="Heading 3 2 16 8 3 2" xfId="2406" xr:uid="{288BCC99-14F5-46A2-966F-2DDADEB2CC9F}"/>
    <cellStyle name="Heading 3 2 16 8 4" xfId="2407" xr:uid="{5D77A3BA-EC6C-4761-A1A1-A8D3ACEA8BE2}"/>
    <cellStyle name="Heading 3 2 16 8 4 2" xfId="2408" xr:uid="{2162D841-DB0C-4983-95B7-C7CEAF875795}"/>
    <cellStyle name="Heading 3 2 16 9" xfId="2409" xr:uid="{5C60067D-BF06-473D-BE22-95E71FE99571}"/>
    <cellStyle name="Heading 3 2 16 9 2" xfId="2410" xr:uid="{C50AFBFF-6B7A-422D-BCD0-FCEF588844ED}"/>
    <cellStyle name="Heading 3 2 16 9 2 2" xfId="2411" xr:uid="{89EFE5B0-405E-4BC3-9FE0-CE4704815BD3}"/>
    <cellStyle name="Heading 3 2 16 9 3" xfId="2412" xr:uid="{29B1BC17-9A42-4A64-B97B-F63EA04BFE11}"/>
    <cellStyle name="Heading 3 2 16 9 3 2" xfId="2413" xr:uid="{75B6A327-C153-45D8-87AB-0EBFECFA87E8}"/>
    <cellStyle name="Heading 3 2 16 9 4" xfId="2414" xr:uid="{7156E514-9E07-4C1B-B54C-4C54DC47947C}"/>
    <cellStyle name="Heading 3 2 16 9 4 2" xfId="2415" xr:uid="{BFA3CE81-0C61-40E1-BADD-4B5E1723F180}"/>
    <cellStyle name="Heading 3 2 17" xfId="2416" xr:uid="{F07B1A81-0842-45B9-AD24-BCCCA13B0753}"/>
    <cellStyle name="Heading 3 2 17 10" xfId="2417" xr:uid="{80AD1A43-801C-437D-855C-404DAE466170}"/>
    <cellStyle name="Heading 3 2 17 10 2" xfId="2418" xr:uid="{22975171-2F55-474A-BE90-9025EA6ED491}"/>
    <cellStyle name="Heading 3 2 17 10 2 2" xfId="2419" xr:uid="{505A2E7F-C4E2-4EA9-9D95-E98B00DBFF9A}"/>
    <cellStyle name="Heading 3 2 17 10 3" xfId="2420" xr:uid="{C6617FF5-63A7-4BA9-A94F-F4346DC47027}"/>
    <cellStyle name="Heading 3 2 17 10 3 2" xfId="2421" xr:uid="{E5310755-07BB-4B9D-AB7F-3D7807A0F6AA}"/>
    <cellStyle name="Heading 3 2 17 10 4" xfId="2422" xr:uid="{670E1C79-680B-4579-8414-9F394609C104}"/>
    <cellStyle name="Heading 3 2 17 10 4 2" xfId="2423" xr:uid="{8DB9E36B-7DE1-4180-B4BA-EC0028B51013}"/>
    <cellStyle name="Heading 3 2 17 11" xfId="2424" xr:uid="{1BC6EEB7-71ED-4562-B597-EF61F662C522}"/>
    <cellStyle name="Heading 3 2 17 11 2" xfId="2425" xr:uid="{042563F0-F944-4498-A71B-C89BB29C0339}"/>
    <cellStyle name="Heading 3 2 17 11 2 2" xfId="2426" xr:uid="{2A6E3702-33C8-4492-88E2-68B53F97FFB0}"/>
    <cellStyle name="Heading 3 2 17 11 3" xfId="2427" xr:uid="{70AB7196-B6DA-4F71-9B35-C56E3BD529F5}"/>
    <cellStyle name="Heading 3 2 17 11 3 2" xfId="2428" xr:uid="{9318549B-AC00-4FA6-8D69-6B5D1552B04D}"/>
    <cellStyle name="Heading 3 2 17 11 4" xfId="2429" xr:uid="{64CE5BC4-9857-4682-88ED-99DF9FD31983}"/>
    <cellStyle name="Heading 3 2 17 11 4 2" xfId="2430" xr:uid="{970E4524-08DF-4523-ABC9-F55F2DFD5922}"/>
    <cellStyle name="Heading 3 2 17 12" xfId="2431" xr:uid="{8D859D12-3A89-499F-961E-B765B2951070}"/>
    <cellStyle name="Heading 3 2 17 12 2" xfId="2432" xr:uid="{7D985D82-9B1D-43CB-8D67-06BF04E58121}"/>
    <cellStyle name="Heading 3 2 17 12 2 2" xfId="2433" xr:uid="{DEED1906-D0B9-404C-A599-A69A2C1A47C6}"/>
    <cellStyle name="Heading 3 2 17 12 3" xfId="2434" xr:uid="{5074C3EA-C359-4BD4-8063-9A9292A982EA}"/>
    <cellStyle name="Heading 3 2 17 12 3 2" xfId="2435" xr:uid="{8D35E12D-455D-41D7-BE40-05C99F2FCCFC}"/>
    <cellStyle name="Heading 3 2 17 12 4" xfId="2436" xr:uid="{7F8FD2FF-7CCA-416E-A987-B3998077A7C7}"/>
    <cellStyle name="Heading 3 2 17 12 4 2" xfId="2437" xr:uid="{607561E2-D521-45A1-905A-53E5B2E3F274}"/>
    <cellStyle name="Heading 3 2 17 13" xfId="2438" xr:uid="{EB2AC81E-1A6B-46F0-A875-A9FFC38A8D4D}"/>
    <cellStyle name="Heading 3 2 17 13 2" xfId="2439" xr:uid="{9368F5D0-0728-4EE5-8FB0-A272FBC1333C}"/>
    <cellStyle name="Heading 3 2 17 13 2 2" xfId="2440" xr:uid="{E1DC9BD3-0E3D-40B6-82B4-E96DC5739190}"/>
    <cellStyle name="Heading 3 2 17 13 3" xfId="2441" xr:uid="{FD273275-01FE-418D-8726-CE95DEC48E36}"/>
    <cellStyle name="Heading 3 2 17 13 3 2" xfId="2442" xr:uid="{6D425373-75DE-4BC6-A98D-E0738656CACC}"/>
    <cellStyle name="Heading 3 2 17 13 4" xfId="2443" xr:uid="{0D286AED-BEE2-4B62-87EC-8E51F725008B}"/>
    <cellStyle name="Heading 3 2 17 13 4 2" xfId="2444" xr:uid="{9E71EC15-2D1F-448C-8273-1DA045CEA1BA}"/>
    <cellStyle name="Heading 3 2 17 14" xfId="2445" xr:uid="{CF12210E-E132-4AF9-80D3-37E4EB4A2E0F}"/>
    <cellStyle name="Heading 3 2 17 14 2" xfId="2446" xr:uid="{CA0E2537-8C47-48D0-B13B-DECCCC457F4F}"/>
    <cellStyle name="Heading 3 2 17 14 2 2" xfId="2447" xr:uid="{A1FB615B-FCB0-4A64-8812-3715D1A3E633}"/>
    <cellStyle name="Heading 3 2 17 14 3" xfId="2448" xr:uid="{C2AFB785-6222-44CC-8B82-46665D5AB05F}"/>
    <cellStyle name="Heading 3 2 17 14 3 2" xfId="2449" xr:uid="{35424ADD-A774-465F-B39B-952A66BA8060}"/>
    <cellStyle name="Heading 3 2 17 14 4" xfId="2450" xr:uid="{9DBAE550-C5BB-4764-A83D-5639809915F7}"/>
    <cellStyle name="Heading 3 2 17 14 4 2" xfId="2451" xr:uid="{5EC0ED9D-970F-4BBB-B9D8-F3C10B3F408D}"/>
    <cellStyle name="Heading 3 2 17 15" xfId="2452" xr:uid="{FB6BD891-408E-4983-B68F-84D92C2A66A2}"/>
    <cellStyle name="Heading 3 2 17 15 2" xfId="2453" xr:uid="{ED5D457B-1572-407A-97FE-C19D00448B40}"/>
    <cellStyle name="Heading 3 2 17 15 2 2" xfId="2454" xr:uid="{B7D04885-E5B6-46C3-9A2F-98092E32A11F}"/>
    <cellStyle name="Heading 3 2 17 15 3" xfId="2455" xr:uid="{F668FEDA-837E-4369-A655-7D091C9C2EF0}"/>
    <cellStyle name="Heading 3 2 17 15 3 2" xfId="2456" xr:uid="{31812D91-62CE-4938-AB61-970C61BB1E4A}"/>
    <cellStyle name="Heading 3 2 17 15 4" xfId="2457" xr:uid="{8796F997-88DC-4854-B6A1-876C517FDFAD}"/>
    <cellStyle name="Heading 3 2 17 15 4 2" xfId="2458" xr:uid="{91CC803C-683B-4740-8F44-8660D10A4A99}"/>
    <cellStyle name="Heading 3 2 17 16" xfId="2459" xr:uid="{01D438F7-0BFD-4E4F-9159-B6A68A14A858}"/>
    <cellStyle name="Heading 3 2 17 16 2" xfId="2460" xr:uid="{B04FDC54-4007-4152-BB7F-C89D29E64C96}"/>
    <cellStyle name="Heading 3 2 17 17" xfId="2461" xr:uid="{11B1439A-B374-4E27-A74F-B895FDAC1914}"/>
    <cellStyle name="Heading 3 2 17 17 2" xfId="2462" xr:uid="{07EFBA70-83E9-4474-A6EC-3D817F363F01}"/>
    <cellStyle name="Heading 3 2 17 18" xfId="2463" xr:uid="{187DAF79-7FAB-46F9-B590-370454FEFB67}"/>
    <cellStyle name="Heading 3 2 17 18 2" xfId="2464" xr:uid="{119A7D5A-B0F9-4957-8E59-2C4B4103026B}"/>
    <cellStyle name="Heading 3 2 17 19" xfId="2465" xr:uid="{75D82F74-83D6-4E74-8476-5CCA702E0AD8}"/>
    <cellStyle name="Heading 3 2 17 2" xfId="2466" xr:uid="{F0D283C3-0C3B-47F4-85D3-C70BE4DFDCF5}"/>
    <cellStyle name="Heading 3 2 17 2 2" xfId="2467" xr:uid="{81D6C52E-E5CC-40D4-9664-EC5147BDAC82}"/>
    <cellStyle name="Heading 3 2 17 2 2 2" xfId="2468" xr:uid="{1654EDC2-350C-4DEE-A266-D6ED51F9F13B}"/>
    <cellStyle name="Heading 3 2 17 2 3" xfId="2469" xr:uid="{DA7F0DA4-1C70-4A71-8E66-68030C925A3B}"/>
    <cellStyle name="Heading 3 2 17 2 3 2" xfId="2470" xr:uid="{97B2B25E-E888-4905-AE94-B606C1A817B4}"/>
    <cellStyle name="Heading 3 2 17 2 4" xfId="2471" xr:uid="{CAAB9767-C763-45AA-9C1B-27B2E0197E09}"/>
    <cellStyle name="Heading 3 2 17 2 4 2" xfId="2472" xr:uid="{B0DACE71-7B13-42D5-BBC9-42ED6878770C}"/>
    <cellStyle name="Heading 3 2 17 20" xfId="2473" xr:uid="{152B05E5-659E-4873-BA2A-D6ED1426A77B}"/>
    <cellStyle name="Heading 3 2 17 21" xfId="2474" xr:uid="{F07ED70A-BF13-4453-88E2-4E0C29C47E90}"/>
    <cellStyle name="Heading 3 2 17 22" xfId="2475" xr:uid="{6D50024E-AB57-4F5E-B3A4-11B85836C957}"/>
    <cellStyle name="Heading 3 2 17 23" xfId="2476" xr:uid="{F4543C4F-23B2-4FA6-AD98-EB3512352FC2}"/>
    <cellStyle name="Heading 3 2 17 24" xfId="2477" xr:uid="{3496146A-068C-48C4-A8F6-C328E79CABB0}"/>
    <cellStyle name="Heading 3 2 17 25" xfId="2478" xr:uid="{A5347B7C-A97A-4C31-9BC2-1A68FA3F9C5C}"/>
    <cellStyle name="Heading 3 2 17 3" xfId="2479" xr:uid="{D8BB114A-03ED-4820-9AD1-8E3AFB6AD918}"/>
    <cellStyle name="Heading 3 2 17 3 2" xfId="2480" xr:uid="{79FF94C9-87D2-4D46-BCB3-3D2E3FEB1B8B}"/>
    <cellStyle name="Heading 3 2 17 3 2 2" xfId="2481" xr:uid="{422B895B-B998-4149-8C43-F8E1CD4E184A}"/>
    <cellStyle name="Heading 3 2 17 3 3" xfId="2482" xr:uid="{3C610390-0CFF-4F31-8808-84D053F657FA}"/>
    <cellStyle name="Heading 3 2 17 3 3 2" xfId="2483" xr:uid="{642939E7-4855-4650-86E7-B36BCCB709B9}"/>
    <cellStyle name="Heading 3 2 17 3 4" xfId="2484" xr:uid="{6F64FA95-5DA5-4EAC-A026-A375D7B454B7}"/>
    <cellStyle name="Heading 3 2 17 3 4 2" xfId="2485" xr:uid="{AD3A95D8-8A15-4E10-839E-2076565CCE1D}"/>
    <cellStyle name="Heading 3 2 17 4" xfId="2486" xr:uid="{69808E17-BA0A-4104-B61C-EC9962BEF057}"/>
    <cellStyle name="Heading 3 2 17 4 2" xfId="2487" xr:uid="{FBE107F8-432E-4A78-B3B3-9E3A0FFF4FFC}"/>
    <cellStyle name="Heading 3 2 17 4 2 2" xfId="2488" xr:uid="{FB2822E4-B3A6-4067-8B0A-254444A2E2E2}"/>
    <cellStyle name="Heading 3 2 17 4 3" xfId="2489" xr:uid="{564CBB5E-B172-41D3-8701-1FA0AAF6E720}"/>
    <cellStyle name="Heading 3 2 17 4 3 2" xfId="2490" xr:uid="{974DF579-B2CF-499F-9D32-0B471481AA4E}"/>
    <cellStyle name="Heading 3 2 17 4 4" xfId="2491" xr:uid="{1889B288-BE0B-40A0-9B56-6A1C11B632CE}"/>
    <cellStyle name="Heading 3 2 17 4 4 2" xfId="2492" xr:uid="{9140C341-A937-4F8B-BBE8-F70AFA2B2C08}"/>
    <cellStyle name="Heading 3 2 17 5" xfId="2493" xr:uid="{EA29FDB8-0DED-4ACA-9CF9-C24E3756456F}"/>
    <cellStyle name="Heading 3 2 17 5 2" xfId="2494" xr:uid="{19870B13-4495-4B28-A601-815388357080}"/>
    <cellStyle name="Heading 3 2 17 5 2 2" xfId="2495" xr:uid="{D23395AF-E3D0-4DF3-8900-3EF1A10B2049}"/>
    <cellStyle name="Heading 3 2 17 5 3" xfId="2496" xr:uid="{029154EC-2D83-4868-92C8-D96FA0179589}"/>
    <cellStyle name="Heading 3 2 17 5 3 2" xfId="2497" xr:uid="{F1796808-AB09-420F-9EB9-160DF3D44176}"/>
    <cellStyle name="Heading 3 2 17 5 4" xfId="2498" xr:uid="{9D9268CD-C0C0-451E-BA2C-AE0DC77BE185}"/>
    <cellStyle name="Heading 3 2 17 5 4 2" xfId="2499" xr:uid="{D3981F5A-8EAA-45DC-A3B5-926625E241B0}"/>
    <cellStyle name="Heading 3 2 17 6" xfId="2500" xr:uid="{BE6A9194-1EAC-4B9A-8E75-156BA0D05A61}"/>
    <cellStyle name="Heading 3 2 17 6 2" xfId="2501" xr:uid="{36EE5D99-2202-41F6-B9E7-C8EDA675E914}"/>
    <cellStyle name="Heading 3 2 17 6 2 2" xfId="2502" xr:uid="{940D5F0D-5DBE-4350-A12E-55F13D9D0418}"/>
    <cellStyle name="Heading 3 2 17 6 3" xfId="2503" xr:uid="{B5E587AD-3222-4041-B8C7-B35FB141AC6A}"/>
    <cellStyle name="Heading 3 2 17 6 3 2" xfId="2504" xr:uid="{CD9F3D27-7F54-47B6-9349-97128772E50F}"/>
    <cellStyle name="Heading 3 2 17 6 4" xfId="2505" xr:uid="{9B6398B3-1775-483A-BA88-46132F7AF28A}"/>
    <cellStyle name="Heading 3 2 17 6 4 2" xfId="2506" xr:uid="{842D8966-771F-4427-A666-740DF0821AA9}"/>
    <cellStyle name="Heading 3 2 17 7" xfId="2507" xr:uid="{07CE509B-001C-42AA-99D4-456784472C0A}"/>
    <cellStyle name="Heading 3 2 17 7 2" xfId="2508" xr:uid="{806BB1F8-EF94-4121-A276-2A89F4C11C75}"/>
    <cellStyle name="Heading 3 2 17 7 2 2" xfId="2509" xr:uid="{9DFCC0C5-4DFC-453E-8D99-D4A335BF4C34}"/>
    <cellStyle name="Heading 3 2 17 7 3" xfId="2510" xr:uid="{C5BA7A9B-1693-4403-8937-DDF8D8EC9BDA}"/>
    <cellStyle name="Heading 3 2 17 7 3 2" xfId="2511" xr:uid="{B0DA78E8-3844-4E2C-A5CB-3FB8AF9F08BB}"/>
    <cellStyle name="Heading 3 2 17 7 4" xfId="2512" xr:uid="{A0BB73C1-4B62-4216-B11A-B6C9027166A6}"/>
    <cellStyle name="Heading 3 2 17 7 4 2" xfId="2513" xr:uid="{C7C953C2-100A-4C7A-9D8B-FA72EBF48EE2}"/>
    <cellStyle name="Heading 3 2 17 8" xfId="2514" xr:uid="{6FC39EB9-FEBE-4081-AC23-916AF8B455C9}"/>
    <cellStyle name="Heading 3 2 17 8 2" xfId="2515" xr:uid="{143E0BC3-2DD2-4D48-8723-18739A5148DD}"/>
    <cellStyle name="Heading 3 2 17 8 2 2" xfId="2516" xr:uid="{B6476C9D-AD36-48D7-8BB0-988E854B3266}"/>
    <cellStyle name="Heading 3 2 17 8 3" xfId="2517" xr:uid="{7BA143A6-DFE8-4D87-94BD-4D1B20DD492D}"/>
    <cellStyle name="Heading 3 2 17 8 3 2" xfId="2518" xr:uid="{4A45AAF5-276E-44DA-B33C-F511EECECC51}"/>
    <cellStyle name="Heading 3 2 17 8 4" xfId="2519" xr:uid="{6917E6A1-3AB2-4E9A-A909-ABAE9C00CD72}"/>
    <cellStyle name="Heading 3 2 17 8 4 2" xfId="2520" xr:uid="{87C3A933-68EE-4CEB-BA76-57E4CC4959CE}"/>
    <cellStyle name="Heading 3 2 17 9" xfId="2521" xr:uid="{4AE462E0-87DD-4E3F-8FD2-8F0DB700587B}"/>
    <cellStyle name="Heading 3 2 17 9 2" xfId="2522" xr:uid="{7FE73CE9-E27B-4AD4-B88D-EF9D93296207}"/>
    <cellStyle name="Heading 3 2 17 9 2 2" xfId="2523" xr:uid="{83936176-D409-4E23-8217-2CD2652D4168}"/>
    <cellStyle name="Heading 3 2 17 9 3" xfId="2524" xr:uid="{D26B9728-16FC-4F6E-86FC-47EC4764D363}"/>
    <cellStyle name="Heading 3 2 17 9 3 2" xfId="2525" xr:uid="{6AD37C7F-4688-4562-A734-C617F4A7EC8E}"/>
    <cellStyle name="Heading 3 2 17 9 4" xfId="2526" xr:uid="{C314BA2F-BBCE-42D4-87D7-C0918742B8AB}"/>
    <cellStyle name="Heading 3 2 17 9 4 2" xfId="2527" xr:uid="{2A8EED1D-9EDC-4890-BDF9-186B305931AB}"/>
    <cellStyle name="Heading 3 2 18" xfId="2528" xr:uid="{FBA57234-F494-44CA-B57C-6BC9D4639B95}"/>
    <cellStyle name="Heading 3 2 18 10" xfId="2529" xr:uid="{9AA310C5-9012-4D27-81F5-4ED75FD3DD76}"/>
    <cellStyle name="Heading 3 2 18 10 2" xfId="2530" xr:uid="{DA7E45A6-B401-4F3D-BF8E-EE178B3B43F9}"/>
    <cellStyle name="Heading 3 2 18 10 2 2" xfId="2531" xr:uid="{BFAF6E91-D2B2-49AA-92BD-03A4AD105C9C}"/>
    <cellStyle name="Heading 3 2 18 10 3" xfId="2532" xr:uid="{9C862306-0CAE-47B9-AF85-E769E9027B59}"/>
    <cellStyle name="Heading 3 2 18 10 3 2" xfId="2533" xr:uid="{FA20FD70-2F86-4B33-90F8-01AF1E9BF447}"/>
    <cellStyle name="Heading 3 2 18 10 4" xfId="2534" xr:uid="{7970171A-15BE-470E-B178-3E9366239E64}"/>
    <cellStyle name="Heading 3 2 18 10 4 2" xfId="2535" xr:uid="{2A63A2FE-C70F-4CF8-8A61-849E19B389B6}"/>
    <cellStyle name="Heading 3 2 18 11" xfId="2536" xr:uid="{6322F8D6-FF5D-4835-9103-FE058D1975BA}"/>
    <cellStyle name="Heading 3 2 18 11 2" xfId="2537" xr:uid="{4C415602-210F-4492-9ADF-89E0C7009396}"/>
    <cellStyle name="Heading 3 2 18 11 2 2" xfId="2538" xr:uid="{B3FC9128-B180-4E76-B711-DB62063345AD}"/>
    <cellStyle name="Heading 3 2 18 11 3" xfId="2539" xr:uid="{88DABCCB-0AF6-4371-A67E-165C9DFE7B90}"/>
    <cellStyle name="Heading 3 2 18 11 3 2" xfId="2540" xr:uid="{0B215508-DB2A-4684-B306-CEAF1D6E60A6}"/>
    <cellStyle name="Heading 3 2 18 11 4" xfId="2541" xr:uid="{6A561702-0154-4098-9D5B-EC18E755BF85}"/>
    <cellStyle name="Heading 3 2 18 11 4 2" xfId="2542" xr:uid="{B735E406-F740-41B8-83B3-F1BC14F0E67D}"/>
    <cellStyle name="Heading 3 2 18 12" xfId="2543" xr:uid="{73EF4C36-3F1A-49EB-A258-5FF991AF2206}"/>
    <cellStyle name="Heading 3 2 18 12 2" xfId="2544" xr:uid="{42764FD7-12E8-458A-9548-DC76CCEDB22D}"/>
    <cellStyle name="Heading 3 2 18 12 2 2" xfId="2545" xr:uid="{21815431-1EFF-4AF0-A861-AA3BE8E8F53B}"/>
    <cellStyle name="Heading 3 2 18 12 3" xfId="2546" xr:uid="{DC517C6B-C92A-492C-84AE-ECA9551EAA7F}"/>
    <cellStyle name="Heading 3 2 18 12 3 2" xfId="2547" xr:uid="{EE69B168-BADC-4CE7-8F63-E136666FCC7D}"/>
    <cellStyle name="Heading 3 2 18 12 4" xfId="2548" xr:uid="{7D0BD70C-1C6A-4553-A9AC-0D4A934B526F}"/>
    <cellStyle name="Heading 3 2 18 12 4 2" xfId="2549" xr:uid="{C6E5B3AD-92A6-46A5-BBCC-CE9C46475117}"/>
    <cellStyle name="Heading 3 2 18 13" xfId="2550" xr:uid="{9581EB37-3550-4952-8F0E-121D850A8D91}"/>
    <cellStyle name="Heading 3 2 18 13 2" xfId="2551" xr:uid="{DFE18F2E-D663-423E-9D40-9186803D13E5}"/>
    <cellStyle name="Heading 3 2 18 13 2 2" xfId="2552" xr:uid="{54BD053A-C5AE-4778-9C77-25B05CDEBA8E}"/>
    <cellStyle name="Heading 3 2 18 13 3" xfId="2553" xr:uid="{81AF2099-4995-4D90-81BD-4940F42B4366}"/>
    <cellStyle name="Heading 3 2 18 13 3 2" xfId="2554" xr:uid="{2F3C015C-9D8A-4DD4-8945-38CB66EBE1C6}"/>
    <cellStyle name="Heading 3 2 18 13 4" xfId="2555" xr:uid="{CB0D9F29-00B8-45E4-B08E-C14B73387CCB}"/>
    <cellStyle name="Heading 3 2 18 13 4 2" xfId="2556" xr:uid="{B56A93DF-DB18-425E-AD4B-89F2C1CF9FB6}"/>
    <cellStyle name="Heading 3 2 18 14" xfId="2557" xr:uid="{15E00565-4E00-4DBB-99EA-31AAD97ABA8F}"/>
    <cellStyle name="Heading 3 2 18 14 2" xfId="2558" xr:uid="{E11063C3-A657-4CDD-97FE-70771E5EC4AD}"/>
    <cellStyle name="Heading 3 2 18 14 2 2" xfId="2559" xr:uid="{0A8FEC75-28FA-478E-802A-94C160A3612B}"/>
    <cellStyle name="Heading 3 2 18 14 3" xfId="2560" xr:uid="{525F4DC6-56A0-4536-93C4-73D4D5D61771}"/>
    <cellStyle name="Heading 3 2 18 14 3 2" xfId="2561" xr:uid="{DE368E0C-027E-4C79-AC7E-29500D18465B}"/>
    <cellStyle name="Heading 3 2 18 14 4" xfId="2562" xr:uid="{5BB25828-6F60-4A58-A2AE-7071D6DD6C7D}"/>
    <cellStyle name="Heading 3 2 18 14 4 2" xfId="2563" xr:uid="{EF106310-9A3E-4A3B-BAF3-9DAFD99DB7F6}"/>
    <cellStyle name="Heading 3 2 18 15" xfId="2564" xr:uid="{C55D132A-07B8-4272-8AAD-59429AC6E426}"/>
    <cellStyle name="Heading 3 2 18 15 2" xfId="2565" xr:uid="{0E170BA0-0271-4598-AD47-CAD10EC287E7}"/>
    <cellStyle name="Heading 3 2 18 15 2 2" xfId="2566" xr:uid="{73EA9BCD-4084-4481-8745-F8D36C1896E0}"/>
    <cellStyle name="Heading 3 2 18 15 3" xfId="2567" xr:uid="{BAFBC87C-5565-47E7-AAEB-D0642D573121}"/>
    <cellStyle name="Heading 3 2 18 15 3 2" xfId="2568" xr:uid="{13C728C6-2FA3-44FE-B80C-7AA9236BAF6C}"/>
    <cellStyle name="Heading 3 2 18 15 4" xfId="2569" xr:uid="{67D09BC0-6341-438F-9788-F92A1119E32F}"/>
    <cellStyle name="Heading 3 2 18 15 4 2" xfId="2570" xr:uid="{DEBA1957-3D2F-4AC3-9DBA-CF782F235053}"/>
    <cellStyle name="Heading 3 2 18 16" xfId="2571" xr:uid="{298DF6BB-9DB7-4C70-93A2-3AEB6838FB2D}"/>
    <cellStyle name="Heading 3 2 18 16 2" xfId="2572" xr:uid="{567BE6B7-0AC2-4DDE-AB63-02DE0AA44FC2}"/>
    <cellStyle name="Heading 3 2 18 17" xfId="2573" xr:uid="{EEB4F7E1-504E-4EE0-BFBD-9B89E0FAB2AA}"/>
    <cellStyle name="Heading 3 2 18 17 2" xfId="2574" xr:uid="{7195D298-1585-442C-AAA0-3B0F87646C8A}"/>
    <cellStyle name="Heading 3 2 18 18" xfId="2575" xr:uid="{1DCAD5E1-714D-4905-A244-1350C7496274}"/>
    <cellStyle name="Heading 3 2 18 18 2" xfId="2576" xr:uid="{4371EF77-4238-43CA-AFB8-1E15A476A6B1}"/>
    <cellStyle name="Heading 3 2 18 19" xfId="2577" xr:uid="{5BFC1B7F-5F2A-4789-870A-A6DE0F21B9DA}"/>
    <cellStyle name="Heading 3 2 18 2" xfId="2578" xr:uid="{6C997527-4E1A-438D-BE62-7854ADA90602}"/>
    <cellStyle name="Heading 3 2 18 2 2" xfId="2579" xr:uid="{9FC219CA-6E8C-4D80-8F42-C7D23F46FC99}"/>
    <cellStyle name="Heading 3 2 18 2 2 2" xfId="2580" xr:uid="{C2927794-688D-4087-8CB1-F93F9B003228}"/>
    <cellStyle name="Heading 3 2 18 2 3" xfId="2581" xr:uid="{728EAD96-FF45-4708-8A78-430E3FEDABDB}"/>
    <cellStyle name="Heading 3 2 18 2 3 2" xfId="2582" xr:uid="{68D50C0C-BF31-4F76-8EDA-F38552B5FEA2}"/>
    <cellStyle name="Heading 3 2 18 2 4" xfId="2583" xr:uid="{BB7004A2-5076-4A5A-8DED-709BC346C46E}"/>
    <cellStyle name="Heading 3 2 18 2 4 2" xfId="2584" xr:uid="{D9209ADF-4315-42EC-89BD-60C93977199F}"/>
    <cellStyle name="Heading 3 2 18 20" xfId="2585" xr:uid="{EAE87708-8AC9-4520-94AD-89A568978EB6}"/>
    <cellStyle name="Heading 3 2 18 21" xfId="2586" xr:uid="{EF9C675D-946A-41AA-89E8-B3A9771F7DB7}"/>
    <cellStyle name="Heading 3 2 18 22" xfId="2587" xr:uid="{E8DBAFBE-1524-4242-8E95-630BBFFB5258}"/>
    <cellStyle name="Heading 3 2 18 23" xfId="2588" xr:uid="{F4931655-8682-4DA9-A500-DC311127DF2B}"/>
    <cellStyle name="Heading 3 2 18 24" xfId="2589" xr:uid="{8AC45361-B2BA-4717-AA62-5FCCF6CBDFA3}"/>
    <cellStyle name="Heading 3 2 18 25" xfId="2590" xr:uid="{DB675E22-9323-47C6-B77E-F0B2EFF673E6}"/>
    <cellStyle name="Heading 3 2 18 3" xfId="2591" xr:uid="{2B21ABAC-86F1-42D0-B896-37DFC6D45755}"/>
    <cellStyle name="Heading 3 2 18 3 2" xfId="2592" xr:uid="{69FB761E-99D0-40BD-A816-230EC6B4521F}"/>
    <cellStyle name="Heading 3 2 18 3 2 2" xfId="2593" xr:uid="{CE05717F-72E1-4108-A322-3BE9320A4A5F}"/>
    <cellStyle name="Heading 3 2 18 3 3" xfId="2594" xr:uid="{842DD0E0-41FA-483A-BA19-28B36E430CB0}"/>
    <cellStyle name="Heading 3 2 18 3 3 2" xfId="2595" xr:uid="{48B56387-9CEB-4983-B346-5C5EBD8579AA}"/>
    <cellStyle name="Heading 3 2 18 3 4" xfId="2596" xr:uid="{9A12A5CD-AF45-4A1F-BA7F-EB042DD74F88}"/>
    <cellStyle name="Heading 3 2 18 3 4 2" xfId="2597" xr:uid="{421A670F-58C2-4628-8F7B-EF53B1B17D64}"/>
    <cellStyle name="Heading 3 2 18 4" xfId="2598" xr:uid="{62BC4365-334E-4078-99A2-37C2F683C526}"/>
    <cellStyle name="Heading 3 2 18 4 2" xfId="2599" xr:uid="{8399051C-D661-428C-8C26-BA28340D76DE}"/>
    <cellStyle name="Heading 3 2 18 4 2 2" xfId="2600" xr:uid="{F41A962A-25CB-4A37-8B35-091D1AA0E776}"/>
    <cellStyle name="Heading 3 2 18 4 3" xfId="2601" xr:uid="{E032003A-30B0-44D7-803E-42B7F9456D59}"/>
    <cellStyle name="Heading 3 2 18 4 3 2" xfId="2602" xr:uid="{776B20F9-E966-48FA-A803-66D57B747794}"/>
    <cellStyle name="Heading 3 2 18 4 4" xfId="2603" xr:uid="{7E645BF6-28B3-44B0-A186-F5B88F704858}"/>
    <cellStyle name="Heading 3 2 18 4 4 2" xfId="2604" xr:uid="{6EC5FF6C-E7C5-4F9A-9C08-9735926F68F9}"/>
    <cellStyle name="Heading 3 2 18 5" xfId="2605" xr:uid="{4BEAB256-43FE-46E2-9146-B386B6E204E1}"/>
    <cellStyle name="Heading 3 2 18 5 2" xfId="2606" xr:uid="{504923FE-2833-4974-89EE-FEC8B9F71744}"/>
    <cellStyle name="Heading 3 2 18 5 2 2" xfId="2607" xr:uid="{503CEA5E-76C9-4164-9A27-1D951E25F965}"/>
    <cellStyle name="Heading 3 2 18 5 3" xfId="2608" xr:uid="{5E196603-8B1C-498E-8B14-AFE4177F243D}"/>
    <cellStyle name="Heading 3 2 18 5 3 2" xfId="2609" xr:uid="{9C1FE12D-0A5F-4D08-BEBF-2E871CDF5195}"/>
    <cellStyle name="Heading 3 2 18 5 4" xfId="2610" xr:uid="{26E16CC4-3B60-4A8D-BF12-57C3EDD81872}"/>
    <cellStyle name="Heading 3 2 18 5 4 2" xfId="2611" xr:uid="{D5BD94D1-2EB4-457A-8479-4F63863F9350}"/>
    <cellStyle name="Heading 3 2 18 6" xfId="2612" xr:uid="{D2FDAD10-CA1C-4007-AF65-01136B64DAAA}"/>
    <cellStyle name="Heading 3 2 18 6 2" xfId="2613" xr:uid="{3F50F444-8102-4489-B418-5802AAF7206E}"/>
    <cellStyle name="Heading 3 2 18 6 2 2" xfId="2614" xr:uid="{6D75090A-7AA3-4E26-94E2-9BDD5C54833B}"/>
    <cellStyle name="Heading 3 2 18 6 3" xfId="2615" xr:uid="{2F7D0596-116E-406D-BFA8-F2FA2C6DFE55}"/>
    <cellStyle name="Heading 3 2 18 6 3 2" xfId="2616" xr:uid="{97270239-CCCB-4ED8-B3FC-8C7E1F4794B0}"/>
    <cellStyle name="Heading 3 2 18 6 4" xfId="2617" xr:uid="{22E2CB3C-09FD-4840-A1A7-ECD27E38913E}"/>
    <cellStyle name="Heading 3 2 18 6 4 2" xfId="2618" xr:uid="{E6364419-3671-47E5-9934-31CB2C6AC38C}"/>
    <cellStyle name="Heading 3 2 18 7" xfId="2619" xr:uid="{79B35854-17ED-4AA3-8B17-A1D63D680E0C}"/>
    <cellStyle name="Heading 3 2 18 7 2" xfId="2620" xr:uid="{B4AAD8D1-E8B1-47F9-896C-AAF4AB91536C}"/>
    <cellStyle name="Heading 3 2 18 7 2 2" xfId="2621" xr:uid="{D72475DF-FB86-4997-AF5E-DADC0A5AA198}"/>
    <cellStyle name="Heading 3 2 18 7 3" xfId="2622" xr:uid="{6AC832C1-BB9A-4834-9ECA-CF3F4FB8704E}"/>
    <cellStyle name="Heading 3 2 18 7 3 2" xfId="2623" xr:uid="{3209B477-7116-4CCF-B102-369373EC5AEA}"/>
    <cellStyle name="Heading 3 2 18 7 4" xfId="2624" xr:uid="{5936C8A3-B52F-41E4-B6BA-36D0595F6E22}"/>
    <cellStyle name="Heading 3 2 18 7 4 2" xfId="2625" xr:uid="{C7AE588F-4EAE-4553-88FC-62BDFF7A61CE}"/>
    <cellStyle name="Heading 3 2 18 8" xfId="2626" xr:uid="{28F233EB-6467-4866-8B38-6EC856001779}"/>
    <cellStyle name="Heading 3 2 18 8 2" xfId="2627" xr:uid="{0903E651-A5C1-424A-BC9F-C2243AB68945}"/>
    <cellStyle name="Heading 3 2 18 8 2 2" xfId="2628" xr:uid="{89D96DF8-8DD6-4B65-9CD5-3CFC99FE6ED9}"/>
    <cellStyle name="Heading 3 2 18 8 3" xfId="2629" xr:uid="{24C8AE71-8436-4B7C-BDF8-23764B43CDB4}"/>
    <cellStyle name="Heading 3 2 18 8 3 2" xfId="2630" xr:uid="{0045A08F-D123-49B7-9BF6-738B96E445FD}"/>
    <cellStyle name="Heading 3 2 18 8 4" xfId="2631" xr:uid="{44A9EE8E-86B1-431B-874B-2E42C05F902B}"/>
    <cellStyle name="Heading 3 2 18 8 4 2" xfId="2632" xr:uid="{723E83F0-0209-4AE4-82E8-0CF17E5D5C36}"/>
    <cellStyle name="Heading 3 2 18 9" xfId="2633" xr:uid="{249B3542-C5B3-4D70-B3EC-716B1EC36723}"/>
    <cellStyle name="Heading 3 2 18 9 2" xfId="2634" xr:uid="{7F3E9656-B303-4970-80C9-1F0ED28012E7}"/>
    <cellStyle name="Heading 3 2 18 9 2 2" xfId="2635" xr:uid="{68DBD219-0125-4C75-8F7E-8231D879D454}"/>
    <cellStyle name="Heading 3 2 18 9 3" xfId="2636" xr:uid="{7B709AAF-14D1-4205-935B-B959E87A46F1}"/>
    <cellStyle name="Heading 3 2 18 9 3 2" xfId="2637" xr:uid="{2CC95199-763A-4604-BAC8-0EDE64D5AFCF}"/>
    <cellStyle name="Heading 3 2 18 9 4" xfId="2638" xr:uid="{6A517F33-C855-4AAD-8077-B75E8969C928}"/>
    <cellStyle name="Heading 3 2 18 9 4 2" xfId="2639" xr:uid="{20013398-D18F-47B3-8F80-6C7234740D92}"/>
    <cellStyle name="Heading 3 2 19" xfId="2640" xr:uid="{1DAF18C2-9477-4B67-8FD5-9B6DBE98EE50}"/>
    <cellStyle name="Heading 3 2 19 10" xfId="2641" xr:uid="{A1B28CB5-D1CB-4442-A7D0-090931185BEB}"/>
    <cellStyle name="Heading 3 2 19 10 2" xfId="2642" xr:uid="{AB475FB6-A803-492A-ACED-959325FEF1E5}"/>
    <cellStyle name="Heading 3 2 19 10 2 2" xfId="2643" xr:uid="{98A99626-CFDC-469B-8826-2B062E05AC97}"/>
    <cellStyle name="Heading 3 2 19 10 3" xfId="2644" xr:uid="{6C67264D-E10D-4429-96BB-2B8E787A1C00}"/>
    <cellStyle name="Heading 3 2 19 10 3 2" xfId="2645" xr:uid="{D149A498-9711-48BE-A8AE-FA614B30743D}"/>
    <cellStyle name="Heading 3 2 19 10 4" xfId="2646" xr:uid="{EA597F73-93FB-4D1D-BE84-544FF16E385C}"/>
    <cellStyle name="Heading 3 2 19 10 4 2" xfId="2647" xr:uid="{F0496F46-BE11-4795-BA9D-C303248A2871}"/>
    <cellStyle name="Heading 3 2 19 11" xfId="2648" xr:uid="{4811C690-DA90-493A-A1D0-C5915C967E12}"/>
    <cellStyle name="Heading 3 2 19 11 2" xfId="2649" xr:uid="{9C5602BA-243E-4A7A-85E6-07F4F87E2144}"/>
    <cellStyle name="Heading 3 2 19 11 2 2" xfId="2650" xr:uid="{7818B89B-E6FB-44A8-8012-39C684329BD0}"/>
    <cellStyle name="Heading 3 2 19 11 3" xfId="2651" xr:uid="{A2A53228-8975-480C-A60D-CC6C50D46B68}"/>
    <cellStyle name="Heading 3 2 19 11 3 2" xfId="2652" xr:uid="{8DFC3234-FBEA-4221-9DB6-7517E19C42CD}"/>
    <cellStyle name="Heading 3 2 19 11 4" xfId="2653" xr:uid="{A1D00157-E37F-4F40-AEA7-05BB62515C79}"/>
    <cellStyle name="Heading 3 2 19 11 4 2" xfId="2654" xr:uid="{EF016F76-5711-4173-9A2A-FE5B471D582F}"/>
    <cellStyle name="Heading 3 2 19 12" xfId="2655" xr:uid="{73E7E8BE-7B2D-4E47-8F8D-E0262F29871B}"/>
    <cellStyle name="Heading 3 2 19 12 2" xfId="2656" xr:uid="{71F6552D-E190-4E1C-AC14-57089C733845}"/>
    <cellStyle name="Heading 3 2 19 12 2 2" xfId="2657" xr:uid="{204F52E6-A1E6-4D82-AAB1-10ACBE0E0567}"/>
    <cellStyle name="Heading 3 2 19 12 3" xfId="2658" xr:uid="{2258F4EF-188B-4496-ADE0-323709370651}"/>
    <cellStyle name="Heading 3 2 19 12 3 2" xfId="2659" xr:uid="{DE33DA45-EF83-4E8D-BF41-2025E77FD294}"/>
    <cellStyle name="Heading 3 2 19 12 4" xfId="2660" xr:uid="{1F90687F-0383-4979-A316-C26382D00020}"/>
    <cellStyle name="Heading 3 2 19 12 4 2" xfId="2661" xr:uid="{C13AB456-8E4E-42AE-B0A7-B536195408DE}"/>
    <cellStyle name="Heading 3 2 19 13" xfId="2662" xr:uid="{CD4D4877-D940-4EC7-8EFA-ACB0B59924DD}"/>
    <cellStyle name="Heading 3 2 19 13 2" xfId="2663" xr:uid="{F871EB4B-ED6D-466F-9946-37798174C131}"/>
    <cellStyle name="Heading 3 2 19 13 2 2" xfId="2664" xr:uid="{CBADCF6B-389B-4CB9-8970-C42E96262571}"/>
    <cellStyle name="Heading 3 2 19 13 3" xfId="2665" xr:uid="{6F969922-E941-4456-A1C1-7E9736B49FBD}"/>
    <cellStyle name="Heading 3 2 19 13 3 2" xfId="2666" xr:uid="{287B71CD-487B-461F-8E06-D44A6C5209EF}"/>
    <cellStyle name="Heading 3 2 19 13 4" xfId="2667" xr:uid="{3B300092-B639-402E-A3B1-5700E444A697}"/>
    <cellStyle name="Heading 3 2 19 13 4 2" xfId="2668" xr:uid="{983F5BDB-A1CF-40DF-A264-FBEE43FA3188}"/>
    <cellStyle name="Heading 3 2 19 14" xfId="2669" xr:uid="{EB10A5CC-1569-436D-8D72-D9866232607F}"/>
    <cellStyle name="Heading 3 2 19 14 2" xfId="2670" xr:uid="{7A24744B-DB41-4FB1-AA45-24019CB70246}"/>
    <cellStyle name="Heading 3 2 19 14 2 2" xfId="2671" xr:uid="{745EFF6E-1B8B-4466-967D-743D375029FB}"/>
    <cellStyle name="Heading 3 2 19 14 3" xfId="2672" xr:uid="{7294B74B-FB8A-471B-A795-A4E6512E5EAA}"/>
    <cellStyle name="Heading 3 2 19 14 3 2" xfId="2673" xr:uid="{01A24ED8-CDD5-4FA6-8C59-FC0906DE4B66}"/>
    <cellStyle name="Heading 3 2 19 14 4" xfId="2674" xr:uid="{6E13DD3B-8505-41E5-BB98-58EAF7601A89}"/>
    <cellStyle name="Heading 3 2 19 14 4 2" xfId="2675" xr:uid="{DACCDB15-C0F0-4FB9-9FAA-6927647FBCF3}"/>
    <cellStyle name="Heading 3 2 19 15" xfId="2676" xr:uid="{A25F7122-8718-4FB4-8E71-D3AF2113AA4D}"/>
    <cellStyle name="Heading 3 2 19 15 2" xfId="2677" xr:uid="{5F2F4B7A-404E-4EC6-9E10-B2BDFD07C620}"/>
    <cellStyle name="Heading 3 2 19 15 2 2" xfId="2678" xr:uid="{69AA9219-5BE3-42ED-919E-ECA585898285}"/>
    <cellStyle name="Heading 3 2 19 15 3" xfId="2679" xr:uid="{C8B0A137-62F8-4DC0-8C81-1D21C7874E60}"/>
    <cellStyle name="Heading 3 2 19 15 3 2" xfId="2680" xr:uid="{2AEB95EA-DD70-46A0-8007-F92019A65810}"/>
    <cellStyle name="Heading 3 2 19 15 4" xfId="2681" xr:uid="{5D01ADF8-6E54-48D7-968C-C034773659D8}"/>
    <cellStyle name="Heading 3 2 19 15 4 2" xfId="2682" xr:uid="{25106343-EB07-4FB9-B7B6-3B2CA0989B29}"/>
    <cellStyle name="Heading 3 2 19 16" xfId="2683" xr:uid="{2AD383C3-3D2F-4418-B9FB-7823A4DFC2C7}"/>
    <cellStyle name="Heading 3 2 19 16 2" xfId="2684" xr:uid="{AB02E795-03AF-4A18-BB95-AA36CFF1ACAB}"/>
    <cellStyle name="Heading 3 2 19 17" xfId="2685" xr:uid="{23A5DCA5-8593-45A3-AD6D-8C1D6B51C613}"/>
    <cellStyle name="Heading 3 2 19 17 2" xfId="2686" xr:uid="{6CF792EB-AAD0-412F-A4C4-E981A882E905}"/>
    <cellStyle name="Heading 3 2 19 18" xfId="2687" xr:uid="{63BBED51-76D4-48D6-B84A-DCAC284520EF}"/>
    <cellStyle name="Heading 3 2 19 18 2" xfId="2688" xr:uid="{55A920B0-1197-428E-B638-B7CD8CE61EB4}"/>
    <cellStyle name="Heading 3 2 19 19" xfId="2689" xr:uid="{D3F6F373-D6FD-455A-8864-F05BA96010B2}"/>
    <cellStyle name="Heading 3 2 19 2" xfId="2690" xr:uid="{26274E25-0D54-486F-BACB-484A7572CDEB}"/>
    <cellStyle name="Heading 3 2 19 2 2" xfId="2691" xr:uid="{A15CE125-3795-4422-89BC-28E48EDFD0C1}"/>
    <cellStyle name="Heading 3 2 19 2 2 2" xfId="2692" xr:uid="{A8E1F100-A1C2-4FAB-8353-1C25D5E6FC54}"/>
    <cellStyle name="Heading 3 2 19 2 3" xfId="2693" xr:uid="{EF324141-4CC9-4E08-9C36-5C5730AE1F48}"/>
    <cellStyle name="Heading 3 2 19 2 3 2" xfId="2694" xr:uid="{63C84D5D-B0E6-46A5-BBDC-FA750387F239}"/>
    <cellStyle name="Heading 3 2 19 2 4" xfId="2695" xr:uid="{9D76A091-8EEF-47EC-B550-82D1DA831A98}"/>
    <cellStyle name="Heading 3 2 19 2 4 2" xfId="2696" xr:uid="{3E3700EF-D0EB-4D17-94E9-66BB8343365D}"/>
    <cellStyle name="Heading 3 2 19 20" xfId="2697" xr:uid="{CC3838B3-4998-44B4-8BF2-2B11B6CA7968}"/>
    <cellStyle name="Heading 3 2 19 21" xfId="2698" xr:uid="{F2002A1A-C3A2-4950-978A-0E3D837EAA48}"/>
    <cellStyle name="Heading 3 2 19 22" xfId="2699" xr:uid="{36269BB4-637B-4A7B-AAFF-9104CC855118}"/>
    <cellStyle name="Heading 3 2 19 23" xfId="2700" xr:uid="{A22C1900-2BFD-4F9D-BDFB-4C500A9A6098}"/>
    <cellStyle name="Heading 3 2 19 24" xfId="2701" xr:uid="{28916872-08DC-46EB-B4FE-69CBCC9ABD55}"/>
    <cellStyle name="Heading 3 2 19 25" xfId="2702" xr:uid="{BDF6DCB9-6570-44CA-B20B-AF861E043CE5}"/>
    <cellStyle name="Heading 3 2 19 3" xfId="2703" xr:uid="{04244D49-BCE7-4915-A0E9-93F46C78FBEE}"/>
    <cellStyle name="Heading 3 2 19 3 2" xfId="2704" xr:uid="{1C90F54E-901C-420E-A071-23301B7FF45C}"/>
    <cellStyle name="Heading 3 2 19 3 2 2" xfId="2705" xr:uid="{9FD2D2D7-BEB7-4742-B247-FFDABC396715}"/>
    <cellStyle name="Heading 3 2 19 3 3" xfId="2706" xr:uid="{E3040919-9A27-4DC1-967D-6BF33E3E2120}"/>
    <cellStyle name="Heading 3 2 19 3 3 2" xfId="2707" xr:uid="{0081114C-CCF9-40F6-93F2-613104060126}"/>
    <cellStyle name="Heading 3 2 19 3 4" xfId="2708" xr:uid="{72FA5BC4-FDC8-4DC0-9BA8-E8790E5C2CC8}"/>
    <cellStyle name="Heading 3 2 19 3 4 2" xfId="2709" xr:uid="{AB2EDA74-7CEE-4D71-AD5B-C02558AF7226}"/>
    <cellStyle name="Heading 3 2 19 4" xfId="2710" xr:uid="{B6AD672D-82A8-4817-9FBD-A13183349D78}"/>
    <cellStyle name="Heading 3 2 19 4 2" xfId="2711" xr:uid="{C393A697-D451-4D1F-94FA-E45BC98FBE34}"/>
    <cellStyle name="Heading 3 2 19 4 2 2" xfId="2712" xr:uid="{E97661C1-15E0-49C3-AA92-BFA21539FF44}"/>
    <cellStyle name="Heading 3 2 19 4 3" xfId="2713" xr:uid="{B3270AA8-1B2D-4C67-94A2-98FD8DF207DA}"/>
    <cellStyle name="Heading 3 2 19 4 3 2" xfId="2714" xr:uid="{E4BBBD76-DE17-4800-BB8A-981158556DE0}"/>
    <cellStyle name="Heading 3 2 19 4 4" xfId="2715" xr:uid="{12A4BC9C-1778-44AB-B3BB-AAB2DA81227C}"/>
    <cellStyle name="Heading 3 2 19 4 4 2" xfId="2716" xr:uid="{6E798084-141A-4D7D-BEC5-B455CF86DE18}"/>
    <cellStyle name="Heading 3 2 19 5" xfId="2717" xr:uid="{3C43BF86-F137-49C5-9EC6-57FD10F4E7A6}"/>
    <cellStyle name="Heading 3 2 19 5 2" xfId="2718" xr:uid="{04FA34D3-F166-493F-AB8D-5FE98F664D55}"/>
    <cellStyle name="Heading 3 2 19 5 2 2" xfId="2719" xr:uid="{7EC36FEF-DDCE-42B5-867D-B5DFF55ED9C5}"/>
    <cellStyle name="Heading 3 2 19 5 3" xfId="2720" xr:uid="{19C1AC59-ECF0-491E-8458-4D9A7D5BA89F}"/>
    <cellStyle name="Heading 3 2 19 5 3 2" xfId="2721" xr:uid="{18D6E7D4-4DC1-483C-BBB9-75A57CFF3993}"/>
    <cellStyle name="Heading 3 2 19 5 4" xfId="2722" xr:uid="{BBC6F64B-2986-4C7D-9A04-C32BCF5D0970}"/>
    <cellStyle name="Heading 3 2 19 5 4 2" xfId="2723" xr:uid="{7564E172-35EF-400C-8C41-AFA7B4D656B4}"/>
    <cellStyle name="Heading 3 2 19 6" xfId="2724" xr:uid="{CDC5E910-875F-4403-8153-EC2BA83A0224}"/>
    <cellStyle name="Heading 3 2 19 6 2" xfId="2725" xr:uid="{237FE2F7-68BD-479A-AA20-A31BC6112C72}"/>
    <cellStyle name="Heading 3 2 19 6 2 2" xfId="2726" xr:uid="{51B8D840-295F-42E4-8DC1-CEDDBAA4234F}"/>
    <cellStyle name="Heading 3 2 19 6 3" xfId="2727" xr:uid="{7E3519D2-299D-4BDB-8BA5-58C6449E4721}"/>
    <cellStyle name="Heading 3 2 19 6 3 2" xfId="2728" xr:uid="{691246A3-4508-4DEF-B9D7-9C92BB155431}"/>
    <cellStyle name="Heading 3 2 19 6 4" xfId="2729" xr:uid="{44613D60-118F-4EF1-B1C5-10E4174CFD81}"/>
    <cellStyle name="Heading 3 2 19 6 4 2" xfId="2730" xr:uid="{00C19EF4-3C64-4E21-B95C-B14FC22F830B}"/>
    <cellStyle name="Heading 3 2 19 7" xfId="2731" xr:uid="{6861C1B3-114C-4AE7-9393-3F71B7F6A5B1}"/>
    <cellStyle name="Heading 3 2 19 7 2" xfId="2732" xr:uid="{BB338767-3B1D-4EB7-A627-06A9973ABE29}"/>
    <cellStyle name="Heading 3 2 19 7 2 2" xfId="2733" xr:uid="{9B46367C-6EE6-493C-A960-1CA2386EB0E7}"/>
    <cellStyle name="Heading 3 2 19 7 3" xfId="2734" xr:uid="{DB6E5021-873F-4FAE-91AC-888264BCAF43}"/>
    <cellStyle name="Heading 3 2 19 7 3 2" xfId="2735" xr:uid="{4276570C-2E30-4245-B74B-12CFD984BCD9}"/>
    <cellStyle name="Heading 3 2 19 7 4" xfId="2736" xr:uid="{C747815C-7BBD-4329-8F33-D22E9E8864C1}"/>
    <cellStyle name="Heading 3 2 19 7 4 2" xfId="2737" xr:uid="{E5FC751B-A964-474B-8C68-323CFFD01610}"/>
    <cellStyle name="Heading 3 2 19 8" xfId="2738" xr:uid="{1A867949-BF49-4C4B-A013-1B0EF78BF864}"/>
    <cellStyle name="Heading 3 2 19 8 2" xfId="2739" xr:uid="{C5D2B881-E3E9-43AF-8DB7-C62516952A8D}"/>
    <cellStyle name="Heading 3 2 19 8 2 2" xfId="2740" xr:uid="{D5B9CE9A-9C71-4570-A592-F00E1DD97738}"/>
    <cellStyle name="Heading 3 2 19 8 3" xfId="2741" xr:uid="{97CD1BCD-C426-4922-9121-D0F5A8B544F7}"/>
    <cellStyle name="Heading 3 2 19 8 3 2" xfId="2742" xr:uid="{B39281FF-2A6C-4CA2-BB22-017A9282E127}"/>
    <cellStyle name="Heading 3 2 19 8 4" xfId="2743" xr:uid="{C8F357F5-E7F9-4D91-B9F2-7F7E0C587D5A}"/>
    <cellStyle name="Heading 3 2 19 8 4 2" xfId="2744" xr:uid="{B159D234-BDE9-4459-AA96-C89B72401BCC}"/>
    <cellStyle name="Heading 3 2 19 9" xfId="2745" xr:uid="{5E5BFDEF-4066-4A5D-90EC-FA35D7A9586F}"/>
    <cellStyle name="Heading 3 2 19 9 2" xfId="2746" xr:uid="{EAF8015B-5C30-4B89-95DC-A8A517ABC2F9}"/>
    <cellStyle name="Heading 3 2 19 9 2 2" xfId="2747" xr:uid="{7F097D34-5245-4B21-ADD7-E60B71092732}"/>
    <cellStyle name="Heading 3 2 19 9 3" xfId="2748" xr:uid="{266BDFC0-95C0-4A5B-869D-7BEEE249D537}"/>
    <cellStyle name="Heading 3 2 19 9 3 2" xfId="2749" xr:uid="{B05B84FF-2A8E-4AE2-8648-260F69237823}"/>
    <cellStyle name="Heading 3 2 19 9 4" xfId="2750" xr:uid="{3AC9B7E6-A221-4C4C-966C-44CF4B2428CD}"/>
    <cellStyle name="Heading 3 2 19 9 4 2" xfId="2751" xr:uid="{3DF9B16C-2AC7-4DD5-B9E8-C361393C902A}"/>
    <cellStyle name="Heading 3 2 2" xfId="2752" xr:uid="{0DB7BA7C-C933-4C6A-B334-EF9FDB520A0B}"/>
    <cellStyle name="Heading 3 2 2 2" xfId="6501" xr:uid="{D484B31C-4455-4D1F-BA6D-72DF4187E82E}"/>
    <cellStyle name="Heading 3 2 20" xfId="2753" xr:uid="{67DE3026-F2A4-42AC-B67E-C286B46ECB6E}"/>
    <cellStyle name="Heading 3 2 20 10" xfId="2754" xr:uid="{91377A1E-BC3E-4A67-B038-C18DB05BCC62}"/>
    <cellStyle name="Heading 3 2 20 10 2" xfId="2755" xr:uid="{23C4C9A4-6529-49E4-A9B8-BAFA2B56D54F}"/>
    <cellStyle name="Heading 3 2 20 10 2 2" xfId="2756" xr:uid="{C9FE521C-0179-4070-BDE7-080FF59E9D82}"/>
    <cellStyle name="Heading 3 2 20 10 3" xfId="2757" xr:uid="{1978F8A5-9AD9-4598-A05A-A416E519DDEC}"/>
    <cellStyle name="Heading 3 2 20 10 3 2" xfId="2758" xr:uid="{FCD2B52E-1E1D-4706-AE4C-C1948A735C07}"/>
    <cellStyle name="Heading 3 2 20 10 4" xfId="2759" xr:uid="{F50264E5-8B2A-4D66-A15D-CF6C8A4C4614}"/>
    <cellStyle name="Heading 3 2 20 10 4 2" xfId="2760" xr:uid="{B9CE19A0-02F2-4C49-B2CC-670BECC9A2A4}"/>
    <cellStyle name="Heading 3 2 20 11" xfId="2761" xr:uid="{5DDAF662-6F15-45D7-894E-F71F91116BCD}"/>
    <cellStyle name="Heading 3 2 20 11 2" xfId="2762" xr:uid="{09BA9826-6A93-452B-B9A6-83885FCBF108}"/>
    <cellStyle name="Heading 3 2 20 11 2 2" xfId="2763" xr:uid="{728449A1-6663-4A9D-91C2-BC8345D2688C}"/>
    <cellStyle name="Heading 3 2 20 11 3" xfId="2764" xr:uid="{B4ED24D3-1274-43F1-BE15-823A030A9E54}"/>
    <cellStyle name="Heading 3 2 20 11 3 2" xfId="2765" xr:uid="{D673330B-4C4B-490A-A7A1-A462002D8B20}"/>
    <cellStyle name="Heading 3 2 20 11 4" xfId="2766" xr:uid="{4E4302D5-AEE4-4361-B127-A20E5FC249C6}"/>
    <cellStyle name="Heading 3 2 20 11 4 2" xfId="2767" xr:uid="{941984E3-FCC3-4900-9206-80C9B4D68921}"/>
    <cellStyle name="Heading 3 2 20 12" xfId="2768" xr:uid="{0348CFB5-34E5-4DB4-A138-1E382935A184}"/>
    <cellStyle name="Heading 3 2 20 12 2" xfId="2769" xr:uid="{CCE212FE-EE9D-4775-975E-114BA6DD9598}"/>
    <cellStyle name="Heading 3 2 20 12 2 2" xfId="2770" xr:uid="{52D36CAE-02BB-41A0-83F4-6CE10578774A}"/>
    <cellStyle name="Heading 3 2 20 12 3" xfId="2771" xr:uid="{98C77B60-CF9E-4E02-B7F0-C96E6A2C6BF0}"/>
    <cellStyle name="Heading 3 2 20 12 3 2" xfId="2772" xr:uid="{75FA5D34-CB79-4C4A-9617-B148770669C5}"/>
    <cellStyle name="Heading 3 2 20 12 4" xfId="2773" xr:uid="{57DF1662-8858-4CB2-946C-F1714BCCA159}"/>
    <cellStyle name="Heading 3 2 20 12 4 2" xfId="2774" xr:uid="{92F1D90A-BAFB-4424-A037-5EB96E1BF5E9}"/>
    <cellStyle name="Heading 3 2 20 13" xfId="2775" xr:uid="{065B7A61-9904-4594-9CEA-65F1876AF254}"/>
    <cellStyle name="Heading 3 2 20 13 2" xfId="2776" xr:uid="{93B2C940-BB2C-433B-A79D-81BA306D2EBE}"/>
    <cellStyle name="Heading 3 2 20 13 2 2" xfId="2777" xr:uid="{69628D1F-4EC1-4C99-A118-5DF4A44AB656}"/>
    <cellStyle name="Heading 3 2 20 13 3" xfId="2778" xr:uid="{B1469E55-5811-4374-89B7-C0C3C67F6E7C}"/>
    <cellStyle name="Heading 3 2 20 13 3 2" xfId="2779" xr:uid="{A6059919-B393-4DA3-AFD1-9B85D51B5EF4}"/>
    <cellStyle name="Heading 3 2 20 13 4" xfId="2780" xr:uid="{4B7DFF50-44AC-461D-A343-EF2E62FD7306}"/>
    <cellStyle name="Heading 3 2 20 13 4 2" xfId="2781" xr:uid="{42CF8971-7463-4621-B0BB-3B55ACC1FCA6}"/>
    <cellStyle name="Heading 3 2 20 14" xfId="2782" xr:uid="{35CF09A4-A2DF-4922-BF6C-C626C98785D4}"/>
    <cellStyle name="Heading 3 2 20 14 2" xfId="2783" xr:uid="{117F13F1-FF16-4ABD-B9E1-52BC66A71F9B}"/>
    <cellStyle name="Heading 3 2 20 14 2 2" xfId="2784" xr:uid="{85B4F82C-225C-450D-8F67-80B8B213C96D}"/>
    <cellStyle name="Heading 3 2 20 14 3" xfId="2785" xr:uid="{8F2ED052-9304-4466-8386-9D48D398C55C}"/>
    <cellStyle name="Heading 3 2 20 14 3 2" xfId="2786" xr:uid="{45C3F2BE-CC85-49BA-9C2E-F995253633CA}"/>
    <cellStyle name="Heading 3 2 20 14 4" xfId="2787" xr:uid="{120C2D72-1C2F-4EAE-A6A7-84FBB75F9A13}"/>
    <cellStyle name="Heading 3 2 20 14 4 2" xfId="2788" xr:uid="{B51D1659-BED4-474B-AB22-D55E1F4270FB}"/>
    <cellStyle name="Heading 3 2 20 15" xfId="2789" xr:uid="{F6307F68-19B0-41ED-B15D-5C5421A46D81}"/>
    <cellStyle name="Heading 3 2 20 15 2" xfId="2790" xr:uid="{6486EB44-AF4E-4F4C-8FD3-E2BC60B98320}"/>
    <cellStyle name="Heading 3 2 20 15 2 2" xfId="2791" xr:uid="{BA8EA9A1-AD0C-49EF-94FA-054A50A7F116}"/>
    <cellStyle name="Heading 3 2 20 15 3" xfId="2792" xr:uid="{B8DA14F4-3B6D-496A-B5C9-AC6E112136C2}"/>
    <cellStyle name="Heading 3 2 20 15 3 2" xfId="2793" xr:uid="{DB4D2045-0B53-4197-9DBA-DCD3D593AC24}"/>
    <cellStyle name="Heading 3 2 20 15 4" xfId="2794" xr:uid="{F93954E3-2CB0-4F2D-B631-E22095CDD6C2}"/>
    <cellStyle name="Heading 3 2 20 15 4 2" xfId="2795" xr:uid="{19F7D1E7-3E37-4260-B3B9-E562CF602509}"/>
    <cellStyle name="Heading 3 2 20 16" xfId="2796" xr:uid="{946EC890-0E34-42E5-B0ED-794C077AB911}"/>
    <cellStyle name="Heading 3 2 20 16 2" xfId="2797" xr:uid="{07147646-6247-4562-8B0D-3EDE3E7C89FD}"/>
    <cellStyle name="Heading 3 2 20 17" xfId="2798" xr:uid="{442DB9B9-235F-4BE8-83B1-CF837FD79DCC}"/>
    <cellStyle name="Heading 3 2 20 17 2" xfId="2799" xr:uid="{E9D11413-B309-487B-968B-024860D7E13F}"/>
    <cellStyle name="Heading 3 2 20 18" xfId="2800" xr:uid="{E4A37D53-678D-45E8-8DCC-7491F70B3CEA}"/>
    <cellStyle name="Heading 3 2 20 18 2" xfId="2801" xr:uid="{7FF81BAF-F00F-4661-B8BC-071EF3AD66B5}"/>
    <cellStyle name="Heading 3 2 20 19" xfId="2802" xr:uid="{1FD914EB-7100-416D-A4EA-542D998C7D2D}"/>
    <cellStyle name="Heading 3 2 20 2" xfId="2803" xr:uid="{0179D1DA-F726-4528-BC27-1E32AA0F6C63}"/>
    <cellStyle name="Heading 3 2 20 2 2" xfId="2804" xr:uid="{E8FDA576-659E-4386-8152-F20B5FCDDC1E}"/>
    <cellStyle name="Heading 3 2 20 2 2 2" xfId="2805" xr:uid="{8A4BD381-9791-4CE2-B6C2-A8BD06FCD448}"/>
    <cellStyle name="Heading 3 2 20 2 3" xfId="2806" xr:uid="{4313FA15-B6FD-4ED5-BF52-F2869BB85DC0}"/>
    <cellStyle name="Heading 3 2 20 2 3 2" xfId="2807" xr:uid="{56A09CB0-D777-44EC-A2F5-4E32840E7333}"/>
    <cellStyle name="Heading 3 2 20 2 4" xfId="2808" xr:uid="{20788361-69CF-4005-A7A3-6F786F59E1F8}"/>
    <cellStyle name="Heading 3 2 20 2 4 2" xfId="2809" xr:uid="{7EBADCBC-6A83-4BA3-8A6A-300E37496A52}"/>
    <cellStyle name="Heading 3 2 20 20" xfId="2810" xr:uid="{0891FC22-263E-49F5-B24D-15B1006929CB}"/>
    <cellStyle name="Heading 3 2 20 21" xfId="2811" xr:uid="{F4E4CCF5-7588-42DF-ACF1-2A21AFF1A60A}"/>
    <cellStyle name="Heading 3 2 20 22" xfId="2812" xr:uid="{DC033372-B105-4F40-AADB-7ED6511544C1}"/>
    <cellStyle name="Heading 3 2 20 23" xfId="2813" xr:uid="{721989D9-1E64-48D9-B4FF-355730D9A205}"/>
    <cellStyle name="Heading 3 2 20 24" xfId="2814" xr:uid="{C8B3852F-F002-4B3F-8053-112B283B04CD}"/>
    <cellStyle name="Heading 3 2 20 25" xfId="2815" xr:uid="{FB5BB16E-0B6A-4C5C-8201-F69E43EA8964}"/>
    <cellStyle name="Heading 3 2 20 3" xfId="2816" xr:uid="{D5D84AAA-CC4D-4E46-8CCF-27AC3F8B81A0}"/>
    <cellStyle name="Heading 3 2 20 3 2" xfId="2817" xr:uid="{818DF288-FC37-499C-AB1C-CDAA45F8D3FD}"/>
    <cellStyle name="Heading 3 2 20 3 2 2" xfId="2818" xr:uid="{0ADCAF59-8109-47E2-8B6E-830ABE778646}"/>
    <cellStyle name="Heading 3 2 20 3 3" xfId="2819" xr:uid="{2B87CCA3-B855-467A-AF4E-CB61DF220573}"/>
    <cellStyle name="Heading 3 2 20 3 3 2" xfId="2820" xr:uid="{875F4E1C-E45B-4759-B7C0-C5D822D0E297}"/>
    <cellStyle name="Heading 3 2 20 3 4" xfId="2821" xr:uid="{9463F846-3214-430A-AFDB-92098CF4AC84}"/>
    <cellStyle name="Heading 3 2 20 3 4 2" xfId="2822" xr:uid="{81B1E354-B396-4623-B621-24AF50DDE829}"/>
    <cellStyle name="Heading 3 2 20 4" xfId="2823" xr:uid="{C6351D79-0507-455A-BC54-61DEF4C2D379}"/>
    <cellStyle name="Heading 3 2 20 4 2" xfId="2824" xr:uid="{98C5987E-5DD2-4891-B82D-81DA2796E807}"/>
    <cellStyle name="Heading 3 2 20 4 2 2" xfId="2825" xr:uid="{63C4C904-E35E-4970-9C24-2AEFC43B2D66}"/>
    <cellStyle name="Heading 3 2 20 4 3" xfId="2826" xr:uid="{0DB1F111-2FA2-4CA5-886C-545803D73470}"/>
    <cellStyle name="Heading 3 2 20 4 3 2" xfId="2827" xr:uid="{F808456D-2853-4736-B9A0-564520709B0A}"/>
    <cellStyle name="Heading 3 2 20 4 4" xfId="2828" xr:uid="{A3230D55-5EDC-4502-A724-21F34FD3D5D6}"/>
    <cellStyle name="Heading 3 2 20 4 4 2" xfId="2829" xr:uid="{5350BD86-E334-4215-A17B-0E556275BEDF}"/>
    <cellStyle name="Heading 3 2 20 5" xfId="2830" xr:uid="{FB606770-4320-4448-B2AB-EB6005E3222D}"/>
    <cellStyle name="Heading 3 2 20 5 2" xfId="2831" xr:uid="{E9959814-99A5-4CD8-94A2-A5DF62F56CD6}"/>
    <cellStyle name="Heading 3 2 20 5 2 2" xfId="2832" xr:uid="{AFD24829-63BD-43F2-A248-74D8F115A67E}"/>
    <cellStyle name="Heading 3 2 20 5 3" xfId="2833" xr:uid="{50B66217-8302-4FCC-804D-92B835D77219}"/>
    <cellStyle name="Heading 3 2 20 5 3 2" xfId="2834" xr:uid="{8483EFD4-61C3-4C86-A230-B2F214EA8868}"/>
    <cellStyle name="Heading 3 2 20 5 4" xfId="2835" xr:uid="{D7AF5FC5-99D0-492C-93D5-41B3196EC095}"/>
    <cellStyle name="Heading 3 2 20 5 4 2" xfId="2836" xr:uid="{D9743972-157F-47CA-A5ED-479C32CAEC0B}"/>
    <cellStyle name="Heading 3 2 20 6" xfId="2837" xr:uid="{16F726F6-9B85-42B2-8FFE-5BD45BA70199}"/>
    <cellStyle name="Heading 3 2 20 6 2" xfId="2838" xr:uid="{861546E4-2694-420F-BFC5-D4FE88D5CA71}"/>
    <cellStyle name="Heading 3 2 20 6 2 2" xfId="2839" xr:uid="{3A8BF396-4701-43D3-98D4-EAAFACD058DD}"/>
    <cellStyle name="Heading 3 2 20 6 3" xfId="2840" xr:uid="{E92DBEAE-FE68-4DA3-8CEE-973170D163B8}"/>
    <cellStyle name="Heading 3 2 20 6 3 2" xfId="2841" xr:uid="{7831B797-0426-496D-8A19-6F3BB74937F1}"/>
    <cellStyle name="Heading 3 2 20 6 4" xfId="2842" xr:uid="{E3A904C4-255C-4CFA-94EA-5DE4E229EFDE}"/>
    <cellStyle name="Heading 3 2 20 6 4 2" xfId="2843" xr:uid="{0EB205F3-CEF5-4322-AA1B-A97CCA1874B6}"/>
    <cellStyle name="Heading 3 2 20 7" xfId="2844" xr:uid="{8F8BE1D0-C98D-466C-A6AF-F66E9F0F3530}"/>
    <cellStyle name="Heading 3 2 20 7 2" xfId="2845" xr:uid="{E71D2997-7E28-49FB-8E65-307E6711D6C1}"/>
    <cellStyle name="Heading 3 2 20 7 2 2" xfId="2846" xr:uid="{6CCF8A4D-B1D5-4BF7-A38A-FEA801713990}"/>
    <cellStyle name="Heading 3 2 20 7 3" xfId="2847" xr:uid="{B9868274-1A81-47BF-A998-023DE8F7E36F}"/>
    <cellStyle name="Heading 3 2 20 7 3 2" xfId="2848" xr:uid="{C7D83086-A178-4394-B2EC-0735B49C0C03}"/>
    <cellStyle name="Heading 3 2 20 7 4" xfId="2849" xr:uid="{A47A13C7-58D7-4304-9520-E8A93F8DAE6F}"/>
    <cellStyle name="Heading 3 2 20 7 4 2" xfId="2850" xr:uid="{C5F682C0-1B9C-4C0C-A30E-ED61EAB9ED2D}"/>
    <cellStyle name="Heading 3 2 20 8" xfId="2851" xr:uid="{1D2321D9-CA91-49E2-B60F-AD5A52719016}"/>
    <cellStyle name="Heading 3 2 20 8 2" xfId="2852" xr:uid="{9DDF5EE0-3E9E-4D9B-8A15-A2DC19011D5E}"/>
    <cellStyle name="Heading 3 2 20 8 2 2" xfId="2853" xr:uid="{548DBA60-FFCB-4B3C-9535-9525A46EE2C7}"/>
    <cellStyle name="Heading 3 2 20 8 3" xfId="2854" xr:uid="{8364599F-054F-43E2-B6EF-20640BA95B03}"/>
    <cellStyle name="Heading 3 2 20 8 3 2" xfId="2855" xr:uid="{B6CA621E-04F4-4C21-9D0F-89F09C225BA8}"/>
    <cellStyle name="Heading 3 2 20 8 4" xfId="2856" xr:uid="{AEFAE1D5-C9BA-4773-BB57-7F96404A4994}"/>
    <cellStyle name="Heading 3 2 20 8 4 2" xfId="2857" xr:uid="{534BDBE6-F3A5-4DE0-84B2-404365344838}"/>
    <cellStyle name="Heading 3 2 20 9" xfId="2858" xr:uid="{7894BA39-666B-4149-9B8F-0D4CB7657856}"/>
    <cellStyle name="Heading 3 2 20 9 2" xfId="2859" xr:uid="{AFCD4910-EC6A-4606-BF37-0AD29D5D5B28}"/>
    <cellStyle name="Heading 3 2 20 9 2 2" xfId="2860" xr:uid="{3A0F3674-2E72-4647-A9A3-9821A605270F}"/>
    <cellStyle name="Heading 3 2 20 9 3" xfId="2861" xr:uid="{7CC0DE98-9A20-4CB3-BC92-A9A44EFC3A2C}"/>
    <cellStyle name="Heading 3 2 20 9 3 2" xfId="2862" xr:uid="{F576A0A2-2742-4FEE-9D62-9B8E32E0E944}"/>
    <cellStyle name="Heading 3 2 20 9 4" xfId="2863" xr:uid="{30F5FD73-5A51-4405-B26C-9E331EE22B0D}"/>
    <cellStyle name="Heading 3 2 20 9 4 2" xfId="2864" xr:uid="{EAAA0A02-85BD-4DC8-A26B-7232BFDFA6F0}"/>
    <cellStyle name="Heading 3 2 21" xfId="2865" xr:uid="{09267B0D-66D3-455F-B97D-9D13D8B2AC33}"/>
    <cellStyle name="Heading 3 2 21 10" xfId="2866" xr:uid="{2B9BB9BC-F54E-4040-B233-9CFD78D75043}"/>
    <cellStyle name="Heading 3 2 21 10 2" xfId="2867" xr:uid="{2DDC4AEF-18D2-4D29-A773-9298697EE74B}"/>
    <cellStyle name="Heading 3 2 21 10 2 2" xfId="2868" xr:uid="{94EA0153-30B0-4303-9326-3C5950C516D6}"/>
    <cellStyle name="Heading 3 2 21 10 3" xfId="2869" xr:uid="{702670A6-6842-47D6-A77F-826709A577C2}"/>
    <cellStyle name="Heading 3 2 21 10 3 2" xfId="2870" xr:uid="{F58AD279-A8D6-4903-82D2-538A784E7EF5}"/>
    <cellStyle name="Heading 3 2 21 10 4" xfId="2871" xr:uid="{A059F823-8AC6-4BE7-B194-3A7D4F677A55}"/>
    <cellStyle name="Heading 3 2 21 10 4 2" xfId="2872" xr:uid="{0F045FC5-A7CF-4EFA-B13B-F6C6DDDD66E3}"/>
    <cellStyle name="Heading 3 2 21 11" xfId="2873" xr:uid="{7E9FD18B-C22A-46B7-9E5C-5CEBEDBCBE66}"/>
    <cellStyle name="Heading 3 2 21 11 2" xfId="2874" xr:uid="{0445A8E5-E019-4F1A-9C5B-A5992E712F28}"/>
    <cellStyle name="Heading 3 2 21 11 2 2" xfId="2875" xr:uid="{EA76D29C-992A-4AD6-A223-759FD17787BD}"/>
    <cellStyle name="Heading 3 2 21 11 3" xfId="2876" xr:uid="{43CE2AEE-3B1A-42C8-9FF7-5C7145C0CDB9}"/>
    <cellStyle name="Heading 3 2 21 11 3 2" xfId="2877" xr:uid="{9B84F095-6EE0-47A8-B74D-AB339AFC9152}"/>
    <cellStyle name="Heading 3 2 21 11 4" xfId="2878" xr:uid="{1144645F-578D-4EAA-BDF4-CCA019B907E2}"/>
    <cellStyle name="Heading 3 2 21 11 4 2" xfId="2879" xr:uid="{8875FEEC-6BF3-481D-B542-6F4D1553A08E}"/>
    <cellStyle name="Heading 3 2 21 12" xfId="2880" xr:uid="{B1E9DB84-8817-4309-8819-70F5E217A91D}"/>
    <cellStyle name="Heading 3 2 21 12 2" xfId="2881" xr:uid="{CFB5FC61-E67F-4B77-81B4-46B01197852B}"/>
    <cellStyle name="Heading 3 2 21 12 2 2" xfId="2882" xr:uid="{C6E372F2-4670-4532-BB5C-23770B382193}"/>
    <cellStyle name="Heading 3 2 21 12 3" xfId="2883" xr:uid="{B9D42805-D6F4-4E15-90F2-5F42FA4ADB85}"/>
    <cellStyle name="Heading 3 2 21 12 3 2" xfId="2884" xr:uid="{B57EA163-D51D-4BE8-90A5-41F79F494665}"/>
    <cellStyle name="Heading 3 2 21 12 4" xfId="2885" xr:uid="{3CBCB39C-BE31-4ACA-8C7A-3D6136C8898B}"/>
    <cellStyle name="Heading 3 2 21 12 4 2" xfId="2886" xr:uid="{77A01F56-A4D1-447D-B2AE-1E80ED1848D7}"/>
    <cellStyle name="Heading 3 2 21 13" xfId="2887" xr:uid="{CAA7986A-761F-434F-8B28-B237DB74C42E}"/>
    <cellStyle name="Heading 3 2 21 13 2" xfId="2888" xr:uid="{1E3EB377-3A02-4F76-96D4-8A626BF931C1}"/>
    <cellStyle name="Heading 3 2 21 13 2 2" xfId="2889" xr:uid="{71307824-3B05-415B-9ED4-E571D93064CF}"/>
    <cellStyle name="Heading 3 2 21 13 3" xfId="2890" xr:uid="{17968904-EB98-4C4C-946D-0E57C6D1E63C}"/>
    <cellStyle name="Heading 3 2 21 13 3 2" xfId="2891" xr:uid="{DCC2E08B-3277-4173-8ABC-08DEBC27AF8A}"/>
    <cellStyle name="Heading 3 2 21 13 4" xfId="2892" xr:uid="{6F34F574-EF4C-41E0-B74B-BC981807EA4F}"/>
    <cellStyle name="Heading 3 2 21 13 4 2" xfId="2893" xr:uid="{CC7FAD96-6DED-429F-B7AB-C5397B0B25BB}"/>
    <cellStyle name="Heading 3 2 21 14" xfId="2894" xr:uid="{D495E4AB-718A-4D5E-850D-D5179E481D32}"/>
    <cellStyle name="Heading 3 2 21 14 2" xfId="2895" xr:uid="{65A2DB10-D418-44C3-91D0-93052C31A434}"/>
    <cellStyle name="Heading 3 2 21 14 2 2" xfId="2896" xr:uid="{69A8A9D4-243A-4825-BBA4-3A75E022B0C3}"/>
    <cellStyle name="Heading 3 2 21 14 3" xfId="2897" xr:uid="{9F769640-AE85-42B3-8128-BAA8A531B58F}"/>
    <cellStyle name="Heading 3 2 21 14 3 2" xfId="2898" xr:uid="{57467990-57BC-418F-92F3-3560660F2C73}"/>
    <cellStyle name="Heading 3 2 21 14 4" xfId="2899" xr:uid="{3CC7FDB0-995F-4807-9506-32C9C2CAB8F0}"/>
    <cellStyle name="Heading 3 2 21 14 4 2" xfId="2900" xr:uid="{7FF3D05D-B5A4-482B-ACBC-499CB701945F}"/>
    <cellStyle name="Heading 3 2 21 15" xfId="2901" xr:uid="{63BBD596-830F-41CF-8EF1-5F17F09339AB}"/>
    <cellStyle name="Heading 3 2 21 15 2" xfId="2902" xr:uid="{F2BC1A1D-A712-4D6B-B234-688FF9FC3043}"/>
    <cellStyle name="Heading 3 2 21 15 2 2" xfId="2903" xr:uid="{D67B160E-CA62-46A2-8553-97153A60A9FC}"/>
    <cellStyle name="Heading 3 2 21 15 3" xfId="2904" xr:uid="{7C240CB0-B997-4789-A7DE-E566EFE5B6DA}"/>
    <cellStyle name="Heading 3 2 21 15 3 2" xfId="2905" xr:uid="{7F44B2A5-7CE7-4D9C-B5E8-64C8F9D98A19}"/>
    <cellStyle name="Heading 3 2 21 15 4" xfId="2906" xr:uid="{2B16FC1B-0D29-4689-83EE-7996D77E57BE}"/>
    <cellStyle name="Heading 3 2 21 15 4 2" xfId="2907" xr:uid="{8C92D827-9912-4115-9A25-CA53C1FB60F6}"/>
    <cellStyle name="Heading 3 2 21 16" xfId="2908" xr:uid="{2CFD1BD0-4164-4A5E-946D-1ADCC4B65E06}"/>
    <cellStyle name="Heading 3 2 21 16 2" xfId="2909" xr:uid="{90B4407F-39BF-4519-8DC6-996F59A03BA9}"/>
    <cellStyle name="Heading 3 2 21 17" xfId="2910" xr:uid="{4B4EF190-E486-4A8D-AC0D-A826573E0B60}"/>
    <cellStyle name="Heading 3 2 21 17 2" xfId="2911" xr:uid="{390816D0-3BCB-43CD-9DA7-848993C3229D}"/>
    <cellStyle name="Heading 3 2 21 18" xfId="2912" xr:uid="{AFF72873-A77F-4D28-93EA-276F2E53C65F}"/>
    <cellStyle name="Heading 3 2 21 18 2" xfId="2913" xr:uid="{C45636DD-C106-42A2-BE54-AF8CA3AD6E26}"/>
    <cellStyle name="Heading 3 2 21 19" xfId="2914" xr:uid="{69F7014D-223F-4466-9C40-7FB019237B21}"/>
    <cellStyle name="Heading 3 2 21 2" xfId="2915" xr:uid="{CC612AA6-9887-4239-9740-BDD43DF0F682}"/>
    <cellStyle name="Heading 3 2 21 2 2" xfId="2916" xr:uid="{7A85E946-8450-4641-8D80-7B70701F638E}"/>
    <cellStyle name="Heading 3 2 21 2 2 2" xfId="2917" xr:uid="{B2E0F90B-6D28-4BDB-B1FB-A06A72745F5A}"/>
    <cellStyle name="Heading 3 2 21 2 3" xfId="2918" xr:uid="{5F28ECE1-BE8D-4444-AF35-8729B9848663}"/>
    <cellStyle name="Heading 3 2 21 2 3 2" xfId="2919" xr:uid="{E157776A-9FE4-4363-B93D-2152CFF0700B}"/>
    <cellStyle name="Heading 3 2 21 2 4" xfId="2920" xr:uid="{8240A1AB-9BC8-41F9-ADDB-0F5433BFBBDB}"/>
    <cellStyle name="Heading 3 2 21 2 4 2" xfId="2921" xr:uid="{FB97FFC9-5FE6-40EE-B13A-810072415B5B}"/>
    <cellStyle name="Heading 3 2 21 20" xfId="2922" xr:uid="{4153BE13-674B-4D1D-AD7F-D6A655BB666B}"/>
    <cellStyle name="Heading 3 2 21 21" xfId="2923" xr:uid="{3825CE3A-812D-4270-B077-92B9FFB5F780}"/>
    <cellStyle name="Heading 3 2 21 22" xfId="2924" xr:uid="{AC4DF548-8165-4F37-AED5-452D72D858DB}"/>
    <cellStyle name="Heading 3 2 21 23" xfId="2925" xr:uid="{04E19CCD-B4E8-424C-9DA9-AFE8DB214FB8}"/>
    <cellStyle name="Heading 3 2 21 24" xfId="2926" xr:uid="{6FE929F0-7E34-41BD-B501-1DDAE6AA16DA}"/>
    <cellStyle name="Heading 3 2 21 25" xfId="2927" xr:uid="{484017CE-685F-4B0E-9E4B-2945069DF8A0}"/>
    <cellStyle name="Heading 3 2 21 3" xfId="2928" xr:uid="{04580E49-83A2-48E2-BEAE-C5EBBB525A67}"/>
    <cellStyle name="Heading 3 2 21 3 2" xfId="2929" xr:uid="{9EC5C504-6923-4F6A-8323-8C9E896281B6}"/>
    <cellStyle name="Heading 3 2 21 3 2 2" xfId="2930" xr:uid="{58F02D17-FF8A-4A2D-8DAD-E84D2534E9AE}"/>
    <cellStyle name="Heading 3 2 21 3 3" xfId="2931" xr:uid="{BE19E4CE-1D1F-4B9D-A2B4-17853A2553E5}"/>
    <cellStyle name="Heading 3 2 21 3 3 2" xfId="2932" xr:uid="{BB8BAC00-DB5A-4F87-90B0-D8B3D8D5050B}"/>
    <cellStyle name="Heading 3 2 21 3 4" xfId="2933" xr:uid="{6FB4E863-7631-49EF-800E-EB747AD7516B}"/>
    <cellStyle name="Heading 3 2 21 3 4 2" xfId="2934" xr:uid="{E786B79A-90FF-4568-AB64-9CFF8AEECD1B}"/>
    <cellStyle name="Heading 3 2 21 4" xfId="2935" xr:uid="{6864E78A-D0CA-4E2F-8370-08DC92FDBD08}"/>
    <cellStyle name="Heading 3 2 21 4 2" xfId="2936" xr:uid="{D5FF6663-1F9C-49DF-A432-FB40226D79D1}"/>
    <cellStyle name="Heading 3 2 21 4 2 2" xfId="2937" xr:uid="{0D25ABAE-A1A6-4E28-9B63-E9BB47B27BB3}"/>
    <cellStyle name="Heading 3 2 21 4 3" xfId="2938" xr:uid="{2ADFC4F3-95C4-4DB3-9527-9CA4C5CD6AD5}"/>
    <cellStyle name="Heading 3 2 21 4 3 2" xfId="2939" xr:uid="{AFB28A38-7EAB-4CD9-BADD-262F7FF124A5}"/>
    <cellStyle name="Heading 3 2 21 4 4" xfId="2940" xr:uid="{C99189EA-33EE-440E-8179-EEC5B0E6AEBF}"/>
    <cellStyle name="Heading 3 2 21 4 4 2" xfId="2941" xr:uid="{594A02C4-B047-4FCD-B70A-72D601E606F5}"/>
    <cellStyle name="Heading 3 2 21 5" xfId="2942" xr:uid="{03B51FCE-9B7B-43F3-946A-1AFEAC7FE12F}"/>
    <cellStyle name="Heading 3 2 21 5 2" xfId="2943" xr:uid="{89D867A3-C407-4E66-BAA7-AE955A25AC41}"/>
    <cellStyle name="Heading 3 2 21 5 2 2" xfId="2944" xr:uid="{16BA10ED-7EBA-4FB7-8F0F-AD75A94DE514}"/>
    <cellStyle name="Heading 3 2 21 5 3" xfId="2945" xr:uid="{C5DBDA4B-3468-4508-8CDA-8082DCBEA862}"/>
    <cellStyle name="Heading 3 2 21 5 3 2" xfId="2946" xr:uid="{3C4E14AE-E967-4C39-AE34-07BC6A7B8450}"/>
    <cellStyle name="Heading 3 2 21 5 4" xfId="2947" xr:uid="{AEEDAD30-72A6-445B-A96A-2DE8AD60C45A}"/>
    <cellStyle name="Heading 3 2 21 5 4 2" xfId="2948" xr:uid="{C6B79EBF-1260-4BDD-97AC-8570CB77E05B}"/>
    <cellStyle name="Heading 3 2 21 6" xfId="2949" xr:uid="{F1FE06B5-189E-4A4E-AA8E-97E07CEE265C}"/>
    <cellStyle name="Heading 3 2 21 6 2" xfId="2950" xr:uid="{60FC7733-606D-4894-B548-58FCA06C5BC5}"/>
    <cellStyle name="Heading 3 2 21 6 2 2" xfId="2951" xr:uid="{7E5D2460-94FF-42C5-970B-E7C4C4231C38}"/>
    <cellStyle name="Heading 3 2 21 6 3" xfId="2952" xr:uid="{16F4163F-3817-49D2-8B59-AA4FEEFEF998}"/>
    <cellStyle name="Heading 3 2 21 6 3 2" xfId="2953" xr:uid="{1B85477A-C326-4348-A8DD-58AFACC213FC}"/>
    <cellStyle name="Heading 3 2 21 6 4" xfId="2954" xr:uid="{372DE1F6-7631-4130-ACAA-3A3D5FB02B80}"/>
    <cellStyle name="Heading 3 2 21 6 4 2" xfId="2955" xr:uid="{6D36485F-1338-407B-BF1C-3C24C1126BF6}"/>
    <cellStyle name="Heading 3 2 21 7" xfId="2956" xr:uid="{76F55972-7895-41E3-9B90-74298FE4FE5A}"/>
    <cellStyle name="Heading 3 2 21 7 2" xfId="2957" xr:uid="{3934D24B-D81D-443C-8CE0-D7DDFC5AEE28}"/>
    <cellStyle name="Heading 3 2 21 7 2 2" xfId="2958" xr:uid="{BFB1C89B-1DE7-49F8-ABC7-2298EC320580}"/>
    <cellStyle name="Heading 3 2 21 7 3" xfId="2959" xr:uid="{632738C2-5F44-4102-B2E8-32FACF01B526}"/>
    <cellStyle name="Heading 3 2 21 7 3 2" xfId="2960" xr:uid="{526CDE4D-A460-4FE4-B6DD-BD975D0E38DE}"/>
    <cellStyle name="Heading 3 2 21 7 4" xfId="2961" xr:uid="{0C8892AE-1606-4F34-9AF0-C084D22E8EEF}"/>
    <cellStyle name="Heading 3 2 21 7 4 2" xfId="2962" xr:uid="{3BDEB4B2-860B-4E1B-BF8E-5412ADEA66BA}"/>
    <cellStyle name="Heading 3 2 21 8" xfId="2963" xr:uid="{D372A140-1DEC-4483-AAC4-FBCB6F521776}"/>
    <cellStyle name="Heading 3 2 21 8 2" xfId="2964" xr:uid="{2E58C5CE-2395-49C5-AF53-9EB8CD999306}"/>
    <cellStyle name="Heading 3 2 21 8 2 2" xfId="2965" xr:uid="{558749AF-8261-44AC-A97C-27D44892420D}"/>
    <cellStyle name="Heading 3 2 21 8 3" xfId="2966" xr:uid="{E62E74B6-8F98-449E-AA21-B8F12E801B32}"/>
    <cellStyle name="Heading 3 2 21 8 3 2" xfId="2967" xr:uid="{81F9293D-5C69-47D2-891F-9FDDD6B78FE3}"/>
    <cellStyle name="Heading 3 2 21 8 4" xfId="2968" xr:uid="{306C839A-EF6A-4C82-AD7C-9D278590B5ED}"/>
    <cellStyle name="Heading 3 2 21 8 4 2" xfId="2969" xr:uid="{46BA85D9-7BD3-4B85-91A2-085F49AA62A1}"/>
    <cellStyle name="Heading 3 2 21 9" xfId="2970" xr:uid="{7FCC9A05-7EED-4CCD-B407-4E44FBBC8008}"/>
    <cellStyle name="Heading 3 2 21 9 2" xfId="2971" xr:uid="{86ACE062-FFAA-4723-86EC-1267973F6518}"/>
    <cellStyle name="Heading 3 2 21 9 2 2" xfId="2972" xr:uid="{53A76D5F-C6BD-4906-A4A6-5934C038867B}"/>
    <cellStyle name="Heading 3 2 21 9 3" xfId="2973" xr:uid="{95AF7299-5853-4D82-8F4F-44DF02A548BB}"/>
    <cellStyle name="Heading 3 2 21 9 3 2" xfId="2974" xr:uid="{05B51F4A-A79A-4FF2-8DBA-9A556AA22B15}"/>
    <cellStyle name="Heading 3 2 21 9 4" xfId="2975" xr:uid="{A965E82A-00E9-4462-89F6-1BFED01DD5AB}"/>
    <cellStyle name="Heading 3 2 21 9 4 2" xfId="2976" xr:uid="{49513C8A-8147-4546-93B6-EF56E2DF8896}"/>
    <cellStyle name="Heading 3 2 22" xfId="2977" xr:uid="{4D7B2817-502F-4505-87EC-70BE18F42173}"/>
    <cellStyle name="Heading 3 2 22 10" xfId="2978" xr:uid="{903DFCD9-8910-4865-A9BE-5AB215F9D910}"/>
    <cellStyle name="Heading 3 2 22 10 2" xfId="2979" xr:uid="{28C4A076-2302-449C-93B0-036D08B6915B}"/>
    <cellStyle name="Heading 3 2 22 10 2 2" xfId="2980" xr:uid="{1FA4507F-F785-4164-8B66-C87C363F77E4}"/>
    <cellStyle name="Heading 3 2 22 10 3" xfId="2981" xr:uid="{B8758EE0-EBF4-4EC8-90E8-CC0EF38E585A}"/>
    <cellStyle name="Heading 3 2 22 10 3 2" xfId="2982" xr:uid="{4E40046E-99AD-4232-9F3F-CFE3A2597D85}"/>
    <cellStyle name="Heading 3 2 22 10 4" xfId="2983" xr:uid="{E079E6F8-FE4D-4E37-B900-D5C9F1BDA469}"/>
    <cellStyle name="Heading 3 2 22 10 4 2" xfId="2984" xr:uid="{9614F150-76C3-48FD-BC56-6E06A27686E6}"/>
    <cellStyle name="Heading 3 2 22 11" xfId="2985" xr:uid="{15A4F005-6F8F-4C7D-A9D0-703DF7C6353F}"/>
    <cellStyle name="Heading 3 2 22 11 2" xfId="2986" xr:uid="{425DA114-2BE8-499C-B710-5A090F27753E}"/>
    <cellStyle name="Heading 3 2 22 11 2 2" xfId="2987" xr:uid="{94BDF390-1CB4-4770-94BA-2E8A5D242199}"/>
    <cellStyle name="Heading 3 2 22 11 3" xfId="2988" xr:uid="{D3641EE6-4C37-4DB2-BB5B-DAC2EAC628B5}"/>
    <cellStyle name="Heading 3 2 22 11 3 2" xfId="2989" xr:uid="{44680A44-5965-489F-9620-F5A77F7E4C59}"/>
    <cellStyle name="Heading 3 2 22 11 4" xfId="2990" xr:uid="{7CA10E76-6F5C-4D92-B670-D95E53CEB5D0}"/>
    <cellStyle name="Heading 3 2 22 11 4 2" xfId="2991" xr:uid="{77A32CA0-6BE5-43B7-924A-F3A46B5541FA}"/>
    <cellStyle name="Heading 3 2 22 12" xfId="2992" xr:uid="{8250642F-19A1-4E16-9149-5D1A7584526B}"/>
    <cellStyle name="Heading 3 2 22 12 2" xfId="2993" xr:uid="{5E3C72D8-E2BC-417F-B3EA-4BDB984C4042}"/>
    <cellStyle name="Heading 3 2 22 12 2 2" xfId="2994" xr:uid="{60B9B375-B925-4CF9-9EFA-2772A788A3B7}"/>
    <cellStyle name="Heading 3 2 22 12 3" xfId="2995" xr:uid="{901AC9B5-028A-4803-AEE9-4B76A411FF9C}"/>
    <cellStyle name="Heading 3 2 22 12 3 2" xfId="2996" xr:uid="{80CAFFA6-A26E-4A76-831A-6C05C2C265C5}"/>
    <cellStyle name="Heading 3 2 22 12 4" xfId="2997" xr:uid="{3DCA7EA2-9FDF-40B9-9688-469888F26D28}"/>
    <cellStyle name="Heading 3 2 22 12 4 2" xfId="2998" xr:uid="{411E3CFD-4981-432A-B660-9F1F88127EE6}"/>
    <cellStyle name="Heading 3 2 22 13" xfId="2999" xr:uid="{30928612-3AA1-433A-905E-12A2C379007A}"/>
    <cellStyle name="Heading 3 2 22 13 2" xfId="3000" xr:uid="{66BCFFB4-C707-494C-9FEB-160F8D219917}"/>
    <cellStyle name="Heading 3 2 22 13 2 2" xfId="3001" xr:uid="{EA013727-95F3-4DCE-A494-879BAC7C512A}"/>
    <cellStyle name="Heading 3 2 22 13 3" xfId="3002" xr:uid="{22108739-DE31-4371-906A-529BBCAE2F5B}"/>
    <cellStyle name="Heading 3 2 22 13 3 2" xfId="3003" xr:uid="{F5E260D5-F08D-4969-B67A-113A484C4D7D}"/>
    <cellStyle name="Heading 3 2 22 13 4" xfId="3004" xr:uid="{0ECD1149-C89E-4159-84B7-3E28BE76CF5F}"/>
    <cellStyle name="Heading 3 2 22 13 4 2" xfId="3005" xr:uid="{82DC9F08-0B3C-4F5C-8D94-9D1FE6D7E881}"/>
    <cellStyle name="Heading 3 2 22 14" xfId="3006" xr:uid="{AA811F74-DA08-47CE-B1A7-89C86435539D}"/>
    <cellStyle name="Heading 3 2 22 14 2" xfId="3007" xr:uid="{70361942-B650-4A9A-98F1-D50C6FE710E5}"/>
    <cellStyle name="Heading 3 2 22 14 2 2" xfId="3008" xr:uid="{19D16245-FA41-47C9-A80F-01FAEC488A70}"/>
    <cellStyle name="Heading 3 2 22 14 3" xfId="3009" xr:uid="{89B0CE51-AE7C-4197-910A-5684A3753737}"/>
    <cellStyle name="Heading 3 2 22 14 3 2" xfId="3010" xr:uid="{1DE8EFF2-32B4-4D0D-B253-EAF31083044F}"/>
    <cellStyle name="Heading 3 2 22 14 4" xfId="3011" xr:uid="{C6996530-7298-4931-8FAB-54E28F77F4FD}"/>
    <cellStyle name="Heading 3 2 22 14 4 2" xfId="3012" xr:uid="{0749B79B-286D-4F5C-BF49-A1401D3BF2BB}"/>
    <cellStyle name="Heading 3 2 22 15" xfId="3013" xr:uid="{8610257A-F8A2-4B62-AF5C-6EB0E3C6F293}"/>
    <cellStyle name="Heading 3 2 22 15 2" xfId="3014" xr:uid="{66C9A135-C2F3-4C24-9B13-798E4677529E}"/>
    <cellStyle name="Heading 3 2 22 15 2 2" xfId="3015" xr:uid="{26D750B1-57D1-47E2-8852-0163160B124C}"/>
    <cellStyle name="Heading 3 2 22 15 3" xfId="3016" xr:uid="{450A5097-BA61-4FA4-878D-072342C35EEC}"/>
    <cellStyle name="Heading 3 2 22 15 3 2" xfId="3017" xr:uid="{C4692610-3F84-4556-8C4C-4ADF9EEBE9A3}"/>
    <cellStyle name="Heading 3 2 22 15 4" xfId="3018" xr:uid="{D9636FAE-B1CE-4828-ACFD-AF91AF627E9B}"/>
    <cellStyle name="Heading 3 2 22 15 4 2" xfId="3019" xr:uid="{17AF7A5D-22D3-40F2-BCB5-2BF423D72775}"/>
    <cellStyle name="Heading 3 2 22 16" xfId="3020" xr:uid="{F4EC6F4F-3C21-44D2-96F0-A43C3A8D30AA}"/>
    <cellStyle name="Heading 3 2 22 16 2" xfId="3021" xr:uid="{936A2588-7E1E-484F-A3FA-B7EAC39D56A7}"/>
    <cellStyle name="Heading 3 2 22 17" xfId="3022" xr:uid="{286EA2BD-8115-430C-9B9B-749A97AFBC03}"/>
    <cellStyle name="Heading 3 2 22 17 2" xfId="3023" xr:uid="{103D8A6C-E25D-4DBA-9228-9017B80E5D28}"/>
    <cellStyle name="Heading 3 2 22 18" xfId="3024" xr:uid="{8BCA334E-8F87-4A8D-AFFB-407CD9E9FFD2}"/>
    <cellStyle name="Heading 3 2 22 18 2" xfId="3025" xr:uid="{8A43EAA6-27E7-476F-AB00-E1899195305E}"/>
    <cellStyle name="Heading 3 2 22 19" xfId="3026" xr:uid="{4CE14095-8D71-4FA4-BC6D-573605FE7B52}"/>
    <cellStyle name="Heading 3 2 22 2" xfId="3027" xr:uid="{EE86571D-A180-4B33-8134-273D5CA151F3}"/>
    <cellStyle name="Heading 3 2 22 2 2" xfId="3028" xr:uid="{801136D5-13D8-4B18-B2A4-5FD6AE5190A7}"/>
    <cellStyle name="Heading 3 2 22 2 2 2" xfId="3029" xr:uid="{EDB09F82-128D-4964-9D2B-61CEDC2ABCB5}"/>
    <cellStyle name="Heading 3 2 22 2 3" xfId="3030" xr:uid="{9AB8BAF4-2F5A-4242-88A2-F5FDDCC0265C}"/>
    <cellStyle name="Heading 3 2 22 2 3 2" xfId="3031" xr:uid="{5AE2718F-1514-4752-A598-1A55DCA00088}"/>
    <cellStyle name="Heading 3 2 22 2 4" xfId="3032" xr:uid="{DF19D7E9-BEC5-4FD0-8D49-596B5C2E21C4}"/>
    <cellStyle name="Heading 3 2 22 2 4 2" xfId="3033" xr:uid="{F05C09FF-F51D-4439-A3CF-508B385D179D}"/>
    <cellStyle name="Heading 3 2 22 20" xfId="3034" xr:uid="{7CE20BDF-F4E8-4B5C-A019-0BEDB4E78CE1}"/>
    <cellStyle name="Heading 3 2 22 21" xfId="3035" xr:uid="{44CFA593-E773-4C7D-B254-04B7F0D50825}"/>
    <cellStyle name="Heading 3 2 22 22" xfId="3036" xr:uid="{44DE10E2-422A-447A-A225-0B73726C536A}"/>
    <cellStyle name="Heading 3 2 22 23" xfId="3037" xr:uid="{2AABE445-2FC7-4DCB-8469-7311618E1F4A}"/>
    <cellStyle name="Heading 3 2 22 24" xfId="3038" xr:uid="{E74B070D-5B91-4DD7-9DCF-F87FD46FB8C3}"/>
    <cellStyle name="Heading 3 2 22 25" xfId="3039" xr:uid="{577C3EF5-2BFE-49C7-93E2-06A39369704D}"/>
    <cellStyle name="Heading 3 2 22 3" xfId="3040" xr:uid="{E2F0D896-A341-4D86-9E75-517C15C0F093}"/>
    <cellStyle name="Heading 3 2 22 3 2" xfId="3041" xr:uid="{FDD8D729-AAE2-476F-90F1-4E14CC5C6775}"/>
    <cellStyle name="Heading 3 2 22 3 2 2" xfId="3042" xr:uid="{43A19433-2D9A-4008-B0A4-315409FEA73B}"/>
    <cellStyle name="Heading 3 2 22 3 3" xfId="3043" xr:uid="{0A886BDE-6E9A-46DA-BBCB-B5A3C912617C}"/>
    <cellStyle name="Heading 3 2 22 3 3 2" xfId="3044" xr:uid="{F6A38D88-B5E2-4B0E-8FCA-5675A8ADE0D7}"/>
    <cellStyle name="Heading 3 2 22 3 4" xfId="3045" xr:uid="{AFD40657-6C54-4669-ADAA-6DDEDE038732}"/>
    <cellStyle name="Heading 3 2 22 3 4 2" xfId="3046" xr:uid="{F8925C4F-B5F5-4AE6-82D7-44313A5192B0}"/>
    <cellStyle name="Heading 3 2 22 4" xfId="3047" xr:uid="{B7D0FD84-2656-41A7-B7A1-BDD00C9745E5}"/>
    <cellStyle name="Heading 3 2 22 4 2" xfId="3048" xr:uid="{29801036-662E-49DA-8FD2-CA283A31588B}"/>
    <cellStyle name="Heading 3 2 22 4 2 2" xfId="3049" xr:uid="{1450F6B9-9DB3-4A4B-AE76-40391E58F36C}"/>
    <cellStyle name="Heading 3 2 22 4 3" xfId="3050" xr:uid="{BAB2FBBE-2DB6-4CFA-B06E-953FD9D32460}"/>
    <cellStyle name="Heading 3 2 22 4 3 2" xfId="3051" xr:uid="{B11217EA-CFF9-41DB-9E0B-399616275E42}"/>
    <cellStyle name="Heading 3 2 22 4 4" xfId="3052" xr:uid="{B1D1BE23-25FD-4708-BDBF-473135CCBBAD}"/>
    <cellStyle name="Heading 3 2 22 4 4 2" xfId="3053" xr:uid="{A53B9CD0-88B7-4873-B7CD-16E4CA330C8B}"/>
    <cellStyle name="Heading 3 2 22 5" xfId="3054" xr:uid="{1305A158-D48D-4D32-B9DD-5BE271B8D734}"/>
    <cellStyle name="Heading 3 2 22 5 2" xfId="3055" xr:uid="{07280A00-B79A-4CDA-9615-AC6F4F268893}"/>
    <cellStyle name="Heading 3 2 22 5 2 2" xfId="3056" xr:uid="{2D3935A7-13D4-42E9-8372-E0567011D317}"/>
    <cellStyle name="Heading 3 2 22 5 3" xfId="3057" xr:uid="{75E4DC91-F09D-4D0A-9E33-86768D8AFB66}"/>
    <cellStyle name="Heading 3 2 22 5 3 2" xfId="3058" xr:uid="{F9802DFD-6107-43C0-8AA6-7A63DC7902E4}"/>
    <cellStyle name="Heading 3 2 22 5 4" xfId="3059" xr:uid="{EDCADF90-AAB9-45CD-874B-C0FE3CDCDD94}"/>
    <cellStyle name="Heading 3 2 22 5 4 2" xfId="3060" xr:uid="{C628B2FE-DAB8-4466-B719-88F145B7D06C}"/>
    <cellStyle name="Heading 3 2 22 6" xfId="3061" xr:uid="{F54B1286-B7B2-4E92-8EB9-CE48AD33D1C1}"/>
    <cellStyle name="Heading 3 2 22 6 2" xfId="3062" xr:uid="{BEF20338-F9FD-4A8E-B9AF-04E9E59990F0}"/>
    <cellStyle name="Heading 3 2 22 6 2 2" xfId="3063" xr:uid="{C9B7BA0B-88A6-46B3-9364-51199303F337}"/>
    <cellStyle name="Heading 3 2 22 6 3" xfId="3064" xr:uid="{C8EF4A67-E0CB-446B-B553-4DEA445BE88C}"/>
    <cellStyle name="Heading 3 2 22 6 3 2" xfId="3065" xr:uid="{2F083D43-8F1D-4B5E-AD50-E51D988F8310}"/>
    <cellStyle name="Heading 3 2 22 6 4" xfId="3066" xr:uid="{38EA9AF7-024B-466D-A6C5-5F9271252790}"/>
    <cellStyle name="Heading 3 2 22 6 4 2" xfId="3067" xr:uid="{8B7C6BF6-D63E-4413-9550-23A599EE9688}"/>
    <cellStyle name="Heading 3 2 22 7" xfId="3068" xr:uid="{E8B440B3-1FBB-4AD2-AB7B-0D982E1DA1F0}"/>
    <cellStyle name="Heading 3 2 22 7 2" xfId="3069" xr:uid="{A7973800-CC4D-4437-8C91-93B850CAF0F0}"/>
    <cellStyle name="Heading 3 2 22 7 2 2" xfId="3070" xr:uid="{48370B49-CAF8-4DE6-B5BB-7B3F02CA3855}"/>
    <cellStyle name="Heading 3 2 22 7 3" xfId="3071" xr:uid="{BDD96A23-0AEB-4E83-9821-0D10B15F2057}"/>
    <cellStyle name="Heading 3 2 22 7 3 2" xfId="3072" xr:uid="{EA7EBFF5-037F-427D-9FA5-D1924668B847}"/>
    <cellStyle name="Heading 3 2 22 7 4" xfId="3073" xr:uid="{9AD1D35D-54CB-465C-9782-CDA314C66475}"/>
    <cellStyle name="Heading 3 2 22 7 4 2" xfId="3074" xr:uid="{A82587BA-310B-4392-8046-265A5F43B531}"/>
    <cellStyle name="Heading 3 2 22 8" xfId="3075" xr:uid="{9EE23255-BD5D-40BC-98C4-2C891CA1B201}"/>
    <cellStyle name="Heading 3 2 22 8 2" xfId="3076" xr:uid="{3616CB98-C784-4547-858B-3CA0AFBD8812}"/>
    <cellStyle name="Heading 3 2 22 8 2 2" xfId="3077" xr:uid="{FE8B4016-4FCA-40B2-B7C2-3EF2FD27ABAB}"/>
    <cellStyle name="Heading 3 2 22 8 3" xfId="3078" xr:uid="{0E6866FF-09B0-4C4F-A08E-4049C0961D6B}"/>
    <cellStyle name="Heading 3 2 22 8 3 2" xfId="3079" xr:uid="{D9FDB634-9FBE-4625-9A1C-2B40C3BE9AE3}"/>
    <cellStyle name="Heading 3 2 22 8 4" xfId="3080" xr:uid="{E590C290-0783-4028-8D78-3889616871FA}"/>
    <cellStyle name="Heading 3 2 22 8 4 2" xfId="3081" xr:uid="{6B6B7EB3-045B-4413-9420-BBBEB4589E6E}"/>
    <cellStyle name="Heading 3 2 22 9" xfId="3082" xr:uid="{59F23649-4A98-4760-9886-E8408F227E6E}"/>
    <cellStyle name="Heading 3 2 22 9 2" xfId="3083" xr:uid="{269E2E2E-E8EC-4142-A900-E0CB80EDB874}"/>
    <cellStyle name="Heading 3 2 22 9 2 2" xfId="3084" xr:uid="{0DC5A862-9979-42B6-9F12-2F7E3C9D79C7}"/>
    <cellStyle name="Heading 3 2 22 9 3" xfId="3085" xr:uid="{F1E594CB-0BD5-4102-8368-1AA4F5568335}"/>
    <cellStyle name="Heading 3 2 22 9 3 2" xfId="3086" xr:uid="{8D1A70C1-E267-4B4F-AA15-D9C0BC4F4394}"/>
    <cellStyle name="Heading 3 2 22 9 4" xfId="3087" xr:uid="{1F8D8ED6-543C-41E1-B9AA-F3AC4D480E88}"/>
    <cellStyle name="Heading 3 2 22 9 4 2" xfId="3088" xr:uid="{A33E3D10-74B4-40C6-B48A-765901CD4065}"/>
    <cellStyle name="Heading 3 2 23" xfId="3089" xr:uid="{F44976FF-305E-4556-9FCC-46072719AFF2}"/>
    <cellStyle name="Heading 3 2 23 10" xfId="3090" xr:uid="{F6FFB1D1-0C9A-4680-9F57-72BB6F10C0CE}"/>
    <cellStyle name="Heading 3 2 23 10 2" xfId="3091" xr:uid="{3B4D36B2-9D0D-41A6-8625-1B9D17F8BAA0}"/>
    <cellStyle name="Heading 3 2 23 10 2 2" xfId="3092" xr:uid="{476ACD21-5210-48FF-B510-2222912437A7}"/>
    <cellStyle name="Heading 3 2 23 10 3" xfId="3093" xr:uid="{7504C17D-8815-4FAA-8607-B5095393D543}"/>
    <cellStyle name="Heading 3 2 23 10 3 2" xfId="3094" xr:uid="{212C452B-538B-494E-82ED-A6B51EF0B0A5}"/>
    <cellStyle name="Heading 3 2 23 10 4" xfId="3095" xr:uid="{59B83922-F594-48ED-9523-369B2F927855}"/>
    <cellStyle name="Heading 3 2 23 10 4 2" xfId="3096" xr:uid="{D3B854C2-06EF-4137-B1C5-7953154973F2}"/>
    <cellStyle name="Heading 3 2 23 11" xfId="3097" xr:uid="{07C21042-4C47-465B-A56F-CE985B858E51}"/>
    <cellStyle name="Heading 3 2 23 11 2" xfId="3098" xr:uid="{36468E6A-FBAA-4D0E-9406-05355C7B57CA}"/>
    <cellStyle name="Heading 3 2 23 11 2 2" xfId="3099" xr:uid="{3A1FAE20-E790-495A-8C69-0081CB5B58E8}"/>
    <cellStyle name="Heading 3 2 23 11 3" xfId="3100" xr:uid="{D2D0510D-2AA4-4622-A205-D6157DFE3A26}"/>
    <cellStyle name="Heading 3 2 23 11 3 2" xfId="3101" xr:uid="{05ADAD9E-A690-488F-AFFB-F01A7E04BB06}"/>
    <cellStyle name="Heading 3 2 23 11 4" xfId="3102" xr:uid="{E820CAE2-0EBD-4D06-89B5-0B29EA76CB76}"/>
    <cellStyle name="Heading 3 2 23 11 4 2" xfId="3103" xr:uid="{21E4B14B-8B7A-43F8-838A-BA17A03471D3}"/>
    <cellStyle name="Heading 3 2 23 12" xfId="3104" xr:uid="{1B811125-4183-4322-B270-6177B362AE71}"/>
    <cellStyle name="Heading 3 2 23 12 2" xfId="3105" xr:uid="{5BFB0800-2491-4704-ADC6-8F998BA5B7D7}"/>
    <cellStyle name="Heading 3 2 23 12 2 2" xfId="3106" xr:uid="{8420CDC1-C3F2-46A0-8EC2-AA94C59BCF50}"/>
    <cellStyle name="Heading 3 2 23 12 3" xfId="3107" xr:uid="{2B3993D6-CEE7-458A-B93A-77A613431DB5}"/>
    <cellStyle name="Heading 3 2 23 12 3 2" xfId="3108" xr:uid="{88EAFAD3-00FF-4396-87EC-613A1998BD05}"/>
    <cellStyle name="Heading 3 2 23 12 4" xfId="3109" xr:uid="{D773A362-7624-4941-86E0-A76C8B986716}"/>
    <cellStyle name="Heading 3 2 23 12 4 2" xfId="3110" xr:uid="{BBDAE4CC-2A43-44CC-B7C6-0F51ECAD305E}"/>
    <cellStyle name="Heading 3 2 23 13" xfId="3111" xr:uid="{64BCDFD5-EEC0-4A84-BD0F-384588ACA2E6}"/>
    <cellStyle name="Heading 3 2 23 13 2" xfId="3112" xr:uid="{D971255C-242F-4152-B2C3-4C31F230830B}"/>
    <cellStyle name="Heading 3 2 23 13 2 2" xfId="3113" xr:uid="{56413AB6-DFAA-4723-A6AE-C86785FBDCB6}"/>
    <cellStyle name="Heading 3 2 23 13 3" xfId="3114" xr:uid="{B306FE47-C327-4D4B-9514-3870AF9F43C1}"/>
    <cellStyle name="Heading 3 2 23 13 3 2" xfId="3115" xr:uid="{2A1F7222-7860-47EE-976D-4CFB15C2974A}"/>
    <cellStyle name="Heading 3 2 23 13 4" xfId="3116" xr:uid="{1B63F9E2-66F3-4606-A846-50809FF080F3}"/>
    <cellStyle name="Heading 3 2 23 13 4 2" xfId="3117" xr:uid="{237A5121-1E35-4608-A697-864EC635FC9B}"/>
    <cellStyle name="Heading 3 2 23 14" xfId="3118" xr:uid="{24EAA1C9-FD19-4D72-B3B8-34FFD15521AB}"/>
    <cellStyle name="Heading 3 2 23 14 2" xfId="3119" xr:uid="{9004745B-0D62-4B7A-AFE4-2BE725DA5848}"/>
    <cellStyle name="Heading 3 2 23 14 2 2" xfId="3120" xr:uid="{A9C266FE-4731-4B62-A173-D04972F7D6E5}"/>
    <cellStyle name="Heading 3 2 23 14 3" xfId="3121" xr:uid="{F7DF2FAC-E772-4D17-8D95-1D56CE1B807E}"/>
    <cellStyle name="Heading 3 2 23 14 3 2" xfId="3122" xr:uid="{048A0BDB-B39C-4620-95CC-1E4CCE577B77}"/>
    <cellStyle name="Heading 3 2 23 14 4" xfId="3123" xr:uid="{5EDC81CF-FB1C-47C5-9C34-01D3985B9E7F}"/>
    <cellStyle name="Heading 3 2 23 14 4 2" xfId="3124" xr:uid="{497E3C88-49A0-48B3-A3BD-154C5C169D1E}"/>
    <cellStyle name="Heading 3 2 23 15" xfId="3125" xr:uid="{212DC957-8479-48E6-8D8B-C01567D5EA6E}"/>
    <cellStyle name="Heading 3 2 23 15 2" xfId="3126" xr:uid="{0E6CC092-D26F-44DC-9D97-C154B114AE7F}"/>
    <cellStyle name="Heading 3 2 23 15 2 2" xfId="3127" xr:uid="{19B26887-6894-4749-9AE2-7680E22D8439}"/>
    <cellStyle name="Heading 3 2 23 15 3" xfId="3128" xr:uid="{6DA4E693-1DA5-4AAD-BCF0-D74F2A10BBAF}"/>
    <cellStyle name="Heading 3 2 23 15 3 2" xfId="3129" xr:uid="{C76C53CE-E46A-43BB-B90D-EB8D0FCB88AD}"/>
    <cellStyle name="Heading 3 2 23 15 4" xfId="3130" xr:uid="{5F278DEB-05C8-4847-9208-9C5D11829D23}"/>
    <cellStyle name="Heading 3 2 23 15 4 2" xfId="3131" xr:uid="{2BA9EA28-9AD5-43F7-AD7A-A5E71CDECEBC}"/>
    <cellStyle name="Heading 3 2 23 16" xfId="3132" xr:uid="{9DEFA9FD-B5D4-4F85-A73A-A61650DAAC95}"/>
    <cellStyle name="Heading 3 2 23 16 2" xfId="3133" xr:uid="{0CA041B2-FF7F-4182-BE3D-273913B135DF}"/>
    <cellStyle name="Heading 3 2 23 17" xfId="3134" xr:uid="{3F219D1D-82E7-442B-A364-E0BB10F1A414}"/>
    <cellStyle name="Heading 3 2 23 17 2" xfId="3135" xr:uid="{D010C1E8-4E66-48A4-906F-D0F3465DD49C}"/>
    <cellStyle name="Heading 3 2 23 18" xfId="3136" xr:uid="{988D159C-2115-42D0-96B0-1E0B3960B4FC}"/>
    <cellStyle name="Heading 3 2 23 18 2" xfId="3137" xr:uid="{8A8A197D-A90D-454D-A202-115E866E10BC}"/>
    <cellStyle name="Heading 3 2 23 19" xfId="3138" xr:uid="{1B9351CA-79C3-4312-812B-2F7B187F8CBE}"/>
    <cellStyle name="Heading 3 2 23 2" xfId="3139" xr:uid="{5C241176-D522-4F0A-86D4-D1BECD62A296}"/>
    <cellStyle name="Heading 3 2 23 2 2" xfId="3140" xr:uid="{3364428E-C0E9-4392-B2F7-9CE22B808229}"/>
    <cellStyle name="Heading 3 2 23 2 2 2" xfId="3141" xr:uid="{965FD534-4722-459B-AF94-B3BD0F9766BA}"/>
    <cellStyle name="Heading 3 2 23 2 3" xfId="3142" xr:uid="{4ABE9D12-1EE0-484D-B37B-4E1CB44D048D}"/>
    <cellStyle name="Heading 3 2 23 2 3 2" xfId="3143" xr:uid="{8261C509-5196-464A-8410-0DCE06795816}"/>
    <cellStyle name="Heading 3 2 23 2 4" xfId="3144" xr:uid="{EF8A3B67-35BE-492F-B91C-F555BB1CBEEC}"/>
    <cellStyle name="Heading 3 2 23 2 4 2" xfId="3145" xr:uid="{1E5C2BD8-5BA6-46B4-ADC0-D5F64DDBB5BE}"/>
    <cellStyle name="Heading 3 2 23 20" xfId="3146" xr:uid="{6B867869-8541-428F-87F5-6F76C62353A4}"/>
    <cellStyle name="Heading 3 2 23 21" xfId="3147" xr:uid="{1B274CA9-6DA0-4577-8BD0-CE66B5EB3BAA}"/>
    <cellStyle name="Heading 3 2 23 22" xfId="3148" xr:uid="{9C7FD6F2-EE1C-4539-9CCD-B1C844999755}"/>
    <cellStyle name="Heading 3 2 23 23" xfId="3149" xr:uid="{770DD58C-1646-42D3-A1B4-AB00F8F0AB7A}"/>
    <cellStyle name="Heading 3 2 23 24" xfId="3150" xr:uid="{2D33C0C9-5814-4988-A4AC-60581EC44BC8}"/>
    <cellStyle name="Heading 3 2 23 25" xfId="3151" xr:uid="{A90760F1-4EC5-4B9B-9E51-2FA56EEE94BE}"/>
    <cellStyle name="Heading 3 2 23 3" xfId="3152" xr:uid="{4C9E6C21-6003-4445-B97C-1C38E1BD10D6}"/>
    <cellStyle name="Heading 3 2 23 3 2" xfId="3153" xr:uid="{4FA1A40E-07AB-4BEC-A184-1BD5A8C8DEE9}"/>
    <cellStyle name="Heading 3 2 23 3 2 2" xfId="3154" xr:uid="{FDD7EFE1-AE09-4C87-AB87-8427951074D9}"/>
    <cellStyle name="Heading 3 2 23 3 3" xfId="3155" xr:uid="{5C31916D-83BF-4B29-8F0D-F2496D4E48D5}"/>
    <cellStyle name="Heading 3 2 23 3 3 2" xfId="3156" xr:uid="{99E07341-FC39-4720-9C9E-B48236D76D57}"/>
    <cellStyle name="Heading 3 2 23 3 4" xfId="3157" xr:uid="{E250BE78-4494-464F-B227-BDC7E7566342}"/>
    <cellStyle name="Heading 3 2 23 3 4 2" xfId="3158" xr:uid="{2E64CC64-33F7-4098-82C8-62D0FF64B32C}"/>
    <cellStyle name="Heading 3 2 23 4" xfId="3159" xr:uid="{F25ACBCA-A3F2-4934-845C-5016A3194AAE}"/>
    <cellStyle name="Heading 3 2 23 4 2" xfId="3160" xr:uid="{41C4F82C-3D33-4551-86A4-0402EAE7A066}"/>
    <cellStyle name="Heading 3 2 23 4 2 2" xfId="3161" xr:uid="{FB6A02AD-01CA-426A-B7A7-58FBC9BB9F8B}"/>
    <cellStyle name="Heading 3 2 23 4 3" xfId="3162" xr:uid="{ED2F86F4-6284-4F07-9216-E86480541ED6}"/>
    <cellStyle name="Heading 3 2 23 4 3 2" xfId="3163" xr:uid="{5D988374-9F72-409F-A617-8CC576B3349A}"/>
    <cellStyle name="Heading 3 2 23 4 4" xfId="3164" xr:uid="{BEB8DE41-F0C7-4F97-A54B-67C3582ADCF8}"/>
    <cellStyle name="Heading 3 2 23 4 4 2" xfId="3165" xr:uid="{B4B47E16-B4DE-4B09-8963-72CE63C12F98}"/>
    <cellStyle name="Heading 3 2 23 5" xfId="3166" xr:uid="{8595F4F8-5C05-4B90-B333-21B40F625D08}"/>
    <cellStyle name="Heading 3 2 23 5 2" xfId="3167" xr:uid="{81D9797F-865F-4B1D-8A0A-BC7B39955BB5}"/>
    <cellStyle name="Heading 3 2 23 5 2 2" xfId="3168" xr:uid="{65AE26A0-6710-437D-983C-F35888EF6A73}"/>
    <cellStyle name="Heading 3 2 23 5 3" xfId="3169" xr:uid="{A29933B2-398C-4439-B453-A3BBAA60C8B0}"/>
    <cellStyle name="Heading 3 2 23 5 3 2" xfId="3170" xr:uid="{D6A61FFA-1641-4DA7-86B0-CEDC673967E4}"/>
    <cellStyle name="Heading 3 2 23 5 4" xfId="3171" xr:uid="{DD3935B8-AE58-43CB-B85A-F1BE83E32B8A}"/>
    <cellStyle name="Heading 3 2 23 5 4 2" xfId="3172" xr:uid="{145AF446-1E48-4C9F-908C-636FF11A34E9}"/>
    <cellStyle name="Heading 3 2 23 6" xfId="3173" xr:uid="{F0720DEE-C7A9-4CD9-82AC-9E0FBFE2E01E}"/>
    <cellStyle name="Heading 3 2 23 6 2" xfId="3174" xr:uid="{F1491ACF-29DE-46F1-9692-E19828793671}"/>
    <cellStyle name="Heading 3 2 23 6 2 2" xfId="3175" xr:uid="{F4F9B7BE-E6E3-495A-8FC6-0E9B5AD9B3ED}"/>
    <cellStyle name="Heading 3 2 23 6 3" xfId="3176" xr:uid="{9445A43B-22BC-4FB8-9BDB-271EC6F83CA5}"/>
    <cellStyle name="Heading 3 2 23 6 3 2" xfId="3177" xr:uid="{33862E32-DA8F-4BBB-96A9-B3FB946324E9}"/>
    <cellStyle name="Heading 3 2 23 6 4" xfId="3178" xr:uid="{82280EEA-F688-42F1-952E-6C1D9D734880}"/>
    <cellStyle name="Heading 3 2 23 6 4 2" xfId="3179" xr:uid="{022375CA-0C48-4379-93ED-2BE7D75AAEFA}"/>
    <cellStyle name="Heading 3 2 23 7" xfId="3180" xr:uid="{E57CC750-A920-4C08-857B-E3E40C648A33}"/>
    <cellStyle name="Heading 3 2 23 7 2" xfId="3181" xr:uid="{C204D2BA-0785-4224-9F48-EF46B96A75DF}"/>
    <cellStyle name="Heading 3 2 23 7 2 2" xfId="3182" xr:uid="{5770E39F-0B36-45FE-B51E-C564EF5417B6}"/>
    <cellStyle name="Heading 3 2 23 7 3" xfId="3183" xr:uid="{BE3FB579-15CC-4B76-A9CE-189501A565FC}"/>
    <cellStyle name="Heading 3 2 23 7 3 2" xfId="3184" xr:uid="{7CC1C944-4DF9-4570-96E6-4A87F2503C00}"/>
    <cellStyle name="Heading 3 2 23 7 4" xfId="3185" xr:uid="{341F8F30-B0ED-44DD-B453-4B94CDBBA206}"/>
    <cellStyle name="Heading 3 2 23 7 4 2" xfId="3186" xr:uid="{0E8DDFAC-F98B-40B3-9309-01610A7516D0}"/>
    <cellStyle name="Heading 3 2 23 8" xfId="3187" xr:uid="{2D95C6C1-6706-4808-9153-581CFBBE7636}"/>
    <cellStyle name="Heading 3 2 23 8 2" xfId="3188" xr:uid="{9FD9227B-568C-492D-B2E1-EA3BC5C63688}"/>
    <cellStyle name="Heading 3 2 23 8 2 2" xfId="3189" xr:uid="{3BA9922B-353F-4E32-ABDE-C7345364AFF0}"/>
    <cellStyle name="Heading 3 2 23 8 3" xfId="3190" xr:uid="{C007FD82-8185-4ED0-829F-81A8DAAE5437}"/>
    <cellStyle name="Heading 3 2 23 8 3 2" xfId="3191" xr:uid="{A69035AE-AAC1-4A74-BB76-AED82C19899B}"/>
    <cellStyle name="Heading 3 2 23 8 4" xfId="3192" xr:uid="{52C76837-BC37-4BCB-806C-F5ACADFD740C}"/>
    <cellStyle name="Heading 3 2 23 8 4 2" xfId="3193" xr:uid="{62FE84FA-9D89-4E9E-84E8-758F0F98E882}"/>
    <cellStyle name="Heading 3 2 23 9" xfId="3194" xr:uid="{E0939E23-6108-4A49-83EA-8E3279726E63}"/>
    <cellStyle name="Heading 3 2 23 9 2" xfId="3195" xr:uid="{7552283C-449D-4B5D-9BAB-9CAF0E49020D}"/>
    <cellStyle name="Heading 3 2 23 9 2 2" xfId="3196" xr:uid="{95C8DAAE-556D-4794-8AE3-BBD3B9C75A3F}"/>
    <cellStyle name="Heading 3 2 23 9 3" xfId="3197" xr:uid="{8B538C03-A907-471F-B5CA-4CF3AA10F6ED}"/>
    <cellStyle name="Heading 3 2 23 9 3 2" xfId="3198" xr:uid="{FA3D1824-C700-43ED-96E5-D1BBF50B587F}"/>
    <cellStyle name="Heading 3 2 23 9 4" xfId="3199" xr:uid="{D0E3B8CF-BD07-45F6-B931-EF0361C93692}"/>
    <cellStyle name="Heading 3 2 23 9 4 2" xfId="3200" xr:uid="{DCDC5F6D-E3D9-41B7-99A9-CBF456A64842}"/>
    <cellStyle name="Heading 3 2 24" xfId="3201" xr:uid="{632E7F7A-194B-4346-BFDB-15106821C4BC}"/>
    <cellStyle name="Heading 3 2 24 10" xfId="3202" xr:uid="{9E433F7A-CDD7-4C1E-A149-BD1070D46072}"/>
    <cellStyle name="Heading 3 2 24 10 2" xfId="3203" xr:uid="{54B84D6F-8733-4DA2-AF07-3DD8AF04D5F9}"/>
    <cellStyle name="Heading 3 2 24 10 2 2" xfId="3204" xr:uid="{575085C8-EB2D-4622-A952-EE9CEC74E83B}"/>
    <cellStyle name="Heading 3 2 24 10 3" xfId="3205" xr:uid="{E2E05AB6-3BE9-44D5-8C01-0927AC12512D}"/>
    <cellStyle name="Heading 3 2 24 10 3 2" xfId="3206" xr:uid="{89B92FB5-115A-448D-BD63-5EDB5BFF431E}"/>
    <cellStyle name="Heading 3 2 24 10 4" xfId="3207" xr:uid="{FE3A447F-9FFF-4785-A4DB-B058708AC499}"/>
    <cellStyle name="Heading 3 2 24 10 4 2" xfId="3208" xr:uid="{8766FD2F-6F0C-47AB-9354-D30C1B6408E6}"/>
    <cellStyle name="Heading 3 2 24 11" xfId="3209" xr:uid="{7CF35C5A-56F6-454F-ACCE-8AB6E8B711EE}"/>
    <cellStyle name="Heading 3 2 24 11 2" xfId="3210" xr:uid="{910B27AD-D4D6-4F01-B11F-66A6087D8AD7}"/>
    <cellStyle name="Heading 3 2 24 11 2 2" xfId="3211" xr:uid="{3B1BFAFC-46E6-4D90-8CB3-E1CDBDF1863C}"/>
    <cellStyle name="Heading 3 2 24 11 3" xfId="3212" xr:uid="{44C04FA3-DC36-4B8C-AAF5-8BC6D78EB0FF}"/>
    <cellStyle name="Heading 3 2 24 11 3 2" xfId="3213" xr:uid="{1938D227-09BB-4F1E-BAE1-3A4AA830A3F9}"/>
    <cellStyle name="Heading 3 2 24 11 4" xfId="3214" xr:uid="{AC09BF81-CB94-4B6D-A2A4-DE9F5638A785}"/>
    <cellStyle name="Heading 3 2 24 11 4 2" xfId="3215" xr:uid="{5FECC7A3-FA93-485E-A2CE-83CBA40A36FF}"/>
    <cellStyle name="Heading 3 2 24 12" xfId="3216" xr:uid="{8FE88500-0990-4060-927B-F71EDB19200D}"/>
    <cellStyle name="Heading 3 2 24 12 2" xfId="3217" xr:uid="{6FAA7A5B-A0F4-41B8-BFE4-1120EF88746D}"/>
    <cellStyle name="Heading 3 2 24 12 2 2" xfId="3218" xr:uid="{16AF9C6A-F5EA-45DE-9CBE-619089AC3220}"/>
    <cellStyle name="Heading 3 2 24 12 3" xfId="3219" xr:uid="{A75C0EA3-AE4B-44A2-A90B-E7C9B3F60450}"/>
    <cellStyle name="Heading 3 2 24 12 3 2" xfId="3220" xr:uid="{A8DE3044-EA0B-4BDF-BB11-729E207E2C13}"/>
    <cellStyle name="Heading 3 2 24 12 4" xfId="3221" xr:uid="{94617E50-A855-4677-970C-FDF33B752C9D}"/>
    <cellStyle name="Heading 3 2 24 12 4 2" xfId="3222" xr:uid="{6607B0AB-3FF1-48CE-A524-28CA90D867A6}"/>
    <cellStyle name="Heading 3 2 24 13" xfId="3223" xr:uid="{89B42B2A-102E-459A-AB21-0974F37DD513}"/>
    <cellStyle name="Heading 3 2 24 13 2" xfId="3224" xr:uid="{3EE7A43E-78B4-4E2E-8119-A1CD8FD00A89}"/>
    <cellStyle name="Heading 3 2 24 13 2 2" xfId="3225" xr:uid="{1841641A-8D30-4DF2-99AE-DFCBD36D1F32}"/>
    <cellStyle name="Heading 3 2 24 13 3" xfId="3226" xr:uid="{BD5D6C11-D5D6-42EA-BE6D-948BB8B36942}"/>
    <cellStyle name="Heading 3 2 24 13 3 2" xfId="3227" xr:uid="{B2419BD1-450B-4C8B-8E86-6F932ECAE892}"/>
    <cellStyle name="Heading 3 2 24 13 4" xfId="3228" xr:uid="{6AE1DB2B-7F17-4062-A4DC-4B1F15D9F4AA}"/>
    <cellStyle name="Heading 3 2 24 13 4 2" xfId="3229" xr:uid="{0C22B67C-529B-4DF8-B6B5-2C9C3B947AA5}"/>
    <cellStyle name="Heading 3 2 24 14" xfId="3230" xr:uid="{B8B45D93-5D80-491A-A6FE-631F13018CB9}"/>
    <cellStyle name="Heading 3 2 24 14 2" xfId="3231" xr:uid="{36BF963F-13B4-4F53-BB3A-7BAE7FC131D8}"/>
    <cellStyle name="Heading 3 2 24 14 2 2" xfId="3232" xr:uid="{4A8993B8-0264-4BF3-B61A-5C00288A84C7}"/>
    <cellStyle name="Heading 3 2 24 14 3" xfId="3233" xr:uid="{61B25572-269E-418A-ABEE-F632B4B8B13A}"/>
    <cellStyle name="Heading 3 2 24 14 3 2" xfId="3234" xr:uid="{74F17185-3AEE-4D9B-A8A5-86613198F0C3}"/>
    <cellStyle name="Heading 3 2 24 14 4" xfId="3235" xr:uid="{A032DCB8-00BF-4776-A51E-02C9F9A9861E}"/>
    <cellStyle name="Heading 3 2 24 14 4 2" xfId="3236" xr:uid="{F70ADC4B-F2B9-41E5-B955-175549E14CBA}"/>
    <cellStyle name="Heading 3 2 24 15" xfId="3237" xr:uid="{654A56D6-BD7E-4641-A9B6-A7CBDDC240F8}"/>
    <cellStyle name="Heading 3 2 24 15 2" xfId="3238" xr:uid="{577C051A-7CD4-464B-85C3-B05E74B66D22}"/>
    <cellStyle name="Heading 3 2 24 15 2 2" xfId="3239" xr:uid="{1F69A254-7BE1-479E-BFB0-FFEDBBE6250D}"/>
    <cellStyle name="Heading 3 2 24 15 3" xfId="3240" xr:uid="{B0499B5C-8345-463A-9406-C2C41DC7D1B2}"/>
    <cellStyle name="Heading 3 2 24 15 3 2" xfId="3241" xr:uid="{A76510D9-FD51-473E-B592-5A4307641978}"/>
    <cellStyle name="Heading 3 2 24 15 4" xfId="3242" xr:uid="{CD79B2EC-7292-4487-B298-9832EC5A9D45}"/>
    <cellStyle name="Heading 3 2 24 15 4 2" xfId="3243" xr:uid="{6A2E09C5-E1A7-49D7-A05D-28F4BA020CE6}"/>
    <cellStyle name="Heading 3 2 24 16" xfId="3244" xr:uid="{D88FBFF8-B377-402A-A8FD-FF431F4648AE}"/>
    <cellStyle name="Heading 3 2 24 16 2" xfId="3245" xr:uid="{40CD25C8-0240-4E6A-9545-C82991DB0F7A}"/>
    <cellStyle name="Heading 3 2 24 17" xfId="3246" xr:uid="{C9698872-20D0-4D22-8F20-402A4376AD34}"/>
    <cellStyle name="Heading 3 2 24 17 2" xfId="3247" xr:uid="{30BFF2A8-E5DC-4396-AEC1-05B47FCFFB8B}"/>
    <cellStyle name="Heading 3 2 24 18" xfId="3248" xr:uid="{DF40914D-87CD-4405-8AA1-0B04289D6AB3}"/>
    <cellStyle name="Heading 3 2 24 18 2" xfId="3249" xr:uid="{0B6CA212-CE45-46A9-AE7D-5E2284C8D7AA}"/>
    <cellStyle name="Heading 3 2 24 19" xfId="3250" xr:uid="{EB1FCD03-F186-4D08-B0A2-27C83EF067CB}"/>
    <cellStyle name="Heading 3 2 24 2" xfId="3251" xr:uid="{A89279C4-23B7-4211-BF03-ACE7FC99B0C8}"/>
    <cellStyle name="Heading 3 2 24 2 2" xfId="3252" xr:uid="{35C9E0A2-7FB0-4111-82C6-1020E63D1DA0}"/>
    <cellStyle name="Heading 3 2 24 2 2 2" xfId="3253" xr:uid="{5C7B2C0E-32C4-4F27-85A7-8C388D5C90E2}"/>
    <cellStyle name="Heading 3 2 24 2 3" xfId="3254" xr:uid="{E8368577-1DE5-4AF6-8F85-101D7DFC9B4E}"/>
    <cellStyle name="Heading 3 2 24 2 3 2" xfId="3255" xr:uid="{3E013327-9A90-40C5-B97A-CCC7CA239601}"/>
    <cellStyle name="Heading 3 2 24 2 4" xfId="3256" xr:uid="{0C2BD809-2A0F-459F-B71E-27D71D1FE999}"/>
    <cellStyle name="Heading 3 2 24 2 4 2" xfId="3257" xr:uid="{8554F8D9-15BD-4009-B0B6-68A184DC621C}"/>
    <cellStyle name="Heading 3 2 24 20" xfId="3258" xr:uid="{6012B42B-2291-41A3-A2B0-38D534A65AFF}"/>
    <cellStyle name="Heading 3 2 24 21" xfId="3259" xr:uid="{B0F34754-C3C3-4FAA-83DC-1A1E63816943}"/>
    <cellStyle name="Heading 3 2 24 22" xfId="3260" xr:uid="{3561A7A0-D028-4CF1-B41A-98B0DF93A281}"/>
    <cellStyle name="Heading 3 2 24 23" xfId="3261" xr:uid="{FECDBA33-50CF-41D6-8497-74534BB5FDE5}"/>
    <cellStyle name="Heading 3 2 24 24" xfId="3262" xr:uid="{54F7CF85-BD29-4D9A-8762-2868933BCFE9}"/>
    <cellStyle name="Heading 3 2 24 25" xfId="3263" xr:uid="{7F0FC6AA-1D8E-4A22-8C68-B08C4A8BCE27}"/>
    <cellStyle name="Heading 3 2 24 3" xfId="3264" xr:uid="{A4531B15-32EB-482F-838F-0F950D816FC2}"/>
    <cellStyle name="Heading 3 2 24 3 2" xfId="3265" xr:uid="{DCE87C52-2A19-46AD-B318-723C6A9291FA}"/>
    <cellStyle name="Heading 3 2 24 3 2 2" xfId="3266" xr:uid="{91A6F241-56B4-4E76-913E-B019A5719143}"/>
    <cellStyle name="Heading 3 2 24 3 3" xfId="3267" xr:uid="{F35905E2-E93F-41ED-A278-FFB5E2DBD05B}"/>
    <cellStyle name="Heading 3 2 24 3 3 2" xfId="3268" xr:uid="{7422C972-797D-4284-9FF3-2269DCE4F810}"/>
    <cellStyle name="Heading 3 2 24 3 4" xfId="3269" xr:uid="{BBF80D2E-E68F-4732-8F04-FFDB662A2C20}"/>
    <cellStyle name="Heading 3 2 24 3 4 2" xfId="3270" xr:uid="{32AC0780-B541-4C72-9FE1-76BA646F2F92}"/>
    <cellStyle name="Heading 3 2 24 4" xfId="3271" xr:uid="{65B3B227-A031-4CA8-BC94-D8EC4BED7DCD}"/>
    <cellStyle name="Heading 3 2 24 4 2" xfId="3272" xr:uid="{42308ADD-986B-4FA6-B55F-440F7AAE29A6}"/>
    <cellStyle name="Heading 3 2 24 4 2 2" xfId="3273" xr:uid="{06A1399C-5AC6-42CA-9D43-732CE2DDB516}"/>
    <cellStyle name="Heading 3 2 24 4 3" xfId="3274" xr:uid="{9BE98988-3A26-4825-A934-2F2B93CC364B}"/>
    <cellStyle name="Heading 3 2 24 4 3 2" xfId="3275" xr:uid="{EEA3DC57-3275-43F7-9B2B-6778E944DF70}"/>
    <cellStyle name="Heading 3 2 24 4 4" xfId="3276" xr:uid="{AEACA8EA-72AD-4B7C-B71B-5E0BFF99C560}"/>
    <cellStyle name="Heading 3 2 24 4 4 2" xfId="3277" xr:uid="{097C2D2B-8325-4F2D-A015-04F25C36F087}"/>
    <cellStyle name="Heading 3 2 24 5" xfId="3278" xr:uid="{7127F71F-7807-403A-B913-6D49A05EC6D2}"/>
    <cellStyle name="Heading 3 2 24 5 2" xfId="3279" xr:uid="{97C4795A-85CB-4F1B-9066-A6EF561412D3}"/>
    <cellStyle name="Heading 3 2 24 5 2 2" xfId="3280" xr:uid="{BF821CF6-FFDA-4D21-992E-8EA9142BCBAA}"/>
    <cellStyle name="Heading 3 2 24 5 3" xfId="3281" xr:uid="{4FFD01B6-438B-45D0-AEEC-AD614CD1E795}"/>
    <cellStyle name="Heading 3 2 24 5 3 2" xfId="3282" xr:uid="{7389D05B-2341-40C7-9BE5-E1EE5177B9BF}"/>
    <cellStyle name="Heading 3 2 24 5 4" xfId="3283" xr:uid="{84625211-C94F-4DB8-9A15-9F7BDD31F8BF}"/>
    <cellStyle name="Heading 3 2 24 5 4 2" xfId="3284" xr:uid="{BB545D13-9B56-48AB-ACAB-D9787BD169D6}"/>
    <cellStyle name="Heading 3 2 24 6" xfId="3285" xr:uid="{175B1371-7C24-46E9-BE6F-5DBC50BF47DC}"/>
    <cellStyle name="Heading 3 2 24 6 2" xfId="3286" xr:uid="{18460C49-44C6-4B46-87DB-FF272D49E575}"/>
    <cellStyle name="Heading 3 2 24 6 2 2" xfId="3287" xr:uid="{A795AE5F-0980-44DA-BB89-A06D585E2B35}"/>
    <cellStyle name="Heading 3 2 24 6 3" xfId="3288" xr:uid="{3B956556-43DC-45B7-80E5-36734932CF58}"/>
    <cellStyle name="Heading 3 2 24 6 3 2" xfId="3289" xr:uid="{3F8BD9ED-6198-4BC4-927C-D397E419C361}"/>
    <cellStyle name="Heading 3 2 24 6 4" xfId="3290" xr:uid="{4DE8E339-71BF-4847-B26D-96BACA8A0725}"/>
    <cellStyle name="Heading 3 2 24 6 4 2" xfId="3291" xr:uid="{C3CBDAE8-1046-4536-B87F-4CA6564451F6}"/>
    <cellStyle name="Heading 3 2 24 7" xfId="3292" xr:uid="{8128E2DC-E7AC-4E68-9235-02594AD12F67}"/>
    <cellStyle name="Heading 3 2 24 7 2" xfId="3293" xr:uid="{E8E11E97-994C-4AA0-AE78-F40EF0596A19}"/>
    <cellStyle name="Heading 3 2 24 7 2 2" xfId="3294" xr:uid="{62F62645-0F9B-4F69-AD3F-F9888575FA5A}"/>
    <cellStyle name="Heading 3 2 24 7 3" xfId="3295" xr:uid="{C95CCBE8-EE39-4A22-92B2-6C87F3BE5C0C}"/>
    <cellStyle name="Heading 3 2 24 7 3 2" xfId="3296" xr:uid="{84ABA770-87FC-45F2-B332-0FF238F71B52}"/>
    <cellStyle name="Heading 3 2 24 7 4" xfId="3297" xr:uid="{44F987A2-366C-4558-A47A-FE045FA2252F}"/>
    <cellStyle name="Heading 3 2 24 7 4 2" xfId="3298" xr:uid="{018E8D5C-9E18-4482-A1F4-81F98CD12A0B}"/>
    <cellStyle name="Heading 3 2 24 8" xfId="3299" xr:uid="{92F9FC27-0F70-4C14-B1F7-DF62257AAF8C}"/>
    <cellStyle name="Heading 3 2 24 8 2" xfId="3300" xr:uid="{E9951DF3-6BC7-4360-80CE-76781DDDFAA5}"/>
    <cellStyle name="Heading 3 2 24 8 2 2" xfId="3301" xr:uid="{BAC98BBD-D3F9-4F9A-B9F0-F6CEF7016021}"/>
    <cellStyle name="Heading 3 2 24 8 3" xfId="3302" xr:uid="{CC9EE9A0-0381-4AEB-8A34-D357E0484779}"/>
    <cellStyle name="Heading 3 2 24 8 3 2" xfId="3303" xr:uid="{E5885C3F-34A2-46C6-831B-DB96ED45BF58}"/>
    <cellStyle name="Heading 3 2 24 8 4" xfId="3304" xr:uid="{D8DDE43F-ABDC-485E-A955-748709C7C829}"/>
    <cellStyle name="Heading 3 2 24 8 4 2" xfId="3305" xr:uid="{F0CFE98E-4D55-4C48-9C90-DAFD3D879771}"/>
    <cellStyle name="Heading 3 2 24 9" xfId="3306" xr:uid="{D89C0C45-52E5-4AD2-9D3C-A4228DA06B30}"/>
    <cellStyle name="Heading 3 2 24 9 2" xfId="3307" xr:uid="{96425A1E-88F9-471B-B875-26936C41C606}"/>
    <cellStyle name="Heading 3 2 24 9 2 2" xfId="3308" xr:uid="{9F34CA4E-4288-4877-B9D1-8D4031120DD7}"/>
    <cellStyle name="Heading 3 2 24 9 3" xfId="3309" xr:uid="{12C72DC3-E874-405E-A596-14A106E10BC9}"/>
    <cellStyle name="Heading 3 2 24 9 3 2" xfId="3310" xr:uid="{9EBD8A74-5FCE-4695-B8CA-0DD9BE805A7A}"/>
    <cellStyle name="Heading 3 2 24 9 4" xfId="3311" xr:uid="{84A3B154-826C-460F-8C4C-1E3249A07AAD}"/>
    <cellStyle name="Heading 3 2 24 9 4 2" xfId="3312" xr:uid="{C3ACB48C-F8E3-4E89-8C04-7CB61B0EBDE6}"/>
    <cellStyle name="Heading 3 2 25" xfId="3313" xr:uid="{99396B43-6B20-4055-849D-ECBF076F607B}"/>
    <cellStyle name="Heading 3 2 25 10" xfId="3314" xr:uid="{36B89A26-C544-44A0-8F92-6DE0C323F50A}"/>
    <cellStyle name="Heading 3 2 25 10 2" xfId="3315" xr:uid="{67FC3B76-0974-4EEA-B0E7-34C6829D7784}"/>
    <cellStyle name="Heading 3 2 25 10 2 2" xfId="3316" xr:uid="{3AED47BB-D122-453A-8B56-514561D37E78}"/>
    <cellStyle name="Heading 3 2 25 10 3" xfId="3317" xr:uid="{E23BE93C-3547-4DEA-9670-3EB9588F2D29}"/>
    <cellStyle name="Heading 3 2 25 10 3 2" xfId="3318" xr:uid="{028EA74D-9975-4675-B051-445D666D8250}"/>
    <cellStyle name="Heading 3 2 25 10 4" xfId="3319" xr:uid="{1E8656C5-F996-4B4A-9D14-9EB6E3A16293}"/>
    <cellStyle name="Heading 3 2 25 10 4 2" xfId="3320" xr:uid="{20C05655-BB9C-49B0-8CA8-8F58B070CC02}"/>
    <cellStyle name="Heading 3 2 25 11" xfId="3321" xr:uid="{524A9538-33A0-4AEB-9502-12D53FDB57D3}"/>
    <cellStyle name="Heading 3 2 25 11 2" xfId="3322" xr:uid="{8471E94D-30AF-450E-9F57-F3737DAE7D43}"/>
    <cellStyle name="Heading 3 2 25 11 2 2" xfId="3323" xr:uid="{F505BD81-3573-4671-A1FE-91FF31F2A4F6}"/>
    <cellStyle name="Heading 3 2 25 11 3" xfId="3324" xr:uid="{D6435504-A6F6-4A2B-AC61-32C2209AD21D}"/>
    <cellStyle name="Heading 3 2 25 11 3 2" xfId="3325" xr:uid="{1A253BC7-A1CA-4C89-A454-55C39D8D6B17}"/>
    <cellStyle name="Heading 3 2 25 11 4" xfId="3326" xr:uid="{64136A75-9D00-42D9-9AE9-0B5EA1499563}"/>
    <cellStyle name="Heading 3 2 25 11 4 2" xfId="3327" xr:uid="{A07FEAEC-636E-4385-878B-C77A55BC5E8A}"/>
    <cellStyle name="Heading 3 2 25 12" xfId="3328" xr:uid="{57C324D3-F178-49D7-B25B-12C510C3F3C4}"/>
    <cellStyle name="Heading 3 2 25 12 2" xfId="3329" xr:uid="{1770D050-CFEF-4CA3-9BE6-7568F5BDB336}"/>
    <cellStyle name="Heading 3 2 25 12 2 2" xfId="3330" xr:uid="{403BA104-78DB-4A69-902F-390220C22AEB}"/>
    <cellStyle name="Heading 3 2 25 12 3" xfId="3331" xr:uid="{55AC58C7-5424-460F-B07A-9C710B864B8B}"/>
    <cellStyle name="Heading 3 2 25 12 3 2" xfId="3332" xr:uid="{93F2E0AE-EC38-43C9-BA2A-5F4395523FFF}"/>
    <cellStyle name="Heading 3 2 25 12 4" xfId="3333" xr:uid="{E3539AC3-212D-4E02-B9CE-CD94C9962478}"/>
    <cellStyle name="Heading 3 2 25 12 4 2" xfId="3334" xr:uid="{7303FA21-EE93-4686-9652-3237E898F0EC}"/>
    <cellStyle name="Heading 3 2 25 13" xfId="3335" xr:uid="{0723008E-6B86-46DF-8153-8087D234EF05}"/>
    <cellStyle name="Heading 3 2 25 13 2" xfId="3336" xr:uid="{5B8F7CFF-AFA2-4C98-9DF8-1BD114042D74}"/>
    <cellStyle name="Heading 3 2 25 13 2 2" xfId="3337" xr:uid="{FD789672-7DE6-4411-873B-B2FBE153F037}"/>
    <cellStyle name="Heading 3 2 25 13 3" xfId="3338" xr:uid="{C24CF541-7B8D-4FAA-AFEE-1E86DEA82779}"/>
    <cellStyle name="Heading 3 2 25 13 3 2" xfId="3339" xr:uid="{FEC8E09F-7EE8-46A9-8BEA-2D939B12C64B}"/>
    <cellStyle name="Heading 3 2 25 13 4" xfId="3340" xr:uid="{D5C62901-8162-4A8F-A1DD-BBBEC9AC7729}"/>
    <cellStyle name="Heading 3 2 25 13 4 2" xfId="3341" xr:uid="{79EE3258-0A06-4391-86C6-BF3F7645C21F}"/>
    <cellStyle name="Heading 3 2 25 14" xfId="3342" xr:uid="{9CB32FCF-F023-478F-A883-150239680871}"/>
    <cellStyle name="Heading 3 2 25 14 2" xfId="3343" xr:uid="{BB0B7566-9A45-4D98-B437-1989D5AB5E4C}"/>
    <cellStyle name="Heading 3 2 25 14 2 2" xfId="3344" xr:uid="{F4902EC1-D1A0-48A6-B6F9-3EE2E8AFA1BB}"/>
    <cellStyle name="Heading 3 2 25 14 3" xfId="3345" xr:uid="{AE4AAB2F-F182-4168-9E88-08240FA1BCD4}"/>
    <cellStyle name="Heading 3 2 25 14 3 2" xfId="3346" xr:uid="{15F1BAC1-4625-4F46-8E34-9361A59683CA}"/>
    <cellStyle name="Heading 3 2 25 14 4" xfId="3347" xr:uid="{7C55535C-14B3-49BA-8EFC-EED58DF510D5}"/>
    <cellStyle name="Heading 3 2 25 14 4 2" xfId="3348" xr:uid="{357FF994-9D99-4D6C-88CD-4B128AA4DAE4}"/>
    <cellStyle name="Heading 3 2 25 15" xfId="3349" xr:uid="{0083ECD5-4944-47AE-B3DC-65FB777AB1C9}"/>
    <cellStyle name="Heading 3 2 25 15 2" xfId="3350" xr:uid="{4FD15089-FAEA-453F-9BDF-51BCCC707666}"/>
    <cellStyle name="Heading 3 2 25 15 2 2" xfId="3351" xr:uid="{240EF204-2B8A-49EA-BA73-EA2FF74ACD50}"/>
    <cellStyle name="Heading 3 2 25 15 3" xfId="3352" xr:uid="{10D4DDF2-9F7A-4155-9D60-5429DC585F89}"/>
    <cellStyle name="Heading 3 2 25 15 3 2" xfId="3353" xr:uid="{06247DE4-17E0-4590-80F2-55040120E29F}"/>
    <cellStyle name="Heading 3 2 25 15 4" xfId="3354" xr:uid="{7DA5853C-3AA1-432E-B30B-0FFB0B3814EC}"/>
    <cellStyle name="Heading 3 2 25 15 4 2" xfId="3355" xr:uid="{45303F50-44A1-4867-BE09-17D1B81044AA}"/>
    <cellStyle name="Heading 3 2 25 16" xfId="3356" xr:uid="{B8DA0D68-C876-4FA8-8D3A-66F9511FDD7A}"/>
    <cellStyle name="Heading 3 2 25 16 2" xfId="3357" xr:uid="{B6630E03-1424-4244-AF58-39F79B9E2FA3}"/>
    <cellStyle name="Heading 3 2 25 17" xfId="3358" xr:uid="{19EE60CA-BC57-44FA-A85E-EA6A39235429}"/>
    <cellStyle name="Heading 3 2 25 17 2" xfId="3359" xr:uid="{8EB863B4-488E-46F8-8A91-18C4761519DE}"/>
    <cellStyle name="Heading 3 2 25 18" xfId="3360" xr:uid="{2CE6DC68-3951-4F42-90B8-7A35510AB169}"/>
    <cellStyle name="Heading 3 2 25 18 2" xfId="3361" xr:uid="{8DA0A3C2-0484-4F25-8B6A-F8FEE2EE3C6F}"/>
    <cellStyle name="Heading 3 2 25 19" xfId="3362" xr:uid="{291EC12F-A479-4573-B2F1-3037FD56FDAE}"/>
    <cellStyle name="Heading 3 2 25 2" xfId="3363" xr:uid="{F659878E-8CFB-4FEF-8D72-493D7C784AE0}"/>
    <cellStyle name="Heading 3 2 25 2 2" xfId="3364" xr:uid="{F6F2EB9F-C2EC-4FF5-A1C7-A8FF37CCCA53}"/>
    <cellStyle name="Heading 3 2 25 2 2 2" xfId="3365" xr:uid="{8257D599-E00B-4D4F-8E90-2794FC0E79D8}"/>
    <cellStyle name="Heading 3 2 25 2 3" xfId="3366" xr:uid="{E84159B2-2969-4B87-A136-9EF403021186}"/>
    <cellStyle name="Heading 3 2 25 2 3 2" xfId="3367" xr:uid="{9FF03ABC-42C7-49AE-9876-6D2A3888DAA6}"/>
    <cellStyle name="Heading 3 2 25 2 4" xfId="3368" xr:uid="{02C99CE2-944A-4638-BD93-6876BB85FD63}"/>
    <cellStyle name="Heading 3 2 25 2 4 2" xfId="3369" xr:uid="{BC15F4A7-37AD-41F8-9E66-5A1211822F54}"/>
    <cellStyle name="Heading 3 2 25 20" xfId="3370" xr:uid="{A88EA1C6-0FE5-4742-AB76-EE56EDA1E96E}"/>
    <cellStyle name="Heading 3 2 25 21" xfId="3371" xr:uid="{E1209039-51D0-46A7-96A5-80341413F7C2}"/>
    <cellStyle name="Heading 3 2 25 22" xfId="3372" xr:uid="{D2461328-D50E-4358-BD29-EB54606D4F2B}"/>
    <cellStyle name="Heading 3 2 25 23" xfId="3373" xr:uid="{013F86A0-2758-4853-B8E3-2768F7F7CD42}"/>
    <cellStyle name="Heading 3 2 25 24" xfId="3374" xr:uid="{2DDB0146-0E9A-4A1F-A854-86570B706D36}"/>
    <cellStyle name="Heading 3 2 25 25" xfId="3375" xr:uid="{835A46A6-56DA-4C9F-A885-46C57519AA5B}"/>
    <cellStyle name="Heading 3 2 25 3" xfId="3376" xr:uid="{7DBD1E68-E2A6-4CC0-8F86-D1779DE52CD9}"/>
    <cellStyle name="Heading 3 2 25 3 2" xfId="3377" xr:uid="{4BF9E4E5-3C6F-42CE-B168-C54EF50A9F5E}"/>
    <cellStyle name="Heading 3 2 25 3 2 2" xfId="3378" xr:uid="{0C66EC39-9D73-44B4-90E1-77052C55F45F}"/>
    <cellStyle name="Heading 3 2 25 3 3" xfId="3379" xr:uid="{1622894F-9EEC-4EBB-960F-874DBFA3B039}"/>
    <cellStyle name="Heading 3 2 25 3 3 2" xfId="3380" xr:uid="{D1957033-6CC7-442F-80B2-57CEE3F26439}"/>
    <cellStyle name="Heading 3 2 25 3 4" xfId="3381" xr:uid="{3A70603D-6C27-45C1-99CD-661F2542EB05}"/>
    <cellStyle name="Heading 3 2 25 3 4 2" xfId="3382" xr:uid="{7DC6E86D-95E1-45F1-A984-A2C3467AF2D5}"/>
    <cellStyle name="Heading 3 2 25 4" xfId="3383" xr:uid="{EA147612-3FC7-49F3-975C-AACF80617B5F}"/>
    <cellStyle name="Heading 3 2 25 4 2" xfId="3384" xr:uid="{0343E933-C938-4563-AC23-FED871466906}"/>
    <cellStyle name="Heading 3 2 25 4 2 2" xfId="3385" xr:uid="{F8FFB777-B4AF-45CC-B955-3A6FFA77CC5F}"/>
    <cellStyle name="Heading 3 2 25 4 3" xfId="3386" xr:uid="{D575C698-52A3-4BB0-89EB-76C87A790530}"/>
    <cellStyle name="Heading 3 2 25 4 3 2" xfId="3387" xr:uid="{C8A40CCF-D92A-4317-9A1A-0249ECE99653}"/>
    <cellStyle name="Heading 3 2 25 4 4" xfId="3388" xr:uid="{601C59CB-132C-403D-8CD2-DC5C136F8915}"/>
    <cellStyle name="Heading 3 2 25 4 4 2" xfId="3389" xr:uid="{3A88E337-1C2F-4F29-ACB3-06C8A8F81FAC}"/>
    <cellStyle name="Heading 3 2 25 5" xfId="3390" xr:uid="{1F5D1FAD-6E57-4C0B-90B5-1AEBC6B896BE}"/>
    <cellStyle name="Heading 3 2 25 5 2" xfId="3391" xr:uid="{DA2CD056-8A3B-41F3-8C6A-E049D4150D32}"/>
    <cellStyle name="Heading 3 2 25 5 2 2" xfId="3392" xr:uid="{A5D0F94B-8049-4A73-A478-AC3F9159E32E}"/>
    <cellStyle name="Heading 3 2 25 5 3" xfId="3393" xr:uid="{2DFC68F6-250D-4923-8B04-63CEF4CAA298}"/>
    <cellStyle name="Heading 3 2 25 5 3 2" xfId="3394" xr:uid="{E31500A2-CD10-461F-8FF0-B781EA4CEB8E}"/>
    <cellStyle name="Heading 3 2 25 5 4" xfId="3395" xr:uid="{ECF595F3-6175-4EAA-9423-45691AC97F4B}"/>
    <cellStyle name="Heading 3 2 25 5 4 2" xfId="3396" xr:uid="{ED16DE83-FF7C-4577-9458-53921F9947B4}"/>
    <cellStyle name="Heading 3 2 25 6" xfId="3397" xr:uid="{CFF3F04A-22B9-4D5D-8528-1C9C2FEA8168}"/>
    <cellStyle name="Heading 3 2 25 6 2" xfId="3398" xr:uid="{6BAD841B-E5EA-4395-82CB-02CF3E5A0DB3}"/>
    <cellStyle name="Heading 3 2 25 6 2 2" xfId="3399" xr:uid="{964769F2-0FEA-4106-B001-F3C681769B85}"/>
    <cellStyle name="Heading 3 2 25 6 3" xfId="3400" xr:uid="{3CE899A6-39B2-4DFB-A86D-EDB57344679B}"/>
    <cellStyle name="Heading 3 2 25 6 3 2" xfId="3401" xr:uid="{F663A11C-3F80-4CDE-83F1-A4096E60EA9C}"/>
    <cellStyle name="Heading 3 2 25 6 4" xfId="3402" xr:uid="{F45428F4-2013-4D1E-B969-8C560C0798F6}"/>
    <cellStyle name="Heading 3 2 25 6 4 2" xfId="3403" xr:uid="{27E8FB5A-25FB-4E06-856D-C182CE6D284D}"/>
    <cellStyle name="Heading 3 2 25 7" xfId="3404" xr:uid="{7F95B9E5-5634-4748-B8BF-4613E0C4BBD8}"/>
    <cellStyle name="Heading 3 2 25 7 2" xfId="3405" xr:uid="{CDFD9B1A-E018-4831-B234-C2552FF84168}"/>
    <cellStyle name="Heading 3 2 25 7 2 2" xfId="3406" xr:uid="{DEB95C89-5F23-40D0-877C-9F52B56F2994}"/>
    <cellStyle name="Heading 3 2 25 7 3" xfId="3407" xr:uid="{E848BFFF-A664-44DF-B3DB-299D19D866F7}"/>
    <cellStyle name="Heading 3 2 25 7 3 2" xfId="3408" xr:uid="{DF7B2675-D47D-4B0B-B8F5-EC1DFB4D12BB}"/>
    <cellStyle name="Heading 3 2 25 7 4" xfId="3409" xr:uid="{120CBAE9-5356-43DB-99F0-02F6060DDDE1}"/>
    <cellStyle name="Heading 3 2 25 7 4 2" xfId="3410" xr:uid="{1B371024-E341-4482-8E51-85640AC94B20}"/>
    <cellStyle name="Heading 3 2 25 8" xfId="3411" xr:uid="{D597641D-BEAB-4F83-AE1A-0329BE0281AC}"/>
    <cellStyle name="Heading 3 2 25 8 2" xfId="3412" xr:uid="{F7D0FEB3-DA07-4DAD-A4C4-3B2F32425F0C}"/>
    <cellStyle name="Heading 3 2 25 8 2 2" xfId="3413" xr:uid="{936C61C0-BBD2-4737-90AF-FEC7E952E5FE}"/>
    <cellStyle name="Heading 3 2 25 8 3" xfId="3414" xr:uid="{B8CE5D34-ED45-4C07-AF7C-27A2A1695AF6}"/>
    <cellStyle name="Heading 3 2 25 8 3 2" xfId="3415" xr:uid="{794DCFAC-DD62-4025-A7A9-9723DA8928E4}"/>
    <cellStyle name="Heading 3 2 25 8 4" xfId="3416" xr:uid="{FE492AD6-AAF3-41BF-9ECE-104418FF466B}"/>
    <cellStyle name="Heading 3 2 25 8 4 2" xfId="3417" xr:uid="{B8DF9431-0BCE-48C9-BC9A-E4075F319AE2}"/>
    <cellStyle name="Heading 3 2 25 9" xfId="3418" xr:uid="{388C3DEA-A872-402B-9EED-5AE874F79AAA}"/>
    <cellStyle name="Heading 3 2 25 9 2" xfId="3419" xr:uid="{67DEB078-F897-4FCB-B746-42C052978560}"/>
    <cellStyle name="Heading 3 2 25 9 2 2" xfId="3420" xr:uid="{9BD12FEA-214B-42FC-BEAA-35196B33AD69}"/>
    <cellStyle name="Heading 3 2 25 9 3" xfId="3421" xr:uid="{017A9B16-9ABB-4C4D-99F3-76FB5F081B7A}"/>
    <cellStyle name="Heading 3 2 25 9 3 2" xfId="3422" xr:uid="{9ADA133D-97D8-4B67-93BB-C5FD54E70D80}"/>
    <cellStyle name="Heading 3 2 25 9 4" xfId="3423" xr:uid="{E51F2346-6885-4EF0-B186-D99C88202EEA}"/>
    <cellStyle name="Heading 3 2 25 9 4 2" xfId="3424" xr:uid="{7C63AB1C-E2AC-43FB-BF67-23CAF4A27184}"/>
    <cellStyle name="Heading 3 2 26" xfId="3425" xr:uid="{9FD12630-02C9-4975-AD62-F2060A9DBCA5}"/>
    <cellStyle name="Heading 3 2 26 2" xfId="3426" xr:uid="{D5EC2B39-3865-42FD-906A-5092050FBDC1}"/>
    <cellStyle name="Heading 3 2 26 2 2" xfId="3427" xr:uid="{DA82FD0B-CAD7-4E0E-8910-3049BB640FCD}"/>
    <cellStyle name="Heading 3 2 26 3" xfId="3428" xr:uid="{C0599E88-E60A-497D-BB14-410D87C94C8C}"/>
    <cellStyle name="Heading 3 2 26 3 2" xfId="3429" xr:uid="{36414B92-161D-4501-8534-8B3C026BF057}"/>
    <cellStyle name="Heading 3 2 26 4" xfId="3430" xr:uid="{15929B6D-1B46-4264-A0D1-A4A99BBC166A}"/>
    <cellStyle name="Heading 3 2 26 4 2" xfId="3431" xr:uid="{AFD290D0-6421-4EA8-B04D-0A42D3D9F5F3}"/>
    <cellStyle name="Heading 3 2 27" xfId="3432" xr:uid="{077FB250-936B-4325-A2C8-AEDD8E60141E}"/>
    <cellStyle name="Heading 3 2 27 2" xfId="3433" xr:uid="{20B2B433-011C-4A32-866C-8D2D3825A5F5}"/>
    <cellStyle name="Heading 3 2 27 2 2" xfId="3434" xr:uid="{40F92A14-A72D-4C3A-A979-9792987097D5}"/>
    <cellStyle name="Heading 3 2 27 3" xfId="3435" xr:uid="{FEAA0EB9-2E8C-4B14-B17D-CA0169497E1A}"/>
    <cellStyle name="Heading 3 2 27 3 2" xfId="3436" xr:uid="{5024615E-22E8-46CE-A3DB-B61FAE8D504F}"/>
    <cellStyle name="Heading 3 2 27 4" xfId="3437" xr:uid="{C26C37A4-AED1-442B-9B23-ABAE4A7661DB}"/>
    <cellStyle name="Heading 3 2 27 4 2" xfId="3438" xr:uid="{E3263F9A-B5BA-4669-978A-CB78EA9B1659}"/>
    <cellStyle name="Heading 3 2 28" xfId="3439" xr:uid="{5D69E60B-35C5-4F5F-861A-CC493AE0CA79}"/>
    <cellStyle name="Heading 3 2 28 2" xfId="3440" xr:uid="{E427B7A4-A75B-4252-96C3-8EE57D71FE33}"/>
    <cellStyle name="Heading 3 2 28 2 2" xfId="3441" xr:uid="{F3801F7A-25E2-4FA3-B01F-215680C281D8}"/>
    <cellStyle name="Heading 3 2 28 3" xfId="3442" xr:uid="{22AEB1C5-5487-4B86-A688-9F46C1668D84}"/>
    <cellStyle name="Heading 3 2 28 3 2" xfId="3443" xr:uid="{9951115E-CDA9-4AED-BFD0-580DE0D34BEF}"/>
    <cellStyle name="Heading 3 2 28 4" xfId="3444" xr:uid="{E64A8569-B3CC-4125-9D6E-6FADF3CC1042}"/>
    <cellStyle name="Heading 3 2 28 4 2" xfId="3445" xr:uid="{54D2C9B7-FEF3-4604-AEAB-BB79261A5B4E}"/>
    <cellStyle name="Heading 3 2 29" xfId="3446" xr:uid="{8398A5F9-A0BA-4F99-BCB1-6A4901456C6E}"/>
    <cellStyle name="Heading 3 2 29 2" xfId="3447" xr:uid="{8D959BC3-B4A8-4444-8B3C-C3935E4C88CC}"/>
    <cellStyle name="Heading 3 2 29 2 2" xfId="3448" xr:uid="{A4AA55D7-AF75-479C-AECA-C48C13B1D790}"/>
    <cellStyle name="Heading 3 2 29 3" xfId="3449" xr:uid="{DE87AB16-E94B-41D5-A0D6-737464BC4302}"/>
    <cellStyle name="Heading 3 2 29 3 2" xfId="3450" xr:uid="{2F630D69-B22E-45A5-ABA9-8AA5D39577F7}"/>
    <cellStyle name="Heading 3 2 29 4" xfId="3451" xr:uid="{2A216A5B-82D4-4471-A6E6-C8D016E17934}"/>
    <cellStyle name="Heading 3 2 29 4 2" xfId="3452" xr:uid="{AE3336D5-B693-43A0-B48A-5BCE3AB0E6D6}"/>
    <cellStyle name="Heading 3 2 3" xfId="3453" xr:uid="{D75FD03E-7635-47AC-AADD-F5EAA907DB5D}"/>
    <cellStyle name="Heading 3 2 3 10" xfId="3454" xr:uid="{1A4F024B-C1B8-4376-8FB2-FD8807D10A25}"/>
    <cellStyle name="Heading 3 2 3 10 2" xfId="3455" xr:uid="{B051796A-F2FD-4137-BD48-BA98F6E14CD3}"/>
    <cellStyle name="Heading 3 2 3 10 2 2" xfId="3456" xr:uid="{DB8D92C5-746B-47FF-A4FB-AD0A45DEA052}"/>
    <cellStyle name="Heading 3 2 3 10 3" xfId="3457" xr:uid="{8C88E458-3C79-4736-B35E-F02F6B010B2F}"/>
    <cellStyle name="Heading 3 2 3 10 3 2" xfId="3458" xr:uid="{05A2982A-9146-4526-B54A-8AFEEBBEAF2D}"/>
    <cellStyle name="Heading 3 2 3 10 4" xfId="3459" xr:uid="{AA0F8B08-1352-44BF-B23D-10E774FD1814}"/>
    <cellStyle name="Heading 3 2 3 10 4 2" xfId="3460" xr:uid="{9D3DD529-467B-48A2-A387-E98764387F3D}"/>
    <cellStyle name="Heading 3 2 3 11" xfId="3461" xr:uid="{7D8E5265-F257-4488-ABC0-F810B5085542}"/>
    <cellStyle name="Heading 3 2 3 11 2" xfId="3462" xr:uid="{D97E67F2-F103-45DC-A767-0D3678EBDE75}"/>
    <cellStyle name="Heading 3 2 3 11 2 2" xfId="3463" xr:uid="{D3707143-A5E0-4210-A2CF-70EBF0A5AF80}"/>
    <cellStyle name="Heading 3 2 3 11 3" xfId="3464" xr:uid="{A677EE08-C558-43E6-A2FA-BC16472A1A88}"/>
    <cellStyle name="Heading 3 2 3 11 3 2" xfId="3465" xr:uid="{FE2342BB-1AA1-417A-9757-1688FB179D9A}"/>
    <cellStyle name="Heading 3 2 3 11 4" xfId="3466" xr:uid="{62B028BC-BE9A-4E4D-BEA5-8CE0630DA235}"/>
    <cellStyle name="Heading 3 2 3 11 4 2" xfId="3467" xr:uid="{EBD71C50-9CDB-4D5B-9C56-B30086E232C7}"/>
    <cellStyle name="Heading 3 2 3 12" xfId="3468" xr:uid="{69DC1E0F-25AD-454A-A634-2DCF6F93DEA1}"/>
    <cellStyle name="Heading 3 2 3 12 2" xfId="3469" xr:uid="{9B62EA96-3D1E-4A40-AC77-DB0A5FEBAFF1}"/>
    <cellStyle name="Heading 3 2 3 12 2 2" xfId="3470" xr:uid="{3E45698D-46EE-4503-B1C2-7A61C26C58C6}"/>
    <cellStyle name="Heading 3 2 3 12 3" xfId="3471" xr:uid="{29DB1FEF-8108-4104-8D76-79D0A3505AB0}"/>
    <cellStyle name="Heading 3 2 3 12 3 2" xfId="3472" xr:uid="{383A5EB8-23E8-4286-9E5F-AE1B37A2DDDC}"/>
    <cellStyle name="Heading 3 2 3 12 4" xfId="3473" xr:uid="{2BB22911-E3A7-4887-A466-CF78F3D3008C}"/>
    <cellStyle name="Heading 3 2 3 12 4 2" xfId="3474" xr:uid="{CC7417AD-2A96-44B4-A7A5-AA447D068634}"/>
    <cellStyle name="Heading 3 2 3 13" xfId="3475" xr:uid="{16A895DB-684C-4D65-A4D7-8BAD955A3438}"/>
    <cellStyle name="Heading 3 2 3 13 2" xfId="3476" xr:uid="{BF6533E6-94A3-4761-B89C-09EDF73ED7F8}"/>
    <cellStyle name="Heading 3 2 3 13 2 2" xfId="3477" xr:uid="{52A9BB9C-C35F-4A7A-B232-FB9088808C6F}"/>
    <cellStyle name="Heading 3 2 3 13 3" xfId="3478" xr:uid="{946165E9-500B-427F-B8AA-292308A32A24}"/>
    <cellStyle name="Heading 3 2 3 13 3 2" xfId="3479" xr:uid="{00F55C72-2087-4D4C-8EAC-AF59DA6A54E6}"/>
    <cellStyle name="Heading 3 2 3 13 4" xfId="3480" xr:uid="{EDC7553B-B3D6-482B-99B6-20F1E84378E1}"/>
    <cellStyle name="Heading 3 2 3 13 4 2" xfId="3481" xr:uid="{52BD3B73-0AED-4C49-B5D1-222039CE6EFD}"/>
    <cellStyle name="Heading 3 2 3 14" xfId="3482" xr:uid="{E537FF77-C5E3-4D86-97CA-DF076D6B3FE6}"/>
    <cellStyle name="Heading 3 2 3 14 2" xfId="3483" xr:uid="{5710F436-9EAD-41BD-989D-A73B4E4E06FC}"/>
    <cellStyle name="Heading 3 2 3 14 2 2" xfId="3484" xr:uid="{C6ED48E3-3F86-4D93-A802-9E46FC07BA7A}"/>
    <cellStyle name="Heading 3 2 3 14 3" xfId="3485" xr:uid="{3EC84A97-EAF6-4F54-83A4-A142C0D536CD}"/>
    <cellStyle name="Heading 3 2 3 14 3 2" xfId="3486" xr:uid="{2AB5231F-2724-4EF5-BAEA-D6D6168E085B}"/>
    <cellStyle name="Heading 3 2 3 14 4" xfId="3487" xr:uid="{4311F2F8-9E4B-41DF-9DE5-8C2960E1E314}"/>
    <cellStyle name="Heading 3 2 3 14 4 2" xfId="3488" xr:uid="{8DD24CD3-8C7B-4A72-B493-761F2F39C184}"/>
    <cellStyle name="Heading 3 2 3 15" xfId="3489" xr:uid="{ED652653-5E0F-4344-B6B8-CB6822CB62B5}"/>
    <cellStyle name="Heading 3 2 3 15 2" xfId="3490" xr:uid="{98108A9D-0714-44BA-BCEE-FE5D50E1722F}"/>
    <cellStyle name="Heading 3 2 3 15 2 2" xfId="3491" xr:uid="{CB826A2E-482E-4E50-9EA6-D30013EEC5CC}"/>
    <cellStyle name="Heading 3 2 3 15 3" xfId="3492" xr:uid="{08C50C61-7764-4E4E-8E8A-A9028D83FB7D}"/>
    <cellStyle name="Heading 3 2 3 15 3 2" xfId="3493" xr:uid="{E82C927E-3E1A-4CF2-B48A-92563C0BF545}"/>
    <cellStyle name="Heading 3 2 3 15 4" xfId="3494" xr:uid="{E7CDACE6-4638-444C-A18C-1491CA891215}"/>
    <cellStyle name="Heading 3 2 3 15 4 2" xfId="3495" xr:uid="{E21C1BF2-2E5B-4727-9D44-79152FCA42A4}"/>
    <cellStyle name="Heading 3 2 3 16" xfId="3496" xr:uid="{53E65AE2-2967-4645-86D3-C2BF37E8F51D}"/>
    <cellStyle name="Heading 3 2 3 16 2" xfId="3497" xr:uid="{8A041557-E556-45C7-98B1-16E170940213}"/>
    <cellStyle name="Heading 3 2 3 17" xfId="3498" xr:uid="{D9387EE2-1845-4223-B3FF-08542AFB90E8}"/>
    <cellStyle name="Heading 3 2 3 17 2" xfId="3499" xr:uid="{DCE72D4D-6549-4CD1-8623-C9261CC8595F}"/>
    <cellStyle name="Heading 3 2 3 18" xfId="3500" xr:uid="{F9B4F7A1-1B19-4BA3-9DC7-0E537CCDC53F}"/>
    <cellStyle name="Heading 3 2 3 18 2" xfId="3501" xr:uid="{04897629-668B-42A5-BC9F-7EBD33A470FD}"/>
    <cellStyle name="Heading 3 2 3 19" xfId="3502" xr:uid="{2FD69A2E-F01C-48C4-AD1A-ADE8AC41F328}"/>
    <cellStyle name="Heading 3 2 3 2" xfId="3503" xr:uid="{06B8D4B8-4897-43DB-B5D6-1B07DBC3DC03}"/>
    <cellStyle name="Heading 3 2 3 2 2" xfId="3504" xr:uid="{3C997107-6ED2-4209-9F5D-950C759EFC94}"/>
    <cellStyle name="Heading 3 2 3 2 2 2" xfId="3505" xr:uid="{1DC73464-6C12-443D-B282-DA3026B8F4C2}"/>
    <cellStyle name="Heading 3 2 3 2 3" xfId="3506" xr:uid="{1766AF6D-6AC4-4792-9755-655B9CEECA58}"/>
    <cellStyle name="Heading 3 2 3 2 3 2" xfId="3507" xr:uid="{0A0F996A-8FB9-430C-B851-6E446E409A33}"/>
    <cellStyle name="Heading 3 2 3 2 4" xfId="3508" xr:uid="{D99BC0CC-24F8-4E01-B890-855BCBCDEA47}"/>
    <cellStyle name="Heading 3 2 3 2 4 2" xfId="3509" xr:uid="{3CE12C34-E60C-4D1E-9C2A-5D80AB0D2116}"/>
    <cellStyle name="Heading 3 2 3 20" xfId="3510" xr:uid="{522FFBE5-6FED-4AD2-B614-035621135315}"/>
    <cellStyle name="Heading 3 2 3 21" xfId="3511" xr:uid="{3563B4C2-FD89-49BB-8227-0CFFFBC8F01D}"/>
    <cellStyle name="Heading 3 2 3 22" xfId="3512" xr:uid="{99558205-4B8B-44B4-8194-7021F5844E08}"/>
    <cellStyle name="Heading 3 2 3 23" xfId="3513" xr:uid="{42186BD0-04BD-4371-9849-8E430D351087}"/>
    <cellStyle name="Heading 3 2 3 24" xfId="3514" xr:uid="{4FA8FF44-B47C-4590-9595-D354647081E8}"/>
    <cellStyle name="Heading 3 2 3 25" xfId="3515" xr:uid="{6BA87F7E-BCE4-4A8C-8FF6-C441DD3F7FA8}"/>
    <cellStyle name="Heading 3 2 3 3" xfId="3516" xr:uid="{DAE9BBE3-8977-43F4-B308-07A266903CCD}"/>
    <cellStyle name="Heading 3 2 3 3 2" xfId="3517" xr:uid="{FF861D97-B570-4822-AC04-352C04E3E4A1}"/>
    <cellStyle name="Heading 3 2 3 3 2 2" xfId="3518" xr:uid="{5E7E137B-1165-49A5-9CC0-B54ECF31AEFB}"/>
    <cellStyle name="Heading 3 2 3 3 3" xfId="3519" xr:uid="{18BDE790-1729-4B07-846D-FAD1C04D5028}"/>
    <cellStyle name="Heading 3 2 3 3 3 2" xfId="3520" xr:uid="{69B9794C-5A69-43ED-B79E-642DB80C673F}"/>
    <cellStyle name="Heading 3 2 3 3 4" xfId="3521" xr:uid="{AC349E3D-3E73-4FD0-A816-C2B29900723A}"/>
    <cellStyle name="Heading 3 2 3 3 4 2" xfId="3522" xr:uid="{72B7D8BD-5640-485B-85E8-6A668C2D4442}"/>
    <cellStyle name="Heading 3 2 3 4" xfId="3523" xr:uid="{6901D454-DD30-4109-9BE2-90FC003A91B1}"/>
    <cellStyle name="Heading 3 2 3 4 2" xfId="3524" xr:uid="{6087354B-F395-4B09-AB1A-CE96D3E25FF8}"/>
    <cellStyle name="Heading 3 2 3 4 2 2" xfId="3525" xr:uid="{1A678343-17B9-45B1-BF81-0BB70F1A00BE}"/>
    <cellStyle name="Heading 3 2 3 4 3" xfId="3526" xr:uid="{6A93360C-ED58-4BA8-99AA-3EF463849734}"/>
    <cellStyle name="Heading 3 2 3 4 3 2" xfId="3527" xr:uid="{D7A10189-76C7-4CDD-8A44-CBF66677FDF7}"/>
    <cellStyle name="Heading 3 2 3 4 4" xfId="3528" xr:uid="{F5A1F0DC-CC70-4ABE-A823-036B577ABC7E}"/>
    <cellStyle name="Heading 3 2 3 4 4 2" xfId="3529" xr:uid="{6B9ABF65-64E2-4C77-922B-E2AC80F68560}"/>
    <cellStyle name="Heading 3 2 3 5" xfId="3530" xr:uid="{277C18B7-3E9F-40BA-A734-39E31696D6E9}"/>
    <cellStyle name="Heading 3 2 3 5 2" xfId="3531" xr:uid="{63EE5496-D76B-4243-B4D1-A59D7E17A121}"/>
    <cellStyle name="Heading 3 2 3 5 2 2" xfId="3532" xr:uid="{DF04622B-6A6C-42E2-A627-ACCEB1FB9E36}"/>
    <cellStyle name="Heading 3 2 3 5 3" xfId="3533" xr:uid="{A2C66A26-8E97-4EE4-B073-50D480FD6759}"/>
    <cellStyle name="Heading 3 2 3 5 3 2" xfId="3534" xr:uid="{42EA4FF5-25B1-4B03-861A-869B3CCE6F46}"/>
    <cellStyle name="Heading 3 2 3 5 4" xfId="3535" xr:uid="{5BF2B95B-574C-4CCC-9FE4-9DC61060A9DE}"/>
    <cellStyle name="Heading 3 2 3 5 4 2" xfId="3536" xr:uid="{5DA148EF-5504-4BC0-9275-B0DB6484A220}"/>
    <cellStyle name="Heading 3 2 3 6" xfId="3537" xr:uid="{F890B264-081E-47DE-BA5A-CBC385EBDE40}"/>
    <cellStyle name="Heading 3 2 3 6 2" xfId="3538" xr:uid="{17552F8C-EDBC-49BF-BCCC-37024FE8845F}"/>
    <cellStyle name="Heading 3 2 3 6 2 2" xfId="3539" xr:uid="{44ABA57F-6814-4F3D-BF1A-FE5F5BEB4912}"/>
    <cellStyle name="Heading 3 2 3 6 3" xfId="3540" xr:uid="{6AC204CC-81C0-40B4-9CD8-A2ECEA314166}"/>
    <cellStyle name="Heading 3 2 3 6 3 2" xfId="3541" xr:uid="{267DF284-45B8-4FA6-869E-D5E0EAA9CF33}"/>
    <cellStyle name="Heading 3 2 3 6 4" xfId="3542" xr:uid="{058C7A1F-6EBD-4DCF-AC22-8DABD014240B}"/>
    <cellStyle name="Heading 3 2 3 6 4 2" xfId="3543" xr:uid="{9A00ABFC-62CC-41FC-9511-8C38B6ED5C8C}"/>
    <cellStyle name="Heading 3 2 3 7" xfId="3544" xr:uid="{009FFF73-E5E3-4912-A2B6-4DD5312A36CB}"/>
    <cellStyle name="Heading 3 2 3 7 2" xfId="3545" xr:uid="{9376665C-E9F3-4500-8DE5-E38F39367560}"/>
    <cellStyle name="Heading 3 2 3 7 2 2" xfId="3546" xr:uid="{E558C6FE-5B99-422B-B777-BF82F7EF6E44}"/>
    <cellStyle name="Heading 3 2 3 7 3" xfId="3547" xr:uid="{68DAF479-B8F6-4167-A6EE-8873C1E9E43E}"/>
    <cellStyle name="Heading 3 2 3 7 3 2" xfId="3548" xr:uid="{667F538C-F70A-42FA-9C4C-0642306E94E6}"/>
    <cellStyle name="Heading 3 2 3 7 4" xfId="3549" xr:uid="{ABEAE789-4A81-4DCB-8054-B03592206D28}"/>
    <cellStyle name="Heading 3 2 3 7 4 2" xfId="3550" xr:uid="{EB495D22-104A-4283-9F26-7540CF32F60D}"/>
    <cellStyle name="Heading 3 2 3 8" xfId="3551" xr:uid="{A20F233D-75CF-4C83-B709-4EE7991402E5}"/>
    <cellStyle name="Heading 3 2 3 8 2" xfId="3552" xr:uid="{C311D89E-C7D0-4F39-A41A-71A7ECE65186}"/>
    <cellStyle name="Heading 3 2 3 8 2 2" xfId="3553" xr:uid="{456FC440-0215-4E5C-BAEB-2BC0392DE84B}"/>
    <cellStyle name="Heading 3 2 3 8 3" xfId="3554" xr:uid="{0C7BDDE6-FEF4-4BE2-9370-FA83EDF88C56}"/>
    <cellStyle name="Heading 3 2 3 8 3 2" xfId="3555" xr:uid="{A305145C-36FD-4D3C-84F8-BF9A1BFE5746}"/>
    <cellStyle name="Heading 3 2 3 8 4" xfId="3556" xr:uid="{D24A82CF-FB6E-4AF1-9BCA-C763EE5E669D}"/>
    <cellStyle name="Heading 3 2 3 8 4 2" xfId="3557" xr:uid="{FAB96257-A33C-45AF-8BDE-CF58CF74B12E}"/>
    <cellStyle name="Heading 3 2 3 9" xfId="3558" xr:uid="{9EA438B0-9F29-423B-A585-CAC48B6C2DE4}"/>
    <cellStyle name="Heading 3 2 3 9 2" xfId="3559" xr:uid="{ADCCF236-7346-4B08-8EBF-CDF8E1E5C7A4}"/>
    <cellStyle name="Heading 3 2 3 9 2 2" xfId="3560" xr:uid="{9843F312-4F34-441D-B1D2-7AB7D01A0752}"/>
    <cellStyle name="Heading 3 2 3 9 3" xfId="3561" xr:uid="{3145ABD0-A397-424B-BE69-7777762D95EE}"/>
    <cellStyle name="Heading 3 2 3 9 3 2" xfId="3562" xr:uid="{A3B4823C-4E5A-49EE-945D-99C936EA49BF}"/>
    <cellStyle name="Heading 3 2 3 9 4" xfId="3563" xr:uid="{C541FCB5-0C61-466F-8536-EE5E39970090}"/>
    <cellStyle name="Heading 3 2 3 9 4 2" xfId="3564" xr:uid="{F9EAF336-64E6-40C0-B300-DE4940ABEA70}"/>
    <cellStyle name="Heading 3 2 30" xfId="3565" xr:uid="{D1BA6D7E-06B9-41EE-9837-310F8566542A}"/>
    <cellStyle name="Heading 3 2 30 2" xfId="3566" xr:uid="{8B3D6AF9-7D29-4AAB-BBF4-639529FC656B}"/>
    <cellStyle name="Heading 3 2 30 2 2" xfId="3567" xr:uid="{1A2C2153-7992-48E7-B278-1ADFC4F674A5}"/>
    <cellStyle name="Heading 3 2 30 3" xfId="3568" xr:uid="{4FD4BABC-D051-42D5-BAB1-4FE16796A14C}"/>
    <cellStyle name="Heading 3 2 30 3 2" xfId="3569" xr:uid="{B973A435-9FA9-4FED-AD16-5A14EFA2B5A4}"/>
    <cellStyle name="Heading 3 2 30 4" xfId="3570" xr:uid="{D5E62B81-1A45-40A3-A316-9C3D9CBBE659}"/>
    <cellStyle name="Heading 3 2 30 4 2" xfId="3571" xr:uid="{353488FC-2CAF-4EC8-AAAD-B0FC9137C219}"/>
    <cellStyle name="Heading 3 2 31" xfId="3572" xr:uid="{3C9813B6-9DC4-49C1-93AA-C2AF40D3A316}"/>
    <cellStyle name="Heading 3 2 31 2" xfId="3573" xr:uid="{DB7D1B60-DB05-4525-80E3-1DE7CA0DF271}"/>
    <cellStyle name="Heading 3 2 31 2 2" xfId="3574" xr:uid="{67E03D1F-17AC-4B07-A7E0-CE8C67A05110}"/>
    <cellStyle name="Heading 3 2 31 3" xfId="3575" xr:uid="{7525C286-9A36-4F01-ABB8-93E97BA8666C}"/>
    <cellStyle name="Heading 3 2 31 3 2" xfId="3576" xr:uid="{F8089543-B3EB-4B90-AFB8-8D76047457FF}"/>
    <cellStyle name="Heading 3 2 31 4" xfId="3577" xr:uid="{F6094913-3CD5-4CA4-A012-965424FC2058}"/>
    <cellStyle name="Heading 3 2 31 4 2" xfId="3578" xr:uid="{B1FF8EEC-77A7-4BE8-B2C0-D8CB686A2907}"/>
    <cellStyle name="Heading 3 2 32" xfId="3579" xr:uid="{659F6823-53DD-4DFF-B1F3-DD3653AAB728}"/>
    <cellStyle name="Heading 3 2 32 2" xfId="3580" xr:uid="{723D1058-8572-4F68-9D72-4C9AF3FAB07D}"/>
    <cellStyle name="Heading 3 2 32 2 2" xfId="3581" xr:uid="{0C833C92-1841-40BB-81D9-7095AB7AC7DF}"/>
    <cellStyle name="Heading 3 2 32 3" xfId="3582" xr:uid="{DE57DE6B-5420-46F1-8A77-D8E40A52C75C}"/>
    <cellStyle name="Heading 3 2 32 3 2" xfId="3583" xr:uid="{8D75B8AB-1BDE-4CA0-8363-A052A0A81C81}"/>
    <cellStyle name="Heading 3 2 32 4" xfId="3584" xr:uid="{5416052C-8FDD-488E-ADB0-B9DBAECB7514}"/>
    <cellStyle name="Heading 3 2 32 4 2" xfId="3585" xr:uid="{38B465E2-548E-49A0-944E-2772F4CA753F}"/>
    <cellStyle name="Heading 3 2 33" xfId="3586" xr:uid="{5D954540-85D8-47B2-884F-5A43F3444050}"/>
    <cellStyle name="Heading 3 2 33 2" xfId="3587" xr:uid="{9C38026B-0A3B-4D65-8E25-F5DA2C1E851B}"/>
    <cellStyle name="Heading 3 2 33 2 2" xfId="3588" xr:uid="{B08F132D-6A64-4ECB-9870-0CBD5A13C199}"/>
    <cellStyle name="Heading 3 2 33 3" xfId="3589" xr:uid="{835137A8-E26D-4BF8-B840-96BA17B2822B}"/>
    <cellStyle name="Heading 3 2 33 3 2" xfId="3590" xr:uid="{10081DC0-FD04-448F-8110-79ACD84847FF}"/>
    <cellStyle name="Heading 3 2 33 4" xfId="3591" xr:uid="{AF9C6A73-B99B-4C43-8398-D21F33C6FD1D}"/>
    <cellStyle name="Heading 3 2 33 4 2" xfId="3592" xr:uid="{91CC0143-C6D7-4DDE-A405-C80AF217D07F}"/>
    <cellStyle name="Heading 3 2 34" xfId="3593" xr:uid="{62DFF8E5-D103-4FA6-A71F-535BD53A0E0B}"/>
    <cellStyle name="Heading 3 2 34 2" xfId="3594" xr:uid="{B08B90F4-46CD-4196-BF99-EF2EE685EDFA}"/>
    <cellStyle name="Heading 3 2 34 2 2" xfId="3595" xr:uid="{F3C33517-C9F2-4862-9A08-15A328816C69}"/>
    <cellStyle name="Heading 3 2 34 3" xfId="3596" xr:uid="{03FC7995-F9C0-458F-8DE3-8438A85519BC}"/>
    <cellStyle name="Heading 3 2 34 3 2" xfId="3597" xr:uid="{6AE2A43C-F53A-4A28-9AE6-D0B61ADE4A69}"/>
    <cellStyle name="Heading 3 2 34 4" xfId="3598" xr:uid="{C71CD1A0-6BF1-4EAE-9136-3793B8E91119}"/>
    <cellStyle name="Heading 3 2 34 4 2" xfId="3599" xr:uid="{B856C759-F8C4-4570-B1DF-BC3E387840CC}"/>
    <cellStyle name="Heading 3 2 35" xfId="3600" xr:uid="{33995D9A-BADB-465B-A32A-A0584450F763}"/>
    <cellStyle name="Heading 3 2 35 2" xfId="3601" xr:uid="{EBAF5EB4-10E2-41FA-BCA0-E09332FF892A}"/>
    <cellStyle name="Heading 3 2 35 2 2" xfId="3602" xr:uid="{0D309FC1-505B-494F-BF83-EF1FFA30B4D1}"/>
    <cellStyle name="Heading 3 2 35 3" xfId="3603" xr:uid="{AFC92725-292B-4CD5-BFDE-27F5F3D69E52}"/>
    <cellStyle name="Heading 3 2 35 3 2" xfId="3604" xr:uid="{F882318E-8A42-4A8E-AC95-79A364885CAF}"/>
    <cellStyle name="Heading 3 2 35 4" xfId="3605" xr:uid="{37A9D1B6-4C9D-4126-A493-4BF881AACCB7}"/>
    <cellStyle name="Heading 3 2 35 4 2" xfId="3606" xr:uid="{71C9AF51-EE1A-4B94-AEE8-C0347DC45794}"/>
    <cellStyle name="Heading 3 2 36" xfId="3607" xr:uid="{72FB7DD0-8D72-43E4-B9A4-B1D8DCEC6B91}"/>
    <cellStyle name="Heading 3 2 36 2" xfId="3608" xr:uid="{BBD1A623-CDA8-4255-B3C8-2AF9B11B6613}"/>
    <cellStyle name="Heading 3 2 36 2 2" xfId="3609" xr:uid="{3AFA8B41-2A76-4909-990F-674C35DB40AF}"/>
    <cellStyle name="Heading 3 2 36 3" xfId="3610" xr:uid="{D199D3A6-ABF0-458D-AE34-8F71E0F64C91}"/>
    <cellStyle name="Heading 3 2 36 3 2" xfId="3611" xr:uid="{241E6C6B-1708-47E3-ABE3-3E7528B79DDB}"/>
    <cellStyle name="Heading 3 2 36 4" xfId="3612" xr:uid="{A4655385-AB87-460B-B0A6-D6BF84ED91B4}"/>
    <cellStyle name="Heading 3 2 36 4 2" xfId="3613" xr:uid="{23AC946C-5A43-4BF8-825E-BC40B6DF53CF}"/>
    <cellStyle name="Heading 3 2 37" xfId="3614" xr:uid="{59F942D2-1981-48BC-9E91-4EC01D23ACA8}"/>
    <cellStyle name="Heading 3 2 37 2" xfId="3615" xr:uid="{CEDB8049-D098-42B8-BBAF-FE632CE793E4}"/>
    <cellStyle name="Heading 3 2 37 2 2" xfId="3616" xr:uid="{A51001BA-2FAC-46D7-BEA5-059AAB5D0E11}"/>
    <cellStyle name="Heading 3 2 37 3" xfId="3617" xr:uid="{B1CF4F5A-FDC3-4DB2-BBDB-EE46028FC389}"/>
    <cellStyle name="Heading 3 2 37 3 2" xfId="3618" xr:uid="{5557CB69-2965-48A0-9CD9-675F3E6E43DF}"/>
    <cellStyle name="Heading 3 2 37 4" xfId="3619" xr:uid="{493B9783-38B4-4107-B8C8-9D68F1746869}"/>
    <cellStyle name="Heading 3 2 37 4 2" xfId="3620" xr:uid="{FA47CF36-D91D-41ED-835C-F4A4ECE832BC}"/>
    <cellStyle name="Heading 3 2 38" xfId="3621" xr:uid="{AEBD5422-8443-4B84-8820-1B6BA506EFE7}"/>
    <cellStyle name="Heading 3 2 38 2" xfId="3622" xr:uid="{21F8DED8-214A-49A3-94E9-B04A2820C40E}"/>
    <cellStyle name="Heading 3 2 38 2 2" xfId="3623" xr:uid="{97EF9E34-6DE3-4738-BCB0-26980CD22F5F}"/>
    <cellStyle name="Heading 3 2 38 3" xfId="3624" xr:uid="{95BCD45A-2B5E-4539-97E2-31BDFC676640}"/>
    <cellStyle name="Heading 3 2 38 3 2" xfId="3625" xr:uid="{D6085B92-BCFF-465B-ADAF-397E56DB9CCD}"/>
    <cellStyle name="Heading 3 2 38 4" xfId="3626" xr:uid="{9DE3075D-0169-4714-8171-97F389B9F385}"/>
    <cellStyle name="Heading 3 2 38 4 2" xfId="3627" xr:uid="{7798E58D-A287-46B1-84C7-18381A72CD99}"/>
    <cellStyle name="Heading 3 2 39" xfId="3628" xr:uid="{C08ADEC7-947D-49EF-958A-D39E21D9AF5C}"/>
    <cellStyle name="Heading 3 2 39 2" xfId="3629" xr:uid="{E2883EA7-D28E-4CA7-B223-E137DCE87E26}"/>
    <cellStyle name="Heading 3 2 39 2 2" xfId="3630" xr:uid="{624EE471-3421-4736-BC70-DA58F200AB19}"/>
    <cellStyle name="Heading 3 2 39 3" xfId="3631" xr:uid="{DD5A13F3-8E21-4854-912A-00240532ECDB}"/>
    <cellStyle name="Heading 3 2 39 3 2" xfId="3632" xr:uid="{9F458F17-5FBC-4675-8359-215D675DC6E8}"/>
    <cellStyle name="Heading 3 2 39 4" xfId="3633" xr:uid="{8BFB2605-5CF1-48C6-8A86-A3DB86934033}"/>
    <cellStyle name="Heading 3 2 39 4 2" xfId="3634" xr:uid="{B1CD5480-8DE9-457E-932D-EDB88F855EDC}"/>
    <cellStyle name="Heading 3 2 4" xfId="3635" xr:uid="{1EDE4FF8-462B-4BAE-BFB7-5B845AF49EC1}"/>
    <cellStyle name="Heading 3 2 4 10" xfId="3636" xr:uid="{12C7BCDB-D18D-4C72-B46E-D7E51AC7F38F}"/>
    <cellStyle name="Heading 3 2 4 10 2" xfId="3637" xr:uid="{16215277-E543-4BAA-BB5E-E7900DE9228E}"/>
    <cellStyle name="Heading 3 2 4 10 2 2" xfId="3638" xr:uid="{57B524C4-B5DE-4F06-BFB7-CA3124CEB1BA}"/>
    <cellStyle name="Heading 3 2 4 10 3" xfId="3639" xr:uid="{599FC790-9CA1-49CD-AB54-D7ECFAAC2F47}"/>
    <cellStyle name="Heading 3 2 4 10 3 2" xfId="3640" xr:uid="{5703DC12-8088-40A9-862F-7130DA670B50}"/>
    <cellStyle name="Heading 3 2 4 10 4" xfId="3641" xr:uid="{6C3E8F01-EEBB-4F80-80CF-02C613F73E7B}"/>
    <cellStyle name="Heading 3 2 4 10 4 2" xfId="3642" xr:uid="{3C9AAD6B-F595-4C7E-AFE6-4FD2C0800D89}"/>
    <cellStyle name="Heading 3 2 4 11" xfId="3643" xr:uid="{AEABE0FC-37B3-4D7C-8EF0-2ABCA68BDB62}"/>
    <cellStyle name="Heading 3 2 4 11 2" xfId="3644" xr:uid="{647937F7-74B8-488D-B998-96030F7083B7}"/>
    <cellStyle name="Heading 3 2 4 11 2 2" xfId="3645" xr:uid="{78C40EB0-7968-4AC9-B0E5-F40AF496414F}"/>
    <cellStyle name="Heading 3 2 4 11 3" xfId="3646" xr:uid="{46E6E986-C92E-4C3D-93D9-AA75572154BC}"/>
    <cellStyle name="Heading 3 2 4 11 3 2" xfId="3647" xr:uid="{9CEF4703-F961-4DE7-829F-F991AA714767}"/>
    <cellStyle name="Heading 3 2 4 11 4" xfId="3648" xr:uid="{6A540C44-7E88-4F79-B4AC-477B4350860A}"/>
    <cellStyle name="Heading 3 2 4 11 4 2" xfId="3649" xr:uid="{F2BB3FA5-C9D6-4AED-93E2-D48124A7918E}"/>
    <cellStyle name="Heading 3 2 4 12" xfId="3650" xr:uid="{5E139C50-E42F-4111-8897-6DF9EF13DECD}"/>
    <cellStyle name="Heading 3 2 4 12 2" xfId="3651" xr:uid="{974D8CF9-36D0-4ADA-8C01-1EC0C3B162CE}"/>
    <cellStyle name="Heading 3 2 4 12 2 2" xfId="3652" xr:uid="{05A01E83-A39B-471F-9DE1-CDAC93AA3567}"/>
    <cellStyle name="Heading 3 2 4 12 3" xfId="3653" xr:uid="{27B07F20-EE88-4727-89C8-C2B55073C658}"/>
    <cellStyle name="Heading 3 2 4 12 3 2" xfId="3654" xr:uid="{73DA1E00-41FF-4742-807A-95DA299C1CE9}"/>
    <cellStyle name="Heading 3 2 4 12 4" xfId="3655" xr:uid="{78ABB436-8E00-4E0D-A259-56B936C76972}"/>
    <cellStyle name="Heading 3 2 4 12 4 2" xfId="3656" xr:uid="{854E71BD-71ED-4B49-B03F-4D800D37BED6}"/>
    <cellStyle name="Heading 3 2 4 13" xfId="3657" xr:uid="{4AB2AD24-F2C0-4D00-8A32-4BFC8AAA681D}"/>
    <cellStyle name="Heading 3 2 4 13 2" xfId="3658" xr:uid="{6DB32CBC-9425-4B67-AC6F-4368C21C925A}"/>
    <cellStyle name="Heading 3 2 4 13 2 2" xfId="3659" xr:uid="{26C536E6-F307-4631-9D80-086B19064849}"/>
    <cellStyle name="Heading 3 2 4 13 3" xfId="3660" xr:uid="{889F389D-830A-40B6-AE11-801EB259AAFB}"/>
    <cellStyle name="Heading 3 2 4 13 3 2" xfId="3661" xr:uid="{2D9A4331-EA4E-43DB-B077-1ABA25E8BC07}"/>
    <cellStyle name="Heading 3 2 4 13 4" xfId="3662" xr:uid="{A5EBE8B4-53B9-47BE-847B-2D396C9771C1}"/>
    <cellStyle name="Heading 3 2 4 13 4 2" xfId="3663" xr:uid="{F90E65A9-7764-43C7-B7D1-3B450ACA7360}"/>
    <cellStyle name="Heading 3 2 4 14" xfId="3664" xr:uid="{3B2FB004-DA72-485C-A312-5483907AC24B}"/>
    <cellStyle name="Heading 3 2 4 14 2" xfId="3665" xr:uid="{9573AB2F-0AB1-4D44-A725-BDCD5F6242FD}"/>
    <cellStyle name="Heading 3 2 4 14 2 2" xfId="3666" xr:uid="{B7C9F061-97EB-43DB-AF57-CE586F352BD2}"/>
    <cellStyle name="Heading 3 2 4 14 3" xfId="3667" xr:uid="{3C044641-0FD9-42B8-A421-36596F92608D}"/>
    <cellStyle name="Heading 3 2 4 14 3 2" xfId="3668" xr:uid="{0E0EAFB8-AA62-412A-B15B-AEC0FD5D8194}"/>
    <cellStyle name="Heading 3 2 4 14 4" xfId="3669" xr:uid="{95060EDC-86C8-4E17-B096-51AF5D22DA78}"/>
    <cellStyle name="Heading 3 2 4 14 4 2" xfId="3670" xr:uid="{CF462AFD-86B4-47E1-9536-C890C98E51AD}"/>
    <cellStyle name="Heading 3 2 4 15" xfId="3671" xr:uid="{C58DB899-E82E-43A3-BB59-11CA8CA0E20D}"/>
    <cellStyle name="Heading 3 2 4 15 2" xfId="3672" xr:uid="{C68A98EB-9888-4A2E-B722-01BEF491722A}"/>
    <cellStyle name="Heading 3 2 4 15 2 2" xfId="3673" xr:uid="{F2C0F018-AB73-4D23-8B5E-4B11BAFE8F05}"/>
    <cellStyle name="Heading 3 2 4 15 3" xfId="3674" xr:uid="{1847F23B-BC8D-431E-827E-B5B20F24F196}"/>
    <cellStyle name="Heading 3 2 4 15 3 2" xfId="3675" xr:uid="{C135442C-6B84-4E41-ACC3-82DB10D962B8}"/>
    <cellStyle name="Heading 3 2 4 15 4" xfId="3676" xr:uid="{83B1D78A-9B89-408B-98B4-AF1130BD4F21}"/>
    <cellStyle name="Heading 3 2 4 15 4 2" xfId="3677" xr:uid="{BA94CE65-3A71-4AA0-92ED-3CC6A1AABC04}"/>
    <cellStyle name="Heading 3 2 4 16" xfId="3678" xr:uid="{C387F35E-E512-40EA-94FF-3027CD2EC5FE}"/>
    <cellStyle name="Heading 3 2 4 16 2" xfId="3679" xr:uid="{A95BEAF8-1A8E-46BB-A92A-55D4ACDD213A}"/>
    <cellStyle name="Heading 3 2 4 17" xfId="3680" xr:uid="{A10632F9-CF2B-4FE8-BAC6-CEE07425F40A}"/>
    <cellStyle name="Heading 3 2 4 17 2" xfId="3681" xr:uid="{83F9F8B6-7BD9-4D4B-BCF9-5917C35A312C}"/>
    <cellStyle name="Heading 3 2 4 18" xfId="3682" xr:uid="{013B1403-5BE9-45BA-B662-29C1D7323176}"/>
    <cellStyle name="Heading 3 2 4 18 2" xfId="3683" xr:uid="{A3113BFE-699C-4BF3-BFEF-5063FD957088}"/>
    <cellStyle name="Heading 3 2 4 19" xfId="3684" xr:uid="{BEEEEC9B-BC96-4C76-8FA8-97C523B94400}"/>
    <cellStyle name="Heading 3 2 4 2" xfId="3685" xr:uid="{F03E2139-9390-4BF8-AE2C-23BD65851D7D}"/>
    <cellStyle name="Heading 3 2 4 2 2" xfId="3686" xr:uid="{BFB6A486-A714-4EA2-889C-44AC3B813ADA}"/>
    <cellStyle name="Heading 3 2 4 2 2 2" xfId="3687" xr:uid="{02080B79-0D5C-4C69-A7CD-D368C944E453}"/>
    <cellStyle name="Heading 3 2 4 2 3" xfId="3688" xr:uid="{5905043A-E5EA-4BB8-9D3F-C9BBF31D658E}"/>
    <cellStyle name="Heading 3 2 4 2 3 2" xfId="3689" xr:uid="{56578BD8-A83F-47A4-8A14-8F114298F523}"/>
    <cellStyle name="Heading 3 2 4 2 4" xfId="3690" xr:uid="{A08049B7-7C88-4BC0-BD2B-F03E97FF0A63}"/>
    <cellStyle name="Heading 3 2 4 2 4 2" xfId="3691" xr:uid="{04E23ECF-3860-43DD-A3A8-789060E01930}"/>
    <cellStyle name="Heading 3 2 4 20" xfId="3692" xr:uid="{B57E81C1-7AE0-42C7-B865-FAA445586643}"/>
    <cellStyle name="Heading 3 2 4 21" xfId="3693" xr:uid="{9EF83BC3-99AB-4606-B89B-8F8BBF4A0E02}"/>
    <cellStyle name="Heading 3 2 4 22" xfId="3694" xr:uid="{86254C84-23F8-4769-A9B0-852B2218218C}"/>
    <cellStyle name="Heading 3 2 4 23" xfId="3695" xr:uid="{21F7DB9F-3541-4D28-8B72-1A8DD70C1BE5}"/>
    <cellStyle name="Heading 3 2 4 24" xfId="3696" xr:uid="{66F36E7E-45F8-4228-8246-13972F8B41A9}"/>
    <cellStyle name="Heading 3 2 4 25" xfId="3697" xr:uid="{EC9DC07D-EEDC-4CA1-ABBB-2934F0B19726}"/>
    <cellStyle name="Heading 3 2 4 3" xfId="3698" xr:uid="{50343A40-9DC6-4D54-8852-286518DDB098}"/>
    <cellStyle name="Heading 3 2 4 3 2" xfId="3699" xr:uid="{11A8C722-E814-4B07-B888-F8AC7F6B4E82}"/>
    <cellStyle name="Heading 3 2 4 3 2 2" xfId="3700" xr:uid="{43B398DA-A178-40ED-B6C5-368BC22AE7E4}"/>
    <cellStyle name="Heading 3 2 4 3 3" xfId="3701" xr:uid="{894D40F8-CCCC-4468-8A71-23B95D528932}"/>
    <cellStyle name="Heading 3 2 4 3 3 2" xfId="3702" xr:uid="{396E9862-6D08-4013-980D-822A8F27452C}"/>
    <cellStyle name="Heading 3 2 4 3 4" xfId="3703" xr:uid="{DFCFA481-5E44-4D03-A2BA-77E620CD0F1E}"/>
    <cellStyle name="Heading 3 2 4 3 4 2" xfId="3704" xr:uid="{6686EA6D-D44E-4C21-9CF6-0832FD38F521}"/>
    <cellStyle name="Heading 3 2 4 4" xfId="3705" xr:uid="{AA1BA09F-E202-4AFB-860D-82091C3E3F3F}"/>
    <cellStyle name="Heading 3 2 4 4 2" xfId="3706" xr:uid="{459AE6E7-D608-4A83-8C29-CE4958A6919E}"/>
    <cellStyle name="Heading 3 2 4 4 2 2" xfId="3707" xr:uid="{5DB6444B-9E7D-4DC3-9FAE-33034D5C4650}"/>
    <cellStyle name="Heading 3 2 4 4 3" xfId="3708" xr:uid="{8E2FDF5F-128B-4175-A8EC-9A6B5F1F8B33}"/>
    <cellStyle name="Heading 3 2 4 4 3 2" xfId="3709" xr:uid="{296B61D4-3439-4432-86DA-74C3F24F02EB}"/>
    <cellStyle name="Heading 3 2 4 4 4" xfId="3710" xr:uid="{C5AB72E4-0C1D-4EA2-A063-044B3A918783}"/>
    <cellStyle name="Heading 3 2 4 4 4 2" xfId="3711" xr:uid="{A2A07D57-B6E0-41E8-BB9A-E4BD6DAF3AFA}"/>
    <cellStyle name="Heading 3 2 4 5" xfId="3712" xr:uid="{80BC47E9-4C71-4603-B8EA-72A6CFAB8F76}"/>
    <cellStyle name="Heading 3 2 4 5 2" xfId="3713" xr:uid="{580B8D2A-1818-4BE0-8852-B19CE0B08CA4}"/>
    <cellStyle name="Heading 3 2 4 5 2 2" xfId="3714" xr:uid="{48100606-5936-4659-8D4C-D45C55EDA7C4}"/>
    <cellStyle name="Heading 3 2 4 5 3" xfId="3715" xr:uid="{B3EA9657-C675-4BCC-8220-92B48721D4E6}"/>
    <cellStyle name="Heading 3 2 4 5 3 2" xfId="3716" xr:uid="{823E5F55-1B48-4B50-9E9A-300A6C1B8BE3}"/>
    <cellStyle name="Heading 3 2 4 5 4" xfId="3717" xr:uid="{F990611F-AFAE-4F55-BF97-D76ECAD5021E}"/>
    <cellStyle name="Heading 3 2 4 5 4 2" xfId="3718" xr:uid="{75F5111E-F960-4857-BCD1-A4BA5D2268C7}"/>
    <cellStyle name="Heading 3 2 4 6" xfId="3719" xr:uid="{F5306D7B-30FC-4686-96CB-6B977256A2B2}"/>
    <cellStyle name="Heading 3 2 4 6 2" xfId="3720" xr:uid="{FCF0DF6C-4DF0-41AB-892E-0EFD48CCA3E4}"/>
    <cellStyle name="Heading 3 2 4 6 2 2" xfId="3721" xr:uid="{21688DCF-14A7-4D85-99C6-4C424DFC11D9}"/>
    <cellStyle name="Heading 3 2 4 6 3" xfId="3722" xr:uid="{106FF398-20F7-4663-81B9-E9E37F5F2295}"/>
    <cellStyle name="Heading 3 2 4 6 3 2" xfId="3723" xr:uid="{0EEB16AD-2E82-4A31-8710-6F76FCEF69E5}"/>
    <cellStyle name="Heading 3 2 4 6 4" xfId="3724" xr:uid="{17077133-4185-41CC-9B49-6C598EE1E123}"/>
    <cellStyle name="Heading 3 2 4 6 4 2" xfId="3725" xr:uid="{F8924755-E357-4475-8894-4C8C22FB6B07}"/>
    <cellStyle name="Heading 3 2 4 7" xfId="3726" xr:uid="{F5BE5C3F-CCFD-4F57-B120-541002184FB2}"/>
    <cellStyle name="Heading 3 2 4 7 2" xfId="3727" xr:uid="{3DB10966-239D-43A8-942A-F0C98FE5E4EE}"/>
    <cellStyle name="Heading 3 2 4 7 2 2" xfId="3728" xr:uid="{732BD109-D901-4D6F-BEE0-60E94F8664F5}"/>
    <cellStyle name="Heading 3 2 4 7 3" xfId="3729" xr:uid="{4E7517BC-83C9-42D4-A784-2AB5C5B9FA9F}"/>
    <cellStyle name="Heading 3 2 4 7 3 2" xfId="3730" xr:uid="{0BE63CEE-BC9E-4AFC-B3EE-A86781CBBC80}"/>
    <cellStyle name="Heading 3 2 4 7 4" xfId="3731" xr:uid="{6BC98163-F000-43F1-9DB9-6AA59CED9CEF}"/>
    <cellStyle name="Heading 3 2 4 7 4 2" xfId="3732" xr:uid="{B142616E-4968-4DCE-93E0-D478863275EF}"/>
    <cellStyle name="Heading 3 2 4 8" xfId="3733" xr:uid="{69B484BA-D08F-4173-8DC9-2A11D8C9C76E}"/>
    <cellStyle name="Heading 3 2 4 8 2" xfId="3734" xr:uid="{27BCBD64-936F-4E71-9791-D134D477A5EB}"/>
    <cellStyle name="Heading 3 2 4 8 2 2" xfId="3735" xr:uid="{8AF39606-96DE-4676-8122-A9D4D5A4B21C}"/>
    <cellStyle name="Heading 3 2 4 8 3" xfId="3736" xr:uid="{E0DEEDBF-FAE7-498A-BFD9-E3227ED087F2}"/>
    <cellStyle name="Heading 3 2 4 8 3 2" xfId="3737" xr:uid="{BC5594A5-BCA9-4204-B75A-5383E95BEA7A}"/>
    <cellStyle name="Heading 3 2 4 8 4" xfId="3738" xr:uid="{4AFFC6F1-377B-4F69-A9BB-B13BD3E3BE7B}"/>
    <cellStyle name="Heading 3 2 4 8 4 2" xfId="3739" xr:uid="{7A229A96-B620-4D1C-B92B-61CA559F847E}"/>
    <cellStyle name="Heading 3 2 4 9" xfId="3740" xr:uid="{394E5008-D4B5-4E71-B6AE-61D0BD790AEA}"/>
    <cellStyle name="Heading 3 2 4 9 2" xfId="3741" xr:uid="{30BAD8EE-9F9A-49A3-AD26-304B5E3EB635}"/>
    <cellStyle name="Heading 3 2 4 9 2 2" xfId="3742" xr:uid="{E0DB3104-324A-46A1-8F99-22674A85AD55}"/>
    <cellStyle name="Heading 3 2 4 9 3" xfId="3743" xr:uid="{FDCEBF8A-F46A-4455-9725-7BAF403819C8}"/>
    <cellStyle name="Heading 3 2 4 9 3 2" xfId="3744" xr:uid="{94FD36EC-3BFD-4CAB-B817-29352255E9FD}"/>
    <cellStyle name="Heading 3 2 4 9 4" xfId="3745" xr:uid="{CD76B3F5-FF9A-41C7-B173-A40F55231F38}"/>
    <cellStyle name="Heading 3 2 4 9 4 2" xfId="3746" xr:uid="{506D1506-CAC9-4685-8010-B30175D2583A}"/>
    <cellStyle name="Heading 3 2 40" xfId="3747" xr:uid="{A72F4AB4-4E77-4045-975D-08693565BFA0}"/>
    <cellStyle name="Heading 3 2 40 2" xfId="3748" xr:uid="{9D442C4B-52D8-4B83-8601-D33DD034D057}"/>
    <cellStyle name="Heading 3 2 41" xfId="3749" xr:uid="{534E1068-B1DB-487D-8971-A4A154FC9DEE}"/>
    <cellStyle name="Heading 3 2 41 2" xfId="3750" xr:uid="{A390FC0A-036B-4BA7-AFF4-850457FC60F3}"/>
    <cellStyle name="Heading 3 2 42" xfId="3751" xr:uid="{E2F3A728-4B34-4319-82EF-401AC6B958F2}"/>
    <cellStyle name="Heading 3 2 42 2" xfId="3752" xr:uid="{39398D43-F225-4502-9D47-1DCE846D0497}"/>
    <cellStyle name="Heading 3 2 43" xfId="3753" xr:uid="{ABA4DAE5-197D-447B-B1E1-4EEEB59B9EC6}"/>
    <cellStyle name="Heading 3 2 44" xfId="3754" xr:uid="{67A13FEF-9C91-46E9-BE5F-AEE8922541FB}"/>
    <cellStyle name="Heading 3 2 45" xfId="3755" xr:uid="{B6D05A7C-6395-49C6-B651-83F52A1F6C54}"/>
    <cellStyle name="Heading 3 2 46" xfId="3756" xr:uid="{66E854A7-9404-4812-8325-7924C9981CA5}"/>
    <cellStyle name="Heading 3 2 47" xfId="3757" xr:uid="{99ED28C6-1F49-44E6-B998-A91BFCFF4243}"/>
    <cellStyle name="Heading 3 2 48" xfId="3758" xr:uid="{B007AF64-17CC-4724-9440-204D56743ED2}"/>
    <cellStyle name="Heading 3 2 49" xfId="3759" xr:uid="{FBDD8814-3AF8-4E6A-BCD2-7C9D1B00C3D6}"/>
    <cellStyle name="Heading 3 2 5" xfId="3760" xr:uid="{EAAB1BFA-188A-4D49-9F4C-DF99C6506056}"/>
    <cellStyle name="Heading 3 2 5 10" xfId="3761" xr:uid="{4D157BE9-CB9E-48E1-A14E-1984AFD5202C}"/>
    <cellStyle name="Heading 3 2 5 10 2" xfId="3762" xr:uid="{4A649077-6524-4D55-97C7-C5D1340A8003}"/>
    <cellStyle name="Heading 3 2 5 10 2 2" xfId="3763" xr:uid="{2BAD10A0-E05F-4A3D-8A47-EDBEAC6F565F}"/>
    <cellStyle name="Heading 3 2 5 10 3" xfId="3764" xr:uid="{D6C37927-0A4B-4CC3-97F2-3D16B9860709}"/>
    <cellStyle name="Heading 3 2 5 10 3 2" xfId="3765" xr:uid="{69AFEE65-6574-4313-9B22-5847E8FA8E2A}"/>
    <cellStyle name="Heading 3 2 5 10 4" xfId="3766" xr:uid="{AA2DE761-02D8-4052-84FC-5F2DE8026748}"/>
    <cellStyle name="Heading 3 2 5 10 4 2" xfId="3767" xr:uid="{EF6D42B2-BA45-488A-AD41-E703A37BE0C3}"/>
    <cellStyle name="Heading 3 2 5 11" xfId="3768" xr:uid="{C31F6C5B-0689-4AD9-A2F5-DC8224B99FF5}"/>
    <cellStyle name="Heading 3 2 5 11 2" xfId="3769" xr:uid="{C494F8AC-EFF9-471F-9930-EB075DB5F9E1}"/>
    <cellStyle name="Heading 3 2 5 11 2 2" xfId="3770" xr:uid="{20891A7F-B799-4D9E-8CD9-3FA81877C08D}"/>
    <cellStyle name="Heading 3 2 5 11 3" xfId="3771" xr:uid="{09F70A2B-7414-4412-9E4C-D8095ADCBC20}"/>
    <cellStyle name="Heading 3 2 5 11 3 2" xfId="3772" xr:uid="{C8A16C41-8E3F-46A8-8986-9FA057CFF6E6}"/>
    <cellStyle name="Heading 3 2 5 11 4" xfId="3773" xr:uid="{F368E84A-9C65-4B12-8FD2-C71BD1C4CDEA}"/>
    <cellStyle name="Heading 3 2 5 11 4 2" xfId="3774" xr:uid="{9EC8B1C8-AA1B-4D4A-9500-81C829895157}"/>
    <cellStyle name="Heading 3 2 5 12" xfId="3775" xr:uid="{68DD52EC-4612-483D-8BBE-BB6757FDCF03}"/>
    <cellStyle name="Heading 3 2 5 12 2" xfId="3776" xr:uid="{6E633225-47F4-4A4A-A46B-D833084E27B7}"/>
    <cellStyle name="Heading 3 2 5 12 2 2" xfId="3777" xr:uid="{857CC194-115B-41CA-9249-72D6120BE68D}"/>
    <cellStyle name="Heading 3 2 5 12 3" xfId="3778" xr:uid="{24F4EE04-716B-4B08-828C-EC0046F8E7A8}"/>
    <cellStyle name="Heading 3 2 5 12 3 2" xfId="3779" xr:uid="{D86E6255-6B7A-4C0E-9F79-4140158EB0F4}"/>
    <cellStyle name="Heading 3 2 5 12 4" xfId="3780" xr:uid="{35E70247-F52C-447C-AF79-933C82EAA714}"/>
    <cellStyle name="Heading 3 2 5 12 4 2" xfId="3781" xr:uid="{6BF5F263-A13B-4642-9A03-2932C86CE5B9}"/>
    <cellStyle name="Heading 3 2 5 13" xfId="3782" xr:uid="{1ACDE433-737F-4FA3-838C-13216A7586AA}"/>
    <cellStyle name="Heading 3 2 5 13 2" xfId="3783" xr:uid="{21C08C08-5E24-4E36-9341-E39A45705816}"/>
    <cellStyle name="Heading 3 2 5 13 2 2" xfId="3784" xr:uid="{17E45605-4F41-4E15-A6D2-C92A6DDDF176}"/>
    <cellStyle name="Heading 3 2 5 13 3" xfId="3785" xr:uid="{474BF741-F7F4-47A0-B072-6D6650A87A35}"/>
    <cellStyle name="Heading 3 2 5 13 3 2" xfId="3786" xr:uid="{2712137E-FCB0-4731-97A3-3281D1CFEBC2}"/>
    <cellStyle name="Heading 3 2 5 13 4" xfId="3787" xr:uid="{85BAE695-37AF-4B76-A7FB-D8A043F6C527}"/>
    <cellStyle name="Heading 3 2 5 13 4 2" xfId="3788" xr:uid="{67CE8602-2B48-4AF3-AD8E-0705FBAAF16A}"/>
    <cellStyle name="Heading 3 2 5 14" xfId="3789" xr:uid="{DEDE0BE6-8879-4187-BC0D-A76AB704FA8F}"/>
    <cellStyle name="Heading 3 2 5 14 2" xfId="3790" xr:uid="{96484BE4-6D06-4CA7-9DD8-40946303DF81}"/>
    <cellStyle name="Heading 3 2 5 14 2 2" xfId="3791" xr:uid="{C403A679-59C8-4948-92F5-432941C0996C}"/>
    <cellStyle name="Heading 3 2 5 14 3" xfId="3792" xr:uid="{752139AB-A90A-4A2A-B4BC-82F5C027ECB0}"/>
    <cellStyle name="Heading 3 2 5 14 3 2" xfId="3793" xr:uid="{0B4D7537-AA74-4A28-8743-64FC09EEBF0D}"/>
    <cellStyle name="Heading 3 2 5 14 4" xfId="3794" xr:uid="{B1C00351-C6B7-4EE9-8A6E-06CB14E9245D}"/>
    <cellStyle name="Heading 3 2 5 14 4 2" xfId="3795" xr:uid="{3784D4AA-0325-4279-8237-703F5AEA956B}"/>
    <cellStyle name="Heading 3 2 5 15" xfId="3796" xr:uid="{4E86D261-F45E-45FA-AF40-DCC47FC1D000}"/>
    <cellStyle name="Heading 3 2 5 15 2" xfId="3797" xr:uid="{58A51236-E8EC-4F45-9242-7C003BF7DF43}"/>
    <cellStyle name="Heading 3 2 5 15 2 2" xfId="3798" xr:uid="{1C9C1B50-2872-4489-80D7-6550458C2768}"/>
    <cellStyle name="Heading 3 2 5 15 3" xfId="3799" xr:uid="{A0DE7B92-7F59-4868-ADCC-CF6B11E69432}"/>
    <cellStyle name="Heading 3 2 5 15 3 2" xfId="3800" xr:uid="{B6898FA5-634B-4B80-8F3A-33BB8790BCB1}"/>
    <cellStyle name="Heading 3 2 5 15 4" xfId="3801" xr:uid="{DB0D6CB9-588D-4D89-B4EC-05BD5B5BC045}"/>
    <cellStyle name="Heading 3 2 5 15 4 2" xfId="3802" xr:uid="{9276F10B-4977-4944-A84F-9170A1CE82FB}"/>
    <cellStyle name="Heading 3 2 5 16" xfId="3803" xr:uid="{C7AC3CDF-1D26-46B6-BE5F-F1083046642A}"/>
    <cellStyle name="Heading 3 2 5 16 2" xfId="3804" xr:uid="{C5D9238F-3501-42A5-BC9A-FF8B790956F0}"/>
    <cellStyle name="Heading 3 2 5 17" xfId="3805" xr:uid="{3B6F4631-37B8-4D9A-AB03-B7E2CA5376CF}"/>
    <cellStyle name="Heading 3 2 5 17 2" xfId="3806" xr:uid="{BFE4770E-D94F-4B53-A39C-CFE115D29DD2}"/>
    <cellStyle name="Heading 3 2 5 18" xfId="3807" xr:uid="{EE7B2ABE-45DF-4D06-AA4F-16EA58684B29}"/>
    <cellStyle name="Heading 3 2 5 18 2" xfId="3808" xr:uid="{6A634922-565D-497F-BD79-7CEA3A3C76C4}"/>
    <cellStyle name="Heading 3 2 5 19" xfId="3809" xr:uid="{FCB77EF2-3D45-47E6-B1A6-EEF2E3648DAE}"/>
    <cellStyle name="Heading 3 2 5 2" xfId="3810" xr:uid="{47A0C923-FC46-407D-BFA9-AE0EBBF98AE6}"/>
    <cellStyle name="Heading 3 2 5 2 2" xfId="3811" xr:uid="{4C5E1E7E-6133-46E4-BB7E-D75999E0F760}"/>
    <cellStyle name="Heading 3 2 5 2 2 2" xfId="3812" xr:uid="{EF14AF44-DB43-4438-92D8-2EE2E9DAD6AF}"/>
    <cellStyle name="Heading 3 2 5 2 3" xfId="3813" xr:uid="{2B524A6B-CF69-45E8-AEB0-7FDAEAD10458}"/>
    <cellStyle name="Heading 3 2 5 2 3 2" xfId="3814" xr:uid="{6E794A98-4915-44B5-B2BF-6E5E6084290E}"/>
    <cellStyle name="Heading 3 2 5 2 4" xfId="3815" xr:uid="{B29AB3FE-95BA-48EF-84E5-7D7ACF9C2BB3}"/>
    <cellStyle name="Heading 3 2 5 2 4 2" xfId="3816" xr:uid="{57663F85-C8EC-4B88-98BD-2D2C196714CF}"/>
    <cellStyle name="Heading 3 2 5 20" xfId="3817" xr:uid="{7CA8BCE6-7E9A-4A05-B458-671FAB567853}"/>
    <cellStyle name="Heading 3 2 5 21" xfId="3818" xr:uid="{CCD0B505-F570-4B81-AC54-DE64F87C5234}"/>
    <cellStyle name="Heading 3 2 5 22" xfId="3819" xr:uid="{8910944C-34EF-4598-8ABE-0A5446661438}"/>
    <cellStyle name="Heading 3 2 5 23" xfId="3820" xr:uid="{0D55AEFD-B1D5-4737-803D-FC4F08C04FCC}"/>
    <cellStyle name="Heading 3 2 5 24" xfId="3821" xr:uid="{4D8D80C9-7AA8-468F-93E5-B31ECD9FEC9A}"/>
    <cellStyle name="Heading 3 2 5 25" xfId="3822" xr:uid="{B2D75F0A-D029-40B9-BADB-90768C9E7837}"/>
    <cellStyle name="Heading 3 2 5 3" xfId="3823" xr:uid="{14B8C4D2-E95B-418F-BFF8-DE15BD9B31DA}"/>
    <cellStyle name="Heading 3 2 5 3 2" xfId="3824" xr:uid="{D48F88CF-F64A-44BE-A24E-1495E10BBE48}"/>
    <cellStyle name="Heading 3 2 5 3 2 2" xfId="3825" xr:uid="{FCAFF50A-D07C-4F1A-B31F-95B69E30B766}"/>
    <cellStyle name="Heading 3 2 5 3 3" xfId="3826" xr:uid="{41F1FF74-1710-4062-B172-4D3C3B6AE85E}"/>
    <cellStyle name="Heading 3 2 5 3 3 2" xfId="3827" xr:uid="{C1F92427-880A-483D-B3E0-C4FE8ED50DF6}"/>
    <cellStyle name="Heading 3 2 5 3 4" xfId="3828" xr:uid="{3EBC8232-8FF0-413E-9023-25B8FBC50AD6}"/>
    <cellStyle name="Heading 3 2 5 3 4 2" xfId="3829" xr:uid="{8763CCBB-9A73-4234-9850-E13A7E51778D}"/>
    <cellStyle name="Heading 3 2 5 4" xfId="3830" xr:uid="{168FAF4E-1AAA-44D7-A3CE-93B58B48B2C3}"/>
    <cellStyle name="Heading 3 2 5 4 2" xfId="3831" xr:uid="{B04FF3EF-63EF-404D-A36A-F3D49D6BBF9E}"/>
    <cellStyle name="Heading 3 2 5 4 2 2" xfId="3832" xr:uid="{333F6F2E-6EB4-4DE3-95D0-B09AE9A07273}"/>
    <cellStyle name="Heading 3 2 5 4 3" xfId="3833" xr:uid="{C8D4CF63-BC06-462A-8752-B6E06AB797B3}"/>
    <cellStyle name="Heading 3 2 5 4 3 2" xfId="3834" xr:uid="{E95ABD31-7909-403D-B366-6696B3BFDFB9}"/>
    <cellStyle name="Heading 3 2 5 4 4" xfId="3835" xr:uid="{5B9C2F67-12BB-43E9-BC37-F35EA051ABAA}"/>
    <cellStyle name="Heading 3 2 5 4 4 2" xfId="3836" xr:uid="{F621FC3E-8E7A-49B2-AF26-913595E2D937}"/>
    <cellStyle name="Heading 3 2 5 5" xfId="3837" xr:uid="{F4C07C2C-D178-49E5-B4A5-E50666F1939C}"/>
    <cellStyle name="Heading 3 2 5 5 2" xfId="3838" xr:uid="{77D4C24B-0EF5-4693-AB51-73EEEDB2AB93}"/>
    <cellStyle name="Heading 3 2 5 5 2 2" xfId="3839" xr:uid="{7BF7E6C2-998C-4F5C-B4A3-8EBAB5CE5BE1}"/>
    <cellStyle name="Heading 3 2 5 5 3" xfId="3840" xr:uid="{2DAF1272-4D8C-43E4-BB5F-29697651001A}"/>
    <cellStyle name="Heading 3 2 5 5 3 2" xfId="3841" xr:uid="{EEC0E3DA-5F8A-4C43-9282-7F9B50EBF464}"/>
    <cellStyle name="Heading 3 2 5 5 4" xfId="3842" xr:uid="{A48764B7-6250-4A43-88C9-52001AC30AEF}"/>
    <cellStyle name="Heading 3 2 5 5 4 2" xfId="3843" xr:uid="{3C7359AC-17F9-41ED-ACF1-83399DEA34F8}"/>
    <cellStyle name="Heading 3 2 5 6" xfId="3844" xr:uid="{2B7C10A9-7A7D-409E-878F-70B163E6B28A}"/>
    <cellStyle name="Heading 3 2 5 6 2" xfId="3845" xr:uid="{C0366E48-85E4-46A8-86D5-DACEA840946E}"/>
    <cellStyle name="Heading 3 2 5 6 2 2" xfId="3846" xr:uid="{494EB7A9-FC39-4930-B5EB-6F434F9CC86B}"/>
    <cellStyle name="Heading 3 2 5 6 3" xfId="3847" xr:uid="{9B80522A-8877-461B-9A74-851BD87FAB85}"/>
    <cellStyle name="Heading 3 2 5 6 3 2" xfId="3848" xr:uid="{95CF3106-2990-4F1A-B5CD-7156DCE9F4B5}"/>
    <cellStyle name="Heading 3 2 5 6 4" xfId="3849" xr:uid="{9DB88CB6-C2E8-4EE1-AB5A-E83683F01239}"/>
    <cellStyle name="Heading 3 2 5 6 4 2" xfId="3850" xr:uid="{534B46FC-6DC9-4C56-A42E-3B37B0114900}"/>
    <cellStyle name="Heading 3 2 5 7" xfId="3851" xr:uid="{E0E819B7-99D3-4FAC-8F46-EA0F88B3DE01}"/>
    <cellStyle name="Heading 3 2 5 7 2" xfId="3852" xr:uid="{CF27560F-23D8-4B1D-8269-54F32DDD6A69}"/>
    <cellStyle name="Heading 3 2 5 7 2 2" xfId="3853" xr:uid="{84A2498D-477D-4D92-B90F-B2B3BA14E5F8}"/>
    <cellStyle name="Heading 3 2 5 7 3" xfId="3854" xr:uid="{19E2EE0C-638E-45C0-8AB4-CCFF9C739ECC}"/>
    <cellStyle name="Heading 3 2 5 7 3 2" xfId="3855" xr:uid="{382041AD-E385-48C0-847D-F08EDFF7FD81}"/>
    <cellStyle name="Heading 3 2 5 7 4" xfId="3856" xr:uid="{758F7969-63B0-48EA-BFC7-1DC174B42F6A}"/>
    <cellStyle name="Heading 3 2 5 7 4 2" xfId="3857" xr:uid="{36547128-FF1E-408B-A43F-38EDD1C324FF}"/>
    <cellStyle name="Heading 3 2 5 8" xfId="3858" xr:uid="{6310EC9B-E540-4326-91D2-940B9D5EF942}"/>
    <cellStyle name="Heading 3 2 5 8 2" xfId="3859" xr:uid="{4B83F6CB-1DAB-48DE-9246-C539762EE95C}"/>
    <cellStyle name="Heading 3 2 5 8 2 2" xfId="3860" xr:uid="{60CBF995-A3CA-4463-B97F-BFE02C065E5C}"/>
    <cellStyle name="Heading 3 2 5 8 3" xfId="3861" xr:uid="{D1BEC011-37E0-44D3-A102-1371BC2A682F}"/>
    <cellStyle name="Heading 3 2 5 8 3 2" xfId="3862" xr:uid="{A77E1CE1-2A2E-4F50-BBA2-7A5AA9FA7680}"/>
    <cellStyle name="Heading 3 2 5 8 4" xfId="3863" xr:uid="{77A7D8E3-2F78-418B-8F0D-59E386F071EE}"/>
    <cellStyle name="Heading 3 2 5 8 4 2" xfId="3864" xr:uid="{D7219C02-B2FA-4920-9BF1-B0FBE84589BF}"/>
    <cellStyle name="Heading 3 2 5 9" xfId="3865" xr:uid="{15E7AA49-28F9-49E4-9498-124F561D1DEF}"/>
    <cellStyle name="Heading 3 2 5 9 2" xfId="3866" xr:uid="{B2BC514C-9884-40CC-84E7-29854ACB19F5}"/>
    <cellStyle name="Heading 3 2 5 9 2 2" xfId="3867" xr:uid="{E0AFB2C1-C3E6-470C-847F-C246F439D14B}"/>
    <cellStyle name="Heading 3 2 5 9 3" xfId="3868" xr:uid="{C5F3CE47-26BE-4F60-9AE5-E911A22EBE46}"/>
    <cellStyle name="Heading 3 2 5 9 3 2" xfId="3869" xr:uid="{469B9FC2-ECC0-44A5-B144-571963CE3686}"/>
    <cellStyle name="Heading 3 2 5 9 4" xfId="3870" xr:uid="{1431C281-BD3F-473E-BC53-801ECF09D4B1}"/>
    <cellStyle name="Heading 3 2 5 9 4 2" xfId="3871" xr:uid="{AEACF52D-48E8-4F59-950E-7F254D2D49B5}"/>
    <cellStyle name="Heading 3 2 6" xfId="3872" xr:uid="{F9C48A96-F1AF-4664-B770-88B45C5EE11A}"/>
    <cellStyle name="Heading 3 2 6 10" xfId="3873" xr:uid="{98AFE033-4C23-41BD-98BA-6709373922A2}"/>
    <cellStyle name="Heading 3 2 6 10 2" xfId="3874" xr:uid="{44D25623-C440-4C00-8D65-1055544FF4B8}"/>
    <cellStyle name="Heading 3 2 6 10 2 2" xfId="3875" xr:uid="{B7E527EC-C152-4523-9D29-8E4E0F441DD8}"/>
    <cellStyle name="Heading 3 2 6 10 3" xfId="3876" xr:uid="{98E8C0F7-5C0B-494B-84C5-1AF4DF99F0E4}"/>
    <cellStyle name="Heading 3 2 6 10 3 2" xfId="3877" xr:uid="{D816E7F0-F476-42F9-89F5-A00D95787C16}"/>
    <cellStyle name="Heading 3 2 6 10 4" xfId="3878" xr:uid="{533998DD-5755-4376-9E89-5B8200B3E342}"/>
    <cellStyle name="Heading 3 2 6 10 4 2" xfId="3879" xr:uid="{49027769-6738-4AD4-861E-8132940C06AF}"/>
    <cellStyle name="Heading 3 2 6 11" xfId="3880" xr:uid="{DD4F9811-045C-40CB-875C-3222F512DEC9}"/>
    <cellStyle name="Heading 3 2 6 11 2" xfId="3881" xr:uid="{B86BF6B3-3ADF-4D6C-88E5-CF77E2F6B0D3}"/>
    <cellStyle name="Heading 3 2 6 11 2 2" xfId="3882" xr:uid="{3BCD88F1-B7B6-4222-B12B-8DCA40A7A852}"/>
    <cellStyle name="Heading 3 2 6 11 3" xfId="3883" xr:uid="{EBB689BA-2B93-48D2-BC3F-6C6FB8EE4893}"/>
    <cellStyle name="Heading 3 2 6 11 3 2" xfId="3884" xr:uid="{D97523E2-70AD-4150-94C5-305DED11A25C}"/>
    <cellStyle name="Heading 3 2 6 11 4" xfId="3885" xr:uid="{4CCC85E0-2A9F-4ECD-9663-50F615BB6267}"/>
    <cellStyle name="Heading 3 2 6 11 4 2" xfId="3886" xr:uid="{0A23938A-64EA-4FD2-92F7-F4366AB46049}"/>
    <cellStyle name="Heading 3 2 6 12" xfId="3887" xr:uid="{5BB10C55-0806-42D2-8A7C-1E11E8E5E15D}"/>
    <cellStyle name="Heading 3 2 6 12 2" xfId="3888" xr:uid="{B8F70C27-CE1B-45B0-8B7B-7F501AFBE713}"/>
    <cellStyle name="Heading 3 2 6 12 2 2" xfId="3889" xr:uid="{DF98B44E-8338-4B52-843B-87510A9CEE01}"/>
    <cellStyle name="Heading 3 2 6 12 3" xfId="3890" xr:uid="{9D68FAF7-1538-4B08-B4F0-AFA2A7FF6ABA}"/>
    <cellStyle name="Heading 3 2 6 12 3 2" xfId="3891" xr:uid="{A20C3EB2-6E3C-401E-B48D-45B740ACA745}"/>
    <cellStyle name="Heading 3 2 6 12 4" xfId="3892" xr:uid="{D50DF8B8-489A-4DBE-8AB3-93742222898C}"/>
    <cellStyle name="Heading 3 2 6 12 4 2" xfId="3893" xr:uid="{6D269CC9-37EC-4D50-B508-FCF8665F8323}"/>
    <cellStyle name="Heading 3 2 6 13" xfId="3894" xr:uid="{66298A8F-CD1A-4569-8099-CD5A7D15BB13}"/>
    <cellStyle name="Heading 3 2 6 13 2" xfId="3895" xr:uid="{1859A7A3-19A1-4E29-ABC2-9C9ED6A00ADE}"/>
    <cellStyle name="Heading 3 2 6 13 2 2" xfId="3896" xr:uid="{11BBB6EE-C306-48B2-A19A-027293BE9A68}"/>
    <cellStyle name="Heading 3 2 6 13 3" xfId="3897" xr:uid="{E0E95950-8F88-4A95-A03F-7A84DAA22737}"/>
    <cellStyle name="Heading 3 2 6 13 3 2" xfId="3898" xr:uid="{D0DA4D51-EC7F-4969-802E-4A7A4B514B53}"/>
    <cellStyle name="Heading 3 2 6 13 4" xfId="3899" xr:uid="{4E595FF6-D4E1-4992-A913-CDA2C79173B0}"/>
    <cellStyle name="Heading 3 2 6 13 4 2" xfId="3900" xr:uid="{524C3261-65E2-4C52-99B6-0328263BB345}"/>
    <cellStyle name="Heading 3 2 6 14" xfId="3901" xr:uid="{0EA880DA-086B-4BA8-A161-7AB3BD4CDC7C}"/>
    <cellStyle name="Heading 3 2 6 14 2" xfId="3902" xr:uid="{67360E2B-8984-4E0D-A18C-61993D7CAA17}"/>
    <cellStyle name="Heading 3 2 6 14 2 2" xfId="3903" xr:uid="{DC25D809-C8EA-40C7-868B-7889EF3EC0EA}"/>
    <cellStyle name="Heading 3 2 6 14 3" xfId="3904" xr:uid="{EBEB8D7F-8C78-495B-8591-727B14E3E87C}"/>
    <cellStyle name="Heading 3 2 6 14 3 2" xfId="3905" xr:uid="{9393AB6E-3841-4AF4-8BD4-B740FB6D8D69}"/>
    <cellStyle name="Heading 3 2 6 14 4" xfId="3906" xr:uid="{F3FB6DAB-D57B-4023-9EE3-85D8D18A8196}"/>
    <cellStyle name="Heading 3 2 6 14 4 2" xfId="3907" xr:uid="{EEF7C3F2-BFC3-47EA-9CEF-C02928D4B8D8}"/>
    <cellStyle name="Heading 3 2 6 15" xfId="3908" xr:uid="{3143CB9B-A213-44CE-836E-638C55B6EB77}"/>
    <cellStyle name="Heading 3 2 6 15 2" xfId="3909" xr:uid="{D6B2C3F6-7A20-4194-8FB7-E12A128C4471}"/>
    <cellStyle name="Heading 3 2 6 15 2 2" xfId="3910" xr:uid="{66DA5BB0-DD10-4833-B653-9CE4D5296755}"/>
    <cellStyle name="Heading 3 2 6 15 3" xfId="3911" xr:uid="{B64E9F31-371D-4FF9-B53F-3603424B831D}"/>
    <cellStyle name="Heading 3 2 6 15 3 2" xfId="3912" xr:uid="{CEB16C5E-F5BE-47C8-A61E-C290F1D4BE1C}"/>
    <cellStyle name="Heading 3 2 6 15 4" xfId="3913" xr:uid="{5FA1CF11-2DAE-41B6-9BD4-38C800CB2358}"/>
    <cellStyle name="Heading 3 2 6 15 4 2" xfId="3914" xr:uid="{C4222E7E-103D-4938-8B65-9E2FA9AB830D}"/>
    <cellStyle name="Heading 3 2 6 16" xfId="3915" xr:uid="{F040B557-3C43-48ED-8BA0-3D529741AECD}"/>
    <cellStyle name="Heading 3 2 6 16 2" xfId="3916" xr:uid="{2CDBEF85-4489-4AF1-B2F0-F2610AD6F788}"/>
    <cellStyle name="Heading 3 2 6 17" xfId="3917" xr:uid="{3BE0A096-AA90-4FC7-9A8A-5650FB40E3E8}"/>
    <cellStyle name="Heading 3 2 6 17 2" xfId="3918" xr:uid="{5CA8AF6A-7014-487E-946C-73A03D74280D}"/>
    <cellStyle name="Heading 3 2 6 18" xfId="3919" xr:uid="{D7167EF9-9B0A-4E18-8EB5-6FB9CC71A9F6}"/>
    <cellStyle name="Heading 3 2 6 18 2" xfId="3920" xr:uid="{C2F21C80-1562-42A5-8DF4-8B5B8940644A}"/>
    <cellStyle name="Heading 3 2 6 19" xfId="3921" xr:uid="{B23DE233-9CC8-4D14-BA91-3F3A904E842A}"/>
    <cellStyle name="Heading 3 2 6 2" xfId="3922" xr:uid="{71039F75-EB10-4092-89D0-182BFF603755}"/>
    <cellStyle name="Heading 3 2 6 2 2" xfId="3923" xr:uid="{C5B662DB-A704-4FF5-BF44-372A1C3DACBD}"/>
    <cellStyle name="Heading 3 2 6 2 2 2" xfId="3924" xr:uid="{B85DFC24-59CB-42D6-919D-EE8606EB80DE}"/>
    <cellStyle name="Heading 3 2 6 2 3" xfId="3925" xr:uid="{E24B63EB-7ACA-420A-91C6-447B724F0B3E}"/>
    <cellStyle name="Heading 3 2 6 2 3 2" xfId="3926" xr:uid="{FA4FAB3E-873D-4D1E-9733-2C82500A5BB6}"/>
    <cellStyle name="Heading 3 2 6 2 4" xfId="3927" xr:uid="{BDE647C6-5C59-4678-869B-03818506F5E6}"/>
    <cellStyle name="Heading 3 2 6 2 4 2" xfId="3928" xr:uid="{30CC19DE-1D67-4AB8-9BAC-AA6B9532E602}"/>
    <cellStyle name="Heading 3 2 6 20" xfId="3929" xr:uid="{8C4FB187-5B77-4FCB-8D87-AD56A5D673ED}"/>
    <cellStyle name="Heading 3 2 6 21" xfId="3930" xr:uid="{61DBA861-9EA0-4CD5-977B-2694D07FD642}"/>
    <cellStyle name="Heading 3 2 6 22" xfId="3931" xr:uid="{E3DD1AD4-E864-474A-9A53-745FC1C4B1A5}"/>
    <cellStyle name="Heading 3 2 6 23" xfId="3932" xr:uid="{9F3311C4-5873-4A65-A6EA-F020EA766A18}"/>
    <cellStyle name="Heading 3 2 6 24" xfId="3933" xr:uid="{01B123ED-21A5-401F-94B6-38EFA9642123}"/>
    <cellStyle name="Heading 3 2 6 25" xfId="3934" xr:uid="{B6FD6484-9CA7-4FA9-A264-24D1EAA279A1}"/>
    <cellStyle name="Heading 3 2 6 3" xfId="3935" xr:uid="{B19CFEB4-FC6D-42AD-A729-252EF6457896}"/>
    <cellStyle name="Heading 3 2 6 3 2" xfId="3936" xr:uid="{80C966F0-B451-4367-B257-2B427A8648E5}"/>
    <cellStyle name="Heading 3 2 6 3 2 2" xfId="3937" xr:uid="{B06E406E-111A-44E1-B2D9-76B1BD30498D}"/>
    <cellStyle name="Heading 3 2 6 3 3" xfId="3938" xr:uid="{B43B14C6-7FF6-4311-92D0-B24416D01EE8}"/>
    <cellStyle name="Heading 3 2 6 3 3 2" xfId="3939" xr:uid="{0B9B7C16-83DF-4AFD-A201-C4153FEFECF8}"/>
    <cellStyle name="Heading 3 2 6 3 4" xfId="3940" xr:uid="{CB9665B7-C207-4295-92E0-EBC8E0E9F578}"/>
    <cellStyle name="Heading 3 2 6 3 4 2" xfId="3941" xr:uid="{DFF27F5B-CB40-42D7-BEF1-D6B8753BC6F1}"/>
    <cellStyle name="Heading 3 2 6 4" xfId="3942" xr:uid="{6F528712-9728-49AB-A3FF-16AF9912EDDE}"/>
    <cellStyle name="Heading 3 2 6 4 2" xfId="3943" xr:uid="{99873D11-8DCD-4F73-ADDC-A01D9A5583F5}"/>
    <cellStyle name="Heading 3 2 6 4 2 2" xfId="3944" xr:uid="{946DB71D-A36D-4A47-A71F-95FF9D4AD6E5}"/>
    <cellStyle name="Heading 3 2 6 4 3" xfId="3945" xr:uid="{9E897889-199E-4EF5-B7A3-F582DB2A796B}"/>
    <cellStyle name="Heading 3 2 6 4 3 2" xfId="3946" xr:uid="{15B82886-B6C1-44A7-811B-43958366E0B5}"/>
    <cellStyle name="Heading 3 2 6 4 4" xfId="3947" xr:uid="{A7B54793-18FC-46CF-9314-20482BA51AE6}"/>
    <cellStyle name="Heading 3 2 6 4 4 2" xfId="3948" xr:uid="{67053F44-D691-4DBF-BA15-BB0A0D58057E}"/>
    <cellStyle name="Heading 3 2 6 5" xfId="3949" xr:uid="{E9F321AB-BF19-4C8B-B8BE-8DAD576EF5F1}"/>
    <cellStyle name="Heading 3 2 6 5 2" xfId="3950" xr:uid="{25FFE1F8-73D3-4133-93C3-A988313F50B6}"/>
    <cellStyle name="Heading 3 2 6 5 2 2" xfId="3951" xr:uid="{EB1F3209-8390-4E1B-9915-1F1A647E07C1}"/>
    <cellStyle name="Heading 3 2 6 5 3" xfId="3952" xr:uid="{C48B11A5-45DF-422D-9CD6-F26148B06B0C}"/>
    <cellStyle name="Heading 3 2 6 5 3 2" xfId="3953" xr:uid="{4E3DB35B-0C3C-455A-8B4D-7677F8D4A265}"/>
    <cellStyle name="Heading 3 2 6 5 4" xfId="3954" xr:uid="{95BCD822-5B8A-4C15-AD75-1D727D51B63E}"/>
    <cellStyle name="Heading 3 2 6 5 4 2" xfId="3955" xr:uid="{2F2BA8D9-1B89-4F36-8F31-7FA8F02C82DC}"/>
    <cellStyle name="Heading 3 2 6 6" xfId="3956" xr:uid="{C9328377-AAA4-4464-9415-06C6414193B7}"/>
    <cellStyle name="Heading 3 2 6 6 2" xfId="3957" xr:uid="{929FEDE0-F28C-41D8-886D-2DF1C3DC75E1}"/>
    <cellStyle name="Heading 3 2 6 6 2 2" xfId="3958" xr:uid="{ED811A15-DFB9-46CA-A180-BE866375A01E}"/>
    <cellStyle name="Heading 3 2 6 6 3" xfId="3959" xr:uid="{5229ABF9-D8B0-437F-8621-323EEC0C9FD0}"/>
    <cellStyle name="Heading 3 2 6 6 3 2" xfId="3960" xr:uid="{62FA4F3C-7A44-4721-B896-DDE3A84A9AFB}"/>
    <cellStyle name="Heading 3 2 6 6 4" xfId="3961" xr:uid="{BBE56418-B5E4-4695-A6CD-EE49F72AE1AA}"/>
    <cellStyle name="Heading 3 2 6 6 4 2" xfId="3962" xr:uid="{401B4560-50C8-4960-A330-59C151B346D8}"/>
    <cellStyle name="Heading 3 2 6 7" xfId="3963" xr:uid="{99E6FAEA-F6F9-494A-AC3B-673055CD9724}"/>
    <cellStyle name="Heading 3 2 6 7 2" xfId="3964" xr:uid="{279EE150-9473-4FC0-9427-2926784A1B24}"/>
    <cellStyle name="Heading 3 2 6 7 2 2" xfId="3965" xr:uid="{7C0ABDBD-D65D-4D62-BA59-7DFA6F929FB8}"/>
    <cellStyle name="Heading 3 2 6 7 3" xfId="3966" xr:uid="{144F9D96-7BB4-4FB2-A34B-5D62B5EED76F}"/>
    <cellStyle name="Heading 3 2 6 7 3 2" xfId="3967" xr:uid="{C81515C9-BB03-4F15-B498-1E48E2D5E5B2}"/>
    <cellStyle name="Heading 3 2 6 7 4" xfId="3968" xr:uid="{713C82A5-5BB4-46A1-8E19-3DADCE664B32}"/>
    <cellStyle name="Heading 3 2 6 7 4 2" xfId="3969" xr:uid="{B3481D19-845B-420C-AABD-3F0F7188410F}"/>
    <cellStyle name="Heading 3 2 6 8" xfId="3970" xr:uid="{5B59C4B3-1106-446A-81CC-0457FBC689FA}"/>
    <cellStyle name="Heading 3 2 6 8 2" xfId="3971" xr:uid="{E7BD3BFA-2F68-4393-92D3-C5F728B9D58A}"/>
    <cellStyle name="Heading 3 2 6 8 2 2" xfId="3972" xr:uid="{A46B97E8-F8EF-4108-9BB9-52A3B4205166}"/>
    <cellStyle name="Heading 3 2 6 8 3" xfId="3973" xr:uid="{FE539C6A-3E39-4E55-9D24-2A996200DF83}"/>
    <cellStyle name="Heading 3 2 6 8 3 2" xfId="3974" xr:uid="{8EB8D7DF-C31A-462F-A24E-B4DCE88D6794}"/>
    <cellStyle name="Heading 3 2 6 8 4" xfId="3975" xr:uid="{D4E2EDF4-F05F-4091-9FAC-5C37B0A0ADC0}"/>
    <cellStyle name="Heading 3 2 6 8 4 2" xfId="3976" xr:uid="{8CBC94BB-3822-437A-A50A-F0F101E25CAC}"/>
    <cellStyle name="Heading 3 2 6 9" xfId="3977" xr:uid="{4D88DD60-0496-44A9-AA55-4EEEF90EBD33}"/>
    <cellStyle name="Heading 3 2 6 9 2" xfId="3978" xr:uid="{287A9ABD-7BFD-4F5E-909D-36F5637421A1}"/>
    <cellStyle name="Heading 3 2 6 9 2 2" xfId="3979" xr:uid="{30A881EA-B0C3-4F01-89C1-471875365B5E}"/>
    <cellStyle name="Heading 3 2 6 9 3" xfId="3980" xr:uid="{25062E26-BB63-426F-A8AE-0C5D9C3BC819}"/>
    <cellStyle name="Heading 3 2 6 9 3 2" xfId="3981" xr:uid="{D8ECD824-B7BB-4534-98A8-63835023176A}"/>
    <cellStyle name="Heading 3 2 6 9 4" xfId="3982" xr:uid="{9C0405B8-7383-4BB4-997A-3A2B18B9CF01}"/>
    <cellStyle name="Heading 3 2 6 9 4 2" xfId="3983" xr:uid="{4EC76835-A089-4ACC-8611-FB97F7E8ADE5}"/>
    <cellStyle name="Heading 3 2 7" xfId="3984" xr:uid="{6BB6BD82-6221-46BE-B027-AEA4FB83BE0D}"/>
    <cellStyle name="Heading 3 2 7 10" xfId="3985" xr:uid="{7DC76E3E-AB08-44B2-81EE-1CB88F7B00B1}"/>
    <cellStyle name="Heading 3 2 7 10 2" xfId="3986" xr:uid="{34253733-327A-4641-8815-6371CAC3C55B}"/>
    <cellStyle name="Heading 3 2 7 10 2 2" xfId="3987" xr:uid="{24A9D7D5-6C57-40B6-A004-8043D2F0F464}"/>
    <cellStyle name="Heading 3 2 7 10 3" xfId="3988" xr:uid="{BC2D9796-BBA3-4366-AF7D-B4DB28DF2F5B}"/>
    <cellStyle name="Heading 3 2 7 10 3 2" xfId="3989" xr:uid="{BE1221DB-074C-47FB-A9F3-01B08EDD969D}"/>
    <cellStyle name="Heading 3 2 7 10 4" xfId="3990" xr:uid="{13769247-2F27-472D-9C38-729B0088EE7F}"/>
    <cellStyle name="Heading 3 2 7 10 4 2" xfId="3991" xr:uid="{5CFFEEEA-AFC0-4D54-BC24-A1C9BE415B44}"/>
    <cellStyle name="Heading 3 2 7 11" xfId="3992" xr:uid="{DEC57A3C-F752-4576-8116-2E3D60754410}"/>
    <cellStyle name="Heading 3 2 7 11 2" xfId="3993" xr:uid="{15AEB813-0B0E-4D47-A512-B8DABD966B98}"/>
    <cellStyle name="Heading 3 2 7 11 2 2" xfId="3994" xr:uid="{56B3BE82-8927-492B-9F95-B38BE3A85BBC}"/>
    <cellStyle name="Heading 3 2 7 11 3" xfId="3995" xr:uid="{DC68F20E-FFE5-4D82-8173-193A4EF52790}"/>
    <cellStyle name="Heading 3 2 7 11 3 2" xfId="3996" xr:uid="{F204BD76-20EB-4855-A65D-1D09DAF6D6BD}"/>
    <cellStyle name="Heading 3 2 7 11 4" xfId="3997" xr:uid="{5C6C6D86-41F7-439A-BA77-81BB57D0439E}"/>
    <cellStyle name="Heading 3 2 7 11 4 2" xfId="3998" xr:uid="{EB52F134-7BCF-4EA6-B301-9A7A8B39567E}"/>
    <cellStyle name="Heading 3 2 7 12" xfId="3999" xr:uid="{56F613BC-D91E-42DE-B21F-B2C1E1ACE9A1}"/>
    <cellStyle name="Heading 3 2 7 12 2" xfId="4000" xr:uid="{B6DAEEB8-FE07-4E4A-AFDF-5517EE9255D2}"/>
    <cellStyle name="Heading 3 2 7 12 2 2" xfId="4001" xr:uid="{89C6E0F7-7F73-4ED8-9847-2822EB714461}"/>
    <cellStyle name="Heading 3 2 7 12 3" xfId="4002" xr:uid="{AD448F58-C10B-4B55-9AEE-DBEFCB54AE44}"/>
    <cellStyle name="Heading 3 2 7 12 3 2" xfId="4003" xr:uid="{A59FE943-ABF4-494A-8BA9-8996AAFB8836}"/>
    <cellStyle name="Heading 3 2 7 12 4" xfId="4004" xr:uid="{52C67567-AA20-45D8-9A1D-33A771E8CAE3}"/>
    <cellStyle name="Heading 3 2 7 12 4 2" xfId="4005" xr:uid="{EB3CA342-CC24-428B-A488-1E293BC7754E}"/>
    <cellStyle name="Heading 3 2 7 13" xfId="4006" xr:uid="{1D021E1E-63DD-40EE-A34A-5D20DEA78557}"/>
    <cellStyle name="Heading 3 2 7 13 2" xfId="4007" xr:uid="{EBD2B521-980D-42B0-8AA8-EAC1024CAF3B}"/>
    <cellStyle name="Heading 3 2 7 13 2 2" xfId="4008" xr:uid="{07A56581-3C7D-46A6-851A-3BA42A8F80CF}"/>
    <cellStyle name="Heading 3 2 7 13 3" xfId="4009" xr:uid="{9BF03101-CA74-4C62-A577-56D640079293}"/>
    <cellStyle name="Heading 3 2 7 13 3 2" xfId="4010" xr:uid="{0ECCD529-2E57-47D8-8334-5AAFE1860691}"/>
    <cellStyle name="Heading 3 2 7 13 4" xfId="4011" xr:uid="{0D9C45D7-E7CF-4F54-A54E-B0F9C20399D3}"/>
    <cellStyle name="Heading 3 2 7 13 4 2" xfId="4012" xr:uid="{B9E7678F-58E9-4069-840F-FACAAAA8D464}"/>
    <cellStyle name="Heading 3 2 7 14" xfId="4013" xr:uid="{F5767FD9-EA70-4206-956A-28E8B26A1063}"/>
    <cellStyle name="Heading 3 2 7 14 2" xfId="4014" xr:uid="{3544395D-66B7-4981-A83F-75BE1F880199}"/>
    <cellStyle name="Heading 3 2 7 14 2 2" xfId="4015" xr:uid="{CDBFDD2C-3771-4DCF-9CCA-B546BFBD4818}"/>
    <cellStyle name="Heading 3 2 7 14 3" xfId="4016" xr:uid="{3E9D6272-6D89-41DB-8D00-A7FEA7CF8065}"/>
    <cellStyle name="Heading 3 2 7 14 3 2" xfId="4017" xr:uid="{9F949B9D-4B4B-4B1F-B163-EE1FE77DE2A0}"/>
    <cellStyle name="Heading 3 2 7 14 4" xfId="4018" xr:uid="{76B42DB9-5371-489E-A25D-D3D6D3882489}"/>
    <cellStyle name="Heading 3 2 7 14 4 2" xfId="4019" xr:uid="{504BED06-4B25-4738-B9B8-81EFA2C4DB8C}"/>
    <cellStyle name="Heading 3 2 7 15" xfId="4020" xr:uid="{9B9F95C5-5D0F-45D5-AEAE-55FF645C4E9E}"/>
    <cellStyle name="Heading 3 2 7 15 2" xfId="4021" xr:uid="{C6AA59FC-BBC2-4F6E-8D23-BFCE69FDD209}"/>
    <cellStyle name="Heading 3 2 7 15 2 2" xfId="4022" xr:uid="{A401AE06-52FF-4DCD-B834-C2F1219F26FE}"/>
    <cellStyle name="Heading 3 2 7 15 3" xfId="4023" xr:uid="{618D75AC-C717-4A00-9B0E-F9F95E35E544}"/>
    <cellStyle name="Heading 3 2 7 15 3 2" xfId="4024" xr:uid="{2FD5762F-70B8-4C3B-8CD0-CF912B93BD84}"/>
    <cellStyle name="Heading 3 2 7 15 4" xfId="4025" xr:uid="{83256913-EA81-40B4-A2DA-82CD683887AF}"/>
    <cellStyle name="Heading 3 2 7 15 4 2" xfId="4026" xr:uid="{EAF87B46-1620-4065-BFFF-87E682532DE6}"/>
    <cellStyle name="Heading 3 2 7 16" xfId="4027" xr:uid="{3708548E-887F-417C-9CA2-B024562605DC}"/>
    <cellStyle name="Heading 3 2 7 16 2" xfId="4028" xr:uid="{D3C6347F-A5EA-48FC-999C-BA7B1C7C98F3}"/>
    <cellStyle name="Heading 3 2 7 17" xfId="4029" xr:uid="{9E6DBECC-352A-48E2-877C-7F08C84F573B}"/>
    <cellStyle name="Heading 3 2 7 17 2" xfId="4030" xr:uid="{477E6A37-74B7-4FB5-98A3-EF7F4964BC0F}"/>
    <cellStyle name="Heading 3 2 7 18" xfId="4031" xr:uid="{ECC0070C-D49F-453A-AEC1-9E818E371B63}"/>
    <cellStyle name="Heading 3 2 7 18 2" xfId="4032" xr:uid="{A0A1F144-31FB-43DA-907C-4534FFDCB5D4}"/>
    <cellStyle name="Heading 3 2 7 19" xfId="4033" xr:uid="{8E5D5828-8740-4E49-8DAF-7910932D62E3}"/>
    <cellStyle name="Heading 3 2 7 2" xfId="4034" xr:uid="{10D8EF34-D587-47C8-B1DB-109EDA1345E6}"/>
    <cellStyle name="Heading 3 2 7 2 2" xfId="4035" xr:uid="{2FA562A4-6B81-4346-8DAC-A91DC5A65560}"/>
    <cellStyle name="Heading 3 2 7 2 2 2" xfId="4036" xr:uid="{1B509E92-B19D-47CD-915B-C1B584D8D0C2}"/>
    <cellStyle name="Heading 3 2 7 2 3" xfId="4037" xr:uid="{4C9E4FFA-C71C-4CB2-B941-4A24E03D5546}"/>
    <cellStyle name="Heading 3 2 7 2 3 2" xfId="4038" xr:uid="{59EB48B0-46FC-46C2-88F7-19E36FCB58CB}"/>
    <cellStyle name="Heading 3 2 7 2 4" xfId="4039" xr:uid="{14D93192-D46F-4196-BBE1-101B85CC790E}"/>
    <cellStyle name="Heading 3 2 7 2 4 2" xfId="4040" xr:uid="{7270C5AC-003D-4DC7-A95E-1649E4EA9C52}"/>
    <cellStyle name="Heading 3 2 7 20" xfId="4041" xr:uid="{3A9885C1-7159-4B2F-9353-7DCF5467C797}"/>
    <cellStyle name="Heading 3 2 7 21" xfId="4042" xr:uid="{FF802CB4-A85C-4BC1-9A09-D428E497B2BC}"/>
    <cellStyle name="Heading 3 2 7 22" xfId="4043" xr:uid="{7FF29F7E-06C2-4539-92D6-302825699181}"/>
    <cellStyle name="Heading 3 2 7 23" xfId="4044" xr:uid="{7BD0DF47-7AFD-43EA-9D68-73FA20DB81A8}"/>
    <cellStyle name="Heading 3 2 7 24" xfId="4045" xr:uid="{9BA2B17A-3DE2-4D0C-852A-840DD2E77AB4}"/>
    <cellStyle name="Heading 3 2 7 25" xfId="4046" xr:uid="{9843FB20-CCC3-4BA6-9D08-1AF09CA23205}"/>
    <cellStyle name="Heading 3 2 7 3" xfId="4047" xr:uid="{E82C7DDA-057B-4C9B-9342-855BBCF0465E}"/>
    <cellStyle name="Heading 3 2 7 3 2" xfId="4048" xr:uid="{00083FF3-EB1D-40DE-B49E-1D6366651AA7}"/>
    <cellStyle name="Heading 3 2 7 3 2 2" xfId="4049" xr:uid="{AD0F02D4-09B4-4E3C-BD5A-0D5438D8166A}"/>
    <cellStyle name="Heading 3 2 7 3 3" xfId="4050" xr:uid="{4A7179D9-E487-452C-BEBE-06D1A107538B}"/>
    <cellStyle name="Heading 3 2 7 3 3 2" xfId="4051" xr:uid="{23D785E7-C0E8-4AC8-AED0-365F6FFA910B}"/>
    <cellStyle name="Heading 3 2 7 3 4" xfId="4052" xr:uid="{E6B82F87-A166-46FE-BADA-62AE85B99B99}"/>
    <cellStyle name="Heading 3 2 7 3 4 2" xfId="4053" xr:uid="{B8EB676E-0D32-4896-BF27-2F26AE00FFDC}"/>
    <cellStyle name="Heading 3 2 7 4" xfId="4054" xr:uid="{BBD1C977-9FCF-4A7A-B059-7D64FAF87E87}"/>
    <cellStyle name="Heading 3 2 7 4 2" xfId="4055" xr:uid="{0A271FBA-FD93-4DEE-9C3B-A4A89BB84E40}"/>
    <cellStyle name="Heading 3 2 7 4 2 2" xfId="4056" xr:uid="{DD25CF65-623B-4319-B4A1-AE559020B66F}"/>
    <cellStyle name="Heading 3 2 7 4 3" xfId="4057" xr:uid="{C0307937-B428-4D82-8CCF-0308DD20F35D}"/>
    <cellStyle name="Heading 3 2 7 4 3 2" xfId="4058" xr:uid="{90216C42-9ADD-41D0-920A-CE26EDB8328C}"/>
    <cellStyle name="Heading 3 2 7 4 4" xfId="4059" xr:uid="{DFE58B64-31E8-40D1-8F68-A457907AE761}"/>
    <cellStyle name="Heading 3 2 7 4 4 2" xfId="4060" xr:uid="{7C7DB800-ADBD-4759-8BD5-4407531BFF58}"/>
    <cellStyle name="Heading 3 2 7 5" xfId="4061" xr:uid="{56B422EE-9060-4792-B561-EE99E0D9FE40}"/>
    <cellStyle name="Heading 3 2 7 5 2" xfId="4062" xr:uid="{AF79C8B5-BD68-4125-AEE5-55684444D8EF}"/>
    <cellStyle name="Heading 3 2 7 5 2 2" xfId="4063" xr:uid="{1A7CEDA3-C5CD-4979-80E0-E92F1E6135D2}"/>
    <cellStyle name="Heading 3 2 7 5 3" xfId="4064" xr:uid="{463DC05E-1745-4F8E-9C14-1CB87D339888}"/>
    <cellStyle name="Heading 3 2 7 5 3 2" xfId="4065" xr:uid="{6F1607ED-0861-4C6A-BCEB-74DEA35ED2E9}"/>
    <cellStyle name="Heading 3 2 7 5 4" xfId="4066" xr:uid="{A8DBFF6B-D2EA-4C5A-A2BA-3B7050C92741}"/>
    <cellStyle name="Heading 3 2 7 5 4 2" xfId="4067" xr:uid="{A5865250-16A7-486F-9463-1749D5878580}"/>
    <cellStyle name="Heading 3 2 7 6" xfId="4068" xr:uid="{21902B7F-8049-4289-8730-39A14700ED6C}"/>
    <cellStyle name="Heading 3 2 7 6 2" xfId="4069" xr:uid="{043DB7F1-BCAB-4F4F-9563-04E410449325}"/>
    <cellStyle name="Heading 3 2 7 6 2 2" xfId="4070" xr:uid="{A024FA1F-317C-4FC8-BE09-3E1F39C62ECA}"/>
    <cellStyle name="Heading 3 2 7 6 3" xfId="4071" xr:uid="{CEC591A2-B6AD-40AA-8E80-AD88FCCE8673}"/>
    <cellStyle name="Heading 3 2 7 6 3 2" xfId="4072" xr:uid="{D144E889-C80A-4AC6-9B93-F2785F47769A}"/>
    <cellStyle name="Heading 3 2 7 6 4" xfId="4073" xr:uid="{63F2649C-9682-48AC-858C-A275255AE74B}"/>
    <cellStyle name="Heading 3 2 7 6 4 2" xfId="4074" xr:uid="{6EB999F0-C687-445A-ADD0-F2E48C60BA85}"/>
    <cellStyle name="Heading 3 2 7 7" xfId="4075" xr:uid="{93824B80-F67D-43C9-91C7-74F43F80E580}"/>
    <cellStyle name="Heading 3 2 7 7 2" xfId="4076" xr:uid="{5BA36715-D3A7-4CF4-94D4-754905923610}"/>
    <cellStyle name="Heading 3 2 7 7 2 2" xfId="4077" xr:uid="{A1467A54-A245-45FD-AC4D-F981EBD01776}"/>
    <cellStyle name="Heading 3 2 7 7 3" xfId="4078" xr:uid="{E1D84FC1-6DAA-47F7-9C66-FDDE2BD7F3D4}"/>
    <cellStyle name="Heading 3 2 7 7 3 2" xfId="4079" xr:uid="{CE4A4376-15F4-4B87-950F-7CAB83244378}"/>
    <cellStyle name="Heading 3 2 7 7 4" xfId="4080" xr:uid="{BA782680-3626-4F0C-9AD1-3BF372A6490D}"/>
    <cellStyle name="Heading 3 2 7 7 4 2" xfId="4081" xr:uid="{C53499F5-13A4-4C55-9672-BDA1A542AB84}"/>
    <cellStyle name="Heading 3 2 7 8" xfId="4082" xr:uid="{0CE89FFD-E1DF-41E2-9902-AF8067982A21}"/>
    <cellStyle name="Heading 3 2 7 8 2" xfId="4083" xr:uid="{4F1FFAC5-DE1B-482E-AE92-F0951E182DDB}"/>
    <cellStyle name="Heading 3 2 7 8 2 2" xfId="4084" xr:uid="{E3D20082-17EF-4396-8F58-7E8BF4004942}"/>
    <cellStyle name="Heading 3 2 7 8 3" xfId="4085" xr:uid="{08149A63-E64C-495A-B7D6-188DA32A62E0}"/>
    <cellStyle name="Heading 3 2 7 8 3 2" xfId="4086" xr:uid="{903BAD2F-8655-4620-8446-37F09154850E}"/>
    <cellStyle name="Heading 3 2 7 8 4" xfId="4087" xr:uid="{4E53A159-04CB-4692-9F13-5BD428489246}"/>
    <cellStyle name="Heading 3 2 7 8 4 2" xfId="4088" xr:uid="{D34A388C-6AC2-4366-A6AA-E16FF9A36A42}"/>
    <cellStyle name="Heading 3 2 7 9" xfId="4089" xr:uid="{F28560D1-1CC3-4B89-8F08-87E8868C5587}"/>
    <cellStyle name="Heading 3 2 7 9 2" xfId="4090" xr:uid="{7DAA005F-D86C-4736-9E16-2A341CBA9E07}"/>
    <cellStyle name="Heading 3 2 7 9 2 2" xfId="4091" xr:uid="{DCC4FC5D-A96C-4732-8BBB-30982AE8D933}"/>
    <cellStyle name="Heading 3 2 7 9 3" xfId="4092" xr:uid="{49076B33-7AFD-4F3D-8585-00BDD9B56AD6}"/>
    <cellStyle name="Heading 3 2 7 9 3 2" xfId="4093" xr:uid="{CA9293AC-F69B-40CB-B7D0-685E42597AA4}"/>
    <cellStyle name="Heading 3 2 7 9 4" xfId="4094" xr:uid="{DF735A77-AAA1-4B17-8DEF-B6A014667144}"/>
    <cellStyle name="Heading 3 2 7 9 4 2" xfId="4095" xr:uid="{4BCA0EA3-A128-4DCF-A1AB-C0625A91C987}"/>
    <cellStyle name="Heading 3 2 8" xfId="4096" xr:uid="{8B00C7C1-6673-4090-AEC0-D886027A9BFA}"/>
    <cellStyle name="Heading 3 2 8 10" xfId="4097" xr:uid="{14716EF0-C840-4333-98A6-EBC82FE311B0}"/>
    <cellStyle name="Heading 3 2 8 10 2" xfId="4098" xr:uid="{D1C02A14-AAF9-4D6A-8956-F9CCFB1E1EBE}"/>
    <cellStyle name="Heading 3 2 8 10 2 2" xfId="4099" xr:uid="{2E2592EF-9395-4871-A937-36625E3DD752}"/>
    <cellStyle name="Heading 3 2 8 10 3" xfId="4100" xr:uid="{D4C33F2B-C21B-4E76-A24A-2AC6EF99E587}"/>
    <cellStyle name="Heading 3 2 8 10 3 2" xfId="4101" xr:uid="{1E3B0766-54B3-4DD4-A895-430D39D203DE}"/>
    <cellStyle name="Heading 3 2 8 10 4" xfId="4102" xr:uid="{1E7E3323-5D6F-46AA-BF9D-C060F1DD4294}"/>
    <cellStyle name="Heading 3 2 8 10 4 2" xfId="4103" xr:uid="{C076EFDA-9AA0-4C0E-9C9C-540ECD81F27E}"/>
    <cellStyle name="Heading 3 2 8 11" xfId="4104" xr:uid="{06095A8E-71E4-4D7D-966A-2895821BCDC9}"/>
    <cellStyle name="Heading 3 2 8 11 2" xfId="4105" xr:uid="{AF3250CC-2740-4478-AC6B-79D4E3C6ECF3}"/>
    <cellStyle name="Heading 3 2 8 11 2 2" xfId="4106" xr:uid="{5B734EF8-813E-4A8E-94C0-FD0E1164C246}"/>
    <cellStyle name="Heading 3 2 8 11 3" xfId="4107" xr:uid="{D3DE3A27-9F77-4E57-8F9C-6C75EAC5A1CE}"/>
    <cellStyle name="Heading 3 2 8 11 3 2" xfId="4108" xr:uid="{008E8C1B-087B-4AA1-8ADD-AAA7B7F9D812}"/>
    <cellStyle name="Heading 3 2 8 11 4" xfId="4109" xr:uid="{BB067333-5A61-4B45-AFEA-B2C9493E31F5}"/>
    <cellStyle name="Heading 3 2 8 11 4 2" xfId="4110" xr:uid="{8AF75515-1283-4DE7-94C2-EB67C6BEE98E}"/>
    <cellStyle name="Heading 3 2 8 12" xfId="4111" xr:uid="{AADF5949-29D7-486F-BA31-CBB4DA707D9F}"/>
    <cellStyle name="Heading 3 2 8 12 2" xfId="4112" xr:uid="{9FA018D3-8163-498A-B2A7-5EBDD36BB0CB}"/>
    <cellStyle name="Heading 3 2 8 12 2 2" xfId="4113" xr:uid="{DDD1AEEF-7873-4B10-AA3C-9BEF4CB634E4}"/>
    <cellStyle name="Heading 3 2 8 12 3" xfId="4114" xr:uid="{0A2F36EB-79B0-4637-8CA6-B1460340A0C9}"/>
    <cellStyle name="Heading 3 2 8 12 3 2" xfId="4115" xr:uid="{20A03627-29D8-47A9-995D-3C36D6C7A9F3}"/>
    <cellStyle name="Heading 3 2 8 12 4" xfId="4116" xr:uid="{8872DF73-6048-4548-97A9-6D48289B1710}"/>
    <cellStyle name="Heading 3 2 8 12 4 2" xfId="4117" xr:uid="{30B76877-E632-485E-97EF-CC280E2985E0}"/>
    <cellStyle name="Heading 3 2 8 13" xfId="4118" xr:uid="{6BE20970-9E04-4418-A38A-C42CCA3D06BD}"/>
    <cellStyle name="Heading 3 2 8 13 2" xfId="4119" xr:uid="{BF476C09-B5E7-4663-ADC6-14DAAB6C72C6}"/>
    <cellStyle name="Heading 3 2 8 13 2 2" xfId="4120" xr:uid="{A8E8F0DD-837F-4F69-A8E1-5956325B543B}"/>
    <cellStyle name="Heading 3 2 8 13 3" xfId="4121" xr:uid="{3EA26A6D-96D6-4698-8DDD-8D3DB8D9A6B8}"/>
    <cellStyle name="Heading 3 2 8 13 3 2" xfId="4122" xr:uid="{3D2787B1-9509-44E3-B1BE-FADB969DA58A}"/>
    <cellStyle name="Heading 3 2 8 13 4" xfId="4123" xr:uid="{A88F75C8-1375-4306-B066-FF24B0581D50}"/>
    <cellStyle name="Heading 3 2 8 13 4 2" xfId="4124" xr:uid="{DF20C0E7-C305-429E-B745-E142F7EF4365}"/>
    <cellStyle name="Heading 3 2 8 14" xfId="4125" xr:uid="{E152F241-6FFD-4D2E-B5D4-30763AEC903B}"/>
    <cellStyle name="Heading 3 2 8 14 2" xfId="4126" xr:uid="{A11F5F2E-43AA-43D5-BDDC-0B9B7E69E4F2}"/>
    <cellStyle name="Heading 3 2 8 14 2 2" xfId="4127" xr:uid="{5B2C1802-9FBD-4C3B-97BB-6EB7E3D1B4E8}"/>
    <cellStyle name="Heading 3 2 8 14 3" xfId="4128" xr:uid="{D7D4D59A-BC90-4475-A777-CD9DB13CB162}"/>
    <cellStyle name="Heading 3 2 8 14 3 2" xfId="4129" xr:uid="{0E19C725-2DAC-4B4B-82E7-38B1852E902F}"/>
    <cellStyle name="Heading 3 2 8 14 4" xfId="4130" xr:uid="{E297CC5C-F25B-43D7-81F7-61FC1ED285FB}"/>
    <cellStyle name="Heading 3 2 8 14 4 2" xfId="4131" xr:uid="{D4ADA70D-D704-482A-92A8-BB14A8AFEC10}"/>
    <cellStyle name="Heading 3 2 8 15" xfId="4132" xr:uid="{5286DEF4-8990-485C-8A7F-894E8B3FF3B9}"/>
    <cellStyle name="Heading 3 2 8 15 2" xfId="4133" xr:uid="{24ADF72E-1D17-4417-AD82-B60411DA3A92}"/>
    <cellStyle name="Heading 3 2 8 15 2 2" xfId="4134" xr:uid="{78507425-51C8-45FA-823D-6A22CB39BCE2}"/>
    <cellStyle name="Heading 3 2 8 15 3" xfId="4135" xr:uid="{F4234715-1049-4010-B7D1-68B5B596A0D5}"/>
    <cellStyle name="Heading 3 2 8 15 3 2" xfId="4136" xr:uid="{6308CCCC-12AA-4D1E-B81F-66F30EBF1CA1}"/>
    <cellStyle name="Heading 3 2 8 15 4" xfId="4137" xr:uid="{A061F233-27FC-44BE-9A84-BBEB8E8FCD76}"/>
    <cellStyle name="Heading 3 2 8 15 4 2" xfId="4138" xr:uid="{3AECB248-DC4B-429B-AC6D-6C2D2FEAC574}"/>
    <cellStyle name="Heading 3 2 8 16" xfId="4139" xr:uid="{8B1FF510-D942-4924-9293-35929ADB01DA}"/>
    <cellStyle name="Heading 3 2 8 16 2" xfId="4140" xr:uid="{471B1ABE-C081-4CDC-9E2D-90CC7BFFFD09}"/>
    <cellStyle name="Heading 3 2 8 17" xfId="4141" xr:uid="{57863A34-9AE4-4611-BCBC-8BFC01D33A7E}"/>
    <cellStyle name="Heading 3 2 8 17 2" xfId="4142" xr:uid="{7FADDF80-EA0B-4766-92C4-5097CF964A2D}"/>
    <cellStyle name="Heading 3 2 8 18" xfId="4143" xr:uid="{E2DFF413-9939-440F-8D35-ACB0C1DFF266}"/>
    <cellStyle name="Heading 3 2 8 18 2" xfId="4144" xr:uid="{1F7BE4A9-A927-4361-B78B-8E0BBEE38EAC}"/>
    <cellStyle name="Heading 3 2 8 19" xfId="4145" xr:uid="{FC098266-68F3-4F63-9C5A-A29AB8A5AA81}"/>
    <cellStyle name="Heading 3 2 8 2" xfId="4146" xr:uid="{0A278551-B7BA-41C7-A260-39ED03820D09}"/>
    <cellStyle name="Heading 3 2 8 2 2" xfId="4147" xr:uid="{43DB409C-3F63-4EAC-932C-A54120486A94}"/>
    <cellStyle name="Heading 3 2 8 2 2 2" xfId="4148" xr:uid="{6E0B6E86-9560-425C-9E9B-BBA868463AC8}"/>
    <cellStyle name="Heading 3 2 8 2 3" xfId="4149" xr:uid="{CA2F0155-7D95-4F70-B267-C9B287D1B4A5}"/>
    <cellStyle name="Heading 3 2 8 2 3 2" xfId="4150" xr:uid="{FD09EC64-88AC-4E01-A541-3E96BCAD2D10}"/>
    <cellStyle name="Heading 3 2 8 2 4" xfId="4151" xr:uid="{238D8FBC-C404-4329-AED6-87F6ED8004BD}"/>
    <cellStyle name="Heading 3 2 8 2 4 2" xfId="4152" xr:uid="{61B58812-8BB4-4E2E-83F9-74CD28FDF3C9}"/>
    <cellStyle name="Heading 3 2 8 20" xfId="4153" xr:uid="{C695A050-8CC8-46A7-AA21-C448AB833F19}"/>
    <cellStyle name="Heading 3 2 8 21" xfId="4154" xr:uid="{991D05AB-A9F9-4422-8F7C-81AB3D0E0978}"/>
    <cellStyle name="Heading 3 2 8 22" xfId="4155" xr:uid="{7A5EFEBB-5044-41CB-B492-97326491B428}"/>
    <cellStyle name="Heading 3 2 8 23" xfId="4156" xr:uid="{A0E543F0-A8AE-4C37-9841-1431997F2031}"/>
    <cellStyle name="Heading 3 2 8 24" xfId="4157" xr:uid="{1CEA36B0-D7C9-4FCD-9A56-9F8784F95EEE}"/>
    <cellStyle name="Heading 3 2 8 25" xfId="4158" xr:uid="{DB8E1555-759C-4CAE-9C4C-6E5389D0346C}"/>
    <cellStyle name="Heading 3 2 8 3" xfId="4159" xr:uid="{4915EF7E-C569-4081-90F5-3606FFAA6B93}"/>
    <cellStyle name="Heading 3 2 8 3 2" xfId="4160" xr:uid="{6AA47B64-ED5A-4614-8AC9-2182008556F5}"/>
    <cellStyle name="Heading 3 2 8 3 2 2" xfId="4161" xr:uid="{099F478D-77A1-429C-BE97-F1639F531D22}"/>
    <cellStyle name="Heading 3 2 8 3 3" xfId="4162" xr:uid="{938B1150-20E1-4D3F-8BAE-0E45690CE6F7}"/>
    <cellStyle name="Heading 3 2 8 3 3 2" xfId="4163" xr:uid="{3E36AD69-34E7-47C4-B415-3EB007A6BACE}"/>
    <cellStyle name="Heading 3 2 8 3 4" xfId="4164" xr:uid="{29D9A878-369F-4198-8B92-32D3D964B6E2}"/>
    <cellStyle name="Heading 3 2 8 3 4 2" xfId="4165" xr:uid="{309C8474-8CAD-4BD4-BCF1-E149D2C0487F}"/>
    <cellStyle name="Heading 3 2 8 4" xfId="4166" xr:uid="{8891C579-F563-44F7-8149-73568E88A857}"/>
    <cellStyle name="Heading 3 2 8 4 2" xfId="4167" xr:uid="{2D050B64-A5EB-4153-A2B6-DF13B319FE13}"/>
    <cellStyle name="Heading 3 2 8 4 2 2" xfId="4168" xr:uid="{3D21102F-B44D-4A43-87FF-468BCA5BF2E4}"/>
    <cellStyle name="Heading 3 2 8 4 3" xfId="4169" xr:uid="{C3BD7924-C272-4417-A1BC-87CD0D78D1B5}"/>
    <cellStyle name="Heading 3 2 8 4 3 2" xfId="4170" xr:uid="{D55DC37F-28C8-4BCA-9110-B0A1E7EA460A}"/>
    <cellStyle name="Heading 3 2 8 4 4" xfId="4171" xr:uid="{EABA43AA-BA4C-4280-8826-071F90934AE2}"/>
    <cellStyle name="Heading 3 2 8 4 4 2" xfId="4172" xr:uid="{C1879D76-1981-4392-9909-140383BB73C1}"/>
    <cellStyle name="Heading 3 2 8 5" xfId="4173" xr:uid="{86FAFD95-CB63-43D5-ADED-ED5D55669C99}"/>
    <cellStyle name="Heading 3 2 8 5 2" xfId="4174" xr:uid="{DBBAFFBB-DA42-4463-A9D9-AE4D919C4B3A}"/>
    <cellStyle name="Heading 3 2 8 5 2 2" xfId="4175" xr:uid="{A047FCA7-349A-4CB3-BB17-EC59B7F87386}"/>
    <cellStyle name="Heading 3 2 8 5 3" xfId="4176" xr:uid="{C043B26A-B270-4A99-92C8-AFE1C8D30E13}"/>
    <cellStyle name="Heading 3 2 8 5 3 2" xfId="4177" xr:uid="{65A4C11B-BAF7-4B00-A3D7-F2141B4EB916}"/>
    <cellStyle name="Heading 3 2 8 5 4" xfId="4178" xr:uid="{05E2EC1E-3DA0-4783-84FD-E139ACE944BE}"/>
    <cellStyle name="Heading 3 2 8 5 4 2" xfId="4179" xr:uid="{29CB4412-A93F-4E45-8837-2F52A31546F0}"/>
    <cellStyle name="Heading 3 2 8 6" xfId="4180" xr:uid="{E63795CF-1894-4C07-B089-CC95A40FDAC4}"/>
    <cellStyle name="Heading 3 2 8 6 2" xfId="4181" xr:uid="{9FD63D08-0830-419E-A2ED-26D982C96A1E}"/>
    <cellStyle name="Heading 3 2 8 6 2 2" xfId="4182" xr:uid="{7FC8131B-E18D-4989-8B05-8BB1C4BE0CB4}"/>
    <cellStyle name="Heading 3 2 8 6 3" xfId="4183" xr:uid="{71EE929A-CF6B-418C-95D9-ED889484AD14}"/>
    <cellStyle name="Heading 3 2 8 6 3 2" xfId="4184" xr:uid="{C705BDFB-B97E-4BB9-9EA0-CE42D7857A50}"/>
    <cellStyle name="Heading 3 2 8 6 4" xfId="4185" xr:uid="{7C5CA1EE-D86C-4E55-ACD2-FCD34CA35BD7}"/>
    <cellStyle name="Heading 3 2 8 6 4 2" xfId="4186" xr:uid="{AFE79420-C142-4EB9-A85E-CF865B9EDED4}"/>
    <cellStyle name="Heading 3 2 8 7" xfId="4187" xr:uid="{51B8D077-1D55-464B-BB0C-B3C7CEC373CB}"/>
    <cellStyle name="Heading 3 2 8 7 2" xfId="4188" xr:uid="{47033E0C-FBAA-414C-9CB8-A50B90B02B68}"/>
    <cellStyle name="Heading 3 2 8 7 2 2" xfId="4189" xr:uid="{3716D1FB-A47E-44B2-B3C3-A6F8F17D6595}"/>
    <cellStyle name="Heading 3 2 8 7 3" xfId="4190" xr:uid="{3170B834-48D3-4529-8365-2F6B0EE73BEC}"/>
    <cellStyle name="Heading 3 2 8 7 3 2" xfId="4191" xr:uid="{9BDD9AD5-1395-41CE-B4E8-4344A34D80BF}"/>
    <cellStyle name="Heading 3 2 8 7 4" xfId="4192" xr:uid="{72E18A49-63B8-4A33-B4CD-747EDC4DA28A}"/>
    <cellStyle name="Heading 3 2 8 7 4 2" xfId="4193" xr:uid="{8CDB36DA-78A3-454A-8B81-C60B9C57E6E4}"/>
    <cellStyle name="Heading 3 2 8 8" xfId="4194" xr:uid="{013B9CF1-93B6-438B-BB45-63490E5FEFCC}"/>
    <cellStyle name="Heading 3 2 8 8 2" xfId="4195" xr:uid="{83AF634C-EA37-443B-9E4F-BB90DB6BB24B}"/>
    <cellStyle name="Heading 3 2 8 8 2 2" xfId="4196" xr:uid="{AFB8A1F7-1F20-43B9-AEC7-ADF7A3BF0C53}"/>
    <cellStyle name="Heading 3 2 8 8 3" xfId="4197" xr:uid="{5A54AA98-0F9F-439B-A37F-C0F6898C92F7}"/>
    <cellStyle name="Heading 3 2 8 8 3 2" xfId="4198" xr:uid="{B15A5A66-3A4A-4075-9749-A91BFA62353B}"/>
    <cellStyle name="Heading 3 2 8 8 4" xfId="4199" xr:uid="{CB3C1774-DA25-480C-A1E6-36247707ED69}"/>
    <cellStyle name="Heading 3 2 8 8 4 2" xfId="4200" xr:uid="{26AC1278-DC1B-42F8-9C0F-0A4F3AD54BC0}"/>
    <cellStyle name="Heading 3 2 8 9" xfId="4201" xr:uid="{42344623-D9CC-4C70-923B-897E05133D91}"/>
    <cellStyle name="Heading 3 2 8 9 2" xfId="4202" xr:uid="{1AF1281F-C388-475A-9DA5-C806AFC4AF3A}"/>
    <cellStyle name="Heading 3 2 8 9 2 2" xfId="4203" xr:uid="{AE1EF7FA-9D70-4309-AD44-46B147283354}"/>
    <cellStyle name="Heading 3 2 8 9 3" xfId="4204" xr:uid="{D0E6766E-9CC3-4F4A-9170-790319A18CD3}"/>
    <cellStyle name="Heading 3 2 8 9 3 2" xfId="4205" xr:uid="{0FA88140-96A8-464A-B2F3-C9682339EB09}"/>
    <cellStyle name="Heading 3 2 8 9 4" xfId="4206" xr:uid="{48C7305A-7C01-4DC1-B233-046D0FD44D70}"/>
    <cellStyle name="Heading 3 2 8 9 4 2" xfId="4207" xr:uid="{85625852-8E1E-4C88-A037-FE1D9E420D07}"/>
    <cellStyle name="Heading 3 2 9" xfId="4208" xr:uid="{12DA97E9-B741-440E-8F8C-A7DC3DEA517B}"/>
    <cellStyle name="Heading 3 2 9 10" xfId="4209" xr:uid="{A1EB167B-D276-4F45-89C5-EF913C95250A}"/>
    <cellStyle name="Heading 3 2 9 10 2" xfId="4210" xr:uid="{0C1DEA43-C595-496E-86AA-4AED4EA632E6}"/>
    <cellStyle name="Heading 3 2 9 10 2 2" xfId="4211" xr:uid="{C231DF5E-FDB8-437F-97CC-99BA7CA54E67}"/>
    <cellStyle name="Heading 3 2 9 10 3" xfId="4212" xr:uid="{ABD759F9-AFAF-4A65-B763-C22358FCB1D5}"/>
    <cellStyle name="Heading 3 2 9 10 3 2" xfId="4213" xr:uid="{8EE55FDC-2B1C-4C28-A3BA-711124D6B054}"/>
    <cellStyle name="Heading 3 2 9 10 4" xfId="4214" xr:uid="{AF3ABAC1-4FC8-41E6-893A-4E25A0711A06}"/>
    <cellStyle name="Heading 3 2 9 10 4 2" xfId="4215" xr:uid="{10BD6927-A14F-4294-92E0-B8607AAD3686}"/>
    <cellStyle name="Heading 3 2 9 11" xfId="4216" xr:uid="{0B7D8F64-56BB-4FC2-91AE-DC152E7A96D7}"/>
    <cellStyle name="Heading 3 2 9 11 2" xfId="4217" xr:uid="{2DA13014-3AB1-4689-A562-0FD1069A40E6}"/>
    <cellStyle name="Heading 3 2 9 11 2 2" xfId="4218" xr:uid="{CC4914E3-0A2F-4761-BAFC-F924153CC88D}"/>
    <cellStyle name="Heading 3 2 9 11 3" xfId="4219" xr:uid="{AA96EF06-6312-4B30-8F60-77DA17C654F4}"/>
    <cellStyle name="Heading 3 2 9 11 3 2" xfId="4220" xr:uid="{0A51DECE-0033-4301-98F7-EDEFE2DDBA6C}"/>
    <cellStyle name="Heading 3 2 9 11 4" xfId="4221" xr:uid="{07AEBB3D-C3B8-474E-8FCC-339FC07DBFE3}"/>
    <cellStyle name="Heading 3 2 9 11 4 2" xfId="4222" xr:uid="{B7E5B162-8938-4B5C-8470-935149BA9E16}"/>
    <cellStyle name="Heading 3 2 9 12" xfId="4223" xr:uid="{495C70EB-D044-4F0E-959D-D2F18B96131F}"/>
    <cellStyle name="Heading 3 2 9 12 2" xfId="4224" xr:uid="{BA8C6AAE-C9B7-4D03-847D-188FC242F5F1}"/>
    <cellStyle name="Heading 3 2 9 12 2 2" xfId="4225" xr:uid="{B46DB9AC-B9C6-48CA-9CFF-CF73A2F63A94}"/>
    <cellStyle name="Heading 3 2 9 12 3" xfId="4226" xr:uid="{7AD5FD0C-1D2A-46ED-BB06-288EFA1FC791}"/>
    <cellStyle name="Heading 3 2 9 12 3 2" xfId="4227" xr:uid="{7DD3AB22-591F-4F9A-91A1-A3A481BF7502}"/>
    <cellStyle name="Heading 3 2 9 12 4" xfId="4228" xr:uid="{6D8DEA3C-F6FE-4C0D-B4F7-8590DCDAC73B}"/>
    <cellStyle name="Heading 3 2 9 12 4 2" xfId="4229" xr:uid="{2BDCD6A3-A624-4A22-BF36-F6177FE30326}"/>
    <cellStyle name="Heading 3 2 9 13" xfId="4230" xr:uid="{E24F7A04-C239-4427-BAB2-9131A3C03B6C}"/>
    <cellStyle name="Heading 3 2 9 13 2" xfId="4231" xr:uid="{1957CFE5-E952-4BCA-9FD1-1F9D988532E5}"/>
    <cellStyle name="Heading 3 2 9 13 2 2" xfId="4232" xr:uid="{15037BBB-5652-4296-874E-36AEDB6B5CE6}"/>
    <cellStyle name="Heading 3 2 9 13 3" xfId="4233" xr:uid="{9A7F6414-7EBE-4F41-9308-984E447726EF}"/>
    <cellStyle name="Heading 3 2 9 13 3 2" xfId="4234" xr:uid="{1A0E1B7B-BF37-4707-9CBB-49A71DD23D9B}"/>
    <cellStyle name="Heading 3 2 9 13 4" xfId="4235" xr:uid="{E35B241C-F7B7-4741-A3B8-A95366E61063}"/>
    <cellStyle name="Heading 3 2 9 13 4 2" xfId="4236" xr:uid="{12D6364A-993F-48FD-B862-65F1256A7361}"/>
    <cellStyle name="Heading 3 2 9 14" xfId="4237" xr:uid="{1D1821AC-740D-45FE-9A18-D045884752EC}"/>
    <cellStyle name="Heading 3 2 9 14 2" xfId="4238" xr:uid="{C0905D11-CB8F-4607-9808-F9AC6E58DC5F}"/>
    <cellStyle name="Heading 3 2 9 14 2 2" xfId="4239" xr:uid="{AEC30313-60CB-4AB5-9575-8B228B1060A4}"/>
    <cellStyle name="Heading 3 2 9 14 3" xfId="4240" xr:uid="{B7131D05-21CE-427C-A39E-EA91FF71B37E}"/>
    <cellStyle name="Heading 3 2 9 14 3 2" xfId="4241" xr:uid="{F8F52A58-6928-4186-A131-1C2BAB02209C}"/>
    <cellStyle name="Heading 3 2 9 14 4" xfId="4242" xr:uid="{D88934E6-CDEB-499C-9C5D-7A8D08A814A0}"/>
    <cellStyle name="Heading 3 2 9 14 4 2" xfId="4243" xr:uid="{2E5C876A-BC83-4CFD-8C27-F6B1A20030E2}"/>
    <cellStyle name="Heading 3 2 9 15" xfId="4244" xr:uid="{A3D38F46-E943-4EEA-BAE7-ED57A8CA0F13}"/>
    <cellStyle name="Heading 3 2 9 15 2" xfId="4245" xr:uid="{8E158087-DC4B-45DF-A1FA-972B217302F6}"/>
    <cellStyle name="Heading 3 2 9 15 2 2" xfId="4246" xr:uid="{1D285FE6-E46F-48D1-8AAA-4D054F469C9E}"/>
    <cellStyle name="Heading 3 2 9 15 3" xfId="4247" xr:uid="{29EC5E3B-3F7D-43D8-9896-33A328673645}"/>
    <cellStyle name="Heading 3 2 9 15 3 2" xfId="4248" xr:uid="{3D713175-F0B8-4803-94ED-B4EF1C75E915}"/>
    <cellStyle name="Heading 3 2 9 15 4" xfId="4249" xr:uid="{EEF8199E-3694-4CF6-8C68-CD443063AA49}"/>
    <cellStyle name="Heading 3 2 9 15 4 2" xfId="4250" xr:uid="{B78F25C8-FD2A-4C75-9E59-A41BE06F3F8D}"/>
    <cellStyle name="Heading 3 2 9 16" xfId="4251" xr:uid="{60DC02B6-007D-464F-B5CA-3E80CC67C043}"/>
    <cellStyle name="Heading 3 2 9 16 2" xfId="4252" xr:uid="{4B1776E9-4957-4770-9565-3B9697974B88}"/>
    <cellStyle name="Heading 3 2 9 17" xfId="4253" xr:uid="{7EE99346-21B1-4C9A-879E-3D41ED4828E1}"/>
    <cellStyle name="Heading 3 2 9 17 2" xfId="4254" xr:uid="{D662634B-B477-483E-87F0-A6EA5AB3578B}"/>
    <cellStyle name="Heading 3 2 9 18" xfId="4255" xr:uid="{35D2F919-AB2A-49ED-AF45-DC5EA96944B9}"/>
    <cellStyle name="Heading 3 2 9 18 2" xfId="4256" xr:uid="{FF7DD056-C99F-44D7-B6FD-545CD23E56DC}"/>
    <cellStyle name="Heading 3 2 9 19" xfId="4257" xr:uid="{A2DD6C52-D9E9-43D0-92B6-FC892FD6894D}"/>
    <cellStyle name="Heading 3 2 9 2" xfId="4258" xr:uid="{3D086708-2007-4C0E-A9A6-EDFE870120A9}"/>
    <cellStyle name="Heading 3 2 9 2 2" xfId="4259" xr:uid="{CFCE030E-4613-47E3-8D88-66E85B0726BE}"/>
    <cellStyle name="Heading 3 2 9 2 2 2" xfId="4260" xr:uid="{AB7CB2B5-FAD4-498C-9FC8-9E090EDA9319}"/>
    <cellStyle name="Heading 3 2 9 2 3" xfId="4261" xr:uid="{7183B75A-5EAC-4869-87B0-6E15A1EC4864}"/>
    <cellStyle name="Heading 3 2 9 2 3 2" xfId="4262" xr:uid="{DEA8537B-1512-48D4-A4AB-F5F0AA6902FE}"/>
    <cellStyle name="Heading 3 2 9 2 4" xfId="4263" xr:uid="{FA15CF23-2E36-4B93-B96C-5DC790190C28}"/>
    <cellStyle name="Heading 3 2 9 2 4 2" xfId="4264" xr:uid="{6169BA31-C958-4B6B-B14B-5592D1E478E7}"/>
    <cellStyle name="Heading 3 2 9 20" xfId="4265" xr:uid="{32D6BB3A-7B9C-488D-99EC-C3AD0BA27812}"/>
    <cellStyle name="Heading 3 2 9 21" xfId="4266" xr:uid="{8E20A58E-AC91-4A7D-9B79-9D5621F7A606}"/>
    <cellStyle name="Heading 3 2 9 22" xfId="4267" xr:uid="{84C96D4A-D5EB-454B-AFDA-5095887A8D02}"/>
    <cellStyle name="Heading 3 2 9 23" xfId="4268" xr:uid="{7F258E39-F722-41BF-9ED3-8A1675E846E4}"/>
    <cellStyle name="Heading 3 2 9 24" xfId="4269" xr:uid="{D9DBED68-FC08-4C58-8FFD-CACF2A2A3F14}"/>
    <cellStyle name="Heading 3 2 9 25" xfId="4270" xr:uid="{5BA9D58C-E9B8-40A0-84D6-E2348B518641}"/>
    <cellStyle name="Heading 3 2 9 3" xfId="4271" xr:uid="{7B16DD10-A498-49C7-A151-3CE02A5AD7E6}"/>
    <cellStyle name="Heading 3 2 9 3 2" xfId="4272" xr:uid="{0C2361E2-A781-480D-8D13-0A256FCA31B0}"/>
    <cellStyle name="Heading 3 2 9 3 2 2" xfId="4273" xr:uid="{F0D50FB9-EE76-4A61-AB89-C5EC782A2F10}"/>
    <cellStyle name="Heading 3 2 9 3 3" xfId="4274" xr:uid="{C82DDE98-003F-48D8-9FB0-54E570AEECB5}"/>
    <cellStyle name="Heading 3 2 9 3 3 2" xfId="4275" xr:uid="{4B90FB69-D46C-478B-B420-8635B245685B}"/>
    <cellStyle name="Heading 3 2 9 3 4" xfId="4276" xr:uid="{20EB8C64-E3C8-47FF-95D2-6CB4859C0393}"/>
    <cellStyle name="Heading 3 2 9 3 4 2" xfId="4277" xr:uid="{2BE9C1C2-5777-4297-AD8C-4855B4CEBE7F}"/>
    <cellStyle name="Heading 3 2 9 4" xfId="4278" xr:uid="{16F1DC90-49EC-4CD8-B6B3-5364F8C65734}"/>
    <cellStyle name="Heading 3 2 9 4 2" xfId="4279" xr:uid="{2D0480C6-964E-43FA-9EC4-4753BCE6F5A1}"/>
    <cellStyle name="Heading 3 2 9 4 2 2" xfId="4280" xr:uid="{EAF6AE95-0867-44CC-ADEA-7CEE9BC9DFD8}"/>
    <cellStyle name="Heading 3 2 9 4 3" xfId="4281" xr:uid="{80895DD8-2214-4020-8F3D-C6CF0A222DBD}"/>
    <cellStyle name="Heading 3 2 9 4 3 2" xfId="4282" xr:uid="{39DE3363-7350-4BDD-9070-23B99427BB86}"/>
    <cellStyle name="Heading 3 2 9 4 4" xfId="4283" xr:uid="{7D3A9DEE-3BAE-4C33-91A3-836166ACD5D1}"/>
    <cellStyle name="Heading 3 2 9 4 4 2" xfId="4284" xr:uid="{9A74092B-4D2F-48A3-A523-8F05323B9AF5}"/>
    <cellStyle name="Heading 3 2 9 5" xfId="4285" xr:uid="{EBD9825B-259B-415D-BE1C-95E96F0D750A}"/>
    <cellStyle name="Heading 3 2 9 5 2" xfId="4286" xr:uid="{E17316FF-88DF-4958-A532-F4C2A1AF45B8}"/>
    <cellStyle name="Heading 3 2 9 5 2 2" xfId="4287" xr:uid="{0E76A6B1-68B6-478C-9C70-914AD44A3E2B}"/>
    <cellStyle name="Heading 3 2 9 5 3" xfId="4288" xr:uid="{5D00F636-0A53-4088-B950-331D63CD448F}"/>
    <cellStyle name="Heading 3 2 9 5 3 2" xfId="4289" xr:uid="{0F64E92C-BEEF-4B6D-BFD4-15A9536CE983}"/>
    <cellStyle name="Heading 3 2 9 5 4" xfId="4290" xr:uid="{16FF6769-4A03-40C0-B59D-257B60AD27D3}"/>
    <cellStyle name="Heading 3 2 9 5 4 2" xfId="4291" xr:uid="{E2BE14D0-30BA-4437-8E25-E13B32474816}"/>
    <cellStyle name="Heading 3 2 9 6" xfId="4292" xr:uid="{9EAB1FCB-4DB4-4A42-A446-5F8AEB4EF660}"/>
    <cellStyle name="Heading 3 2 9 6 2" xfId="4293" xr:uid="{98335814-7D72-4BF7-BCDD-E416A1FC2195}"/>
    <cellStyle name="Heading 3 2 9 6 2 2" xfId="4294" xr:uid="{B8E2E61D-1F81-4869-9E0B-B3FD1D912E3F}"/>
    <cellStyle name="Heading 3 2 9 6 3" xfId="4295" xr:uid="{2E0C9C42-4856-4C4E-BB86-157F205D6D16}"/>
    <cellStyle name="Heading 3 2 9 6 3 2" xfId="4296" xr:uid="{3A274D37-8365-41CB-A9CC-8BDD3D61426C}"/>
    <cellStyle name="Heading 3 2 9 6 4" xfId="4297" xr:uid="{43E816B1-CDE5-493B-B77A-4EC94DDEE4AA}"/>
    <cellStyle name="Heading 3 2 9 6 4 2" xfId="4298" xr:uid="{63764752-2569-4BF0-8DB8-34A17B2D09FB}"/>
    <cellStyle name="Heading 3 2 9 7" xfId="4299" xr:uid="{8E68B1CA-7F22-4280-929D-7C02B7C19D00}"/>
    <cellStyle name="Heading 3 2 9 7 2" xfId="4300" xr:uid="{C1536F8F-DBAA-4EC0-B04F-1F6092DEED65}"/>
    <cellStyle name="Heading 3 2 9 7 2 2" xfId="4301" xr:uid="{8F50A443-DEA3-4DC8-91AA-CECE5AF15D42}"/>
    <cellStyle name="Heading 3 2 9 7 3" xfId="4302" xr:uid="{CAA54627-63A0-40A7-BEF8-A43B6070A4BB}"/>
    <cellStyle name="Heading 3 2 9 7 3 2" xfId="4303" xr:uid="{0CACB61C-D44E-49B0-8350-8BF9185C088A}"/>
    <cellStyle name="Heading 3 2 9 7 4" xfId="4304" xr:uid="{270EF015-DBED-44AC-83E4-181C01A68E4A}"/>
    <cellStyle name="Heading 3 2 9 7 4 2" xfId="4305" xr:uid="{E90C15CA-DE39-4CA6-BEAA-51958BBA51B1}"/>
    <cellStyle name="Heading 3 2 9 8" xfId="4306" xr:uid="{BF5AF4DA-8646-423D-A236-9F1748152F41}"/>
    <cellStyle name="Heading 3 2 9 8 2" xfId="4307" xr:uid="{219ACB86-DDB6-4113-927B-DE416530503D}"/>
    <cellStyle name="Heading 3 2 9 8 2 2" xfId="4308" xr:uid="{12030A8F-496C-48DC-A05D-982231CCA1EC}"/>
    <cellStyle name="Heading 3 2 9 8 3" xfId="4309" xr:uid="{8017CA90-1F92-43B8-BA2A-49C22C915B41}"/>
    <cellStyle name="Heading 3 2 9 8 3 2" xfId="4310" xr:uid="{75F983C0-D9DD-468D-AE58-E097921A57CD}"/>
    <cellStyle name="Heading 3 2 9 8 4" xfId="4311" xr:uid="{EC49C91A-BAFB-4A71-B3A9-DA76FD63FE14}"/>
    <cellStyle name="Heading 3 2 9 8 4 2" xfId="4312" xr:uid="{C1C2611B-9636-44CA-857D-96C1C8BC3229}"/>
    <cellStyle name="Heading 3 2 9 9" xfId="4313" xr:uid="{E29C3ECE-5408-4DF6-BF76-86DF8AB9EDE5}"/>
    <cellStyle name="Heading 3 2 9 9 2" xfId="4314" xr:uid="{48C55269-F5DA-4363-91A0-B06219625894}"/>
    <cellStyle name="Heading 3 2 9 9 2 2" xfId="4315" xr:uid="{1F14BAE7-427E-49EF-8A46-442EEFC72FBA}"/>
    <cellStyle name="Heading 3 2 9 9 3" xfId="4316" xr:uid="{FE557BA1-221D-480A-8F31-98704DD3DAE9}"/>
    <cellStyle name="Heading 3 2 9 9 3 2" xfId="4317" xr:uid="{BDF5DA18-4A85-454A-965A-02172688A3A3}"/>
    <cellStyle name="Heading 3 2 9 9 4" xfId="4318" xr:uid="{7EAE2351-9D21-4A4D-9D3C-B9D7C148B85A}"/>
    <cellStyle name="Heading 3 2 9 9 4 2" xfId="4319" xr:uid="{3E4E6AD4-5E82-4069-B647-499BF026A453}"/>
    <cellStyle name="Heading 3 3" xfId="4320" xr:uid="{772586CE-B0D5-4852-A393-0104519D5F27}"/>
    <cellStyle name="Heading 3 3 10" xfId="4321" xr:uid="{44AAA72D-AD52-44A8-8E56-778A497B3BA7}"/>
    <cellStyle name="Heading 3 3 10 2" xfId="4322" xr:uid="{BCA96B95-A778-4E6C-97C3-6869E7970774}"/>
    <cellStyle name="Heading 3 3 10 2 2" xfId="4323" xr:uid="{08817609-4053-4E74-BD6B-05C4EFC2D1C0}"/>
    <cellStyle name="Heading 3 3 10 3" xfId="4324" xr:uid="{7F3EC22F-D2DF-4AA5-AA10-98C654004573}"/>
    <cellStyle name="Heading 3 3 10 3 2" xfId="4325" xr:uid="{A8D1111F-AC5F-405F-9629-2B14340E431E}"/>
    <cellStyle name="Heading 3 3 10 4" xfId="4326" xr:uid="{F8772B86-1BA3-4B3F-8CD1-57D4C284C52C}"/>
    <cellStyle name="Heading 3 3 10 4 2" xfId="4327" xr:uid="{3B2A4372-D8E4-48C4-98FD-D4E9476EE17F}"/>
    <cellStyle name="Heading 3 3 11" xfId="4328" xr:uid="{FE3A6AB0-7E7C-4E77-ABA8-A74D6E744FE1}"/>
    <cellStyle name="Heading 3 3 11 2" xfId="4329" xr:uid="{D456CF23-043B-4DFD-B043-D024E26986BF}"/>
    <cellStyle name="Heading 3 3 11 2 2" xfId="4330" xr:uid="{32A3ED12-C66B-4387-A8EF-B4B44730C77E}"/>
    <cellStyle name="Heading 3 3 11 3" xfId="4331" xr:uid="{C9AC854F-A2E2-4577-B9A6-24618A3C58CD}"/>
    <cellStyle name="Heading 3 3 11 3 2" xfId="4332" xr:uid="{580ACAB6-1FEE-4E19-86CD-33701E0B07FD}"/>
    <cellStyle name="Heading 3 3 11 4" xfId="4333" xr:uid="{81CD6659-126F-4B24-B75D-EFEB6226F51C}"/>
    <cellStyle name="Heading 3 3 11 4 2" xfId="4334" xr:uid="{9CF478ED-F689-4AC7-93FD-6F47F0958B4D}"/>
    <cellStyle name="Heading 3 3 12" xfId="4335" xr:uid="{6A6EE81C-3C92-4A5E-B6F4-8B256DDFB98E}"/>
    <cellStyle name="Heading 3 3 12 2" xfId="4336" xr:uid="{08FA394B-5A3A-4167-A948-E1F2FAF5F381}"/>
    <cellStyle name="Heading 3 3 12 2 2" xfId="4337" xr:uid="{6415A7F5-1AFC-4901-9A83-731513999BF4}"/>
    <cellStyle name="Heading 3 3 12 3" xfId="4338" xr:uid="{F9E733AD-15A6-4956-A247-271D890A13DB}"/>
    <cellStyle name="Heading 3 3 12 3 2" xfId="4339" xr:uid="{13B58617-6D00-442A-9716-390C3571EEC3}"/>
    <cellStyle name="Heading 3 3 12 4" xfId="4340" xr:uid="{369D6F43-A1A0-411A-A871-69946372D2B9}"/>
    <cellStyle name="Heading 3 3 12 4 2" xfId="4341" xr:uid="{496E8470-D5F8-43FE-8D5D-54E33099902C}"/>
    <cellStyle name="Heading 3 3 13" xfId="4342" xr:uid="{AB6C60B6-0025-42FB-AA82-7025F79C2812}"/>
    <cellStyle name="Heading 3 3 13 2" xfId="4343" xr:uid="{25245870-9975-4D1F-9022-D6244EC3D1A4}"/>
    <cellStyle name="Heading 3 3 13 2 2" xfId="4344" xr:uid="{C08A8BBA-7946-4AE3-B565-809A7660A889}"/>
    <cellStyle name="Heading 3 3 13 3" xfId="4345" xr:uid="{DE1F9708-4A09-4BDE-8656-9295D603A836}"/>
    <cellStyle name="Heading 3 3 13 3 2" xfId="4346" xr:uid="{CE2D382A-373A-40AC-8D1A-AB03408556CD}"/>
    <cellStyle name="Heading 3 3 13 4" xfId="4347" xr:uid="{005412A6-EAC7-4119-81E6-EDF118AC6091}"/>
    <cellStyle name="Heading 3 3 13 4 2" xfId="4348" xr:uid="{AF23C149-581B-4B40-A0BF-2C835EF8357A}"/>
    <cellStyle name="Heading 3 3 14" xfId="4349" xr:uid="{9F7B24B5-296F-446E-A705-5B0A2AB878EA}"/>
    <cellStyle name="Heading 3 3 14 2" xfId="4350" xr:uid="{22C7BAD1-669D-42A9-9975-53405EAE7D0B}"/>
    <cellStyle name="Heading 3 3 14 2 2" xfId="4351" xr:uid="{20AE22AC-C6A2-4AD0-B921-A498FFAE2A5A}"/>
    <cellStyle name="Heading 3 3 14 3" xfId="4352" xr:uid="{FCD46278-70D7-463A-BF82-B8E886C9990C}"/>
    <cellStyle name="Heading 3 3 14 3 2" xfId="4353" xr:uid="{0C0D41B3-11E4-4DCF-9CE7-157DFA8FB036}"/>
    <cellStyle name="Heading 3 3 14 4" xfId="4354" xr:uid="{8F279CA4-8AFF-4C07-BDED-E480CF45C983}"/>
    <cellStyle name="Heading 3 3 14 4 2" xfId="4355" xr:uid="{57AAF260-2E08-460A-86CD-BAA8E63DA310}"/>
    <cellStyle name="Heading 3 3 15" xfId="4356" xr:uid="{DB0134FB-8005-42B9-AE28-B40E52A363AF}"/>
    <cellStyle name="Heading 3 3 15 2" xfId="4357" xr:uid="{CA1B76FB-5930-4629-AEE5-E1122BC344AE}"/>
    <cellStyle name="Heading 3 3 15 2 2" xfId="4358" xr:uid="{57B2EE79-AEA0-4948-BD6E-474027285233}"/>
    <cellStyle name="Heading 3 3 15 3" xfId="4359" xr:uid="{4C71B1C5-DB25-47C1-8FF4-6A3334AAE5FB}"/>
    <cellStyle name="Heading 3 3 15 3 2" xfId="4360" xr:uid="{8832B0D5-9B63-426F-BC65-DB7F9F3F3D10}"/>
    <cellStyle name="Heading 3 3 15 4" xfId="4361" xr:uid="{91EB92DE-928F-4134-AD24-204B1ECE28FD}"/>
    <cellStyle name="Heading 3 3 15 4 2" xfId="4362" xr:uid="{1112571A-9DA4-47A7-9BB9-7BF267887767}"/>
    <cellStyle name="Heading 3 3 16" xfId="4363" xr:uid="{6D39807D-5A29-475A-B24C-AA3623C285AC}"/>
    <cellStyle name="Heading 3 3 16 2" xfId="4364" xr:uid="{756467D9-80C6-471F-A8D7-965843A63E3B}"/>
    <cellStyle name="Heading 3 3 17" xfId="4365" xr:uid="{CBCE361F-0762-4867-9D0A-C8FFA1AB0F77}"/>
    <cellStyle name="Heading 3 3 17 2" xfId="4366" xr:uid="{BD1EEBD2-DDC9-4D3B-820C-BFC22F9BF372}"/>
    <cellStyle name="Heading 3 3 18" xfId="4367" xr:uid="{27FE3896-A1FE-4D77-B348-DE28A69A2B56}"/>
    <cellStyle name="Heading 3 3 18 2" xfId="4368" xr:uid="{2E3298C2-974B-4C64-A875-326A84A41267}"/>
    <cellStyle name="Heading 3 3 19" xfId="4369" xr:uid="{D476665D-ABD0-4E76-9E8A-3E8AA20A4121}"/>
    <cellStyle name="Heading 3 3 2" xfId="4370" xr:uid="{0DD1483A-D94F-4662-8D94-8DCBD49EAC97}"/>
    <cellStyle name="Heading 3 3 2 2" xfId="4371" xr:uid="{80DA56DB-64D2-4C81-BF2B-6FA7E2472055}"/>
    <cellStyle name="Heading 3 3 2 2 2" xfId="4372" xr:uid="{3157FC62-2863-4CCE-A3F8-0F2677301827}"/>
    <cellStyle name="Heading 3 3 2 3" xfId="4373" xr:uid="{1386E4DE-E4BF-4479-A14B-1B0DE2B2C965}"/>
    <cellStyle name="Heading 3 3 2 3 2" xfId="4374" xr:uid="{40A645F7-8EE7-4E5F-A0BA-E2AD2E059A41}"/>
    <cellStyle name="Heading 3 3 2 4" xfId="4375" xr:uid="{3F80B395-0627-48B0-9066-5D04C3D78CF3}"/>
    <cellStyle name="Heading 3 3 2 4 2" xfId="4376" xr:uid="{E1C1E540-AF9F-4E39-9F2D-2CF205CAD75B}"/>
    <cellStyle name="Heading 3 3 20" xfId="4377" xr:uid="{7E24F550-6CF5-49B5-91AD-6807E47DD0E6}"/>
    <cellStyle name="Heading 3 3 21" xfId="4378" xr:uid="{A23F7A2A-B09A-4925-B285-ED82FF0E86AB}"/>
    <cellStyle name="Heading 3 3 22" xfId="4379" xr:uid="{B96ED83C-6823-40CA-8F4C-83214D112172}"/>
    <cellStyle name="Heading 3 3 23" xfId="4380" xr:uid="{649008DD-E6A0-44B9-B7D5-DB40EAB9673E}"/>
    <cellStyle name="Heading 3 3 24" xfId="4381" xr:uid="{C540DA80-3606-4974-B944-2581EB7AEA54}"/>
    <cellStyle name="Heading 3 3 25" xfId="4382" xr:uid="{20534DF6-1FBF-409D-BCDE-E5FD4A5D811E}"/>
    <cellStyle name="Heading 3 3 3" xfId="4383" xr:uid="{B25C401D-D11D-4429-8519-CD4A88409EAA}"/>
    <cellStyle name="Heading 3 3 3 2" xfId="4384" xr:uid="{ACA9AFB7-12D4-4452-91DC-652A5C4A0D9C}"/>
    <cellStyle name="Heading 3 3 3 2 2" xfId="4385" xr:uid="{E142309A-549C-4467-8D83-4F7C2F4461FA}"/>
    <cellStyle name="Heading 3 3 3 3" xfId="4386" xr:uid="{C04C371C-2B2C-4DB7-B5BD-183AEDC7AE0C}"/>
    <cellStyle name="Heading 3 3 3 3 2" xfId="4387" xr:uid="{E563BABE-559E-47E0-BD45-E13B7D520C98}"/>
    <cellStyle name="Heading 3 3 3 4" xfId="4388" xr:uid="{0B36FED1-4A19-4E0A-831A-532D52A304D2}"/>
    <cellStyle name="Heading 3 3 3 4 2" xfId="4389" xr:uid="{901B6D69-46B3-4D51-BB9E-F42FEFA71AB6}"/>
    <cellStyle name="Heading 3 3 4" xfId="4390" xr:uid="{AA69305F-F027-4616-8DD4-FBF505FCCEED}"/>
    <cellStyle name="Heading 3 3 4 2" xfId="4391" xr:uid="{E95A8342-585D-41C7-B997-B10636D79ECA}"/>
    <cellStyle name="Heading 3 3 4 2 2" xfId="4392" xr:uid="{0A1CACDE-F0DD-406C-ABB6-AE51C856A1B9}"/>
    <cellStyle name="Heading 3 3 4 3" xfId="4393" xr:uid="{AF37FA3F-F1D4-42B4-9B19-0E1AB14EDD15}"/>
    <cellStyle name="Heading 3 3 4 3 2" xfId="4394" xr:uid="{D750B8D9-2106-4E3C-B5C2-BE111CF36420}"/>
    <cellStyle name="Heading 3 3 4 4" xfId="4395" xr:uid="{BA5DDC6D-8CBD-4339-B8D9-9A4F4926A41F}"/>
    <cellStyle name="Heading 3 3 4 4 2" xfId="4396" xr:uid="{3310C5CA-EABC-430A-9CF5-44BD8E207E5B}"/>
    <cellStyle name="Heading 3 3 5" xfId="4397" xr:uid="{11A5ED8F-AB91-43D9-8F06-84E993391861}"/>
    <cellStyle name="Heading 3 3 5 2" xfId="4398" xr:uid="{9AFED9C1-8FFB-4F89-A0DB-56DF79A39B6E}"/>
    <cellStyle name="Heading 3 3 5 2 2" xfId="4399" xr:uid="{87D9D9D5-35C3-415F-BAB5-E01F35E8D504}"/>
    <cellStyle name="Heading 3 3 5 3" xfId="4400" xr:uid="{FB6B75F8-053F-4C9C-B8F5-49D86CC2057F}"/>
    <cellStyle name="Heading 3 3 5 3 2" xfId="4401" xr:uid="{05B48E47-5A67-4642-AB75-49E0D1D16566}"/>
    <cellStyle name="Heading 3 3 5 4" xfId="4402" xr:uid="{EDE5EC69-9207-440A-A6D1-7679BE1ABDBA}"/>
    <cellStyle name="Heading 3 3 5 4 2" xfId="4403" xr:uid="{8F5C195F-C2CC-492E-B5E4-0F0F9A9797AF}"/>
    <cellStyle name="Heading 3 3 6" xfId="4404" xr:uid="{16ACE844-43FD-462F-A75F-983C02D6BE59}"/>
    <cellStyle name="Heading 3 3 6 2" xfId="4405" xr:uid="{9732A84E-7385-483A-A9A3-D101BABA426B}"/>
    <cellStyle name="Heading 3 3 6 2 2" xfId="4406" xr:uid="{D0BD4FD3-2EFE-4094-B638-6136817F516B}"/>
    <cellStyle name="Heading 3 3 6 3" xfId="4407" xr:uid="{FA2901AF-85CD-4558-ACEE-9BA90A2ECDDD}"/>
    <cellStyle name="Heading 3 3 6 3 2" xfId="4408" xr:uid="{6B53BE54-8DA6-4D7E-8750-E9A52B211BC7}"/>
    <cellStyle name="Heading 3 3 6 4" xfId="4409" xr:uid="{3FB14F56-EF10-4264-9B50-791FD2A70FDF}"/>
    <cellStyle name="Heading 3 3 6 4 2" xfId="4410" xr:uid="{24D9C1DA-AECC-4492-968E-EC3A85E95A19}"/>
    <cellStyle name="Heading 3 3 7" xfId="4411" xr:uid="{F0DF86E8-8984-4FF7-92E1-9C08D2EC89A2}"/>
    <cellStyle name="Heading 3 3 7 2" xfId="4412" xr:uid="{FC28A7AF-3970-421E-9567-0CD6B4F36910}"/>
    <cellStyle name="Heading 3 3 7 2 2" xfId="4413" xr:uid="{53ADE6E9-63F4-4DC8-A430-A0BB2551F52A}"/>
    <cellStyle name="Heading 3 3 7 3" xfId="4414" xr:uid="{DE277D42-55BA-474E-A444-B59C404EB4AD}"/>
    <cellStyle name="Heading 3 3 7 3 2" xfId="4415" xr:uid="{8A81F37B-88FE-4874-A396-63841DA3FE39}"/>
    <cellStyle name="Heading 3 3 7 4" xfId="4416" xr:uid="{5D0CF46B-073C-40EC-83C3-822F7109DA4A}"/>
    <cellStyle name="Heading 3 3 7 4 2" xfId="4417" xr:uid="{D111CA85-6EEE-4670-B4D8-9D6284F90F4A}"/>
    <cellStyle name="Heading 3 3 8" xfId="4418" xr:uid="{A7FFE726-8A97-4CBA-B031-09F566CF4447}"/>
    <cellStyle name="Heading 3 3 8 2" xfId="4419" xr:uid="{6081D9D5-2E74-4966-8314-DFB63D753422}"/>
    <cellStyle name="Heading 3 3 8 2 2" xfId="4420" xr:uid="{A7EF67A4-F25F-4D34-BAD2-12EA6278271E}"/>
    <cellStyle name="Heading 3 3 8 3" xfId="4421" xr:uid="{76DEA000-10FA-41A8-95D3-A29C5579AD57}"/>
    <cellStyle name="Heading 3 3 8 3 2" xfId="4422" xr:uid="{94C2FCBC-4BF0-4324-9C46-F84686713D32}"/>
    <cellStyle name="Heading 3 3 8 4" xfId="4423" xr:uid="{75BD0CBF-3C4B-40B6-B02C-F1ACDDB24F63}"/>
    <cellStyle name="Heading 3 3 8 4 2" xfId="4424" xr:uid="{64DE789C-5BC5-42BA-8848-E272F468B794}"/>
    <cellStyle name="Heading 3 3 9" xfId="4425" xr:uid="{A3EFD25E-6242-43C6-9171-4BC2FAA92E8C}"/>
    <cellStyle name="Heading 3 3 9 2" xfId="4426" xr:uid="{A66D3A90-5955-4795-90DB-A41E08C1A2AC}"/>
    <cellStyle name="Heading 3 3 9 2 2" xfId="4427" xr:uid="{DF08E3EA-0C10-45B5-A43B-B772E65CD820}"/>
    <cellStyle name="Heading 3 3 9 3" xfId="4428" xr:uid="{7D962E2C-685D-4860-8000-7D308484F96A}"/>
    <cellStyle name="Heading 3 3 9 3 2" xfId="4429" xr:uid="{38F6BA4B-A6D4-4F66-A434-F8069B17BAA5}"/>
    <cellStyle name="Heading 3 3 9 4" xfId="4430" xr:uid="{DD58FC61-3EF7-4DC9-A7AF-B768C25D7BB1}"/>
    <cellStyle name="Heading 3 3 9 4 2" xfId="4431" xr:uid="{184804C9-4549-4799-9DC7-FA88ED41105D}"/>
    <cellStyle name="Heading 3 4" xfId="4432" xr:uid="{6BF0E7F4-4FA5-4391-BC80-8CEF947C243E}"/>
    <cellStyle name="Heading 3 4 10" xfId="4433" xr:uid="{1777A2C6-AF8B-466F-88C5-030A454C25DA}"/>
    <cellStyle name="Heading 3 4 10 2" xfId="4434" xr:uid="{AF8AD950-1A67-47B6-A4F0-32614FB4D531}"/>
    <cellStyle name="Heading 3 4 10 2 2" xfId="4435" xr:uid="{E9F95AA2-EF3F-4C3C-A11F-66D42B6FA811}"/>
    <cellStyle name="Heading 3 4 10 3" xfId="4436" xr:uid="{57359616-DCD0-4652-824B-B2F567181460}"/>
    <cellStyle name="Heading 3 4 10 3 2" xfId="4437" xr:uid="{C198759C-6BEF-4ADD-819D-959E5AF1981C}"/>
    <cellStyle name="Heading 3 4 10 4" xfId="4438" xr:uid="{AA5892D9-693E-41B5-B941-B15420EF7308}"/>
    <cellStyle name="Heading 3 4 10 4 2" xfId="4439" xr:uid="{A24811EB-911D-44A2-8BB7-DE51985E1F4E}"/>
    <cellStyle name="Heading 3 4 11" xfId="4440" xr:uid="{0DE68E07-222F-461D-83F4-387BEE630B11}"/>
    <cellStyle name="Heading 3 4 11 2" xfId="4441" xr:uid="{2FD31D3B-1E8C-4A21-8B49-E12448F15B38}"/>
    <cellStyle name="Heading 3 4 11 2 2" xfId="4442" xr:uid="{3C2AB9BB-B143-417C-ABCC-FF66840960B6}"/>
    <cellStyle name="Heading 3 4 11 3" xfId="4443" xr:uid="{F6E787AE-7D36-44E1-9EA5-07502B1B8430}"/>
    <cellStyle name="Heading 3 4 11 3 2" xfId="4444" xr:uid="{5CF46AF5-6C58-4E74-A7FA-D39150736BF8}"/>
    <cellStyle name="Heading 3 4 11 4" xfId="4445" xr:uid="{903BF386-1FB5-4BCE-8504-D3FFEABDB6AB}"/>
    <cellStyle name="Heading 3 4 11 4 2" xfId="4446" xr:uid="{6D03C568-9C6B-429C-8016-6D39D026ED2F}"/>
    <cellStyle name="Heading 3 4 12" xfId="4447" xr:uid="{6321B858-17CE-4C8F-90DF-62EB977DF91B}"/>
    <cellStyle name="Heading 3 4 12 2" xfId="4448" xr:uid="{4827BAC5-A29E-4A44-A9A7-D8B6E6AE7C2A}"/>
    <cellStyle name="Heading 3 4 12 2 2" xfId="4449" xr:uid="{7D8DDA1D-1049-4782-B78A-5C5FB7AC2C39}"/>
    <cellStyle name="Heading 3 4 12 3" xfId="4450" xr:uid="{7046BDD1-825D-462E-A585-6469EA83653E}"/>
    <cellStyle name="Heading 3 4 12 3 2" xfId="4451" xr:uid="{138AC159-CF88-4999-8D2F-757EB43F2985}"/>
    <cellStyle name="Heading 3 4 12 4" xfId="4452" xr:uid="{5FFD8B30-7EF7-4C62-8D2E-1AB25F1FF1E4}"/>
    <cellStyle name="Heading 3 4 12 4 2" xfId="4453" xr:uid="{E84C8847-7CA3-494B-BC9C-DD55E4D623C9}"/>
    <cellStyle name="Heading 3 4 13" xfId="4454" xr:uid="{1E401DF4-C1FC-4653-A5C7-5A14AC092538}"/>
    <cellStyle name="Heading 3 4 13 2" xfId="4455" xr:uid="{7FF82B89-9CE7-4C5D-895A-6DF0CFEC14AE}"/>
    <cellStyle name="Heading 3 4 13 2 2" xfId="4456" xr:uid="{DA085F4D-0387-4458-8B8B-065AC8529CC5}"/>
    <cellStyle name="Heading 3 4 13 3" xfId="4457" xr:uid="{10A1721D-586E-4F18-AAEA-18FFA9ED8B75}"/>
    <cellStyle name="Heading 3 4 13 3 2" xfId="4458" xr:uid="{DD6D4214-59E1-4C6F-BD72-BA21D567D180}"/>
    <cellStyle name="Heading 3 4 13 4" xfId="4459" xr:uid="{B4DB7E43-305F-491D-885A-C227802A3237}"/>
    <cellStyle name="Heading 3 4 13 4 2" xfId="4460" xr:uid="{0EB06AC0-6464-4D87-9C35-C3A7A1197F16}"/>
    <cellStyle name="Heading 3 4 14" xfId="4461" xr:uid="{06A532D2-F39F-474F-8807-DC7D3774CA54}"/>
    <cellStyle name="Heading 3 4 14 2" xfId="4462" xr:uid="{8C6C994E-208F-419D-9331-324C0FB1E322}"/>
    <cellStyle name="Heading 3 4 14 2 2" xfId="4463" xr:uid="{D7D7FB14-79DA-4D4E-ABB4-92AC2D3B90E9}"/>
    <cellStyle name="Heading 3 4 14 3" xfId="4464" xr:uid="{E6EBCA2D-1842-4660-A490-69B4AFBEED85}"/>
    <cellStyle name="Heading 3 4 14 3 2" xfId="4465" xr:uid="{C3403294-BC81-469C-99A2-B93D232338C8}"/>
    <cellStyle name="Heading 3 4 14 4" xfId="4466" xr:uid="{37AC98CA-5BB8-4252-8C85-CE3613C1966E}"/>
    <cellStyle name="Heading 3 4 14 4 2" xfId="4467" xr:uid="{18F5EE69-77AB-4E40-AE5D-3183E20F52BE}"/>
    <cellStyle name="Heading 3 4 15" xfId="4468" xr:uid="{F8E2EAD8-AEE1-4407-BE61-748EA6FCC18E}"/>
    <cellStyle name="Heading 3 4 15 2" xfId="4469" xr:uid="{40F9DF40-5DB8-4D8B-B588-9F62036ECC26}"/>
    <cellStyle name="Heading 3 4 15 2 2" xfId="4470" xr:uid="{703358B3-BA57-47A9-9551-BF8BA124FA5E}"/>
    <cellStyle name="Heading 3 4 15 3" xfId="4471" xr:uid="{5C6D0E8E-2AB2-4202-8538-63FF7B4310B7}"/>
    <cellStyle name="Heading 3 4 15 3 2" xfId="4472" xr:uid="{38E668D0-DC69-4476-B01B-6A4F96480CC0}"/>
    <cellStyle name="Heading 3 4 15 4" xfId="4473" xr:uid="{5178E33A-DDE3-494C-90EA-ABF3CF9EB76A}"/>
    <cellStyle name="Heading 3 4 15 4 2" xfId="4474" xr:uid="{BA4A6D34-B2B3-4907-91F8-16AA26C08450}"/>
    <cellStyle name="Heading 3 4 16" xfId="4475" xr:uid="{76BB11B5-B072-478F-9FC6-F96568945D98}"/>
    <cellStyle name="Heading 3 4 16 2" xfId="4476" xr:uid="{74A96555-BC2F-42A1-A73C-A96D19404B95}"/>
    <cellStyle name="Heading 3 4 17" xfId="4477" xr:uid="{DD05AACD-6F22-44C4-BEE8-D68656930309}"/>
    <cellStyle name="Heading 3 4 17 2" xfId="4478" xr:uid="{B69FB040-FB44-4E13-BEEB-BCDAFC30C9FB}"/>
    <cellStyle name="Heading 3 4 18" xfId="4479" xr:uid="{BC0DE7CA-5682-440A-B49A-D4131C35330A}"/>
    <cellStyle name="Heading 3 4 18 2" xfId="4480" xr:uid="{98BD5CF5-9AE7-4AFC-B55B-1EFB4EDF9D00}"/>
    <cellStyle name="Heading 3 4 19" xfId="4481" xr:uid="{927373C0-70F4-4B44-BBB5-88845322B9AF}"/>
    <cellStyle name="Heading 3 4 2" xfId="4482" xr:uid="{908E15F2-BE7A-48F6-9E46-C6C34CECA9D6}"/>
    <cellStyle name="Heading 3 4 2 2" xfId="4483" xr:uid="{19391A2C-D469-46FE-A2C5-40A80DDF3E9E}"/>
    <cellStyle name="Heading 3 4 2 2 2" xfId="4484" xr:uid="{1F22432B-2ECE-4F43-8D0D-4C2277803015}"/>
    <cellStyle name="Heading 3 4 2 3" xfId="4485" xr:uid="{699568E6-E9E9-4039-8055-4530083BD279}"/>
    <cellStyle name="Heading 3 4 2 3 2" xfId="4486" xr:uid="{252C95FC-7972-49BF-B744-9F416B231DF3}"/>
    <cellStyle name="Heading 3 4 2 4" xfId="4487" xr:uid="{E250EAC8-E7E1-4075-BF0D-2A95DD1AFF24}"/>
    <cellStyle name="Heading 3 4 2 4 2" xfId="4488" xr:uid="{9E7FE165-1CD1-46D9-B2E3-1A33372BA6C8}"/>
    <cellStyle name="Heading 3 4 20" xfId="4489" xr:uid="{F10839DC-B029-4DCF-98F7-851BE4774891}"/>
    <cellStyle name="Heading 3 4 21" xfId="4490" xr:uid="{2BDA4BB0-F261-4A74-9C60-2979D5ABCB81}"/>
    <cellStyle name="Heading 3 4 22" xfId="4491" xr:uid="{0895B665-B26D-4F0E-8198-E0A3A6663935}"/>
    <cellStyle name="Heading 3 4 23" xfId="4492" xr:uid="{EA9BA481-23C6-4EC3-A771-52CCD54DE891}"/>
    <cellStyle name="Heading 3 4 24" xfId="4493" xr:uid="{DA9F4A32-15FD-4FB7-A3B7-D6DDC1AACFAF}"/>
    <cellStyle name="Heading 3 4 25" xfId="4494" xr:uid="{23DFAB26-2E2A-428D-98F0-BD90AFAC2CC9}"/>
    <cellStyle name="Heading 3 4 3" xfId="4495" xr:uid="{6376ED6C-B167-4524-B752-2FF34DBA9ECA}"/>
    <cellStyle name="Heading 3 4 3 2" xfId="4496" xr:uid="{DF3B2D1A-6921-4C50-A6D4-E5D7866E8AA8}"/>
    <cellStyle name="Heading 3 4 3 2 2" xfId="4497" xr:uid="{16CF2C69-2BCA-41C4-932F-6549A3A2AE40}"/>
    <cellStyle name="Heading 3 4 3 3" xfId="4498" xr:uid="{32E2087E-A178-4243-A4D4-04F46E015C62}"/>
    <cellStyle name="Heading 3 4 3 3 2" xfId="4499" xr:uid="{77755835-BDEC-4BB8-AEE9-6D9ED46A6576}"/>
    <cellStyle name="Heading 3 4 3 4" xfId="4500" xr:uid="{C81A58C9-9A10-4093-A639-6FA1938C1E51}"/>
    <cellStyle name="Heading 3 4 3 4 2" xfId="4501" xr:uid="{690B7183-8038-4987-B20F-D4BF6D6F42B6}"/>
    <cellStyle name="Heading 3 4 4" xfId="4502" xr:uid="{55CFF3EB-94E9-488C-B94E-2F0024FED34D}"/>
    <cellStyle name="Heading 3 4 4 2" xfId="4503" xr:uid="{A9C97918-BEAC-4A03-B7DD-F36DF80898C2}"/>
    <cellStyle name="Heading 3 4 4 2 2" xfId="4504" xr:uid="{250E5E20-C11C-47D5-B572-F71360949D2C}"/>
    <cellStyle name="Heading 3 4 4 3" xfId="4505" xr:uid="{562B6D40-4BA0-4CD9-8FC7-F8829F0F3394}"/>
    <cellStyle name="Heading 3 4 4 3 2" xfId="4506" xr:uid="{B8B7DFC4-304B-4C23-9FA7-8F6645F7AD5E}"/>
    <cellStyle name="Heading 3 4 4 4" xfId="4507" xr:uid="{5130A0A9-A911-4E3C-9AC0-5C96D5B3D8AC}"/>
    <cellStyle name="Heading 3 4 4 4 2" xfId="4508" xr:uid="{F45F68EB-2DE8-4DF3-88A1-B639DBA11812}"/>
    <cellStyle name="Heading 3 4 5" xfId="4509" xr:uid="{FACFAAE7-4A2A-41C9-87DD-D3CCDF3DB03B}"/>
    <cellStyle name="Heading 3 4 5 2" xfId="4510" xr:uid="{2A628547-2F00-46F8-AA11-896AC5ED373A}"/>
    <cellStyle name="Heading 3 4 5 2 2" xfId="4511" xr:uid="{E12AE797-8576-40D7-8C5C-B3129ACA48A2}"/>
    <cellStyle name="Heading 3 4 5 3" xfId="4512" xr:uid="{F11BBE36-A64F-49ED-9B96-5D8561471F8B}"/>
    <cellStyle name="Heading 3 4 5 3 2" xfId="4513" xr:uid="{98C49919-B387-4165-8339-AE8F23412598}"/>
    <cellStyle name="Heading 3 4 5 4" xfId="4514" xr:uid="{9490C0D6-EE02-4044-914E-B1640EC0D7A4}"/>
    <cellStyle name="Heading 3 4 5 4 2" xfId="4515" xr:uid="{E344FE06-B212-425F-B450-34A9018EF17A}"/>
    <cellStyle name="Heading 3 4 6" xfId="4516" xr:uid="{7AA5E5BF-948D-429B-8580-61BBC8E8A1C0}"/>
    <cellStyle name="Heading 3 4 6 2" xfId="4517" xr:uid="{931628C9-A70A-4412-B411-0DA9A5ABE2BF}"/>
    <cellStyle name="Heading 3 4 6 2 2" xfId="4518" xr:uid="{AB5FA198-5DA8-449D-A2B8-CE69FFC2648A}"/>
    <cellStyle name="Heading 3 4 6 3" xfId="4519" xr:uid="{95FD9DF8-78BD-4196-833D-959CB9E41BBD}"/>
    <cellStyle name="Heading 3 4 6 3 2" xfId="4520" xr:uid="{FD3666AA-BF43-4455-A932-D5CEA9DD7255}"/>
    <cellStyle name="Heading 3 4 6 4" xfId="4521" xr:uid="{629C921C-84C4-48A8-B8F8-F9ABFBA37DA1}"/>
    <cellStyle name="Heading 3 4 6 4 2" xfId="4522" xr:uid="{520EAB8B-E50A-43B1-BA08-876C765F3522}"/>
    <cellStyle name="Heading 3 4 7" xfId="4523" xr:uid="{7D6E0E41-1E87-447C-A46A-B1F90F5E1F1D}"/>
    <cellStyle name="Heading 3 4 7 2" xfId="4524" xr:uid="{CD823365-7697-4FC4-ACEA-8F8CB41BE607}"/>
    <cellStyle name="Heading 3 4 7 2 2" xfId="4525" xr:uid="{1113FFB7-6EB4-48BD-903C-12FF78B44368}"/>
    <cellStyle name="Heading 3 4 7 3" xfId="4526" xr:uid="{A87DAE80-B8A9-4DD4-AEFA-F0DDBE3C3254}"/>
    <cellStyle name="Heading 3 4 7 3 2" xfId="4527" xr:uid="{94985578-30DF-4E71-B793-7D7C5CCE715B}"/>
    <cellStyle name="Heading 3 4 7 4" xfId="4528" xr:uid="{A38165AA-E667-4727-AAB6-DBC57E702761}"/>
    <cellStyle name="Heading 3 4 7 4 2" xfId="4529" xr:uid="{FB1139AF-CD11-4D0E-B56C-179EB7946054}"/>
    <cellStyle name="Heading 3 4 8" xfId="4530" xr:uid="{024A59E5-432F-4FBD-85E9-E08C19C2AF52}"/>
    <cellStyle name="Heading 3 4 8 2" xfId="4531" xr:uid="{D817AE6A-9BAA-43C7-A733-A1F93AEB98E8}"/>
    <cellStyle name="Heading 3 4 8 2 2" xfId="4532" xr:uid="{7217377D-B8F5-4C2A-80F9-7A525A72E96D}"/>
    <cellStyle name="Heading 3 4 8 3" xfId="4533" xr:uid="{8367B649-FF75-4DD0-B355-AF619F1248A6}"/>
    <cellStyle name="Heading 3 4 8 3 2" xfId="4534" xr:uid="{27D866B6-4B5C-4B01-B410-7380BE4FA080}"/>
    <cellStyle name="Heading 3 4 8 4" xfId="4535" xr:uid="{E199DFF9-CEDF-41E5-B559-CF52697A2D7F}"/>
    <cellStyle name="Heading 3 4 8 4 2" xfId="4536" xr:uid="{9C226828-769A-4839-9068-240929A0E3BC}"/>
    <cellStyle name="Heading 3 4 9" xfId="4537" xr:uid="{588A4457-1625-477C-849F-62A3E1A0C245}"/>
    <cellStyle name="Heading 3 4 9 2" xfId="4538" xr:uid="{A3B113AD-3561-4957-A6A0-1B81BBF9E9A5}"/>
    <cellStyle name="Heading 3 4 9 2 2" xfId="4539" xr:uid="{5C5B92AD-3F68-46DF-86AF-5ADFACF413F6}"/>
    <cellStyle name="Heading 3 4 9 3" xfId="4540" xr:uid="{42255433-7AAE-455F-90F8-20BFBCC12B0B}"/>
    <cellStyle name="Heading 3 4 9 3 2" xfId="4541" xr:uid="{05A0A909-5FF4-4B78-AAF2-9B6030081FE6}"/>
    <cellStyle name="Heading 3 4 9 4" xfId="4542" xr:uid="{AB087031-1957-4913-8A75-8BA0F056F75A}"/>
    <cellStyle name="Heading 3 4 9 4 2" xfId="4543" xr:uid="{B695D719-D406-49F0-B820-F40FF943EA04}"/>
    <cellStyle name="Heading 3 5" xfId="4544" xr:uid="{9E07730B-024A-4F20-96C5-A615237BCE63}"/>
    <cellStyle name="Heading 3 5 10" xfId="4545" xr:uid="{B0DB22E4-D238-4061-9224-B965C27A05ED}"/>
    <cellStyle name="Heading 3 5 10 2" xfId="4546" xr:uid="{5741A1B9-6EC8-4A02-9B72-F61442F164E4}"/>
    <cellStyle name="Heading 3 5 10 2 2" xfId="4547" xr:uid="{C07DFE12-53EE-4ACB-923E-267247BF478F}"/>
    <cellStyle name="Heading 3 5 10 3" xfId="4548" xr:uid="{5001B6DD-399A-4B32-8B59-0091D55D31E2}"/>
    <cellStyle name="Heading 3 5 10 3 2" xfId="4549" xr:uid="{8166F69D-6E33-4AE7-A54F-F451C6F7E7B8}"/>
    <cellStyle name="Heading 3 5 10 4" xfId="4550" xr:uid="{9476078F-3E21-418A-9444-C2B972A65836}"/>
    <cellStyle name="Heading 3 5 10 4 2" xfId="4551" xr:uid="{D785C385-3705-4950-ADDA-F550F47BC7DD}"/>
    <cellStyle name="Heading 3 5 11" xfId="4552" xr:uid="{B7A8CB86-27EA-4700-8F5B-04DBA9D861C0}"/>
    <cellStyle name="Heading 3 5 11 2" xfId="4553" xr:uid="{68CE4735-7C1A-41F5-86B4-00A8CADBE0F6}"/>
    <cellStyle name="Heading 3 5 11 2 2" xfId="4554" xr:uid="{9B6B01D5-24E2-4099-8049-009E177FEEA1}"/>
    <cellStyle name="Heading 3 5 11 3" xfId="4555" xr:uid="{92717BC8-B3BD-4FDB-B5D9-E8FEBDA2BD5F}"/>
    <cellStyle name="Heading 3 5 11 3 2" xfId="4556" xr:uid="{22428FF6-59A1-46AB-AF9C-508991617275}"/>
    <cellStyle name="Heading 3 5 11 4" xfId="4557" xr:uid="{F9F8E89F-2988-446C-A607-C96E76FD5D53}"/>
    <cellStyle name="Heading 3 5 11 4 2" xfId="4558" xr:uid="{878140A2-EA4F-4628-B0A0-8EE7CE362FB8}"/>
    <cellStyle name="Heading 3 5 12" xfId="4559" xr:uid="{997529F2-0E9C-40F0-A703-91EF32810A98}"/>
    <cellStyle name="Heading 3 5 12 2" xfId="4560" xr:uid="{728C8D4E-CAEF-49C5-9F09-E608A04FEFCC}"/>
    <cellStyle name="Heading 3 5 12 2 2" xfId="4561" xr:uid="{E49B40E6-2FF2-4CDE-A384-2D7A8541E630}"/>
    <cellStyle name="Heading 3 5 12 3" xfId="4562" xr:uid="{949F0256-23CC-42DE-8448-1F31AFA09A61}"/>
    <cellStyle name="Heading 3 5 12 3 2" xfId="4563" xr:uid="{190B8494-F741-456B-8B8B-B074905A0E8D}"/>
    <cellStyle name="Heading 3 5 12 4" xfId="4564" xr:uid="{BE95CBCD-DE48-49A9-AE80-42EFA288F738}"/>
    <cellStyle name="Heading 3 5 12 4 2" xfId="4565" xr:uid="{3D8F4100-F05D-4BED-BA13-C78BDE75232A}"/>
    <cellStyle name="Heading 3 5 13" xfId="4566" xr:uid="{4B2EE8B0-AA7B-47D9-8DB9-9FF288FBB193}"/>
    <cellStyle name="Heading 3 5 13 2" xfId="4567" xr:uid="{F8BD6320-D580-451A-B3F0-286AB4E67D39}"/>
    <cellStyle name="Heading 3 5 13 2 2" xfId="4568" xr:uid="{54F6716D-791A-4959-A035-15958F43A403}"/>
    <cellStyle name="Heading 3 5 13 3" xfId="4569" xr:uid="{9DE53C1F-A36E-4B63-B88D-C2B59DE3A682}"/>
    <cellStyle name="Heading 3 5 13 3 2" xfId="4570" xr:uid="{439490C1-A39E-4340-AA75-322B4ACF684E}"/>
    <cellStyle name="Heading 3 5 13 4" xfId="4571" xr:uid="{A60B2589-6C85-42A7-A454-F60DC5F6D5BD}"/>
    <cellStyle name="Heading 3 5 13 4 2" xfId="4572" xr:uid="{2E24B050-3513-4C2E-8CC2-17C7C38D05B6}"/>
    <cellStyle name="Heading 3 5 14" xfId="4573" xr:uid="{3929B886-8A8B-4C95-B0CE-801B54B63CFA}"/>
    <cellStyle name="Heading 3 5 14 2" xfId="4574" xr:uid="{D40815BF-C029-4B43-918B-05D1AB8C9D61}"/>
    <cellStyle name="Heading 3 5 14 2 2" xfId="4575" xr:uid="{57676124-639E-4920-AF09-158BC5D21CDD}"/>
    <cellStyle name="Heading 3 5 14 3" xfId="4576" xr:uid="{50429902-9C07-4304-8590-F547C75EE49B}"/>
    <cellStyle name="Heading 3 5 14 3 2" xfId="4577" xr:uid="{1E38C555-78BB-4BB3-B326-6558441E301A}"/>
    <cellStyle name="Heading 3 5 14 4" xfId="4578" xr:uid="{523134DE-6CB1-4D7A-B36B-31AE85B39C47}"/>
    <cellStyle name="Heading 3 5 14 4 2" xfId="4579" xr:uid="{67DFF518-5D54-463F-B9BA-B46BEAFAFA8F}"/>
    <cellStyle name="Heading 3 5 15" xfId="4580" xr:uid="{B7893912-85A1-484C-AFC1-27976D18693C}"/>
    <cellStyle name="Heading 3 5 15 2" xfId="4581" xr:uid="{90F8CD96-04BD-4605-95D8-90D4CDF65087}"/>
    <cellStyle name="Heading 3 5 15 2 2" xfId="4582" xr:uid="{B26469EE-A92E-4216-849C-BC99E8313732}"/>
    <cellStyle name="Heading 3 5 15 3" xfId="4583" xr:uid="{62175AF4-98AA-4587-9955-BA87FD1B7C39}"/>
    <cellStyle name="Heading 3 5 15 3 2" xfId="4584" xr:uid="{F358EB7B-29D7-4615-ACED-6D1B1959D308}"/>
    <cellStyle name="Heading 3 5 15 4" xfId="4585" xr:uid="{C932E48D-C627-4DB6-AFCF-8196B7308D43}"/>
    <cellStyle name="Heading 3 5 15 4 2" xfId="4586" xr:uid="{DB8457E4-ED1F-49E2-9DFE-C9B368C36E3A}"/>
    <cellStyle name="Heading 3 5 16" xfId="4587" xr:uid="{07144F05-FCB6-417F-B969-ABC73D41CB8C}"/>
    <cellStyle name="Heading 3 5 16 2" xfId="4588" xr:uid="{13ABD07D-20DA-40EC-8563-E63D770F6CE3}"/>
    <cellStyle name="Heading 3 5 17" xfId="4589" xr:uid="{0B2C75B7-8704-4241-A8A9-B01CC8E87ABF}"/>
    <cellStyle name="Heading 3 5 17 2" xfId="4590" xr:uid="{703F755D-ACFD-47D5-85E6-C52776DA810E}"/>
    <cellStyle name="Heading 3 5 18" xfId="4591" xr:uid="{D273FFBA-B0BA-4E69-91CB-5218257C7769}"/>
    <cellStyle name="Heading 3 5 18 2" xfId="4592" xr:uid="{2801D1A1-3D86-4438-9542-CCBA528B877E}"/>
    <cellStyle name="Heading 3 5 19" xfId="4593" xr:uid="{5EF96F89-90AD-494D-9474-06A91C111644}"/>
    <cellStyle name="Heading 3 5 2" xfId="4594" xr:uid="{C958046A-15E7-4666-A88D-31563BB28767}"/>
    <cellStyle name="Heading 3 5 2 2" xfId="4595" xr:uid="{5FD8EF2E-B53B-4A98-943F-5088B9052D4F}"/>
    <cellStyle name="Heading 3 5 2 2 2" xfId="4596" xr:uid="{20366602-53A6-481C-AAFF-F4C3A9765839}"/>
    <cellStyle name="Heading 3 5 2 3" xfId="4597" xr:uid="{83CAE85E-07C4-4A82-92E7-56D4E2C7EA3F}"/>
    <cellStyle name="Heading 3 5 2 3 2" xfId="4598" xr:uid="{C9672DA7-7B20-4FDD-8CDF-935B4B60745F}"/>
    <cellStyle name="Heading 3 5 2 4" xfId="4599" xr:uid="{64721225-8E1B-4D2C-A515-98ABA322EB84}"/>
    <cellStyle name="Heading 3 5 2 4 2" xfId="4600" xr:uid="{47F08C40-B8B1-4836-AC3A-BBF3257E295C}"/>
    <cellStyle name="Heading 3 5 20" xfId="4601" xr:uid="{87ABB307-2869-4D25-A02A-EE87E0851BC5}"/>
    <cellStyle name="Heading 3 5 21" xfId="4602" xr:uid="{B8818231-5C32-43E1-A2E8-A4203B1961F7}"/>
    <cellStyle name="Heading 3 5 22" xfId="4603" xr:uid="{271C48B6-F95A-4A20-8AB2-6FCBF1EFFB02}"/>
    <cellStyle name="Heading 3 5 23" xfId="4604" xr:uid="{C991F07A-2414-4F23-9B6B-313D8B894956}"/>
    <cellStyle name="Heading 3 5 24" xfId="4605" xr:uid="{5AD35CD4-C44E-4BEB-A3FF-CEE5B5E78011}"/>
    <cellStyle name="Heading 3 5 25" xfId="4606" xr:uid="{2D71F0B0-8E30-4167-B803-D512DE7C6B1B}"/>
    <cellStyle name="Heading 3 5 3" xfId="4607" xr:uid="{C3ACEAF0-E603-4341-8604-0E122D9E4411}"/>
    <cellStyle name="Heading 3 5 3 2" xfId="4608" xr:uid="{711BAAF2-98CA-439A-8E09-03E777F7FD77}"/>
    <cellStyle name="Heading 3 5 3 2 2" xfId="4609" xr:uid="{3043E633-5346-479E-8259-C185183C1281}"/>
    <cellStyle name="Heading 3 5 3 3" xfId="4610" xr:uid="{CD67F959-6898-4F8E-9AC6-9EFF189EEC86}"/>
    <cellStyle name="Heading 3 5 3 3 2" xfId="4611" xr:uid="{6FF83B8F-E8BD-4F77-BFED-71B579EAB8A3}"/>
    <cellStyle name="Heading 3 5 3 4" xfId="4612" xr:uid="{774A1356-A85F-4F09-9918-E919231EDC6F}"/>
    <cellStyle name="Heading 3 5 3 4 2" xfId="4613" xr:uid="{44F9CA07-53A4-412F-85F2-C358F73B9A2C}"/>
    <cellStyle name="Heading 3 5 4" xfId="4614" xr:uid="{CA242922-C599-4C41-98E0-563CDC053641}"/>
    <cellStyle name="Heading 3 5 4 2" xfId="4615" xr:uid="{796A4AC8-ABAB-4754-BE9E-AB62201E5D07}"/>
    <cellStyle name="Heading 3 5 4 2 2" xfId="4616" xr:uid="{3EC2AE1E-AF9A-4326-88E1-57E8AADDB11E}"/>
    <cellStyle name="Heading 3 5 4 3" xfId="4617" xr:uid="{B64F1378-D82D-40B7-BA54-1117915C1A45}"/>
    <cellStyle name="Heading 3 5 4 3 2" xfId="4618" xr:uid="{7BE69DB1-A692-42D5-83DE-6595FE976891}"/>
    <cellStyle name="Heading 3 5 4 4" xfId="4619" xr:uid="{EB70BE85-49CC-42A7-9B74-4A036934DB88}"/>
    <cellStyle name="Heading 3 5 4 4 2" xfId="4620" xr:uid="{0364B83F-6F9C-482F-AEA8-6261C85880C2}"/>
    <cellStyle name="Heading 3 5 5" xfId="4621" xr:uid="{024EC5AD-AD77-468D-98EF-77A19AA82354}"/>
    <cellStyle name="Heading 3 5 5 2" xfId="4622" xr:uid="{83258E94-3A9F-4B32-9668-E253B973659C}"/>
    <cellStyle name="Heading 3 5 5 2 2" xfId="4623" xr:uid="{E301D09D-51AF-4901-A9D2-240CE9D2F4D5}"/>
    <cellStyle name="Heading 3 5 5 3" xfId="4624" xr:uid="{19539955-C527-485D-8E77-75051856724B}"/>
    <cellStyle name="Heading 3 5 5 3 2" xfId="4625" xr:uid="{CDE0EB5B-5372-4CF0-87B2-28010ABC50F7}"/>
    <cellStyle name="Heading 3 5 5 4" xfId="4626" xr:uid="{7B4C3895-FF07-4CAD-863E-087E316498DD}"/>
    <cellStyle name="Heading 3 5 5 4 2" xfId="4627" xr:uid="{397E5374-21D8-47D3-A4DB-CD39C3794AC6}"/>
    <cellStyle name="Heading 3 5 6" xfId="4628" xr:uid="{DECF8921-BD8C-4CE1-A3B2-601C341A5AEB}"/>
    <cellStyle name="Heading 3 5 6 2" xfId="4629" xr:uid="{8F0A20E2-E164-41FB-8877-E4A70F8441C6}"/>
    <cellStyle name="Heading 3 5 6 2 2" xfId="4630" xr:uid="{4F23CD64-22AC-4812-B5E6-60C521F355DD}"/>
    <cellStyle name="Heading 3 5 6 3" xfId="4631" xr:uid="{7B79C61E-2CF3-4BCA-A6ED-4E3974C33CE1}"/>
    <cellStyle name="Heading 3 5 6 3 2" xfId="4632" xr:uid="{385675A1-8F29-43D0-BCAE-B04DA3B7316C}"/>
    <cellStyle name="Heading 3 5 6 4" xfId="4633" xr:uid="{958E0D83-B393-4D03-BA7E-FA818A0AE322}"/>
    <cellStyle name="Heading 3 5 6 4 2" xfId="4634" xr:uid="{173B0972-8B8D-4446-9229-2B1B28633DD5}"/>
    <cellStyle name="Heading 3 5 7" xfId="4635" xr:uid="{F736A38B-EA4D-4A9F-8A6B-02D4267E57A6}"/>
    <cellStyle name="Heading 3 5 7 2" xfId="4636" xr:uid="{68C8EFED-F9D9-48B4-BB74-D7E6CCCB4022}"/>
    <cellStyle name="Heading 3 5 7 2 2" xfId="4637" xr:uid="{9421F0DA-12AD-4B2F-8CD0-3269C4931597}"/>
    <cellStyle name="Heading 3 5 7 3" xfId="4638" xr:uid="{B8C58A0F-9157-4415-B321-820349CA0A69}"/>
    <cellStyle name="Heading 3 5 7 3 2" xfId="4639" xr:uid="{97925EAF-2C88-404E-BEA2-3EBFA1126F37}"/>
    <cellStyle name="Heading 3 5 7 4" xfId="4640" xr:uid="{7151D12B-3685-4763-9171-842AA9FE0580}"/>
    <cellStyle name="Heading 3 5 7 4 2" xfId="4641" xr:uid="{6E5D72CB-182B-4CE4-89F6-DF945DBB6805}"/>
    <cellStyle name="Heading 3 5 8" xfId="4642" xr:uid="{E50A3E60-2257-434A-9080-26F0C7CABDA2}"/>
    <cellStyle name="Heading 3 5 8 2" xfId="4643" xr:uid="{FEA15F1C-CEC7-49F2-B432-272AF486FD56}"/>
    <cellStyle name="Heading 3 5 8 2 2" xfId="4644" xr:uid="{B4ACC0D5-0CBD-43AA-B7E0-14AFF7B3C069}"/>
    <cellStyle name="Heading 3 5 8 3" xfId="4645" xr:uid="{4F56DE98-7CAD-4C0E-82AA-4EF53C3FCC63}"/>
    <cellStyle name="Heading 3 5 8 3 2" xfId="4646" xr:uid="{FC66ECE4-24DE-4D03-AE32-6814B3336F85}"/>
    <cellStyle name="Heading 3 5 8 4" xfId="4647" xr:uid="{7678E810-627E-43BD-B52C-A4DEC175F7D7}"/>
    <cellStyle name="Heading 3 5 8 4 2" xfId="4648" xr:uid="{B081A2C8-8716-413B-B1A7-E12E0EBC0B63}"/>
    <cellStyle name="Heading 3 5 9" xfId="4649" xr:uid="{8E5D47CA-EBC4-46FA-8AAF-6F16009BC91B}"/>
    <cellStyle name="Heading 3 5 9 2" xfId="4650" xr:uid="{8A7A3115-D043-452C-B0AD-BEE9497BE0FD}"/>
    <cellStyle name="Heading 3 5 9 2 2" xfId="4651" xr:uid="{694C0F76-8C67-4433-A6A7-B3AB2AD300BA}"/>
    <cellStyle name="Heading 3 5 9 3" xfId="4652" xr:uid="{C51EDB72-B77D-426F-B60A-D41A347A7C3D}"/>
    <cellStyle name="Heading 3 5 9 3 2" xfId="4653" xr:uid="{EDA28628-5D11-4476-AAB3-76C7CC6903A7}"/>
    <cellStyle name="Heading 3 5 9 4" xfId="4654" xr:uid="{A07F893F-A4BC-48C6-A643-8911CA4FD710}"/>
    <cellStyle name="Heading 3 5 9 4 2" xfId="4655" xr:uid="{1D86CF84-923B-47CE-A77E-B0F4A37A6286}"/>
    <cellStyle name="Heading 3 6" xfId="4656" xr:uid="{9E9F928F-F5FD-482A-AA5A-6096839F57D9}"/>
    <cellStyle name="Heading 3 6 10" xfId="4657" xr:uid="{339A8D17-F1E5-4B6A-AE9A-3C52A160045C}"/>
    <cellStyle name="Heading 3 6 10 2" xfId="4658" xr:uid="{8288D0A4-CED3-46E4-A0A5-9E86B31D2032}"/>
    <cellStyle name="Heading 3 6 10 2 2" xfId="4659" xr:uid="{755FDB67-ECC2-4FC9-98B3-9FD1F1995408}"/>
    <cellStyle name="Heading 3 6 10 3" xfId="4660" xr:uid="{085F92ED-87F9-4A44-89D3-6EEA8827E96D}"/>
    <cellStyle name="Heading 3 6 10 3 2" xfId="4661" xr:uid="{1E4EE6DC-0E35-416A-A68B-764F84B3C3C1}"/>
    <cellStyle name="Heading 3 6 10 4" xfId="4662" xr:uid="{825E6367-07E3-4C39-A853-B50DCE56D6ED}"/>
    <cellStyle name="Heading 3 6 10 4 2" xfId="4663" xr:uid="{C5BA63F4-40D3-45B6-803A-36DCA814CBCF}"/>
    <cellStyle name="Heading 3 6 11" xfId="4664" xr:uid="{6C179A76-CFFE-40AC-BC22-4B4A3FE085FA}"/>
    <cellStyle name="Heading 3 6 11 2" xfId="4665" xr:uid="{5E894DB0-30D0-4EF8-BA81-8C9664D199FF}"/>
    <cellStyle name="Heading 3 6 11 2 2" xfId="4666" xr:uid="{FA7F6036-DC55-41DF-8B05-5A28B259A1DA}"/>
    <cellStyle name="Heading 3 6 11 3" xfId="4667" xr:uid="{BFB78DCB-8DE7-402E-8DA2-4DFA05C1FFCE}"/>
    <cellStyle name="Heading 3 6 11 3 2" xfId="4668" xr:uid="{E7283D61-3029-4DAE-89D3-27D94591AE16}"/>
    <cellStyle name="Heading 3 6 11 4" xfId="4669" xr:uid="{F2F069DF-7ADA-4C50-AF16-743A94BA1108}"/>
    <cellStyle name="Heading 3 6 11 4 2" xfId="4670" xr:uid="{9EA1AA4C-E362-40B6-ACA2-BB9F9EE6033B}"/>
    <cellStyle name="Heading 3 6 12" xfId="4671" xr:uid="{586AEB90-5C0B-4004-87E1-85FCA403AD40}"/>
    <cellStyle name="Heading 3 6 12 2" xfId="4672" xr:uid="{D2E5831E-03E9-40B2-9FA9-01BEDBCDF984}"/>
    <cellStyle name="Heading 3 6 12 2 2" xfId="4673" xr:uid="{EF9B538A-777C-4822-A515-D32932548061}"/>
    <cellStyle name="Heading 3 6 12 3" xfId="4674" xr:uid="{CEE5AE6C-292B-41C7-AA37-7D889A328D1E}"/>
    <cellStyle name="Heading 3 6 12 3 2" xfId="4675" xr:uid="{53002F16-FA65-4A2F-AD2D-032E99BCDAB3}"/>
    <cellStyle name="Heading 3 6 12 4" xfId="4676" xr:uid="{A54F1F32-1164-4FBA-9692-5270991F3762}"/>
    <cellStyle name="Heading 3 6 12 4 2" xfId="4677" xr:uid="{868CF17B-47A3-4899-BD79-FA249A8B5799}"/>
    <cellStyle name="Heading 3 6 13" xfId="4678" xr:uid="{6BBC3723-F18C-495B-84D7-4A02009752E6}"/>
    <cellStyle name="Heading 3 6 13 2" xfId="4679" xr:uid="{0C9A888C-8DE1-42E1-AFC1-4BF41AC578E3}"/>
    <cellStyle name="Heading 3 6 13 2 2" xfId="4680" xr:uid="{EFF235EB-390D-4ADA-9965-6A103FB335A3}"/>
    <cellStyle name="Heading 3 6 13 3" xfId="4681" xr:uid="{D784091A-E474-4642-9C4C-F877C79E7C4B}"/>
    <cellStyle name="Heading 3 6 13 3 2" xfId="4682" xr:uid="{787E8483-79C5-4BBB-B996-81E82D094E82}"/>
    <cellStyle name="Heading 3 6 13 4" xfId="4683" xr:uid="{1A0371A0-9822-4AAE-ABEF-689B53888381}"/>
    <cellStyle name="Heading 3 6 13 4 2" xfId="4684" xr:uid="{34117B04-1FD9-42F2-8942-AD15024D68E6}"/>
    <cellStyle name="Heading 3 6 14" xfId="4685" xr:uid="{CFF0B7A8-E337-49FF-95B3-D4889B510EA5}"/>
    <cellStyle name="Heading 3 6 14 2" xfId="4686" xr:uid="{6B6EE71B-3585-466F-9E46-061C90E3AF57}"/>
    <cellStyle name="Heading 3 6 14 2 2" xfId="4687" xr:uid="{CE035330-B8F3-4D09-86B5-B0D3A670F0C5}"/>
    <cellStyle name="Heading 3 6 14 3" xfId="4688" xr:uid="{2A8797BA-86B1-411E-9427-40D483174482}"/>
    <cellStyle name="Heading 3 6 14 3 2" xfId="4689" xr:uid="{D9A92A7D-20F5-4775-87D1-22C8E59EBDDF}"/>
    <cellStyle name="Heading 3 6 14 4" xfId="4690" xr:uid="{F7A24238-4D4B-4028-AC1F-20ED6564F7A8}"/>
    <cellStyle name="Heading 3 6 14 4 2" xfId="4691" xr:uid="{8C2EA762-0E0F-456D-9870-3C4E27CA3302}"/>
    <cellStyle name="Heading 3 6 15" xfId="4692" xr:uid="{294E663C-7D59-4DFA-B8E8-1B3EA4879E87}"/>
    <cellStyle name="Heading 3 6 15 2" xfId="4693" xr:uid="{E61D5726-5355-4527-AF5D-0A842CDFFCA1}"/>
    <cellStyle name="Heading 3 6 15 2 2" xfId="4694" xr:uid="{F67D4C02-4505-454A-BC35-0FBAD3D7A81A}"/>
    <cellStyle name="Heading 3 6 15 3" xfId="4695" xr:uid="{7A39E144-C329-4E77-B2FF-4A309623BD31}"/>
    <cellStyle name="Heading 3 6 15 3 2" xfId="4696" xr:uid="{FA61B03E-56D5-443C-A3DE-BE96FD3D532F}"/>
    <cellStyle name="Heading 3 6 15 4" xfId="4697" xr:uid="{21B2CDAA-6A3D-4359-AC71-71A5402FA7F3}"/>
    <cellStyle name="Heading 3 6 15 4 2" xfId="4698" xr:uid="{01AAD30F-8D8A-40D8-8BD0-6EA910E3E409}"/>
    <cellStyle name="Heading 3 6 16" xfId="4699" xr:uid="{7E53AC33-FE63-4D87-8F70-88C0CFDCE64B}"/>
    <cellStyle name="Heading 3 6 16 2" xfId="4700" xr:uid="{512748F1-3087-4F52-B5A6-3F0F0FF83C0D}"/>
    <cellStyle name="Heading 3 6 17" xfId="4701" xr:uid="{09C4C86D-8A79-4C5D-8984-BCBEE5C3814E}"/>
    <cellStyle name="Heading 3 6 17 2" xfId="4702" xr:uid="{7CA890DB-63E5-4B34-90BA-98E653AFAA19}"/>
    <cellStyle name="Heading 3 6 18" xfId="4703" xr:uid="{588D63E7-ED9C-4C52-A513-17DC1F7E290D}"/>
    <cellStyle name="Heading 3 6 18 2" xfId="4704" xr:uid="{AD7164AE-BD09-43C5-A8FE-C15B146E6BD8}"/>
    <cellStyle name="Heading 3 6 19" xfId="4705" xr:uid="{2C13D648-F83D-4BA9-B67D-F09FBB6CF0E9}"/>
    <cellStyle name="Heading 3 6 2" xfId="4706" xr:uid="{E041E539-E713-4698-A92E-4076A2B624DE}"/>
    <cellStyle name="Heading 3 6 2 2" xfId="4707" xr:uid="{3A6C3C62-1493-4908-AB8A-004CEEF11ED1}"/>
    <cellStyle name="Heading 3 6 2 2 2" xfId="4708" xr:uid="{BAD943A8-3C66-4CA9-BCB7-09FDB33BE51E}"/>
    <cellStyle name="Heading 3 6 2 3" xfId="4709" xr:uid="{BE102195-A3E1-4EDD-830B-0E07DD13CC4A}"/>
    <cellStyle name="Heading 3 6 2 3 2" xfId="4710" xr:uid="{DDEE2C23-E966-424F-89B3-4EBD1827C741}"/>
    <cellStyle name="Heading 3 6 2 4" xfId="4711" xr:uid="{B1368A8C-44A5-4C3A-BAD2-0224412F28C7}"/>
    <cellStyle name="Heading 3 6 2 4 2" xfId="4712" xr:uid="{2C1D1386-48CC-4B10-A440-6653EA60FA76}"/>
    <cellStyle name="Heading 3 6 20" xfId="4713" xr:uid="{4D7358B4-E7B2-4F5C-B3C8-BF42E9361C53}"/>
    <cellStyle name="Heading 3 6 21" xfId="4714" xr:uid="{FD0A7F72-5602-4A9C-A1AF-AC43F8A4BBE9}"/>
    <cellStyle name="Heading 3 6 22" xfId="4715" xr:uid="{2BFAE221-959A-4D3C-99FE-1573C4C977E4}"/>
    <cellStyle name="Heading 3 6 23" xfId="4716" xr:uid="{CC40DA50-F3D8-4329-8527-C00071D7A77B}"/>
    <cellStyle name="Heading 3 6 24" xfId="4717" xr:uid="{1F49396B-D638-4BE3-AC6E-AE8B2F1F89DB}"/>
    <cellStyle name="Heading 3 6 25" xfId="4718" xr:uid="{02D5B79A-9744-4A15-975C-9D7FE9DAD1DF}"/>
    <cellStyle name="Heading 3 6 3" xfId="4719" xr:uid="{F59AE6CD-E92E-43C6-BB09-21F4DFAD325E}"/>
    <cellStyle name="Heading 3 6 3 2" xfId="4720" xr:uid="{39634B49-451F-4EAA-B78A-0D60E03C6E09}"/>
    <cellStyle name="Heading 3 6 3 2 2" xfId="4721" xr:uid="{4EFC4735-080E-4067-83C3-8217026B1322}"/>
    <cellStyle name="Heading 3 6 3 3" xfId="4722" xr:uid="{00C19DFF-390E-4BFE-8660-E5AE7B18045D}"/>
    <cellStyle name="Heading 3 6 3 3 2" xfId="4723" xr:uid="{242831C8-A5F3-40A0-8C41-F0BD19979384}"/>
    <cellStyle name="Heading 3 6 3 4" xfId="4724" xr:uid="{A3851094-8557-497D-9CCE-35E809A019A1}"/>
    <cellStyle name="Heading 3 6 3 4 2" xfId="4725" xr:uid="{93A29645-D7D0-4D6A-8BF9-EE02178A413E}"/>
    <cellStyle name="Heading 3 6 4" xfId="4726" xr:uid="{AE9FD442-3582-484C-A4B4-F079B8911500}"/>
    <cellStyle name="Heading 3 6 4 2" xfId="4727" xr:uid="{3A90FE0D-30A9-4AF1-8A89-220EE84707DA}"/>
    <cellStyle name="Heading 3 6 4 2 2" xfId="4728" xr:uid="{D22A4C1F-FB0B-4657-976F-5BE18ABA2469}"/>
    <cellStyle name="Heading 3 6 4 3" xfId="4729" xr:uid="{FF052AEF-A129-4062-A4AE-A7FDC4967B8B}"/>
    <cellStyle name="Heading 3 6 4 3 2" xfId="4730" xr:uid="{1DEAA1F9-158F-465A-A40F-BEC8D29AEC90}"/>
    <cellStyle name="Heading 3 6 4 4" xfId="4731" xr:uid="{7F30E219-37C0-44CF-B8E1-5E52F59B25E9}"/>
    <cellStyle name="Heading 3 6 4 4 2" xfId="4732" xr:uid="{6604A366-755B-498E-BCEB-ACC4CA66870A}"/>
    <cellStyle name="Heading 3 6 5" xfId="4733" xr:uid="{B2028847-7292-44BD-92C6-A08B6D302818}"/>
    <cellStyle name="Heading 3 6 5 2" xfId="4734" xr:uid="{4DFA31C6-E224-462F-A718-D2CEFE6EE652}"/>
    <cellStyle name="Heading 3 6 5 2 2" xfId="4735" xr:uid="{088164AB-4D3A-44F5-A4CC-0CE1FB4E43EF}"/>
    <cellStyle name="Heading 3 6 5 3" xfId="4736" xr:uid="{88E9382E-B0DC-4647-B254-F0854C8A4273}"/>
    <cellStyle name="Heading 3 6 5 3 2" xfId="4737" xr:uid="{967B134B-BB76-47BD-8106-79DC659B86A9}"/>
    <cellStyle name="Heading 3 6 5 4" xfId="4738" xr:uid="{D6A5118B-65F3-4B09-AAB1-2F1FDC894CD8}"/>
    <cellStyle name="Heading 3 6 5 4 2" xfId="4739" xr:uid="{4C68F8F9-4134-46A3-B887-56FC7D901496}"/>
    <cellStyle name="Heading 3 6 6" xfId="4740" xr:uid="{C8165B63-029B-4A4F-9EA5-F42D731BB594}"/>
    <cellStyle name="Heading 3 6 6 2" xfId="4741" xr:uid="{4E5957D8-1E80-40DC-AA3D-A30BC6E94E3F}"/>
    <cellStyle name="Heading 3 6 6 2 2" xfId="4742" xr:uid="{A05371CB-A8B5-4514-BF31-F623DB6C974E}"/>
    <cellStyle name="Heading 3 6 6 3" xfId="4743" xr:uid="{8BC91B15-4FD7-484F-876F-E62116A55238}"/>
    <cellStyle name="Heading 3 6 6 3 2" xfId="4744" xr:uid="{AB7CEA3D-3B39-4B9B-9CC9-71C3C1B19D8D}"/>
    <cellStyle name="Heading 3 6 6 4" xfId="4745" xr:uid="{0636B8CF-3538-4279-9AC6-508D50378075}"/>
    <cellStyle name="Heading 3 6 6 4 2" xfId="4746" xr:uid="{4D855372-5D29-415B-8278-B20F8AED3438}"/>
    <cellStyle name="Heading 3 6 7" xfId="4747" xr:uid="{6710F3DD-D77C-471A-AB95-007709A91220}"/>
    <cellStyle name="Heading 3 6 7 2" xfId="4748" xr:uid="{AFA5EDBF-2E7A-4517-91F0-C89CB0834F86}"/>
    <cellStyle name="Heading 3 6 7 2 2" xfId="4749" xr:uid="{1131F558-4148-40A4-AD38-1B462ED9A3DB}"/>
    <cellStyle name="Heading 3 6 7 3" xfId="4750" xr:uid="{3A4FF038-5C81-4AAD-BF7D-6817998DC4DA}"/>
    <cellStyle name="Heading 3 6 7 3 2" xfId="4751" xr:uid="{CD5FD1EC-E2D1-4F18-9272-B8B05210BEE3}"/>
    <cellStyle name="Heading 3 6 7 4" xfId="4752" xr:uid="{C351C5F9-D859-4A7C-9DA9-F5B0A01DE37B}"/>
    <cellStyle name="Heading 3 6 7 4 2" xfId="4753" xr:uid="{A27E46DA-141E-4810-A320-F06A75D43BB9}"/>
    <cellStyle name="Heading 3 6 8" xfId="4754" xr:uid="{8D2B10F4-E643-4A07-B450-55927C8BFDFF}"/>
    <cellStyle name="Heading 3 6 8 2" xfId="4755" xr:uid="{3FA034B1-2AA7-4A08-A311-DE83B90FA63E}"/>
    <cellStyle name="Heading 3 6 8 2 2" xfId="4756" xr:uid="{86C350D1-E724-411D-B0CF-A5E65F5048D7}"/>
    <cellStyle name="Heading 3 6 8 3" xfId="4757" xr:uid="{878458EB-58DC-4824-A8C0-E981A058C262}"/>
    <cellStyle name="Heading 3 6 8 3 2" xfId="4758" xr:uid="{E4208E89-668D-4619-875E-9163BAD4C77D}"/>
    <cellStyle name="Heading 3 6 8 4" xfId="4759" xr:uid="{EB41FD25-707A-4394-91F5-E83F17E61BC2}"/>
    <cellStyle name="Heading 3 6 8 4 2" xfId="4760" xr:uid="{4A2C2F5D-DF02-4CBA-9425-4BFD195CA9F6}"/>
    <cellStyle name="Heading 3 6 9" xfId="4761" xr:uid="{E52C89D8-DDC4-4E1F-9890-A2481B4C04A8}"/>
    <cellStyle name="Heading 3 6 9 2" xfId="4762" xr:uid="{9439AE90-3BA7-4271-AE24-0F21D9DAA916}"/>
    <cellStyle name="Heading 3 6 9 2 2" xfId="4763" xr:uid="{4B1B0A97-F188-45E2-B2D1-2B8E76D85165}"/>
    <cellStyle name="Heading 3 6 9 3" xfId="4764" xr:uid="{87B7FF41-5A73-4A32-B131-891FCE65274D}"/>
    <cellStyle name="Heading 3 6 9 3 2" xfId="4765" xr:uid="{50CF2B8E-D743-41A0-B21B-9328C29CBCAA}"/>
    <cellStyle name="Heading 3 6 9 4" xfId="4766" xr:uid="{22D4C175-5182-40C3-BE22-B20584B3AF27}"/>
    <cellStyle name="Heading 3 6 9 4 2" xfId="4767" xr:uid="{1B083A91-1CCC-4E6A-B3E9-3EE3AC004D93}"/>
    <cellStyle name="Heading 3 7" xfId="4768" xr:uid="{34B31D48-4CDE-462C-82AB-9FF0E1269603}"/>
    <cellStyle name="Heading 3 7 10" xfId="4769" xr:uid="{84A09779-2112-4AD2-A65E-A42753FEFFA6}"/>
    <cellStyle name="Heading 3 7 10 2" xfId="4770" xr:uid="{79F0B335-DA7D-497E-B290-28BC42243423}"/>
    <cellStyle name="Heading 3 7 10 2 2" xfId="4771" xr:uid="{5DFBE990-156E-4CCE-A04E-40DCFAD9B164}"/>
    <cellStyle name="Heading 3 7 10 3" xfId="4772" xr:uid="{2DD51AFD-A859-4C5B-BADD-2F40BCB029A8}"/>
    <cellStyle name="Heading 3 7 10 3 2" xfId="4773" xr:uid="{00BC0B5E-CE79-4CDC-9139-9023C4F946F1}"/>
    <cellStyle name="Heading 3 7 10 4" xfId="4774" xr:uid="{E12A75FC-A49E-4D31-86CB-3130BC6484D3}"/>
    <cellStyle name="Heading 3 7 10 4 2" xfId="4775" xr:uid="{0AF8B201-4A02-412A-A64D-8E45C550710B}"/>
    <cellStyle name="Heading 3 7 11" xfId="4776" xr:uid="{557880ED-8BF5-4D12-94A9-3FD2F9A6481E}"/>
    <cellStyle name="Heading 3 7 11 2" xfId="4777" xr:uid="{545890E1-9439-48C5-9FF3-DE2D066C5511}"/>
    <cellStyle name="Heading 3 7 11 2 2" xfId="4778" xr:uid="{39FA77A2-2F29-498B-A58E-BCCF0651F00D}"/>
    <cellStyle name="Heading 3 7 11 3" xfId="4779" xr:uid="{7AFF38CA-9969-4F71-8890-E11AD28F691A}"/>
    <cellStyle name="Heading 3 7 11 3 2" xfId="4780" xr:uid="{49B1B92C-F5C8-4360-A389-5C11023DB5B6}"/>
    <cellStyle name="Heading 3 7 11 4" xfId="4781" xr:uid="{27AE29E1-674D-43DE-AB56-F42ECAA6AE5F}"/>
    <cellStyle name="Heading 3 7 11 4 2" xfId="4782" xr:uid="{468EEF9B-7AD4-4137-8069-BE29667A07E6}"/>
    <cellStyle name="Heading 3 7 12" xfId="4783" xr:uid="{5D8B21C3-3D02-4F1E-8740-3BFB76322E45}"/>
    <cellStyle name="Heading 3 7 12 2" xfId="4784" xr:uid="{5CB2DDEE-E53D-4C7B-9AF7-C061CD39A1CD}"/>
    <cellStyle name="Heading 3 7 12 2 2" xfId="4785" xr:uid="{D940B3E3-374F-456D-9432-64F550DBE964}"/>
    <cellStyle name="Heading 3 7 12 3" xfId="4786" xr:uid="{CA525A00-E03F-44E2-8315-2BD98AE7BC3A}"/>
    <cellStyle name="Heading 3 7 12 3 2" xfId="4787" xr:uid="{6E150DE8-57F7-42CA-A945-259D5D2A81DB}"/>
    <cellStyle name="Heading 3 7 12 4" xfId="4788" xr:uid="{E2838BBE-CCEF-457F-B312-CE85E1D5AB7E}"/>
    <cellStyle name="Heading 3 7 12 4 2" xfId="4789" xr:uid="{44A54B6E-35FC-49AC-9371-4C8FA795F5B2}"/>
    <cellStyle name="Heading 3 7 13" xfId="4790" xr:uid="{BA6F56E7-A7DF-483B-AD98-196F3E0371C6}"/>
    <cellStyle name="Heading 3 7 13 2" xfId="4791" xr:uid="{0449EC4A-3409-4CA4-9601-D3A737D1C917}"/>
    <cellStyle name="Heading 3 7 13 2 2" xfId="4792" xr:uid="{245F848C-BA2F-4541-A3B1-505E1A8E3C16}"/>
    <cellStyle name="Heading 3 7 13 3" xfId="4793" xr:uid="{FD89A3B9-5D7F-47D1-AC64-7C52A6DB5DC9}"/>
    <cellStyle name="Heading 3 7 13 3 2" xfId="4794" xr:uid="{D951A0F2-EFF9-411D-BBF6-057447A906DF}"/>
    <cellStyle name="Heading 3 7 13 4" xfId="4795" xr:uid="{5D0E35AF-3FCC-4B48-B5A8-D7CD4649F9D7}"/>
    <cellStyle name="Heading 3 7 13 4 2" xfId="4796" xr:uid="{DA9549D8-8A85-43A3-A4BC-1DDC787B7C8F}"/>
    <cellStyle name="Heading 3 7 14" xfId="4797" xr:uid="{A1A5F90B-1588-48F1-A475-3AB678AA589E}"/>
    <cellStyle name="Heading 3 7 14 2" xfId="4798" xr:uid="{506F8DC2-6F1D-413C-85FF-D674CB51BA7A}"/>
    <cellStyle name="Heading 3 7 14 2 2" xfId="4799" xr:uid="{344B8FE5-2711-4AB7-BFAE-98AA0065F9DF}"/>
    <cellStyle name="Heading 3 7 14 3" xfId="4800" xr:uid="{7B7E2AF9-4886-44FF-BB00-0C34DABE25AC}"/>
    <cellStyle name="Heading 3 7 14 3 2" xfId="4801" xr:uid="{4902EEFE-FA02-4AF8-AB55-2F6C3750FEEE}"/>
    <cellStyle name="Heading 3 7 14 4" xfId="4802" xr:uid="{58CC9D1C-B4A9-4082-B7BD-F5A9DF3DA52F}"/>
    <cellStyle name="Heading 3 7 14 4 2" xfId="4803" xr:uid="{BA65E504-CDE4-4493-B28D-A541C7AF02EE}"/>
    <cellStyle name="Heading 3 7 15" xfId="4804" xr:uid="{AB2A9DFC-F0DB-4FAB-AAAF-716F5C8F322A}"/>
    <cellStyle name="Heading 3 7 15 2" xfId="4805" xr:uid="{8C268887-BBC5-451F-9D8D-64EA46E6B726}"/>
    <cellStyle name="Heading 3 7 15 2 2" xfId="4806" xr:uid="{DBED70DA-185B-42CB-82FE-646787556780}"/>
    <cellStyle name="Heading 3 7 15 3" xfId="4807" xr:uid="{603F590D-8E89-4133-8B9E-599A3C622B1D}"/>
    <cellStyle name="Heading 3 7 15 3 2" xfId="4808" xr:uid="{7E7746CC-6910-41B8-B87D-861B324B80A3}"/>
    <cellStyle name="Heading 3 7 15 4" xfId="4809" xr:uid="{D14C2AB7-F040-4ABC-9818-3F6FDBCD9F7D}"/>
    <cellStyle name="Heading 3 7 15 4 2" xfId="4810" xr:uid="{FF9385A0-78B4-452B-9FBD-1C2BFB4CA649}"/>
    <cellStyle name="Heading 3 7 16" xfId="4811" xr:uid="{F112E074-646F-4EDD-A663-06AAB5821611}"/>
    <cellStyle name="Heading 3 7 16 2" xfId="4812" xr:uid="{889C75D9-061E-444B-AFF1-D48433071D00}"/>
    <cellStyle name="Heading 3 7 17" xfId="4813" xr:uid="{F99D5543-618F-43C9-A6A2-05DC28B29FF5}"/>
    <cellStyle name="Heading 3 7 17 2" xfId="4814" xr:uid="{85EA018A-9B21-4CF8-A2FC-A3DFBF5BA369}"/>
    <cellStyle name="Heading 3 7 18" xfId="4815" xr:uid="{0636B472-9CAB-40A9-9A8E-D36F5EF6491B}"/>
    <cellStyle name="Heading 3 7 18 2" xfId="4816" xr:uid="{E1EC6250-A733-42F2-A07D-65F7C1C6D9D9}"/>
    <cellStyle name="Heading 3 7 19" xfId="4817" xr:uid="{CE4B27C5-2C72-4805-82E7-931F7C5E6189}"/>
    <cellStyle name="Heading 3 7 2" xfId="4818" xr:uid="{06364FF2-0EA7-4C09-8BAD-3D38C8D0BE34}"/>
    <cellStyle name="Heading 3 7 2 2" xfId="4819" xr:uid="{F992C61E-9A65-47A1-BC7C-06E76C14B05C}"/>
    <cellStyle name="Heading 3 7 2 2 2" xfId="4820" xr:uid="{76511980-2BBE-4752-94D8-F51893B3DA89}"/>
    <cellStyle name="Heading 3 7 2 3" xfId="4821" xr:uid="{AA368885-395F-447B-B4ED-6359CCAABA13}"/>
    <cellStyle name="Heading 3 7 2 3 2" xfId="4822" xr:uid="{45DCD714-4144-4E90-995B-368AC86A1C11}"/>
    <cellStyle name="Heading 3 7 2 4" xfId="4823" xr:uid="{61116AC3-6066-4FB4-BD01-907528757036}"/>
    <cellStyle name="Heading 3 7 2 4 2" xfId="4824" xr:uid="{E3837FBF-8144-4A1E-9FAD-F5629F424A22}"/>
    <cellStyle name="Heading 3 7 20" xfId="4825" xr:uid="{466CB6A1-E9EC-4895-8035-4F4C6BBC8188}"/>
    <cellStyle name="Heading 3 7 21" xfId="4826" xr:uid="{8A3215FF-9B4C-4594-9200-10F78AAE3B7E}"/>
    <cellStyle name="Heading 3 7 22" xfId="4827" xr:uid="{3CFB8B77-A966-4689-9517-421668616ECD}"/>
    <cellStyle name="Heading 3 7 23" xfId="4828" xr:uid="{A2C683BC-F883-4EBE-950E-6CE6AE1A39FD}"/>
    <cellStyle name="Heading 3 7 24" xfId="4829" xr:uid="{0AFE5CCC-902A-4CD1-B083-4469C8B8DF1F}"/>
    <cellStyle name="Heading 3 7 25" xfId="4830" xr:uid="{6DEF874A-B5E9-4EDA-ADF2-867602486269}"/>
    <cellStyle name="Heading 3 7 3" xfId="4831" xr:uid="{4BD9A889-E228-4D43-A64E-3F6C67F7B8C4}"/>
    <cellStyle name="Heading 3 7 3 2" xfId="4832" xr:uid="{109010E6-B640-47E5-AD10-742436AEC9ED}"/>
    <cellStyle name="Heading 3 7 3 2 2" xfId="4833" xr:uid="{372D1AD3-C481-4785-8E13-0C87317B4661}"/>
    <cellStyle name="Heading 3 7 3 3" xfId="4834" xr:uid="{A75F81E1-57B3-49BA-9841-98A7585EF143}"/>
    <cellStyle name="Heading 3 7 3 3 2" xfId="4835" xr:uid="{BCC0DDB1-DA20-4BA3-94A2-C3F8A9FEAD10}"/>
    <cellStyle name="Heading 3 7 3 4" xfId="4836" xr:uid="{CA7A2339-48FD-4E04-BB3C-4AFC22AC0A80}"/>
    <cellStyle name="Heading 3 7 3 4 2" xfId="4837" xr:uid="{08FC6C55-2488-49D7-AEEE-0CA7C41CD950}"/>
    <cellStyle name="Heading 3 7 4" xfId="4838" xr:uid="{1D459C9D-E602-4E23-813C-AB5CE83FCE4F}"/>
    <cellStyle name="Heading 3 7 4 2" xfId="4839" xr:uid="{CCFB6E75-3B34-4056-A8ED-5FC35A9C4F58}"/>
    <cellStyle name="Heading 3 7 4 2 2" xfId="4840" xr:uid="{123B20CB-0F85-4023-8A01-E29643BE3795}"/>
    <cellStyle name="Heading 3 7 4 3" xfId="4841" xr:uid="{B423C0B4-CABA-404B-A53A-76932DBF8254}"/>
    <cellStyle name="Heading 3 7 4 3 2" xfId="4842" xr:uid="{C179F3AB-A33F-45A9-A584-5349BD9C9D86}"/>
    <cellStyle name="Heading 3 7 4 4" xfId="4843" xr:uid="{96AC99C3-4494-4861-A04A-B95D18C22042}"/>
    <cellStyle name="Heading 3 7 4 4 2" xfId="4844" xr:uid="{B5AC1802-63DA-41C6-9252-3A71A7655391}"/>
    <cellStyle name="Heading 3 7 5" xfId="4845" xr:uid="{D7697AF7-CC84-4E2D-9A9D-D7CEEC2DAAD4}"/>
    <cellStyle name="Heading 3 7 5 2" xfId="4846" xr:uid="{039F745A-F991-4D78-8E22-F37EC0C328C7}"/>
    <cellStyle name="Heading 3 7 5 2 2" xfId="4847" xr:uid="{2FE2F047-BA6F-4418-87F5-3222FB8CE2D8}"/>
    <cellStyle name="Heading 3 7 5 3" xfId="4848" xr:uid="{B7306C65-848B-4761-B0AC-0B7DC5A8FFF0}"/>
    <cellStyle name="Heading 3 7 5 3 2" xfId="4849" xr:uid="{502F7F28-74CE-401D-B4F1-4446CC6D4573}"/>
    <cellStyle name="Heading 3 7 5 4" xfId="4850" xr:uid="{97EE7770-37F8-45F8-A1E6-58C64D293FE8}"/>
    <cellStyle name="Heading 3 7 5 4 2" xfId="4851" xr:uid="{6DC9E1E1-4897-4A35-9FBB-96E0B7050E31}"/>
    <cellStyle name="Heading 3 7 6" xfId="4852" xr:uid="{349FC094-920D-42CE-A162-A05B14B21456}"/>
    <cellStyle name="Heading 3 7 6 2" xfId="4853" xr:uid="{BF3241B1-1DA4-4C8B-A0B2-47CC313F4B56}"/>
    <cellStyle name="Heading 3 7 6 2 2" xfId="4854" xr:uid="{902889A1-87CB-4FA9-A2F4-83CF6FC4AFB4}"/>
    <cellStyle name="Heading 3 7 6 3" xfId="4855" xr:uid="{371901EB-FEA2-4613-B230-DFF0E3AE0A0E}"/>
    <cellStyle name="Heading 3 7 6 3 2" xfId="4856" xr:uid="{4B8522DE-2DD4-4875-8262-FC9C76FED6AC}"/>
    <cellStyle name="Heading 3 7 6 4" xfId="4857" xr:uid="{B9756BF9-12F1-407D-8236-506F96A9E61C}"/>
    <cellStyle name="Heading 3 7 6 4 2" xfId="4858" xr:uid="{13658BD3-20A4-4B4E-9D2F-A3D322931197}"/>
    <cellStyle name="Heading 3 7 7" xfId="4859" xr:uid="{428293A9-EBD0-4C3E-B23C-611B193A91B5}"/>
    <cellStyle name="Heading 3 7 7 2" xfId="4860" xr:uid="{F799336A-A110-472B-AC01-CAB194129298}"/>
    <cellStyle name="Heading 3 7 7 2 2" xfId="4861" xr:uid="{2B4610E1-AC66-4854-8027-5869B22908FD}"/>
    <cellStyle name="Heading 3 7 7 3" xfId="4862" xr:uid="{30FE92A8-B108-4982-951D-5596153CA904}"/>
    <cellStyle name="Heading 3 7 7 3 2" xfId="4863" xr:uid="{FF1E8FF6-6F00-41A4-ABC7-731970A662FB}"/>
    <cellStyle name="Heading 3 7 7 4" xfId="4864" xr:uid="{C209B321-B2D5-4597-9FA4-0258F293E3B3}"/>
    <cellStyle name="Heading 3 7 7 4 2" xfId="4865" xr:uid="{8D891403-98F4-4849-9B65-713C045492E3}"/>
    <cellStyle name="Heading 3 7 8" xfId="4866" xr:uid="{F94F9DF2-67BF-400E-B712-FBA05DC59563}"/>
    <cellStyle name="Heading 3 7 8 2" xfId="4867" xr:uid="{C2C88C03-C777-46A8-B2D0-0A4A348552F7}"/>
    <cellStyle name="Heading 3 7 8 2 2" xfId="4868" xr:uid="{C3F49E2E-6678-4AC6-84F7-E1D92A6C0934}"/>
    <cellStyle name="Heading 3 7 8 3" xfId="4869" xr:uid="{5F20327E-466A-4D8A-874A-93BCA2AF1F9B}"/>
    <cellStyle name="Heading 3 7 8 3 2" xfId="4870" xr:uid="{FAA4DBEC-5780-4657-B7C3-62A887E1245C}"/>
    <cellStyle name="Heading 3 7 8 4" xfId="4871" xr:uid="{496F838F-335B-45F5-9A73-202F18E42F52}"/>
    <cellStyle name="Heading 3 7 8 4 2" xfId="4872" xr:uid="{E1C4F622-E0CB-4759-B9A4-049CAC560B1B}"/>
    <cellStyle name="Heading 3 7 9" xfId="4873" xr:uid="{9523BF56-D618-4EB4-94EE-961952B2E2A0}"/>
    <cellStyle name="Heading 3 7 9 2" xfId="4874" xr:uid="{8E42E144-8CE6-4FD7-8523-A79ABE551D60}"/>
    <cellStyle name="Heading 3 7 9 2 2" xfId="4875" xr:uid="{0AC67C8F-5D88-4D90-9EF5-59471786EEC5}"/>
    <cellStyle name="Heading 3 7 9 3" xfId="4876" xr:uid="{81831DBE-890D-4D07-8B6D-0F63F27478ED}"/>
    <cellStyle name="Heading 3 7 9 3 2" xfId="4877" xr:uid="{CCBB711F-28F8-48F6-9782-3111038A2BAC}"/>
    <cellStyle name="Heading 3 7 9 4" xfId="4878" xr:uid="{A7DF01A8-D699-4E99-8281-958ACD963E86}"/>
    <cellStyle name="Heading 3 7 9 4 2" xfId="4879" xr:uid="{0D8B6F80-6A99-461D-8BF4-E23A8D43533A}"/>
    <cellStyle name="Heading 3 8" xfId="4880" xr:uid="{3D07EAF3-897D-4F2B-A002-5FD32F694D02}"/>
    <cellStyle name="Heading 3 8 10" xfId="4881" xr:uid="{7C8E380A-0E6A-47E1-B5EF-8F78A3DBE82B}"/>
    <cellStyle name="Heading 3 8 10 2" xfId="4882" xr:uid="{887078AE-A45B-4193-942D-694BB7A444E5}"/>
    <cellStyle name="Heading 3 8 10 2 2" xfId="4883" xr:uid="{F1CE0ACB-6ED9-4D86-B9A9-3DA0C1376685}"/>
    <cellStyle name="Heading 3 8 10 3" xfId="4884" xr:uid="{C8BFC391-87B7-4C50-9B89-86619E75CB4D}"/>
    <cellStyle name="Heading 3 8 10 3 2" xfId="4885" xr:uid="{0163A794-80D3-4019-9DD1-88150C9C56E0}"/>
    <cellStyle name="Heading 3 8 10 4" xfId="4886" xr:uid="{EC70A39A-434D-4304-ABF9-7E2C261BBEC0}"/>
    <cellStyle name="Heading 3 8 10 4 2" xfId="4887" xr:uid="{8F28FD68-1F1F-42F7-9A5A-F9F56AE7017C}"/>
    <cellStyle name="Heading 3 8 11" xfId="4888" xr:uid="{8FC9296B-EC1C-4C4F-A974-D2F1F88423B1}"/>
    <cellStyle name="Heading 3 8 11 2" xfId="4889" xr:uid="{1648B40B-264F-4815-BA8D-7354C1BE8374}"/>
    <cellStyle name="Heading 3 8 11 2 2" xfId="4890" xr:uid="{E1C52AFD-2FD3-43A3-B458-BA99712CA34B}"/>
    <cellStyle name="Heading 3 8 11 3" xfId="4891" xr:uid="{A38FE97C-4144-44FC-AE50-00BBDE89EC56}"/>
    <cellStyle name="Heading 3 8 11 3 2" xfId="4892" xr:uid="{332D2197-4388-4942-906E-2C9EA89AA85B}"/>
    <cellStyle name="Heading 3 8 11 4" xfId="4893" xr:uid="{B628D655-4F33-4370-AE36-4FA241F06B52}"/>
    <cellStyle name="Heading 3 8 11 4 2" xfId="4894" xr:uid="{41DA588E-7A7D-4886-98E9-A5ACF8E64E69}"/>
    <cellStyle name="Heading 3 8 12" xfId="4895" xr:uid="{EBEB919F-07B4-4386-999E-19A5D88B2AA3}"/>
    <cellStyle name="Heading 3 8 12 2" xfId="4896" xr:uid="{161FAC0B-2442-4851-BDB2-FD82EC23CCB7}"/>
    <cellStyle name="Heading 3 8 12 2 2" xfId="4897" xr:uid="{12290BD0-C5E6-4088-8963-0FD09C40FEB2}"/>
    <cellStyle name="Heading 3 8 12 3" xfId="4898" xr:uid="{1ABBB15F-226A-4F62-941A-0E3540E48EA8}"/>
    <cellStyle name="Heading 3 8 12 3 2" xfId="4899" xr:uid="{74BBA4B4-F26E-4029-8DCB-D7BF9614DCAC}"/>
    <cellStyle name="Heading 3 8 12 4" xfId="4900" xr:uid="{E75E4DED-EC1C-47F9-982C-15A444D337C8}"/>
    <cellStyle name="Heading 3 8 12 4 2" xfId="4901" xr:uid="{150C2A1C-8DD6-4967-AE97-650A38C52F1D}"/>
    <cellStyle name="Heading 3 8 13" xfId="4902" xr:uid="{0852B49C-2A09-443C-9A86-CB41BFC4A325}"/>
    <cellStyle name="Heading 3 8 13 2" xfId="4903" xr:uid="{2A412550-68A3-45E9-975F-C0F7E20AC714}"/>
    <cellStyle name="Heading 3 8 13 2 2" xfId="4904" xr:uid="{230463F6-40F4-4BDA-A6AE-A6B8164F2FDB}"/>
    <cellStyle name="Heading 3 8 13 3" xfId="4905" xr:uid="{80ADF304-068A-40CC-81A9-6151CE439122}"/>
    <cellStyle name="Heading 3 8 13 3 2" xfId="4906" xr:uid="{8FCC5120-12AD-447C-8059-678FC3F5F286}"/>
    <cellStyle name="Heading 3 8 13 4" xfId="4907" xr:uid="{39897A3F-7049-4084-9E10-5E666E5211FB}"/>
    <cellStyle name="Heading 3 8 13 4 2" xfId="4908" xr:uid="{176F8957-FA26-46D1-8E26-427AFB509990}"/>
    <cellStyle name="Heading 3 8 14" xfId="4909" xr:uid="{EAEE5D74-EEAF-4019-8C68-6FAE17402FD6}"/>
    <cellStyle name="Heading 3 8 14 2" xfId="4910" xr:uid="{291F9BED-8C28-47DD-83DE-4E9598B446E2}"/>
    <cellStyle name="Heading 3 8 14 2 2" xfId="4911" xr:uid="{00F0EDE6-D4DB-49DA-80E3-391CA18FED9E}"/>
    <cellStyle name="Heading 3 8 14 3" xfId="4912" xr:uid="{027E6928-96E2-4713-80B4-30907B56CC9E}"/>
    <cellStyle name="Heading 3 8 14 3 2" xfId="4913" xr:uid="{A6956C2E-42FC-41FC-BFF4-D13546E30081}"/>
    <cellStyle name="Heading 3 8 14 4" xfId="4914" xr:uid="{E4EE5B91-CB00-4FD7-898D-D671E8F4E2D9}"/>
    <cellStyle name="Heading 3 8 14 4 2" xfId="4915" xr:uid="{58329AC0-2D0A-4DD1-88A6-4781AE76A411}"/>
    <cellStyle name="Heading 3 8 15" xfId="4916" xr:uid="{163CAAC3-B13A-408B-A84E-5807718593DD}"/>
    <cellStyle name="Heading 3 8 15 2" xfId="4917" xr:uid="{9C2D6F17-386B-474D-AF09-DE632A19A592}"/>
    <cellStyle name="Heading 3 8 15 2 2" xfId="4918" xr:uid="{63229022-1285-40D6-B681-237E6CAAEA93}"/>
    <cellStyle name="Heading 3 8 15 3" xfId="4919" xr:uid="{10BAC3D5-EA06-4462-8CFC-8D3360E0305D}"/>
    <cellStyle name="Heading 3 8 15 3 2" xfId="4920" xr:uid="{5355CF23-0642-48A3-A91C-2BC9DEB5CD94}"/>
    <cellStyle name="Heading 3 8 15 4" xfId="4921" xr:uid="{17F4529A-E500-4F31-95D1-B3AC069BB0A1}"/>
    <cellStyle name="Heading 3 8 15 4 2" xfId="4922" xr:uid="{E3CE9450-9D1F-4E14-8AF0-198AD59DC92B}"/>
    <cellStyle name="Heading 3 8 16" xfId="4923" xr:uid="{9A918456-2CFE-4407-8524-BF2594069852}"/>
    <cellStyle name="Heading 3 8 16 2" xfId="4924" xr:uid="{2AB8A98D-6CE4-47F3-87DE-811A1B11DBCC}"/>
    <cellStyle name="Heading 3 8 17" xfId="4925" xr:uid="{87E83161-C65C-4C95-BCEF-17409811A790}"/>
    <cellStyle name="Heading 3 8 17 2" xfId="4926" xr:uid="{EAD115E9-6950-4F5E-80AE-9D255B7481A3}"/>
    <cellStyle name="Heading 3 8 18" xfId="4927" xr:uid="{A17B6316-5D09-44FA-A1B1-A8B3235D272F}"/>
    <cellStyle name="Heading 3 8 18 2" xfId="4928" xr:uid="{DB1E7A3E-BA84-42AA-AA0E-BA02FE39D265}"/>
    <cellStyle name="Heading 3 8 19" xfId="4929" xr:uid="{50FD6700-369E-4AEF-8F4F-1477A1B24C70}"/>
    <cellStyle name="Heading 3 8 2" xfId="4930" xr:uid="{2D4D807C-67BE-4AB5-A211-0F3B0690885B}"/>
    <cellStyle name="Heading 3 8 2 2" xfId="4931" xr:uid="{2A9A95FE-9475-45A6-ABF8-865D2DBA620B}"/>
    <cellStyle name="Heading 3 8 2 2 2" xfId="4932" xr:uid="{ED26C12C-6103-40B7-9B0B-4AA1DFD176EF}"/>
    <cellStyle name="Heading 3 8 2 3" xfId="4933" xr:uid="{52E847C8-8E79-464A-BAA9-7BA116E263E5}"/>
    <cellStyle name="Heading 3 8 2 3 2" xfId="4934" xr:uid="{D2A8988E-0780-41D2-952B-A88F30C66B23}"/>
    <cellStyle name="Heading 3 8 2 4" xfId="4935" xr:uid="{CCABD4BD-6FD4-439F-84E3-C08D97577B6C}"/>
    <cellStyle name="Heading 3 8 2 4 2" xfId="4936" xr:uid="{ECC066F8-ADB8-4B94-BC1A-B51E6CD28CA1}"/>
    <cellStyle name="Heading 3 8 20" xfId="4937" xr:uid="{0AFEE623-998A-4029-AC36-286A448C1895}"/>
    <cellStyle name="Heading 3 8 21" xfId="4938" xr:uid="{0881FFCB-2B34-4867-BBBB-D888005231C2}"/>
    <cellStyle name="Heading 3 8 22" xfId="4939" xr:uid="{78E8ADDF-9235-4FAA-AE83-4EC9F7F18847}"/>
    <cellStyle name="Heading 3 8 23" xfId="4940" xr:uid="{2A911E68-93B2-42A9-8955-AD59C0EACD92}"/>
    <cellStyle name="Heading 3 8 24" xfId="4941" xr:uid="{B99FFF39-B78B-4EAD-BC80-3B7B91B20FA0}"/>
    <cellStyle name="Heading 3 8 25" xfId="4942" xr:uid="{8AC1F5B1-6D3D-4DBF-9606-10AF1FB469A8}"/>
    <cellStyle name="Heading 3 8 3" xfId="4943" xr:uid="{D760CFB1-D627-48E6-9AAA-1474C41FEC20}"/>
    <cellStyle name="Heading 3 8 3 2" xfId="4944" xr:uid="{76EA6DF4-17D4-458C-B64D-C4F2970491FA}"/>
    <cellStyle name="Heading 3 8 3 2 2" xfId="4945" xr:uid="{3F59971D-9498-4AAC-8F8A-109247C26298}"/>
    <cellStyle name="Heading 3 8 3 3" xfId="4946" xr:uid="{0E1EFC3B-0594-45BD-A660-406B62463E32}"/>
    <cellStyle name="Heading 3 8 3 3 2" xfId="4947" xr:uid="{1EBBC03A-4035-49DC-A0B6-0BEA3F9BBCBB}"/>
    <cellStyle name="Heading 3 8 3 4" xfId="4948" xr:uid="{937A7E01-3792-417A-B5A6-2A4917D65B02}"/>
    <cellStyle name="Heading 3 8 3 4 2" xfId="4949" xr:uid="{FB799257-5CFD-4453-B1E4-BF462AE45AB7}"/>
    <cellStyle name="Heading 3 8 4" xfId="4950" xr:uid="{4221CCF1-9A31-42DD-A752-2BCFDD10ED6D}"/>
    <cellStyle name="Heading 3 8 4 2" xfId="4951" xr:uid="{9F3B7521-07BC-4CAE-8583-91B87147643D}"/>
    <cellStyle name="Heading 3 8 4 2 2" xfId="4952" xr:uid="{328FCDE0-6096-49BE-8D77-13259D876924}"/>
    <cellStyle name="Heading 3 8 4 3" xfId="4953" xr:uid="{940729AD-BE79-46FE-8205-18D9427CC37F}"/>
    <cellStyle name="Heading 3 8 4 3 2" xfId="4954" xr:uid="{F40864CD-E4BB-4601-BD6C-663D8A9CFF13}"/>
    <cellStyle name="Heading 3 8 4 4" xfId="4955" xr:uid="{463F0EF6-A5E9-4AC5-AA85-D70F2EE9CDB9}"/>
    <cellStyle name="Heading 3 8 4 4 2" xfId="4956" xr:uid="{F4EE01AA-9054-477A-89BA-5FA2B2964E32}"/>
    <cellStyle name="Heading 3 8 5" xfId="4957" xr:uid="{A6D729BD-BC0E-4782-B429-996060072ECE}"/>
    <cellStyle name="Heading 3 8 5 2" xfId="4958" xr:uid="{FDBBFDC3-5969-4C28-9E79-24922749F8D4}"/>
    <cellStyle name="Heading 3 8 5 2 2" xfId="4959" xr:uid="{D0E1917C-C557-4DA9-BD9E-99013421FCC0}"/>
    <cellStyle name="Heading 3 8 5 3" xfId="4960" xr:uid="{9E1FF1CE-1694-4A18-91A6-D7BBB2241651}"/>
    <cellStyle name="Heading 3 8 5 3 2" xfId="4961" xr:uid="{FA57553F-3C51-4B4F-8865-9C1831DE186A}"/>
    <cellStyle name="Heading 3 8 5 4" xfId="4962" xr:uid="{3ADD0ADD-10AF-4FAD-9053-A69406C68BA8}"/>
    <cellStyle name="Heading 3 8 5 4 2" xfId="4963" xr:uid="{B011B5B7-6C82-4477-A277-E3D83943991D}"/>
    <cellStyle name="Heading 3 8 6" xfId="4964" xr:uid="{75627276-B294-47E8-A8D8-0A0B8E51ED09}"/>
    <cellStyle name="Heading 3 8 6 2" xfId="4965" xr:uid="{537DC986-AEA3-4F3E-88F3-C9E149092B2B}"/>
    <cellStyle name="Heading 3 8 6 2 2" xfId="4966" xr:uid="{3D3D908F-3888-4B33-A45B-9F96BD65BC00}"/>
    <cellStyle name="Heading 3 8 6 3" xfId="4967" xr:uid="{7A72E2DE-BE96-4670-A383-155A6A16FE29}"/>
    <cellStyle name="Heading 3 8 6 3 2" xfId="4968" xr:uid="{77218FE6-7D35-4BFB-A365-D886100ADD4C}"/>
    <cellStyle name="Heading 3 8 6 4" xfId="4969" xr:uid="{835C67C5-BE75-434F-89BC-176BDFF98293}"/>
    <cellStyle name="Heading 3 8 6 4 2" xfId="4970" xr:uid="{73A2D143-D370-454A-B3EA-62BE87420771}"/>
    <cellStyle name="Heading 3 8 7" xfId="4971" xr:uid="{1EFD2539-6279-4FBF-BDAD-C51437D8F6BF}"/>
    <cellStyle name="Heading 3 8 7 2" xfId="4972" xr:uid="{DA67D662-C4E1-4F11-89A9-0B8661FAD5DE}"/>
    <cellStyle name="Heading 3 8 7 2 2" xfId="4973" xr:uid="{10B5DD87-42D1-4D47-A527-AE379E24499E}"/>
    <cellStyle name="Heading 3 8 7 3" xfId="4974" xr:uid="{2F61C963-3468-4D70-BF73-53DC59128CE3}"/>
    <cellStyle name="Heading 3 8 7 3 2" xfId="4975" xr:uid="{D8BEC217-D6C0-4CBE-B171-EE31B094E1BD}"/>
    <cellStyle name="Heading 3 8 7 4" xfId="4976" xr:uid="{0DE2CC04-38BA-47C2-A7AA-7D355A06D8BE}"/>
    <cellStyle name="Heading 3 8 7 4 2" xfId="4977" xr:uid="{BA2423A9-1714-4C1B-8164-3C69477D2CDE}"/>
    <cellStyle name="Heading 3 8 8" xfId="4978" xr:uid="{F3C9576A-9483-4827-A445-3B3AAF427CB5}"/>
    <cellStyle name="Heading 3 8 8 2" xfId="4979" xr:uid="{B0662E48-E992-4670-B759-06D55E8454EA}"/>
    <cellStyle name="Heading 3 8 8 2 2" xfId="4980" xr:uid="{3A83F756-E0A9-4D20-B4B4-109F03CBC867}"/>
    <cellStyle name="Heading 3 8 8 3" xfId="4981" xr:uid="{1D23F25C-C60E-4FE2-A1D9-EE0C741D1194}"/>
    <cellStyle name="Heading 3 8 8 3 2" xfId="4982" xr:uid="{26862FE8-F54E-4107-87B5-34D4500D95B1}"/>
    <cellStyle name="Heading 3 8 8 4" xfId="4983" xr:uid="{15250995-36A0-43C7-B9CE-5A46E0F3BCC9}"/>
    <cellStyle name="Heading 3 8 8 4 2" xfId="4984" xr:uid="{F22E9380-6447-4281-BA59-9AA69600B2BD}"/>
    <cellStyle name="Heading 3 8 9" xfId="4985" xr:uid="{88DBC49D-1266-4BED-A32A-69F0BC01D77C}"/>
    <cellStyle name="Heading 3 8 9 2" xfId="4986" xr:uid="{27970814-66E8-40E5-9033-3AB81798E020}"/>
    <cellStyle name="Heading 3 8 9 2 2" xfId="4987" xr:uid="{C4857D7F-9D30-4183-98CC-FA608612B5A1}"/>
    <cellStyle name="Heading 3 8 9 3" xfId="4988" xr:uid="{5305C6F3-9AB2-4ABA-BA6E-D4B7C6DE5237}"/>
    <cellStyle name="Heading 3 8 9 3 2" xfId="4989" xr:uid="{4CC1F689-8E59-4C00-A788-9E1717B91C86}"/>
    <cellStyle name="Heading 3 8 9 4" xfId="4990" xr:uid="{3BDB8D70-B396-4034-A997-FCDFB5412EAE}"/>
    <cellStyle name="Heading 3 8 9 4 2" xfId="4991" xr:uid="{DCD77442-8B9C-4BAF-8AFC-66D39F884612}"/>
    <cellStyle name="Heading 3 9" xfId="4992" xr:uid="{9C125BFF-5FC9-4FE3-BBBC-340B3546F264}"/>
    <cellStyle name="Heading 3 9 10" xfId="4993" xr:uid="{99C4942B-8585-44F9-9CD7-645F5DFB62EA}"/>
    <cellStyle name="Heading 3 9 10 2" xfId="4994" xr:uid="{4883F415-D089-40B0-9787-302EEDBF48A3}"/>
    <cellStyle name="Heading 3 9 10 2 2" xfId="4995" xr:uid="{8D44B3AA-0CB9-4622-87D0-108CE5993B14}"/>
    <cellStyle name="Heading 3 9 10 3" xfId="4996" xr:uid="{C7403273-94AF-4A42-B438-7E9AC738A09B}"/>
    <cellStyle name="Heading 3 9 10 3 2" xfId="4997" xr:uid="{F926BB2D-0EB4-4B41-B0A7-ECB8B3A6A4CC}"/>
    <cellStyle name="Heading 3 9 10 4" xfId="4998" xr:uid="{E25E36CE-5221-4C15-B6DC-84BC4EC1F954}"/>
    <cellStyle name="Heading 3 9 10 4 2" xfId="4999" xr:uid="{B72655A5-9B85-4AD4-A6A6-7175675FA276}"/>
    <cellStyle name="Heading 3 9 11" xfId="5000" xr:uid="{014DD724-4DFD-4273-BE34-BCA9EF1E767A}"/>
    <cellStyle name="Heading 3 9 11 2" xfId="5001" xr:uid="{CE3FFBF9-3451-4468-A336-805730B127AE}"/>
    <cellStyle name="Heading 3 9 11 2 2" xfId="5002" xr:uid="{54A6BAA9-714E-41F9-96D2-D44914E695D3}"/>
    <cellStyle name="Heading 3 9 11 3" xfId="5003" xr:uid="{6988A7D5-0B23-4A8A-B9E1-67CB0693A224}"/>
    <cellStyle name="Heading 3 9 11 3 2" xfId="5004" xr:uid="{6679629E-6B5F-42E1-BC8D-7F514C24598A}"/>
    <cellStyle name="Heading 3 9 11 4" xfId="5005" xr:uid="{9664FE48-102A-4BA5-804F-6CF8885393A7}"/>
    <cellStyle name="Heading 3 9 11 4 2" xfId="5006" xr:uid="{7CD56110-3277-4468-9EBB-C89A20B99490}"/>
    <cellStyle name="Heading 3 9 12" xfId="5007" xr:uid="{25A8187E-2E75-44A4-BBD9-F35399C31CE0}"/>
    <cellStyle name="Heading 3 9 12 2" xfId="5008" xr:uid="{6C32E0C6-7678-4C11-B6C3-449988F3E072}"/>
    <cellStyle name="Heading 3 9 12 2 2" xfId="5009" xr:uid="{6033F725-8698-4BEE-9C8C-ACCB4251F12A}"/>
    <cellStyle name="Heading 3 9 12 3" xfId="5010" xr:uid="{27C40109-C424-42E4-99A8-D66E7413DE07}"/>
    <cellStyle name="Heading 3 9 12 3 2" xfId="5011" xr:uid="{03859CF5-E4F3-4200-9E9F-B577598F3FEA}"/>
    <cellStyle name="Heading 3 9 12 4" xfId="5012" xr:uid="{5E812837-7A1D-46CA-B80E-5EA46EC6ACDB}"/>
    <cellStyle name="Heading 3 9 12 4 2" xfId="5013" xr:uid="{C95DA01A-AF35-433B-B546-0914489020A9}"/>
    <cellStyle name="Heading 3 9 13" xfId="5014" xr:uid="{887B3AD5-75F8-440E-A221-462B8DC9EB65}"/>
    <cellStyle name="Heading 3 9 13 2" xfId="5015" xr:uid="{6B9AC5E1-BCA7-42DE-B13D-00CB51A70104}"/>
    <cellStyle name="Heading 3 9 13 2 2" xfId="5016" xr:uid="{BCB14DC4-AAFD-4517-A22C-27886C0CA879}"/>
    <cellStyle name="Heading 3 9 13 3" xfId="5017" xr:uid="{4E7DE8AF-5F46-476F-8F2C-849A7709F27C}"/>
    <cellStyle name="Heading 3 9 13 3 2" xfId="5018" xr:uid="{331FBC61-0D70-43F8-95B7-18374278E8A4}"/>
    <cellStyle name="Heading 3 9 13 4" xfId="5019" xr:uid="{86621A44-D0B2-4033-A37B-425F53B82C77}"/>
    <cellStyle name="Heading 3 9 13 4 2" xfId="5020" xr:uid="{248BDDA2-CE86-4CE3-90AD-98C2A00F38F9}"/>
    <cellStyle name="Heading 3 9 14" xfId="5021" xr:uid="{D0969913-77E3-4223-BEB1-1F2630BEEB5A}"/>
    <cellStyle name="Heading 3 9 14 2" xfId="5022" xr:uid="{63E88186-A465-49A7-9E1E-102929114A09}"/>
    <cellStyle name="Heading 3 9 14 2 2" xfId="5023" xr:uid="{3F9FE4B4-69CD-4DE9-9003-7D05CE91456F}"/>
    <cellStyle name="Heading 3 9 14 3" xfId="5024" xr:uid="{D0638990-C175-4859-BC17-B3F49C77CF15}"/>
    <cellStyle name="Heading 3 9 14 3 2" xfId="5025" xr:uid="{4ACA6B1A-4FE0-4748-B101-A0B34CBBC0A9}"/>
    <cellStyle name="Heading 3 9 14 4" xfId="5026" xr:uid="{C129AB6C-26F9-4402-AEC2-9BFC5F1C67FE}"/>
    <cellStyle name="Heading 3 9 14 4 2" xfId="5027" xr:uid="{6D19745F-E41D-4439-8394-B25036CF4440}"/>
    <cellStyle name="Heading 3 9 15" xfId="5028" xr:uid="{B3557D2E-4578-4D6B-AD4E-A2B2C48A5040}"/>
    <cellStyle name="Heading 3 9 15 2" xfId="5029" xr:uid="{B4BE5F66-E408-4B51-9F51-8FC4B036D5BB}"/>
    <cellStyle name="Heading 3 9 15 2 2" xfId="5030" xr:uid="{23D1503A-5A39-4B82-95AB-93BD708D2D02}"/>
    <cellStyle name="Heading 3 9 15 3" xfId="5031" xr:uid="{7709DDB8-45E4-4D1F-8836-67B66A9E3252}"/>
    <cellStyle name="Heading 3 9 15 3 2" xfId="5032" xr:uid="{6917D92A-1C7A-4EE9-99D3-96D9833BAED2}"/>
    <cellStyle name="Heading 3 9 15 4" xfId="5033" xr:uid="{C94D31F1-D2DE-43F4-AE5F-57E4BF8C9D75}"/>
    <cellStyle name="Heading 3 9 15 4 2" xfId="5034" xr:uid="{FBD319FD-4F23-4062-A5DD-6726CEA2B105}"/>
    <cellStyle name="Heading 3 9 16" xfId="5035" xr:uid="{65415DE3-23EC-40F5-ABAE-039A37DCC3F7}"/>
    <cellStyle name="Heading 3 9 16 2" xfId="5036" xr:uid="{3DA6DC23-1C81-4A32-B4AA-9AB6D7440AEC}"/>
    <cellStyle name="Heading 3 9 17" xfId="5037" xr:uid="{979925A4-01DC-4394-A961-A9C28CCAECB4}"/>
    <cellStyle name="Heading 3 9 17 2" xfId="5038" xr:uid="{B41D421B-0880-4911-ACA9-1032F3358CB3}"/>
    <cellStyle name="Heading 3 9 18" xfId="5039" xr:uid="{63D8B3D3-A8A6-4B07-B468-4E91D281A3CF}"/>
    <cellStyle name="Heading 3 9 18 2" xfId="5040" xr:uid="{98DA972C-4623-421E-AA5C-92CD1B563B52}"/>
    <cellStyle name="Heading 3 9 19" xfId="5041" xr:uid="{1AEF157F-5DF2-4E78-941A-5686BEAFAD75}"/>
    <cellStyle name="Heading 3 9 2" xfId="5042" xr:uid="{4651FBDD-B868-4E40-9D03-DB7A063F78D4}"/>
    <cellStyle name="Heading 3 9 2 2" xfId="5043" xr:uid="{344D5790-6DF4-49A0-8474-853CA0FDE14A}"/>
    <cellStyle name="Heading 3 9 2 2 2" xfId="5044" xr:uid="{4A56F965-6AF8-43FD-8842-396218C9D2F0}"/>
    <cellStyle name="Heading 3 9 2 3" xfId="5045" xr:uid="{89BB7AFA-4874-413C-808D-43E9AF87A565}"/>
    <cellStyle name="Heading 3 9 2 3 2" xfId="5046" xr:uid="{7568EE0C-9D33-45AE-9796-62053490B4C3}"/>
    <cellStyle name="Heading 3 9 2 4" xfId="5047" xr:uid="{D9926786-90D3-4C58-9649-6C3829AABA9D}"/>
    <cellStyle name="Heading 3 9 2 4 2" xfId="5048" xr:uid="{398B9EE4-3760-4642-9795-19C45677DF84}"/>
    <cellStyle name="Heading 3 9 20" xfId="5049" xr:uid="{EA001F58-94BF-4DCA-A62E-62ACD6C4B2A2}"/>
    <cellStyle name="Heading 3 9 21" xfId="5050" xr:uid="{BB4DD384-F3E8-47FD-93AE-691E869B8162}"/>
    <cellStyle name="Heading 3 9 22" xfId="5051" xr:uid="{3B367016-5544-44C4-9FBD-20E746DDEEFC}"/>
    <cellStyle name="Heading 3 9 23" xfId="5052" xr:uid="{4DEDB4BE-ED7C-4FD4-9C0E-A71D0240206C}"/>
    <cellStyle name="Heading 3 9 24" xfId="5053" xr:uid="{D461F4A3-FE63-490A-A677-C827411FB5BD}"/>
    <cellStyle name="Heading 3 9 25" xfId="5054" xr:uid="{E8584530-EB64-4D83-95E9-BE1F2919248E}"/>
    <cellStyle name="Heading 3 9 3" xfId="5055" xr:uid="{20F02A50-CF55-4397-B0DC-912C9E89E5E7}"/>
    <cellStyle name="Heading 3 9 3 2" xfId="5056" xr:uid="{744E39DA-76FB-4FA2-9119-72723B69EF51}"/>
    <cellStyle name="Heading 3 9 3 2 2" xfId="5057" xr:uid="{0C1881BA-D282-4F97-A7A3-3E4A63184E10}"/>
    <cellStyle name="Heading 3 9 3 3" xfId="5058" xr:uid="{8B92CCCE-F42E-4ECB-8068-6E360249AFF2}"/>
    <cellStyle name="Heading 3 9 3 3 2" xfId="5059" xr:uid="{593991DD-9862-4453-9EFF-0C7F9722EF07}"/>
    <cellStyle name="Heading 3 9 3 4" xfId="5060" xr:uid="{E42E893B-5BEE-4523-AE63-0B3890927D7E}"/>
    <cellStyle name="Heading 3 9 3 4 2" xfId="5061" xr:uid="{F2EC528E-1D35-4FE0-8561-440C7DD61E17}"/>
    <cellStyle name="Heading 3 9 4" xfId="5062" xr:uid="{9FAE6BD9-B6DA-45DD-89A7-ADC65A2FD354}"/>
    <cellStyle name="Heading 3 9 4 2" xfId="5063" xr:uid="{B071430F-7532-4A82-97C8-F63D91E37E41}"/>
    <cellStyle name="Heading 3 9 4 2 2" xfId="5064" xr:uid="{C6DB1E97-8657-4168-AC46-A4C42A4DDE96}"/>
    <cellStyle name="Heading 3 9 4 3" xfId="5065" xr:uid="{A5C2F584-A23A-48BD-8A57-D4EB97AE744A}"/>
    <cellStyle name="Heading 3 9 4 3 2" xfId="5066" xr:uid="{C9F0AAAD-99B8-4653-A11B-5CFF7E439FBC}"/>
    <cellStyle name="Heading 3 9 4 4" xfId="5067" xr:uid="{291F19B7-6E74-4054-AAD4-9209AB9F934C}"/>
    <cellStyle name="Heading 3 9 4 4 2" xfId="5068" xr:uid="{D976F244-85E1-4B00-9E69-FE8D9404D2F8}"/>
    <cellStyle name="Heading 3 9 5" xfId="5069" xr:uid="{62626EBA-E142-444A-BAD4-871882005789}"/>
    <cellStyle name="Heading 3 9 5 2" xfId="5070" xr:uid="{A3EB0131-2BEA-4A79-9A9D-C5DF1DF74165}"/>
    <cellStyle name="Heading 3 9 5 2 2" xfId="5071" xr:uid="{EA602821-3F3A-401B-AC04-BA53BA0287C4}"/>
    <cellStyle name="Heading 3 9 5 3" xfId="5072" xr:uid="{B355B5FA-C264-47C5-B4A1-DF4673906162}"/>
    <cellStyle name="Heading 3 9 5 3 2" xfId="5073" xr:uid="{C19BFD95-C2CA-4D84-809D-87BEB68FA59E}"/>
    <cellStyle name="Heading 3 9 5 4" xfId="5074" xr:uid="{1C1DC7F5-9BA0-4B56-90C7-A806E3F5B037}"/>
    <cellStyle name="Heading 3 9 5 4 2" xfId="5075" xr:uid="{54CAB2BE-EA3A-4A3A-AB77-94D494C7FB8B}"/>
    <cellStyle name="Heading 3 9 6" xfId="5076" xr:uid="{4B7095EC-FE50-41C6-B35D-ABCB8119CB22}"/>
    <cellStyle name="Heading 3 9 6 2" xfId="5077" xr:uid="{BDB4C438-7064-4E31-A368-FBDF3534CCC3}"/>
    <cellStyle name="Heading 3 9 6 2 2" xfId="5078" xr:uid="{81AEF0A5-197B-4F58-B761-FF5065BCFBBF}"/>
    <cellStyle name="Heading 3 9 6 3" xfId="5079" xr:uid="{427C98F5-F357-4125-87A4-3ED91307A6A9}"/>
    <cellStyle name="Heading 3 9 6 3 2" xfId="5080" xr:uid="{A09939F8-8657-45C9-8B8F-0584278C83AE}"/>
    <cellStyle name="Heading 3 9 6 4" xfId="5081" xr:uid="{934A1942-7A36-48A2-90EA-A83D0B9C6F24}"/>
    <cellStyle name="Heading 3 9 6 4 2" xfId="5082" xr:uid="{FAF81F80-56DB-4408-878B-1B920798CB1A}"/>
    <cellStyle name="Heading 3 9 7" xfId="5083" xr:uid="{5B8CE09C-D223-4718-ADB6-B8547D7A2579}"/>
    <cellStyle name="Heading 3 9 7 2" xfId="5084" xr:uid="{E43DD1A8-CC5B-4983-A4FD-F6E604817EB4}"/>
    <cellStyle name="Heading 3 9 7 2 2" xfId="5085" xr:uid="{C16C8C27-031D-458C-B236-16844349562C}"/>
    <cellStyle name="Heading 3 9 7 3" xfId="5086" xr:uid="{7D5A534F-AD9D-41BB-BD99-48222533650D}"/>
    <cellStyle name="Heading 3 9 7 3 2" xfId="5087" xr:uid="{7BFAFB6C-8101-4EA4-A798-D13780965AA4}"/>
    <cellStyle name="Heading 3 9 7 4" xfId="5088" xr:uid="{B7761C90-25D1-45B4-8940-5A0AF41AE5DE}"/>
    <cellStyle name="Heading 3 9 7 4 2" xfId="5089" xr:uid="{8FF87CA5-C9AD-4D5B-8189-F306EF954AAC}"/>
    <cellStyle name="Heading 3 9 8" xfId="5090" xr:uid="{BA291765-E40B-4F69-92A8-D07D4C0C4A22}"/>
    <cellStyle name="Heading 3 9 8 2" xfId="5091" xr:uid="{74C249B2-C8E4-47BB-87B2-466F5462BD43}"/>
    <cellStyle name="Heading 3 9 8 2 2" xfId="5092" xr:uid="{EA6DDF84-3C81-4E53-8C74-C05BC655BA2E}"/>
    <cellStyle name="Heading 3 9 8 3" xfId="5093" xr:uid="{4E077406-7128-4CEC-A3C8-5E498603384D}"/>
    <cellStyle name="Heading 3 9 8 3 2" xfId="5094" xr:uid="{DC305F41-907A-4316-969D-975B189FE0DA}"/>
    <cellStyle name="Heading 3 9 8 4" xfId="5095" xr:uid="{DA6D64B8-AD98-43DC-A0AA-EF3119CCB8F0}"/>
    <cellStyle name="Heading 3 9 8 4 2" xfId="5096" xr:uid="{B8B38FC2-1212-4347-A4FD-5E3EE7CB91B7}"/>
    <cellStyle name="Heading 3 9 9" xfId="5097" xr:uid="{144A559A-F071-4AF0-8A95-26E8D7622617}"/>
    <cellStyle name="Heading 3 9 9 2" xfId="5098" xr:uid="{2C394397-AEE7-462F-B2D5-8B42A6E3E234}"/>
    <cellStyle name="Heading 3 9 9 2 2" xfId="5099" xr:uid="{A723EE25-BF5C-4C54-B8B4-9BEF69EDAE9D}"/>
    <cellStyle name="Heading 3 9 9 3" xfId="5100" xr:uid="{5C13D644-3E90-432B-B70A-364C340A2182}"/>
    <cellStyle name="Heading 3 9 9 3 2" xfId="5101" xr:uid="{3D85DD88-0C3A-48ED-B430-E50E742CBA5A}"/>
    <cellStyle name="Heading 3 9 9 4" xfId="5102" xr:uid="{F6B43BBD-C23C-46B5-BD77-050FD870F0F8}"/>
    <cellStyle name="Heading 3 9 9 4 2" xfId="5103" xr:uid="{B6E06428-7245-4226-9A00-7B92FC91DC42}"/>
    <cellStyle name="Heading 4 10" xfId="5104" xr:uid="{6CE59EF3-B664-4939-B628-ACF65A0A92EB}"/>
    <cellStyle name="Heading 4 11" xfId="5105" xr:uid="{AB2AFBF8-AA0F-45F7-A1D1-97B82A360FD4}"/>
    <cellStyle name="Heading 4 12" xfId="5106" xr:uid="{6C753FA0-DB34-4ED7-8269-3E02C729F662}"/>
    <cellStyle name="Heading 4 13" xfId="5107" xr:uid="{C76A617E-BDDC-4EDA-BA6E-5500F5957350}"/>
    <cellStyle name="Heading 4 14" xfId="5108" xr:uid="{42F1B485-4EBA-4315-8B44-EF76EE2EFC3E}"/>
    <cellStyle name="Heading 4 15" xfId="5109" xr:uid="{8DE7B8CA-0C80-496B-A607-C68EAD348CA5}"/>
    <cellStyle name="Heading 4 16" xfId="5110" xr:uid="{2E734F5A-E662-4E1F-B4DE-ECF773A982DE}"/>
    <cellStyle name="Heading 4 17" xfId="5111" xr:uid="{DD6D632A-959E-4DAB-8DC1-307840EDDC53}"/>
    <cellStyle name="Heading 4 18" xfId="5112" xr:uid="{B6DE76C4-B8E4-437B-80DB-8938DF381C98}"/>
    <cellStyle name="Heading 4 18 2" xfId="5113" xr:uid="{29F34C79-3D7B-4360-B11A-D01481EED74E}"/>
    <cellStyle name="Heading 4 19" xfId="5114" xr:uid="{F6992A09-FB22-419F-81E9-8CA0BCD00D80}"/>
    <cellStyle name="Heading 4 19 2" xfId="5115" xr:uid="{9A70900E-BE36-492E-BE70-D470FC00EA53}"/>
    <cellStyle name="Heading 4 2" xfId="5116" xr:uid="{ABAAF995-6CC7-42DE-96E7-A354108F7857}"/>
    <cellStyle name="Heading 4 2 2" xfId="5117" xr:uid="{01845EE8-2E8D-49F5-9862-161D0233FCD0}"/>
    <cellStyle name="Heading 4 3" xfId="5118" xr:uid="{AA330D35-207D-4706-94A2-1FA8396409BB}"/>
    <cellStyle name="Heading 4 4" xfId="5119" xr:uid="{C2823872-99F1-4DBF-AA7D-B67936B7D1BB}"/>
    <cellStyle name="Heading 4 5" xfId="5120" xr:uid="{D5624DEF-D9D2-4656-845C-A3D8DE451FF2}"/>
    <cellStyle name="Heading 4 6" xfId="5121" xr:uid="{A29EECBE-AAF9-4F1A-AB50-CF289F0CC681}"/>
    <cellStyle name="Heading 4 7" xfId="5122" xr:uid="{40071EB4-66F8-464A-B062-195BD4744F3A}"/>
    <cellStyle name="Heading 4 8" xfId="5123" xr:uid="{DBB86CD3-43A5-4518-8C12-EA05037ED174}"/>
    <cellStyle name="Heading 4 9" xfId="5124" xr:uid="{469BC457-5102-425B-BC8C-3560C1B8A455}"/>
    <cellStyle name="Hyperlink 2" xfId="5125" xr:uid="{AEADD2EA-20D4-43D6-93FE-3290849F2ECB}"/>
    <cellStyle name="Hyperlink 3" xfId="5126" xr:uid="{9B6FC895-E909-431C-8D8B-AA6295CAE087}"/>
    <cellStyle name="Input 10" xfId="5127" xr:uid="{EB4395CC-37A5-4A8D-B837-CCC937A168E9}"/>
    <cellStyle name="Input 10 10" xfId="11387" xr:uid="{553F10B1-E618-4A8C-ABB6-DC44532A24C1}"/>
    <cellStyle name="Input 10 11" xfId="11322" xr:uid="{E3C0A190-11D5-4D4D-AD60-3DCE8F1A560A}"/>
    <cellStyle name="Input 10 12" xfId="11406" xr:uid="{659A86DE-558C-4CDD-9E08-54D4A1EF5939}"/>
    <cellStyle name="Input 10 2" xfId="6861" xr:uid="{AF77DF51-8CF3-4FCF-884E-A5CE68B58799}"/>
    <cellStyle name="Input 10 2 10" xfId="16297" xr:uid="{6ACD5FF3-2263-408E-86D3-214B0ED37445}"/>
    <cellStyle name="Input 10 2 11" xfId="17169" xr:uid="{65ECB24F-EA6F-497B-9BE2-2AD9C270C7F8}"/>
    <cellStyle name="Input 10 2 2" xfId="7240" xr:uid="{044DA04F-5C53-4930-AC03-7E9BECA98F24}"/>
    <cellStyle name="Input 10 2 2 10" xfId="15356" xr:uid="{E5D17FED-D4C6-46CC-9DD9-21EF9C1B2F7F}"/>
    <cellStyle name="Input 10 2 2 2" xfId="8880" xr:uid="{5635C30A-6294-4927-8089-83329ABF022F}"/>
    <cellStyle name="Input 10 2 2 2 2" xfId="13531" xr:uid="{87AC37CE-1129-4F2F-9B8C-7F182C40CA41}"/>
    <cellStyle name="Input 10 2 2 2 3" xfId="14535" xr:uid="{B062822F-53C9-4A0E-95D6-9BDD5D3BC69F}"/>
    <cellStyle name="Input 10 2 2 2 4" xfId="15493" xr:uid="{BC95ED91-1490-413B-9917-EF78B98DDFCA}"/>
    <cellStyle name="Input 10 2 2 2 5" xfId="16418" xr:uid="{533E4EB3-095D-41E8-B51E-19817A977826}"/>
    <cellStyle name="Input 10 2 2 2 6" xfId="17289" xr:uid="{07EE2498-D3B4-411E-953C-5AC797D2D0D1}"/>
    <cellStyle name="Input 10 2 2 2 7" xfId="18135" xr:uid="{1C8A6D88-01E4-488F-A558-B592A9990F86}"/>
    <cellStyle name="Input 10 2 2 2 8" xfId="18895" xr:uid="{F9EE4CBF-EB72-4688-AA93-B39012C78E00}"/>
    <cellStyle name="Input 10 2 2 3" xfId="9722" xr:uid="{6074493C-3563-4057-8C86-4384A141AAA7}"/>
    <cellStyle name="Input 10 2 2 3 2" xfId="14126" xr:uid="{12377AA0-198B-4219-8B01-2785E14D28AE}"/>
    <cellStyle name="Input 10 2 2 3 3" xfId="15086" xr:uid="{2DE51504-A5C7-4708-99E0-AAB4575BD245}"/>
    <cellStyle name="Input 10 2 2 3 4" xfId="16038" xr:uid="{BAC8AC95-8BDF-4DDD-9E9A-15FB7E4A2FF3}"/>
    <cellStyle name="Input 10 2 2 3 5" xfId="16912" xr:uid="{360E90A5-721B-4DA6-B3F7-13FBF68C6D62}"/>
    <cellStyle name="Input 10 2 2 3 6" xfId="17777" xr:uid="{2BD9C758-C77A-4DD4-B51B-20B4FF55D328}"/>
    <cellStyle name="Input 10 2 2 3 7" xfId="18553" xr:uid="{B3FB21A7-0C9A-40E1-B639-85A5865A3035}"/>
    <cellStyle name="Input 10 2 2 3 8" xfId="19310" xr:uid="{8678F420-E2FC-4556-8F88-27C5904D38C8}"/>
    <cellStyle name="Input 10 2 2 4" xfId="12503" xr:uid="{FF5A248A-0104-48E4-83F1-FC3045E3D3AB}"/>
    <cellStyle name="Input 10 2 2 5" xfId="10376" xr:uid="{B817AF3B-4E3E-4D08-A512-D7DB6FC77718}"/>
    <cellStyle name="Input 10 2 2 6" xfId="11731" xr:uid="{4F922055-CC96-4766-9F02-0D6488F582F2}"/>
    <cellStyle name="Input 10 2 2 7" xfId="11054" xr:uid="{9638F1F0-A23A-4A16-A8DC-1384F7C34CDF}"/>
    <cellStyle name="Input 10 2 2 8" xfId="13387" xr:uid="{02F6B436-48AB-46DF-84B6-3DA78A6D24DE}"/>
    <cellStyle name="Input 10 2 2 9" xfId="14398" xr:uid="{3826813F-C3D3-4198-9730-1C522BF0FD9D}"/>
    <cellStyle name="Input 10 2 3" xfId="8501" xr:uid="{BA22C3DB-A742-461E-A2A9-DAEAC12E9D0A}"/>
    <cellStyle name="Input 10 2 3 2" xfId="13241" xr:uid="{ECE88B17-5A2A-4CF9-B751-4B5A497ADC90}"/>
    <cellStyle name="Input 10 2 3 3" xfId="14261" xr:uid="{C1EEEC4E-DFA2-44DC-84D3-D0904D0759FB}"/>
    <cellStyle name="Input 10 2 3 4" xfId="15221" xr:uid="{2E4C881F-BCA4-4F25-B29A-6BA74315E617}"/>
    <cellStyle name="Input 10 2 3 5" xfId="16170" xr:uid="{8CD2016B-DADA-4518-903D-DE5BB42DD3CE}"/>
    <cellStyle name="Input 10 2 3 6" xfId="17043" xr:uid="{426A9528-9C42-44A7-AF7D-728FAA457627}"/>
    <cellStyle name="Input 10 2 3 7" xfId="17908" xr:uid="{FD61663A-0B73-42CF-A185-E9B90CD8AA2A}"/>
    <cellStyle name="Input 10 2 3 8" xfId="18684" xr:uid="{ED3157E2-D0FF-40F7-B2E4-6EDB3F87C306}"/>
    <cellStyle name="Input 10 2 4" xfId="9511" xr:uid="{47B63072-446F-435B-BDDC-6C07FF9948D6}"/>
    <cellStyle name="Input 10 2 4 2" xfId="13915" xr:uid="{9E92E328-FE26-458F-BE91-6C286965D4ED}"/>
    <cellStyle name="Input 10 2 4 3" xfId="14875" xr:uid="{A14B1AA4-33DF-4B90-BBD7-69883BEC0B5B}"/>
    <cellStyle name="Input 10 2 4 4" xfId="15827" xr:uid="{C816D268-BE71-400A-BEFB-8C14ADED5854}"/>
    <cellStyle name="Input 10 2 4 5" xfId="16701" xr:uid="{BCFCD394-AA0A-42E7-9364-2582C5C8BBCA}"/>
    <cellStyle name="Input 10 2 4 6" xfId="17566" xr:uid="{D902A208-3CE7-4F43-BC39-B81DB232B124}"/>
    <cellStyle name="Input 10 2 4 7" xfId="18342" xr:uid="{62B6CDAF-4F44-4CCE-9CB8-5B6E2EAECC90}"/>
    <cellStyle name="Input 10 2 4 8" xfId="19099" xr:uid="{FA63BAFD-7719-438D-B2F6-982986C4E02F}"/>
    <cellStyle name="Input 10 2 5" xfId="12212" xr:uid="{409A7EEF-6D1D-4CE5-BA9A-F44B04460838}"/>
    <cellStyle name="Input 10 2 6" xfId="10651" xr:uid="{16985726-2CF4-41B3-BAE9-7FB60F3DF28F}"/>
    <cellStyle name="Input 10 2 7" xfId="13399" xr:uid="{1A1C6015-A625-4B17-8DEF-6D43DD5E13E3}"/>
    <cellStyle name="Input 10 2 8" xfId="14408" xr:uid="{8B95BD44-FC9D-4A1C-A425-B8DD239C2C71}"/>
    <cellStyle name="Input 10 2 9" xfId="15366" xr:uid="{09D644DB-0DFA-4A94-BAE0-3167283598D4}"/>
    <cellStyle name="Input 10 3" xfId="6999" xr:uid="{DEBEB494-A4F2-495A-81B2-631728198223}"/>
    <cellStyle name="Input 10 3 10" xfId="17334" xr:uid="{6948E564-43B3-4226-8587-5A684D526496}"/>
    <cellStyle name="Input 10 3 2" xfId="8639" xr:uid="{61567056-15F4-46B7-AFBE-4D9988EAD272}"/>
    <cellStyle name="Input 10 3 2 2" xfId="13359" xr:uid="{9603C6B9-3014-4F2F-8F40-29BEA685AB0B}"/>
    <cellStyle name="Input 10 3 2 3" xfId="14373" xr:uid="{058C8020-A7E3-4169-9276-DB930474216F}"/>
    <cellStyle name="Input 10 3 2 4" xfId="15331" xr:uid="{D7D5BC15-C518-4D01-A46C-55E649415006}"/>
    <cellStyle name="Input 10 3 2 5" xfId="16275" xr:uid="{7FD4241A-3D15-4068-9200-ACA33D20C011}"/>
    <cellStyle name="Input 10 3 2 6" xfId="17148" xr:uid="{80ADEED8-6B67-4792-B0BC-EF615821952F}"/>
    <cellStyle name="Input 10 3 2 7" xfId="18013" xr:uid="{6138997E-C3EC-4A0B-97CE-3EB65401A216}"/>
    <cellStyle name="Input 10 3 2 8" xfId="18781" xr:uid="{0C976732-067D-48A2-B600-FF635FB72108}"/>
    <cellStyle name="Input 10 3 3" xfId="9608" xr:uid="{8389B2AB-E93B-4081-BD13-95BFE5ABD8A1}"/>
    <cellStyle name="Input 10 3 3 2" xfId="14012" xr:uid="{892819AE-6F3B-4098-8B28-BE6EDD490F39}"/>
    <cellStyle name="Input 10 3 3 3" xfId="14972" xr:uid="{17B8860B-D144-4CB2-A988-0B62881802DE}"/>
    <cellStyle name="Input 10 3 3 4" xfId="15924" xr:uid="{F42A392D-A6B1-4C6E-A2BC-37156CB109DF}"/>
    <cellStyle name="Input 10 3 3 5" xfId="16798" xr:uid="{4E78E942-7A9B-4D18-A924-3FB22DFFF85E}"/>
    <cellStyle name="Input 10 3 3 6" xfId="17663" xr:uid="{73755B85-74AC-4220-94B1-49C0CCC68114}"/>
    <cellStyle name="Input 10 3 3 7" xfId="18439" xr:uid="{44096040-2B43-4974-BED7-A760060B9A29}"/>
    <cellStyle name="Input 10 3 3 8" xfId="19196" xr:uid="{5DD34E99-D687-47F9-A68D-3E482293E640}"/>
    <cellStyle name="Input 10 3 4" xfId="12330" xr:uid="{8D858512-1E4D-4ADE-A4DA-735FF9F4160A}"/>
    <cellStyle name="Input 10 3 5" xfId="10538" xr:uid="{DE6F8869-EF5B-4BDE-9274-95EAC5F377DC}"/>
    <cellStyle name="Input 10 3 6" xfId="13635" xr:uid="{577ED058-B612-48DE-8AA7-E38A0003DB75}"/>
    <cellStyle name="Input 10 3 7" xfId="14613" xr:uid="{2F5444AD-F126-4ADE-B90C-1815134DDAA1}"/>
    <cellStyle name="Input 10 3 8" xfId="15566" xr:uid="{62046834-05ED-4550-897B-4353AB0DF855}"/>
    <cellStyle name="Input 10 3 9" xfId="16465" xr:uid="{ED7A508C-C037-4649-B765-E31DCD3EE358}"/>
    <cellStyle name="Input 10 4" xfId="7822" xr:uid="{B70F7D34-7D29-4CF0-9963-AC693A2491A8}"/>
    <cellStyle name="Input 10 4 2" xfId="12844" xr:uid="{277C0C90-4A1D-453D-B340-B16B6AC5AD3C}"/>
    <cellStyle name="Input 10 4 3" xfId="12015" xr:uid="{31256904-87F6-4C9C-8C53-988F8684D05B}"/>
    <cellStyle name="Input 10 4 4" xfId="10816" xr:uid="{383CD15E-0C6C-4CE4-B832-BDA69AA9D4CD}"/>
    <cellStyle name="Input 10 4 5" xfId="11602" xr:uid="{4F06B0AB-421B-4E6F-A7FD-6B5CDC2F784D}"/>
    <cellStyle name="Input 10 4 6" xfId="11155" xr:uid="{5D733B34-BC26-41F6-A5A4-99F7E886D703}"/>
    <cellStyle name="Input 10 4 7" xfId="12546" xr:uid="{39D58B6F-92CD-479B-9E26-394957C38312}"/>
    <cellStyle name="Input 10 4 8" xfId="10340" xr:uid="{C59882BF-AEEB-412B-8EAE-2F0E138718AB}"/>
    <cellStyle name="Input 10 5" xfId="7821" xr:uid="{17E5164C-96F6-47EC-B859-9524EC5C8B32}"/>
    <cellStyle name="Input 10 5 2" xfId="12843" xr:uid="{E833FCAE-A736-45CE-833A-9443DF8CED05}"/>
    <cellStyle name="Input 10 5 3" xfId="10129" xr:uid="{3F9F8178-0B69-4F76-BA3D-1DF5C24701C2}"/>
    <cellStyle name="Input 10 5 4" xfId="13691" xr:uid="{81686505-F1A2-4BC6-AD58-553CDB855FC0}"/>
    <cellStyle name="Input 10 5 5" xfId="14659" xr:uid="{A77E58C5-661A-4222-9E1D-2CE35F639874}"/>
    <cellStyle name="Input 10 5 6" xfId="15611" xr:uid="{85BAB4B2-3256-42E7-B7AE-778F8B746B47}"/>
    <cellStyle name="Input 10 5 7" xfId="16496" xr:uid="{A77F1AC7-5A40-4F29-8B1B-6DF0C98EE38B}"/>
    <cellStyle name="Input 10 5 8" xfId="17364" xr:uid="{C06F4D53-1CDA-4E8F-B5BA-466C8EF35A7B}"/>
    <cellStyle name="Input 10 6" xfId="11355" xr:uid="{0EADE602-E1A7-42F8-8670-CA2377914C45}"/>
    <cellStyle name="Input 10 7" xfId="11354" xr:uid="{8D621F08-9D81-4AED-858A-DCF0B301B27E}"/>
    <cellStyle name="Input 10 8" xfId="11368" xr:uid="{48EAB521-88F5-4E0F-9772-93F7736816A9}"/>
    <cellStyle name="Input 10 9" xfId="11341" xr:uid="{5213AA7B-66AB-4C08-8B64-74517251CD94}"/>
    <cellStyle name="Input 11" xfId="5128" xr:uid="{9167FF56-38FC-4936-AA64-AE7924CFF343}"/>
    <cellStyle name="Input 11 10" xfId="11620" xr:uid="{B784777D-7DD2-4F78-8E35-D47EA85FB90B}"/>
    <cellStyle name="Input 11 11" xfId="11137" xr:uid="{BA7080E5-9419-4639-9A62-290CA51B0E38}"/>
    <cellStyle name="Input 11 12" xfId="12049" xr:uid="{E471AB49-D9FB-4C1D-9D1D-1FBE8150AA4E}"/>
    <cellStyle name="Input 11 2" xfId="6860" xr:uid="{11744BA5-833C-46A6-A47E-57C62B002BB5}"/>
    <cellStyle name="Input 11 2 10" xfId="10746" xr:uid="{AA11462F-E7CD-4E06-B47E-A845CFB58F4C}"/>
    <cellStyle name="Input 11 2 11" xfId="12904" xr:uid="{966EC7F4-7D88-4021-8413-F8C2DA3D2929}"/>
    <cellStyle name="Input 11 2 2" xfId="7241" xr:uid="{83E7AC94-58DC-44F8-A30B-53F8C7459B5F}"/>
    <cellStyle name="Input 11 2 2 10" xfId="13023" xr:uid="{4CD16904-3243-48AE-BC98-9F949BB19E78}"/>
    <cellStyle name="Input 11 2 2 2" xfId="8881" xr:uid="{3A50A269-951A-4800-9430-938B15114C97}"/>
    <cellStyle name="Input 11 2 2 2 2" xfId="13532" xr:uid="{2283AF95-621F-40EA-BD84-DB694437D511}"/>
    <cellStyle name="Input 11 2 2 2 3" xfId="14536" xr:uid="{5565413A-83A6-418F-A31B-0AED1EC74E22}"/>
    <cellStyle name="Input 11 2 2 2 4" xfId="15494" xr:uid="{58803623-C2E3-46BF-ACD8-5C718DD62569}"/>
    <cellStyle name="Input 11 2 2 2 5" xfId="16419" xr:uid="{39767BB9-3426-4CAC-89D0-78E5ADFDC770}"/>
    <cellStyle name="Input 11 2 2 2 6" xfId="17290" xr:uid="{E18A1C4B-1B40-4624-A9D9-40D97F90D345}"/>
    <cellStyle name="Input 11 2 2 2 7" xfId="18136" xr:uid="{2C8173E2-C7F7-4399-8F6A-6F0803D8B408}"/>
    <cellStyle name="Input 11 2 2 2 8" xfId="18896" xr:uid="{7FA1FE26-852D-43C5-9C76-3675828BBC0A}"/>
    <cellStyle name="Input 11 2 2 3" xfId="9723" xr:uid="{244A4FAE-7E07-4B88-8EEA-3878F3D8F903}"/>
    <cellStyle name="Input 11 2 2 3 2" xfId="14127" xr:uid="{0F077F8A-FF54-4DA0-9ACC-B40EFE004B01}"/>
    <cellStyle name="Input 11 2 2 3 3" xfId="15087" xr:uid="{506574FD-EBA1-4864-9C35-311916309DFC}"/>
    <cellStyle name="Input 11 2 2 3 4" xfId="16039" xr:uid="{400F905A-29AD-47BA-A307-30F09D6A4BBD}"/>
    <cellStyle name="Input 11 2 2 3 5" xfId="16913" xr:uid="{E0ABB6F0-0E4B-4F47-BA85-CB4B108A3D67}"/>
    <cellStyle name="Input 11 2 2 3 6" xfId="17778" xr:uid="{96905CEB-155D-43BE-BC79-42C2E0126AD5}"/>
    <cellStyle name="Input 11 2 2 3 7" xfId="18554" xr:uid="{B55466E0-C010-4E42-8B21-01B1B4DE8401}"/>
    <cellStyle name="Input 11 2 2 3 8" xfId="19311" xr:uid="{299301BE-57FC-48A0-A104-8EBA7DD43EC7}"/>
    <cellStyle name="Input 11 2 2 4" xfId="12504" xr:uid="{DA9BD0D4-5CC3-438C-B80E-6A44AB5601F4}"/>
    <cellStyle name="Input 11 2 2 5" xfId="10375" xr:uid="{AA886A06-9248-4D73-B622-CEEAFA050F87}"/>
    <cellStyle name="Input 11 2 2 6" xfId="12116" xr:uid="{138A3EBF-1A79-4945-9BD4-5BE998D1C479}"/>
    <cellStyle name="Input 11 2 2 7" xfId="10734" xr:uid="{E36C67AA-2413-4B2B-8A44-193C903EFCBA}"/>
    <cellStyle name="Input 11 2 2 8" xfId="11661" xr:uid="{E2EA54D8-FE72-4D97-9A1D-DA5677BB4C30}"/>
    <cellStyle name="Input 11 2 2 9" xfId="11116" xr:uid="{783C0983-031E-4A0C-947E-B8C2B4634DBA}"/>
    <cellStyle name="Input 11 2 3" xfId="8500" xr:uid="{AAB09C00-6D2F-45B5-8D4C-760C5951226A}"/>
    <cellStyle name="Input 11 2 3 2" xfId="13240" xr:uid="{4672F733-B272-411C-9F7C-02CFD4885B81}"/>
    <cellStyle name="Input 11 2 3 3" xfId="14260" xr:uid="{68B5A0EC-AB43-4FCC-9513-2A2F2DB0D6C7}"/>
    <cellStyle name="Input 11 2 3 4" xfId="15220" xr:uid="{782FF958-DEF8-437B-ADB4-E9EC5CE4BBAB}"/>
    <cellStyle name="Input 11 2 3 5" xfId="16169" xr:uid="{42F8955B-EA57-4E7C-AFB6-000A15D92854}"/>
    <cellStyle name="Input 11 2 3 6" xfId="17042" xr:uid="{E6E54774-A854-4CEC-B666-9FE7AE23FB73}"/>
    <cellStyle name="Input 11 2 3 7" xfId="17907" xr:uid="{924479B3-769E-4454-8D34-03C557D94EC7}"/>
    <cellStyle name="Input 11 2 3 8" xfId="18683" xr:uid="{6B01ECE6-04F4-4A26-AD1D-228937ECBD5F}"/>
    <cellStyle name="Input 11 2 4" xfId="9510" xr:uid="{FAAC2403-CD7A-4C23-A585-5DF9BAD79E09}"/>
    <cellStyle name="Input 11 2 4 2" xfId="13914" xr:uid="{AB719EAA-8740-4894-9560-78EED8FE26EC}"/>
    <cellStyle name="Input 11 2 4 3" xfId="14874" xr:uid="{46CE69BF-1005-4CB7-A05F-BBA0F283F723}"/>
    <cellStyle name="Input 11 2 4 4" xfId="15826" xr:uid="{150F15E6-F4CC-4DB5-8C74-8867D556CB5A}"/>
    <cellStyle name="Input 11 2 4 5" xfId="16700" xr:uid="{F2C86E51-479C-41FE-A457-83539B54D702}"/>
    <cellStyle name="Input 11 2 4 6" xfId="17565" xr:uid="{F1F49410-0C17-437D-BC23-81021DA23603}"/>
    <cellStyle name="Input 11 2 4 7" xfId="18341" xr:uid="{7F8C7517-FA86-4A74-97E3-6FFBD23319EE}"/>
    <cellStyle name="Input 11 2 4 8" xfId="19098" xr:uid="{585BC1EC-4E1E-41FF-972D-190814768EE9}"/>
    <cellStyle name="Input 11 2 5" xfId="12211" xr:uid="{EFFECD6E-17B4-4C0B-A0C0-A00B8C707079}"/>
    <cellStyle name="Input 11 2 6" xfId="10652" xr:uid="{690DC6B6-A9C8-4134-B00A-037E065D1D60}"/>
    <cellStyle name="Input 11 2 7" xfId="12366" xr:uid="{8CE338B2-688B-4039-8AF2-5114DBFB7916}"/>
    <cellStyle name="Input 11 2 8" xfId="10506" xr:uid="{3B54B483-5268-46CD-870A-0BE199EC49A8}"/>
    <cellStyle name="Input 11 2 9" xfId="12104" xr:uid="{2A319F43-1788-405C-AACD-E57C6F964828}"/>
    <cellStyle name="Input 11 3" xfId="7000" xr:uid="{2B11DF7D-28E8-45AF-AD28-6F374ABD9ED8}"/>
    <cellStyle name="Input 11 3 10" xfId="12586" xr:uid="{6A0A679A-A1B4-44BA-95EC-E0E70540F126}"/>
    <cellStyle name="Input 11 3 2" xfId="8640" xr:uid="{868DFBC6-A074-4FD4-8475-134239C60F70}"/>
    <cellStyle name="Input 11 3 2 2" xfId="13360" xr:uid="{09D5E932-E53E-477A-AB28-8BBFE90FDF63}"/>
    <cellStyle name="Input 11 3 2 3" xfId="14374" xr:uid="{3AD8DE2E-A979-409E-8CBB-13ECB2595B8B}"/>
    <cellStyle name="Input 11 3 2 4" xfId="15332" xr:uid="{68A6F168-64A8-41C3-8617-695C0043FC2A}"/>
    <cellStyle name="Input 11 3 2 5" xfId="16276" xr:uid="{B446CD7D-4F5F-42B5-8010-967D2AB67207}"/>
    <cellStyle name="Input 11 3 2 6" xfId="17149" xr:uid="{99948D11-50C2-4E4D-BC7D-BBD2F26A9198}"/>
    <cellStyle name="Input 11 3 2 7" xfId="18014" xr:uid="{B5A16F98-A7EE-4C19-ACE3-82195EFAE2E6}"/>
    <cellStyle name="Input 11 3 2 8" xfId="18782" xr:uid="{83D10280-A487-4A1E-9A27-244BD17C1CED}"/>
    <cellStyle name="Input 11 3 3" xfId="9609" xr:uid="{D16C8FC6-59FC-400E-A81F-5B2EA9650644}"/>
    <cellStyle name="Input 11 3 3 2" xfId="14013" xr:uid="{E1E7DF74-3837-4BC9-9BB3-049C0C5129D8}"/>
    <cellStyle name="Input 11 3 3 3" xfId="14973" xr:uid="{3B04EB74-4607-4396-9C45-CBE87B852E64}"/>
    <cellStyle name="Input 11 3 3 4" xfId="15925" xr:uid="{81839F6D-4A7B-4637-B7FA-6D76011CF112}"/>
    <cellStyle name="Input 11 3 3 5" xfId="16799" xr:uid="{0B45FA72-C677-4990-A2A8-2A812C0327DC}"/>
    <cellStyle name="Input 11 3 3 6" xfId="17664" xr:uid="{9AB2C56D-64CB-478E-9169-7F043C2F0D99}"/>
    <cellStyle name="Input 11 3 3 7" xfId="18440" xr:uid="{7E404A49-CF65-4673-96F1-14373A7C7D73}"/>
    <cellStyle name="Input 11 3 3 8" xfId="19197" xr:uid="{896ABB06-FB68-4455-BA22-BBC6F5345BEB}"/>
    <cellStyle name="Input 11 3 4" xfId="12331" xr:uid="{818C878B-2B9C-46A7-B6A6-66AE57D07DD2}"/>
    <cellStyle name="Input 11 3 5" xfId="10537" xr:uid="{830BFE96-8027-4A35-83B2-5009927D0CD7}"/>
    <cellStyle name="Input 11 3 6" xfId="13131" xr:uid="{4B860D97-0675-4668-9D72-3E5CFF63800C}"/>
    <cellStyle name="Input 11 3 7" xfId="9894" xr:uid="{EB29471C-A9F3-4427-8532-6CDB2A41F82D}"/>
    <cellStyle name="Input 11 3 8" xfId="12166" xr:uid="{C813A2B1-6279-44B2-8FA8-8BF1096474BF}"/>
    <cellStyle name="Input 11 3 9" xfId="10695" xr:uid="{EA6C951F-D155-4949-B1F0-99FC4342D788}"/>
    <cellStyle name="Input 11 4" xfId="7823" xr:uid="{1403898D-521E-46A4-A645-BFE15D2C9C94}"/>
    <cellStyle name="Input 11 4 2" xfId="12845" xr:uid="{1459512C-862E-4456-A60D-B525919B2BC8}"/>
    <cellStyle name="Input 11 4 3" xfId="10128" xr:uid="{122C11EF-1440-4F0D-87E9-DF12A1CFA619}"/>
    <cellStyle name="Input 11 4 4" xfId="13167" xr:uid="{1D127E19-8AC7-4DB3-989A-E008BD37D8EF}"/>
    <cellStyle name="Input 11 4 5" xfId="9866" xr:uid="{EE79D68D-E69F-4E99-88C8-CC278A4EBA48}"/>
    <cellStyle name="Input 11 4 6" xfId="13063" xr:uid="{04CA5794-DAE3-4094-89F5-B629CDC2F98D}"/>
    <cellStyle name="Input 11 4 7" xfId="9941" xr:uid="{19591BBD-AFA4-4619-9E97-890D6ECD7C05}"/>
    <cellStyle name="Input 11 4 8" xfId="12703" xr:uid="{8436AD47-4E24-44B2-8659-DC317141F595}"/>
    <cellStyle name="Input 11 5" xfId="7820" xr:uid="{E9C208E2-9C74-4BAA-A317-1BE392477956}"/>
    <cellStyle name="Input 11 5 2" xfId="12842" xr:uid="{6BA41C50-B1D1-423D-B7A8-357F9479B154}"/>
    <cellStyle name="Input 11 5 3" xfId="10130" xr:uid="{86FE8F0B-1CB2-4600-BDFB-2DCCEE29C2F0}"/>
    <cellStyle name="Input 11 5 4" xfId="12671" xr:uid="{B8D762A0-4487-4F8B-89D6-746DF9AD2627}"/>
    <cellStyle name="Input 11 5 5" xfId="10244" xr:uid="{8E7E845E-D396-41DA-9BFE-F03827FFCD40}"/>
    <cellStyle name="Input 11 5 6" xfId="12386" xr:uid="{418F0ECB-A0FF-453D-BDFA-C4BD5F46D798}"/>
    <cellStyle name="Input 11 5 7" xfId="10489" xr:uid="{17FA8A21-C258-4C15-8E44-6C01457E810E}"/>
    <cellStyle name="Input 11 5 8" xfId="11696" xr:uid="{FD120643-D418-40AC-A90C-4F40E31371EF}"/>
    <cellStyle name="Input 11 6" xfId="11356" xr:uid="{B2EE7257-03C8-4725-B4B2-7F3AC0647313}"/>
    <cellStyle name="Input 11 7" xfId="11353" xr:uid="{8C5B14CC-4A42-40DE-8603-20F6BF97DE62}"/>
    <cellStyle name="Input 11 8" xfId="12036" xr:uid="{43F7FEB3-4D10-4CDE-ADBD-77A5E33AA75B}"/>
    <cellStyle name="Input 11 9" xfId="10796" xr:uid="{4A53CE6F-0E7C-4AFD-8732-0D79D701E30C}"/>
    <cellStyle name="Input 12" xfId="5129" xr:uid="{CA49A2CB-6408-4646-B528-539D4288CBB7}"/>
    <cellStyle name="Input 12 10" xfId="11395" xr:uid="{9AC15532-DC15-4070-99D1-B76634F95CF7}"/>
    <cellStyle name="Input 12 11" xfId="11314" xr:uid="{065A8C17-893A-4E13-BE3D-5A592816DCB7}"/>
    <cellStyle name="Input 12 12" xfId="11414" xr:uid="{5CA76E90-C19E-43A9-B9E5-CAAFA23BDC4A}"/>
    <cellStyle name="Input 12 2" xfId="6859" xr:uid="{606BA355-44AC-4E65-A57D-1B77147E0919}"/>
    <cellStyle name="Input 12 2 10" xfId="12021" xr:uid="{B2A9BF35-97DD-462F-9A44-B4D4A27FE14E}"/>
    <cellStyle name="Input 12 2 11" xfId="10810" xr:uid="{CE78CB47-D232-4AFC-9A88-998F10E4411F}"/>
    <cellStyle name="Input 12 2 2" xfId="7242" xr:uid="{DCA68445-FDB4-4610-B5EA-DEA596468BC5}"/>
    <cellStyle name="Input 12 2 2 10" xfId="13389" xr:uid="{4167447E-A144-4F10-BEFA-FC16B6E8C1F8}"/>
    <cellStyle name="Input 12 2 2 2" xfId="8882" xr:uid="{FF1D5E2A-5CD8-423A-A6D9-7D26DD1FD020}"/>
    <cellStyle name="Input 12 2 2 2 2" xfId="13533" xr:uid="{9207D6C8-7804-478B-B1D5-B80E22FD502A}"/>
    <cellStyle name="Input 12 2 2 2 3" xfId="14537" xr:uid="{B9187167-3C15-42A8-BC58-A84C2ED6E41D}"/>
    <cellStyle name="Input 12 2 2 2 4" xfId="15495" xr:uid="{9CC6F66D-6FE5-4A32-B417-1F83D9CC5AF7}"/>
    <cellStyle name="Input 12 2 2 2 5" xfId="16420" xr:uid="{86283459-CDFD-461D-970C-EDDF83315E0D}"/>
    <cellStyle name="Input 12 2 2 2 6" xfId="17291" xr:uid="{120D17EB-DFEF-4A9C-B8CF-984333C97C31}"/>
    <cellStyle name="Input 12 2 2 2 7" xfId="18137" xr:uid="{CD30C3C6-E295-4660-9ACA-AA109C8A4A72}"/>
    <cellStyle name="Input 12 2 2 2 8" xfId="18897" xr:uid="{12D4F076-A8F7-488E-9A4A-DBD74007C711}"/>
    <cellStyle name="Input 12 2 2 3" xfId="9724" xr:uid="{C64A042A-FB8E-488E-AA66-9A97D2497F97}"/>
    <cellStyle name="Input 12 2 2 3 2" xfId="14128" xr:uid="{70E09AEE-D3E2-4161-B644-E1569FA05DA7}"/>
    <cellStyle name="Input 12 2 2 3 3" xfId="15088" xr:uid="{068A0B8D-EA00-41AA-BD13-49ABBD3E184A}"/>
    <cellStyle name="Input 12 2 2 3 4" xfId="16040" xr:uid="{55DED673-F003-4DCC-A539-586C1EEF2614}"/>
    <cellStyle name="Input 12 2 2 3 5" xfId="16914" xr:uid="{7D48C121-D98A-47ED-8C65-D4DD7AA7F351}"/>
    <cellStyle name="Input 12 2 2 3 6" xfId="17779" xr:uid="{2216AEAD-3126-458E-A88D-5C94BA6A7A14}"/>
    <cellStyle name="Input 12 2 2 3 7" xfId="18555" xr:uid="{998371DC-465C-4816-AFD7-2E4EF2D8115F}"/>
    <cellStyle name="Input 12 2 2 3 8" xfId="19312" xr:uid="{242CB3E1-CDAF-4160-BBEC-FE1BA58DA94D}"/>
    <cellStyle name="Input 12 2 2 4" xfId="12505" xr:uid="{00F1D719-CB33-4AA8-88E6-A12572C4B63A}"/>
    <cellStyle name="Input 12 2 2 5" xfId="10374" xr:uid="{4961C90B-5F90-4D44-991C-A9822325B0F0}"/>
    <cellStyle name="Input 12 2 2 6" xfId="12640" xr:uid="{F481B294-0AF1-4B4D-890E-CF6B3D8549D0}"/>
    <cellStyle name="Input 12 2 2 7" xfId="10269" xr:uid="{04662860-8691-45F5-96B8-BABEA6302431}"/>
    <cellStyle name="Input 12 2 2 8" xfId="11766" xr:uid="{8BD597D7-C3F2-44AE-83BA-4B237A54AC26}"/>
    <cellStyle name="Input 12 2 2 9" xfId="11031" xr:uid="{21CC62DF-D2D9-48AB-99E9-4435DB89BED2}"/>
    <cellStyle name="Input 12 2 3" xfId="8499" xr:uid="{051A379A-CE92-4A56-B26A-0B3158139106}"/>
    <cellStyle name="Input 12 2 3 2" xfId="13239" xr:uid="{A7B22BEB-2966-4A59-9EDE-3348CAE0F266}"/>
    <cellStyle name="Input 12 2 3 3" xfId="14259" xr:uid="{BDA7C27E-12A6-49D7-AED1-D6CD5EA08FC1}"/>
    <cellStyle name="Input 12 2 3 4" xfId="15219" xr:uid="{AB73F085-9F17-49AD-ADBC-961F100489CF}"/>
    <cellStyle name="Input 12 2 3 5" xfId="16168" xr:uid="{5855F1E6-DC71-496D-8B2E-62EE25F154FE}"/>
    <cellStyle name="Input 12 2 3 6" xfId="17041" xr:uid="{8F482E40-0B91-435E-BF1C-1B0AC76BF36C}"/>
    <cellStyle name="Input 12 2 3 7" xfId="17906" xr:uid="{E83D98AC-2745-4BB9-AD0D-4C8FC66DE96D}"/>
    <cellStyle name="Input 12 2 3 8" xfId="18682" xr:uid="{4E6AF214-1AC6-4356-8EAD-E2D7B3E1C622}"/>
    <cellStyle name="Input 12 2 4" xfId="9509" xr:uid="{B4B9948F-0DF7-4570-9033-DB0E203223F8}"/>
    <cellStyle name="Input 12 2 4 2" xfId="13913" xr:uid="{D02BF1DE-0302-4A07-A92F-6DD8EE4173EA}"/>
    <cellStyle name="Input 12 2 4 3" xfId="14873" xr:uid="{51ED9BEF-0CC5-4008-BABD-247EED029BFE}"/>
    <cellStyle name="Input 12 2 4 4" xfId="15825" xr:uid="{F9F9C6EE-EA73-4D0D-B380-6F505E3AC08F}"/>
    <cellStyle name="Input 12 2 4 5" xfId="16699" xr:uid="{5D22433C-1450-4D6F-93B7-9ECA50B830BC}"/>
    <cellStyle name="Input 12 2 4 6" xfId="17564" xr:uid="{8489BB9B-36C7-4BB9-A319-58E17232A4A2}"/>
    <cellStyle name="Input 12 2 4 7" xfId="18340" xr:uid="{68182E3E-6EBD-4F8B-813C-AA218A14261B}"/>
    <cellStyle name="Input 12 2 4 8" xfId="19097" xr:uid="{289F975D-106E-4598-8514-77D5328FE08C}"/>
    <cellStyle name="Input 12 2 5" xfId="12210" xr:uid="{15B2863D-A246-4B2A-8DED-DAE32099D0D1}"/>
    <cellStyle name="Input 12 2 6" xfId="10653" xr:uid="{7B1FC219-114F-459B-AF75-D8BA5C4173BA}"/>
    <cellStyle name="Input 12 2 7" xfId="13031" xr:uid="{9C6AE8CF-D5F7-4F74-9609-5051184478BF}"/>
    <cellStyle name="Input 12 2 8" xfId="9967" xr:uid="{1275035B-9AE5-4D43-A562-1885A89B0A3B}"/>
    <cellStyle name="Input 12 2 9" xfId="12696" xr:uid="{945E50AF-E842-4A9C-B648-AD13A598C9CF}"/>
    <cellStyle name="Input 12 3" xfId="7001" xr:uid="{59DD5185-FCAA-4DBE-84C9-F0F7FFBC72C1}"/>
    <cellStyle name="Input 12 3 10" xfId="15536" xr:uid="{F21D9A39-A02A-4AC1-9070-F6DE4CC7FF8F}"/>
    <cellStyle name="Input 12 3 2" xfId="8641" xr:uid="{C2CEE9EB-E09D-4FD2-853F-580D4F9D965C}"/>
    <cellStyle name="Input 12 3 2 2" xfId="13361" xr:uid="{35DD1A14-7DE1-4BF5-81AB-681F78B3F1E9}"/>
    <cellStyle name="Input 12 3 2 3" xfId="14375" xr:uid="{C9F7174F-8232-4E4D-8F49-0F3EEECA8C92}"/>
    <cellStyle name="Input 12 3 2 4" xfId="15333" xr:uid="{B2BB8FED-ADE9-4043-9EEF-A193B3269763}"/>
    <cellStyle name="Input 12 3 2 5" xfId="16277" xr:uid="{48EFF1EF-7E6C-4FA9-848A-04F8EA528552}"/>
    <cellStyle name="Input 12 3 2 6" xfId="17150" xr:uid="{BF59BF1E-9BFF-4339-9227-879660AD4B67}"/>
    <cellStyle name="Input 12 3 2 7" xfId="18015" xr:uid="{7600E11E-4D30-43BA-9D53-922256D51BE4}"/>
    <cellStyle name="Input 12 3 2 8" xfId="18783" xr:uid="{7714A09F-CA2C-44F8-924B-89B406748B7F}"/>
    <cellStyle name="Input 12 3 3" xfId="9610" xr:uid="{E67E840D-4FEF-44CB-B3BC-AB2C453AACF0}"/>
    <cellStyle name="Input 12 3 3 2" xfId="14014" xr:uid="{D33902BF-2EA3-4CC2-9D94-1F38EB71F69B}"/>
    <cellStyle name="Input 12 3 3 3" xfId="14974" xr:uid="{CCD20DC3-79D9-4046-93E1-9B5A16A35CCA}"/>
    <cellStyle name="Input 12 3 3 4" xfId="15926" xr:uid="{FE16EA3D-AA3C-488C-8284-F821603BF246}"/>
    <cellStyle name="Input 12 3 3 5" xfId="16800" xr:uid="{FE466649-0BAC-428F-96E7-F87AC85BF05A}"/>
    <cellStyle name="Input 12 3 3 6" xfId="17665" xr:uid="{CE602617-8DAD-442B-8701-A43467EE5CDE}"/>
    <cellStyle name="Input 12 3 3 7" xfId="18441" xr:uid="{0BE4CFC2-FA20-43D8-8E38-44D7FD2DE923}"/>
    <cellStyle name="Input 12 3 3 8" xfId="19198" xr:uid="{01E4BF5A-C9EF-45FA-ADE9-44F2C1789718}"/>
    <cellStyle name="Input 12 3 4" xfId="12332" xr:uid="{2A0CEA92-B76B-4178-A004-7A4138118EE6}"/>
    <cellStyle name="Input 12 3 5" xfId="10536" xr:uid="{D1B203BC-491E-4D0E-8FE0-C77B38812EAB}"/>
    <cellStyle name="Input 12 3 6" xfId="12100" xr:uid="{975F8B11-9429-4764-9371-2A80012DA2C1}"/>
    <cellStyle name="Input 12 3 7" xfId="10750" xr:uid="{8682300C-6510-4F3E-BE71-84FBCB0BAE98}"/>
    <cellStyle name="Input 12 3 8" xfId="13602" xr:uid="{8F1ECB89-0D03-47AB-BACE-A4B3CD5C754B}"/>
    <cellStyle name="Input 12 3 9" xfId="14583" xr:uid="{C1FBECE1-7830-4219-B5B5-29D7FE8E31A1}"/>
    <cellStyle name="Input 12 4" xfId="7824" xr:uid="{F818E451-37B5-455A-B96C-D79C4111839D}"/>
    <cellStyle name="Input 12 4 2" xfId="12846" xr:uid="{B89CBA4B-495A-4888-805F-1B9FB31A8320}"/>
    <cellStyle name="Input 12 4 3" xfId="10127" xr:uid="{8AA3F8D9-DCE2-400C-BD47-F023D46D5C2B}"/>
    <cellStyle name="Input 12 4 4" xfId="12031" xr:uid="{FCE7C21E-2E55-4A48-AF04-586965DB10DF}"/>
    <cellStyle name="Input 12 4 5" xfId="10801" xr:uid="{42070716-AD86-424F-9F52-D656F221D83E}"/>
    <cellStyle name="Input 12 4 6" xfId="11615" xr:uid="{09C91D29-20E0-49F2-8BB9-9CC37FF83100}"/>
    <cellStyle name="Input 12 4 7" xfId="11142" xr:uid="{8F7C2669-DB3E-4830-B8B7-B7ECBCA83E5D}"/>
    <cellStyle name="Input 12 4 8" xfId="12870" xr:uid="{23078B78-3698-43F0-862B-2BAAD4CC20AA}"/>
    <cellStyle name="Input 12 5" xfId="7819" xr:uid="{7AB6842F-6871-4DC3-AA76-F6C4FBA0B05F}"/>
    <cellStyle name="Input 12 5 2" xfId="12841" xr:uid="{A565EF32-E3CF-4CF6-A343-8586CD757282}"/>
    <cellStyle name="Input 12 5 3" xfId="10131" xr:uid="{942C1D6E-FB1D-45FF-9C54-B3FC53DBF442}"/>
    <cellStyle name="Input 12 5 4" xfId="12135" xr:uid="{AA545776-00B9-4F2F-9A55-E726F9804D8F}"/>
    <cellStyle name="Input 12 5 5" xfId="10718" xr:uid="{912052A9-AF45-4D60-9181-C767D16067B1}"/>
    <cellStyle name="Input 12 5 6" xfId="13606" xr:uid="{E1C344EF-5C9D-47FD-BC5E-3FEA9746AB53}"/>
    <cellStyle name="Input 12 5 7" xfId="14586" xr:uid="{A8D2EC94-F27F-49B6-9C60-7BA759B5B59E}"/>
    <cellStyle name="Input 12 5 8" xfId="15539" xr:uid="{A649640C-F9C7-4CF0-A186-C7CA3AEB7B7E}"/>
    <cellStyle name="Input 12 6" xfId="11357" xr:uid="{09DCE7D5-46D3-4116-8C9B-F2419D8ABC33}"/>
    <cellStyle name="Input 12 7" xfId="11352" xr:uid="{8B3CFBF7-9758-424E-8253-7335A1E70D01}"/>
    <cellStyle name="Input 12 8" xfId="11376" xr:uid="{4C500092-7F35-4772-9BAB-240C83064DC5}"/>
    <cellStyle name="Input 12 9" xfId="11333" xr:uid="{7ABC0DB3-833D-40C6-8EA1-814DEFF4BCD0}"/>
    <cellStyle name="Input 13" xfId="5130" xr:uid="{3850C751-62EC-48A7-A2C0-9A3989AA2473}"/>
    <cellStyle name="Input 13 10" xfId="11396" xr:uid="{3EE9F940-F7DC-4D43-B9B6-354EA6290D6E}"/>
    <cellStyle name="Input 13 11" xfId="11313" xr:uid="{7CDC656D-CFDE-4ECC-9BD7-042EAC7E30A5}"/>
    <cellStyle name="Input 13 12" xfId="11415" xr:uid="{EA2EA3DA-3F49-4BFD-A82C-43086AF4104E}"/>
    <cellStyle name="Input 13 2" xfId="6858" xr:uid="{30E161EB-0EF7-4C67-A690-2B39838688C2}"/>
    <cellStyle name="Input 13 2 10" xfId="16445" xr:uid="{EA80B2F5-7270-4FC2-BF9F-9DD903B28654}"/>
    <cellStyle name="Input 13 2 11" xfId="17316" xr:uid="{AEB36083-AC15-4512-9EA5-855C8E619BD8}"/>
    <cellStyle name="Input 13 2 2" xfId="7243" xr:uid="{300440B1-A894-4D1B-9771-7B3DEC418077}"/>
    <cellStyle name="Input 13 2 2 10" xfId="17351" xr:uid="{C9158EDE-835E-49B2-A4AB-66FEBE9732E0}"/>
    <cellStyle name="Input 13 2 2 2" xfId="8883" xr:uid="{A3F2E87A-824A-42E1-9726-88BDE75C8CFB}"/>
    <cellStyle name="Input 13 2 2 2 2" xfId="13534" xr:uid="{1E2D97AC-2379-4E17-BA41-DCFD298A59EA}"/>
    <cellStyle name="Input 13 2 2 2 3" xfId="14538" xr:uid="{D272F149-3456-4217-86BD-848B5F0751B7}"/>
    <cellStyle name="Input 13 2 2 2 4" xfId="15496" xr:uid="{B60D2BEA-2CD0-4508-8ED3-C003817858A9}"/>
    <cellStyle name="Input 13 2 2 2 5" xfId="16421" xr:uid="{7F6D6550-B53F-4B44-8208-598E0E933AFC}"/>
    <cellStyle name="Input 13 2 2 2 6" xfId="17292" xr:uid="{281D5276-7771-4A9F-991D-9146C4232553}"/>
    <cellStyle name="Input 13 2 2 2 7" xfId="18138" xr:uid="{1DD00FE7-C6B9-4F11-B3CB-54312AADAAAD}"/>
    <cellStyle name="Input 13 2 2 2 8" xfId="18898" xr:uid="{58EFE596-9419-4BAA-A7A5-9CC0575F6D54}"/>
    <cellStyle name="Input 13 2 2 3" xfId="9725" xr:uid="{2CF88C3F-94A5-438D-B623-E5F4EF236E17}"/>
    <cellStyle name="Input 13 2 2 3 2" xfId="14129" xr:uid="{26A6DE9A-F7EF-435B-BBC9-B90D890C0C70}"/>
    <cellStyle name="Input 13 2 2 3 3" xfId="15089" xr:uid="{F5CBA6FA-1A05-40B3-9959-44866959EEF1}"/>
    <cellStyle name="Input 13 2 2 3 4" xfId="16041" xr:uid="{DD5C2649-A7EF-4154-B7D8-3F2F694EE16E}"/>
    <cellStyle name="Input 13 2 2 3 5" xfId="16915" xr:uid="{DE73BBE3-BB96-41D1-B3BF-96E4921F3A1B}"/>
    <cellStyle name="Input 13 2 2 3 6" xfId="17780" xr:uid="{046DA4FC-3F4F-443B-A53C-E3F21AFDA7C6}"/>
    <cellStyle name="Input 13 2 2 3 7" xfId="18556" xr:uid="{22CCE484-5450-4444-A786-D49B4F7F3FB3}"/>
    <cellStyle name="Input 13 2 2 3 8" xfId="19313" xr:uid="{A6AB693F-FCFE-4BDF-8EDE-22E09620CAC9}"/>
    <cellStyle name="Input 13 2 2 4" xfId="12506" xr:uid="{F3BF25B7-A360-4C08-AD02-15DD0601D067}"/>
    <cellStyle name="Input 13 2 2 5" xfId="10373" xr:uid="{9F2440CD-3601-48D8-8D5B-549B5F498067}"/>
    <cellStyle name="Input 13 2 2 6" xfId="13659" xr:uid="{1780F248-6314-4C96-819B-4C738261F3A7}"/>
    <cellStyle name="Input 13 2 2 7" xfId="14635" xr:uid="{F86A9C21-3724-4413-A742-CC14719FAA93}"/>
    <cellStyle name="Input 13 2 2 8" xfId="15587" xr:uid="{5756F93F-97B9-4CA3-A91A-EAF1ED6ADF14}"/>
    <cellStyle name="Input 13 2 2 9" xfId="16482" xr:uid="{8DCF23C6-508D-46E3-BE32-35932021FEF9}"/>
    <cellStyle name="Input 13 2 3" xfId="8498" xr:uid="{9788F9DB-6629-4D65-B50C-28261007A283}"/>
    <cellStyle name="Input 13 2 3 2" xfId="13238" xr:uid="{4FC92703-AFDE-4BF9-B2C4-555904A7F10F}"/>
    <cellStyle name="Input 13 2 3 3" xfId="14258" xr:uid="{ABD22A7E-AD22-4B31-BED2-D2061534DE44}"/>
    <cellStyle name="Input 13 2 3 4" xfId="15218" xr:uid="{AB7D1A4F-E64F-4408-AC13-9E7E8081757A}"/>
    <cellStyle name="Input 13 2 3 5" xfId="16167" xr:uid="{BB377C17-063E-4CE7-9524-1962D086D3FF}"/>
    <cellStyle name="Input 13 2 3 6" xfId="17040" xr:uid="{207A90DE-926D-48E3-BA98-D17E75A0FF3E}"/>
    <cellStyle name="Input 13 2 3 7" xfId="17905" xr:uid="{759C3C82-593F-4D92-93B6-F257C993A412}"/>
    <cellStyle name="Input 13 2 3 8" xfId="18681" xr:uid="{48529F36-4323-42BD-A20C-04996EC4068D}"/>
    <cellStyle name="Input 13 2 4" xfId="9508" xr:uid="{36C26EDD-C065-40D5-B39B-A2E9984DEF3E}"/>
    <cellStyle name="Input 13 2 4 2" xfId="13912" xr:uid="{FF185E37-4D57-4754-8F5D-3F6EDA3F0EBF}"/>
    <cellStyle name="Input 13 2 4 3" xfId="14872" xr:uid="{E5022D02-34EA-439D-BCD2-CA2FBF06C1F2}"/>
    <cellStyle name="Input 13 2 4 4" xfId="15824" xr:uid="{480B4C83-A432-441A-B92C-6856C2978049}"/>
    <cellStyle name="Input 13 2 4 5" xfId="16698" xr:uid="{EB5570F9-BE70-4756-BEA6-2B98E9A3B4C7}"/>
    <cellStyle name="Input 13 2 4 6" xfId="17563" xr:uid="{F257B075-EA3A-4C2C-941F-0862B21B4603}"/>
    <cellStyle name="Input 13 2 4 7" xfId="18339" xr:uid="{FEBB2C83-D31A-4D4F-8582-B450229A0597}"/>
    <cellStyle name="Input 13 2 4 8" xfId="19096" xr:uid="{2A1F94DA-846E-4C5A-8560-4CE6F89E616C}"/>
    <cellStyle name="Input 13 2 5" xfId="12209" xr:uid="{DE095925-5312-40DC-91EF-817F481B74A9}"/>
    <cellStyle name="Input 13 2 6" xfId="10654" xr:uid="{A2F58081-884A-461B-A140-9CC0E13B1EA3}"/>
    <cellStyle name="Input 13 2 7" xfId="13615" xr:uid="{F53C677A-14F6-466A-B7E0-82E71D83FE32}"/>
    <cellStyle name="Input 13 2 8" xfId="14593" xr:uid="{8C0DD6CD-1163-4139-9800-0DF39064C871}"/>
    <cellStyle name="Input 13 2 9" xfId="15546" xr:uid="{7DE64C65-04AE-446D-901A-4881FF9B65B0}"/>
    <cellStyle name="Input 13 3" xfId="7002" xr:uid="{040FFE65-61AE-407F-8EF9-127E194AFAAF}"/>
    <cellStyle name="Input 13 3 10" xfId="15380" xr:uid="{77382C7B-2122-4D5B-97BA-FC1E1C1A6642}"/>
    <cellStyle name="Input 13 3 2" xfId="8642" xr:uid="{4E83B27A-EF35-4E3F-A0E2-7BE1A64D39ED}"/>
    <cellStyle name="Input 13 3 2 2" xfId="13362" xr:uid="{40B870F8-20B0-49B3-A26F-B6D34AEB0AA8}"/>
    <cellStyle name="Input 13 3 2 3" xfId="14376" xr:uid="{1315DC17-9C08-4017-8FBC-5213E90F9AD9}"/>
    <cellStyle name="Input 13 3 2 4" xfId="15334" xr:uid="{855E26FA-361A-4A69-961E-AD15AB30E93D}"/>
    <cellStyle name="Input 13 3 2 5" xfId="16278" xr:uid="{71DB27FC-DCDA-4290-AB5B-D45398157651}"/>
    <cellStyle name="Input 13 3 2 6" xfId="17151" xr:uid="{31C6F80D-91C1-4808-AB6F-248C85AF88E0}"/>
    <cellStyle name="Input 13 3 2 7" xfId="18016" xr:uid="{3149AAEF-41AB-42BC-834C-8E5B7A127B9A}"/>
    <cellStyle name="Input 13 3 2 8" xfId="18784" xr:uid="{D7B51B49-EF26-4E8C-A2AA-29B6A5AB1459}"/>
    <cellStyle name="Input 13 3 3" xfId="9611" xr:uid="{08DED87E-AD84-4AFC-9514-5E7D4A310EBC}"/>
    <cellStyle name="Input 13 3 3 2" xfId="14015" xr:uid="{477A522E-7D7B-4270-BDD1-D217198E8416}"/>
    <cellStyle name="Input 13 3 3 3" xfId="14975" xr:uid="{C4C93950-A5A2-4419-8009-D4BF8DF92686}"/>
    <cellStyle name="Input 13 3 3 4" xfId="15927" xr:uid="{E840267F-C064-4B5A-860E-E30EFDE7167E}"/>
    <cellStyle name="Input 13 3 3 5" xfId="16801" xr:uid="{85363866-4682-4CE3-84AD-7BD158B532D5}"/>
    <cellStyle name="Input 13 3 3 6" xfId="17666" xr:uid="{ADBCCFD9-B88B-4834-BAA6-FC5B8524F7BE}"/>
    <cellStyle name="Input 13 3 3 7" xfId="18442" xr:uid="{C080FCAB-0CFD-44E6-B890-55136101ED68}"/>
    <cellStyle name="Input 13 3 3 8" xfId="19199" xr:uid="{02088C26-59B1-4697-A8CF-67EB32A38999}"/>
    <cellStyle name="Input 13 3 4" xfId="12333" xr:uid="{E5D96246-0CEA-4F30-A63F-CD643A847023}"/>
    <cellStyle name="Input 13 3 5" xfId="10535" xr:uid="{F19D2292-0CFD-4F7F-8B7F-D2BB47EF4ED1}"/>
    <cellStyle name="Input 13 3 6" xfId="12615" xr:uid="{F66938BF-C28E-455F-B299-46C1D30124C0}"/>
    <cellStyle name="Input 13 3 7" xfId="10288" xr:uid="{08CF72F4-A5BA-42FC-A76D-245E792837D6}"/>
    <cellStyle name="Input 13 3 8" xfId="13414" xr:uid="{2A01F013-B26E-450A-934D-C65C405BCF29}"/>
    <cellStyle name="Input 13 3 9" xfId="14422" xr:uid="{80CB63A1-09DD-4A81-B66D-0485D6F7403A}"/>
    <cellStyle name="Input 13 4" xfId="7825" xr:uid="{AD938775-3585-45EF-A89B-23593A712458}"/>
    <cellStyle name="Input 13 4 2" xfId="12847" xr:uid="{1DDA2A4D-C983-4F46-95DD-67AA638F4E86}"/>
    <cellStyle name="Input 13 4 3" xfId="10126" xr:uid="{15949DF6-2FCC-402E-9C2C-60C8E2D009AE}"/>
    <cellStyle name="Input 13 4 4" xfId="11994" xr:uid="{150882C5-1FF1-4682-BA75-9D15A6DA4CDA}"/>
    <cellStyle name="Input 13 4 5" xfId="10833" xr:uid="{BC0F6A0E-FE26-47A1-8EA5-ED0A1FAB1824}"/>
    <cellStyle name="Input 13 4 6" xfId="11587" xr:uid="{1E36EA1D-0F3F-42BA-984D-443DF1338FBE}"/>
    <cellStyle name="Input 13 4 7" xfId="11168" xr:uid="{AF88089A-95F4-4923-9763-148B275F5AA9}"/>
    <cellStyle name="Input 13 4 8" xfId="13020" xr:uid="{DD6E4736-42EA-4F9A-8F02-7FFEABE7A382}"/>
    <cellStyle name="Input 13 5" xfId="7818" xr:uid="{AEA00867-5846-47F1-B898-F90AD07497E6}"/>
    <cellStyle name="Input 13 5 2" xfId="12840" xr:uid="{A9A1378A-E791-4EA4-AFB7-FDFAD9C602AC}"/>
    <cellStyle name="Input 13 5 3" xfId="10132" xr:uid="{1FA4BFB5-2685-4F03-9139-130FCA758F2B}"/>
    <cellStyle name="Input 13 5 4" xfId="11946" xr:uid="{ADE44C62-747E-4CFB-8C92-07459D543349}"/>
    <cellStyle name="Input 13 5 5" xfId="10869" xr:uid="{EF0F526A-BAF3-4033-A265-7AD680EF3648}"/>
    <cellStyle name="Input 13 5 6" xfId="11551" xr:uid="{86DCEF69-263F-4518-9AD2-6BDC217E2099}"/>
    <cellStyle name="Input 13 5 7" xfId="11186" xr:uid="{42EEC651-67DE-46F2-B994-71D1D5CF7383}"/>
    <cellStyle name="Input 13 5 8" xfId="11427" xr:uid="{914B4396-8749-4EC6-BB0F-17A9513FAE64}"/>
    <cellStyle name="Input 13 6" xfId="11358" xr:uid="{C45EFB6D-0E0A-4109-8139-CBAA08DAB435}"/>
    <cellStyle name="Input 13 7" xfId="11351" xr:uid="{5092CE3F-C924-4399-82AD-56307BBEFBB5}"/>
    <cellStyle name="Input 13 8" xfId="11377" xr:uid="{4194E4F7-6AA0-4903-85F1-F0F6398EAB15}"/>
    <cellStyle name="Input 13 9" xfId="11332" xr:uid="{A5048F9B-9AF0-4932-818F-849567DC4D4A}"/>
    <cellStyle name="Input 14" xfId="5131" xr:uid="{1E907CEF-6713-44BC-907F-55A45F9EF38E}"/>
    <cellStyle name="Input 14 10" xfId="11397" xr:uid="{EEAC6540-A8E0-4B2B-8A14-FB5B328186DC}"/>
    <cellStyle name="Input 14 11" xfId="11312" xr:uid="{0AEAF84A-9D4A-4D3F-8E6B-F38E5CF92AF3}"/>
    <cellStyle name="Input 14 12" xfId="11416" xr:uid="{86F9FF10-9AA0-4FD9-B809-444DEE7D8965}"/>
    <cellStyle name="Input 14 2" xfId="6857" xr:uid="{0608B268-B985-4B03-9DEC-0FFA86328869}"/>
    <cellStyle name="Input 14 2 10" xfId="11044" xr:uid="{80F8D853-B855-45A9-AE9F-AFE475B6E853}"/>
    <cellStyle name="Input 14 2 11" xfId="13026" xr:uid="{DDE4B967-B5C4-4B83-ADA2-00B6040FEB44}"/>
    <cellStyle name="Input 14 2 2" xfId="7244" xr:uid="{CB40A816-3153-46B6-AC26-1667DA248AB8}"/>
    <cellStyle name="Input 14 2 2 10" xfId="13108" xr:uid="{33FB194B-AB42-4AEF-A17C-FBEE54112050}"/>
    <cellStyle name="Input 14 2 2 2" xfId="8884" xr:uid="{2012FE43-2D81-420C-BEBF-0B7D7F44084C}"/>
    <cellStyle name="Input 14 2 2 2 2" xfId="13535" xr:uid="{9BE55B4B-7EFE-44CC-ADFE-C2AF343AE5FF}"/>
    <cellStyle name="Input 14 2 2 2 3" xfId="14539" xr:uid="{A6940639-CC8A-46D8-8CBA-3871B70F4DE9}"/>
    <cellStyle name="Input 14 2 2 2 4" xfId="15497" xr:uid="{2C7973D0-4CA5-44AF-BEEA-46E9E8946C9A}"/>
    <cellStyle name="Input 14 2 2 2 5" xfId="16422" xr:uid="{B1A37553-8905-4521-8105-01C69A18C4F7}"/>
    <cellStyle name="Input 14 2 2 2 6" xfId="17293" xr:uid="{EB5B403B-A6B9-4679-9DC7-6E1AD6D84950}"/>
    <cellStyle name="Input 14 2 2 2 7" xfId="18139" xr:uid="{C8A53BBD-21E0-48FD-B43A-CCB229215810}"/>
    <cellStyle name="Input 14 2 2 2 8" xfId="18899" xr:uid="{57290973-FFFB-4CA3-865C-802046F9D4A3}"/>
    <cellStyle name="Input 14 2 2 3" xfId="9726" xr:uid="{6A2A6E76-6CE8-4820-A0FC-82BAF8E1A6CF}"/>
    <cellStyle name="Input 14 2 2 3 2" xfId="14130" xr:uid="{78A60081-9FA5-487A-A7DA-0C95C5FF06EE}"/>
    <cellStyle name="Input 14 2 2 3 3" xfId="15090" xr:uid="{12A38E3A-F0E8-4104-88A6-A6F88A4D1352}"/>
    <cellStyle name="Input 14 2 2 3 4" xfId="16042" xr:uid="{AD7149BB-520D-4B3C-BB78-67D3CA198B22}"/>
    <cellStyle name="Input 14 2 2 3 5" xfId="16916" xr:uid="{9915CA8A-2117-455B-875D-12D82839A3B6}"/>
    <cellStyle name="Input 14 2 2 3 6" xfId="17781" xr:uid="{58A546AA-B49C-4069-B1BD-2DA2592A0800}"/>
    <cellStyle name="Input 14 2 2 3 7" xfId="18557" xr:uid="{B603BD2D-A370-4711-97AD-E18394C6738A}"/>
    <cellStyle name="Input 14 2 2 3 8" xfId="19314" xr:uid="{11FE7F20-F9CB-4616-892D-61BE8C717B59}"/>
    <cellStyle name="Input 14 2 2 4" xfId="12507" xr:uid="{D0BCBC54-D55D-43AC-BE7D-7F5B40D5BD02}"/>
    <cellStyle name="Input 14 2 2 5" xfId="10372" xr:uid="{01686A43-34B8-4EDF-8DE3-A51F09C8A65A}"/>
    <cellStyle name="Input 14 2 2 6" xfId="13148" xr:uid="{4A021987-CE3F-43ED-9C9D-8C46303B471C}"/>
    <cellStyle name="Input 14 2 2 7" xfId="9880" xr:uid="{97165356-7C80-491D-8D51-35679BB993D5}"/>
    <cellStyle name="Input 14 2 2 8" xfId="12168" xr:uid="{85E0457D-83A4-47B5-B78C-E7903AB49790}"/>
    <cellStyle name="Input 14 2 2 9" xfId="10693" xr:uid="{23A40D82-FF03-49E2-AFC8-4DBF0DA328C7}"/>
    <cellStyle name="Input 14 2 3" xfId="8497" xr:uid="{ABEF5B67-C998-4643-8807-7031115BF739}"/>
    <cellStyle name="Input 14 2 3 2" xfId="13237" xr:uid="{3676435B-7019-41EB-8B93-EE73B652064D}"/>
    <cellStyle name="Input 14 2 3 3" xfId="14257" xr:uid="{4D086412-3F00-4296-833B-29BB329153FA}"/>
    <cellStyle name="Input 14 2 3 4" xfId="15217" xr:uid="{DC840F21-6C71-417F-9ACF-5E2A8B9DCE7E}"/>
    <cellStyle name="Input 14 2 3 5" xfId="16166" xr:uid="{583F7B28-D369-4083-9181-EDC609656C09}"/>
    <cellStyle name="Input 14 2 3 6" xfId="17039" xr:uid="{284BC9AE-85BC-428B-81A1-E91061B6315D}"/>
    <cellStyle name="Input 14 2 3 7" xfId="17904" xr:uid="{A4B78EFA-519A-4C21-874C-C69D11CA1C68}"/>
    <cellStyle name="Input 14 2 3 8" xfId="18680" xr:uid="{96675773-DC9B-4140-AC7E-D0F5D3D6D379}"/>
    <cellStyle name="Input 14 2 4" xfId="9507" xr:uid="{34CE78F5-8FC7-485D-8BCE-A18EA4EF140F}"/>
    <cellStyle name="Input 14 2 4 2" xfId="13911" xr:uid="{88D7A35F-5C8B-4966-B1F7-A5C5F168EA94}"/>
    <cellStyle name="Input 14 2 4 3" xfId="14871" xr:uid="{19394DB2-52C1-4911-8A99-C6E4663A0092}"/>
    <cellStyle name="Input 14 2 4 4" xfId="15823" xr:uid="{F432B0BB-5419-451B-B7E4-4856BBB86393}"/>
    <cellStyle name="Input 14 2 4 5" xfId="16697" xr:uid="{28FB0674-52BA-4A8A-A408-19590C296570}"/>
    <cellStyle name="Input 14 2 4 6" xfId="17562" xr:uid="{EFDEAA40-3E71-4DC2-8724-7DEF3230C65E}"/>
    <cellStyle name="Input 14 2 4 7" xfId="18338" xr:uid="{E3E7CC96-71CE-440D-8D29-4EC9E70B6134}"/>
    <cellStyle name="Input 14 2 4 8" xfId="19095" xr:uid="{9D78084E-40FE-4988-A256-761D25DC6553}"/>
    <cellStyle name="Input 14 2 5" xfId="12208" xr:uid="{BFF6DF6D-D430-4557-BA4E-352E28F9ECFB}"/>
    <cellStyle name="Input 14 2 6" xfId="10655" xr:uid="{8F220FB7-0FF8-4B5A-9E3D-DA0C350CED25}"/>
    <cellStyle name="Input 14 2 7" xfId="12593" xr:uid="{8A012769-BA10-41DF-8CF4-DA1A93959570}"/>
    <cellStyle name="Input 14 2 8" xfId="10309" xr:uid="{4E1F327A-5393-4899-B9B4-E9AC77B6E4DC}"/>
    <cellStyle name="Input 14 2 9" xfId="11751" xr:uid="{8353A76E-4B56-4803-B916-B78C4AD74E2A}"/>
    <cellStyle name="Input 14 3" xfId="7003" xr:uid="{369A17D3-7B1A-422C-AFCE-2F44346AC059}"/>
    <cellStyle name="Input 14 3 10" xfId="17335" xr:uid="{71790306-FB70-4A1C-B832-6254D6BFD0E3}"/>
    <cellStyle name="Input 14 3 2" xfId="8643" xr:uid="{B95DBDB0-537A-4633-8911-A373ED285866}"/>
    <cellStyle name="Input 14 3 2 2" xfId="13363" xr:uid="{37CB6EE7-FAB8-40E4-9EA2-837D889E69EE}"/>
    <cellStyle name="Input 14 3 2 3" xfId="14377" xr:uid="{E815343A-8B42-48A6-B659-D9F27DE415C1}"/>
    <cellStyle name="Input 14 3 2 4" xfId="15335" xr:uid="{C69EE038-0703-429D-8E99-AEBB3BD44F60}"/>
    <cellStyle name="Input 14 3 2 5" xfId="16279" xr:uid="{7EAB147E-74B4-48FB-AC05-C8779D69C8EA}"/>
    <cellStyle name="Input 14 3 2 6" xfId="17152" xr:uid="{647CF586-D016-4A86-B0E0-61E11A62CCF1}"/>
    <cellStyle name="Input 14 3 2 7" xfId="18017" xr:uid="{612A7245-864C-4BFD-A497-9880292EA3AB}"/>
    <cellStyle name="Input 14 3 2 8" xfId="18785" xr:uid="{CD984950-BF0A-4C5D-8AD9-D5B136413736}"/>
    <cellStyle name="Input 14 3 3" xfId="9612" xr:uid="{C941C654-A168-48E7-9197-E61A862641A8}"/>
    <cellStyle name="Input 14 3 3 2" xfId="14016" xr:uid="{8A55445D-2AF6-4DAF-A1B7-F3A27B30407F}"/>
    <cellStyle name="Input 14 3 3 3" xfId="14976" xr:uid="{14F9309E-8B22-4866-BBA5-3D1B405641DD}"/>
    <cellStyle name="Input 14 3 3 4" xfId="15928" xr:uid="{C9949D20-07BC-4AC0-9E91-5952496C26D8}"/>
    <cellStyle name="Input 14 3 3 5" xfId="16802" xr:uid="{CDD737E5-8BE5-42B2-926B-2E3E65C479CA}"/>
    <cellStyle name="Input 14 3 3 6" xfId="17667" xr:uid="{2F335A5D-0676-45F3-AF8A-E53BFEFB5F7C}"/>
    <cellStyle name="Input 14 3 3 7" xfId="18443" xr:uid="{CA61131A-7B3C-4E4C-A29F-C8F02D9016A5}"/>
    <cellStyle name="Input 14 3 3 8" xfId="19200" xr:uid="{9F7FE466-0A2C-406D-9CEE-DB35C11881BA}"/>
    <cellStyle name="Input 14 3 4" xfId="12334" xr:uid="{28782D4B-5F38-4251-8FA3-99416C908391}"/>
    <cellStyle name="Input 14 3 5" xfId="10534" xr:uid="{C4A19A75-55A6-4A50-9814-DD71F9EF1276}"/>
    <cellStyle name="Input 14 3 6" xfId="13636" xr:uid="{F16D0E72-D30B-4B72-BF57-7F5F947C3A1C}"/>
    <cellStyle name="Input 14 3 7" xfId="14614" xr:uid="{8C4A5902-99CA-41A4-B9E8-FF548219E808}"/>
    <cellStyle name="Input 14 3 8" xfId="15567" xr:uid="{F22F84E3-F3C2-4191-AB7B-1E8CC3083C48}"/>
    <cellStyle name="Input 14 3 9" xfId="16466" xr:uid="{BE7AC07B-83F1-4E0D-BB75-10E2EF0D46BB}"/>
    <cellStyle name="Input 14 4" xfId="7826" xr:uid="{F0429C70-39B3-4C52-8CB1-3AF30642DA1F}"/>
    <cellStyle name="Input 14 4 2" xfId="12848" xr:uid="{54BD44AF-151B-463F-82B3-032DA652AACE}"/>
    <cellStyle name="Input 14 4 3" xfId="10125" xr:uid="{724F216E-E063-4E3D-A969-9FE561F40F95}"/>
    <cellStyle name="Input 14 4 4" xfId="12672" xr:uid="{E343DC4C-3C2C-4A20-8CEB-216C29F10918}"/>
    <cellStyle name="Input 14 4 5" xfId="10243" xr:uid="{319F1D7A-3381-47F4-A6D1-75C8E34A4A88}"/>
    <cellStyle name="Input 14 4 6" xfId="13417" xr:uid="{E8AC3549-DF1D-4373-A658-889E99D00EFC}"/>
    <cellStyle name="Input 14 4 7" xfId="14424" xr:uid="{CF22567C-9CE9-476F-BDE3-CB04298BE714}"/>
    <cellStyle name="Input 14 4 8" xfId="15382" xr:uid="{51D4CB96-C7E9-4E5F-9D84-3811C9616963}"/>
    <cellStyle name="Input 14 5" xfId="7817" xr:uid="{D0DEF271-214F-475C-8E3B-8D96607E3100}"/>
    <cellStyle name="Input 14 5 2" xfId="12839" xr:uid="{C5B27C79-A708-4B52-886E-85DA0A27D5E6}"/>
    <cellStyle name="Input 14 5 3" xfId="10133" xr:uid="{7FF6E1E8-63AD-4BD5-A98B-B492109CE5D4}"/>
    <cellStyle name="Input 14 5 4" xfId="13166" xr:uid="{5B5D1795-F82A-4043-A801-C2A7074DF527}"/>
    <cellStyle name="Input 14 5 5" xfId="9867" xr:uid="{D06521D7-1C0C-43CB-AD85-98FCFC0F545D}"/>
    <cellStyle name="Input 14 5 6" xfId="13503" xr:uid="{87F3D900-60A7-490C-B5CF-F4B1EF87FA03}"/>
    <cellStyle name="Input 14 5 7" xfId="14509" xr:uid="{13D5E988-14D6-46E7-AFF0-058A16A7202B}"/>
    <cellStyle name="Input 14 5 8" xfId="15467" xr:uid="{4758BA6E-6439-4B28-8C18-7F05BD49921E}"/>
    <cellStyle name="Input 14 6" xfId="11359" xr:uid="{4C71C32F-C694-47E9-A33E-B2F8E60D185C}"/>
    <cellStyle name="Input 14 7" xfId="11350" xr:uid="{1017D54D-4357-4360-99E0-EAF3EBF5F37E}"/>
    <cellStyle name="Input 14 8" xfId="11378" xr:uid="{4904A469-A305-4BB0-A7DB-8E5F8856E48D}"/>
    <cellStyle name="Input 14 9" xfId="11331" xr:uid="{52E25301-631C-4469-9FED-4C1988418B2B}"/>
    <cellStyle name="Input 15" xfId="5132" xr:uid="{9BCF808E-69BD-4C5B-B956-356AA2A68E80}"/>
    <cellStyle name="Input 15 10" xfId="11398" xr:uid="{CE4F3562-6727-40AF-9EFB-B3F642936140}"/>
    <cellStyle name="Input 15 11" xfId="11311" xr:uid="{3221C5AE-9AC6-4B62-B1B7-4A4DE344ECBA}"/>
    <cellStyle name="Input 15 12" xfId="11417" xr:uid="{AB0A809F-F8F6-4506-BEF0-356AB4F69C1D}"/>
    <cellStyle name="Input 15 2" xfId="6856" xr:uid="{82DBDFDF-9C2A-4145-AD3A-9FC8FDA57BC9}"/>
    <cellStyle name="Input 15 2 10" xfId="11183" xr:uid="{DC22B5A0-CF87-4933-985D-04B2B4001B56}"/>
    <cellStyle name="Input 15 2 11" xfId="13566" xr:uid="{F369CD65-6195-4C30-B1CC-66C96E3BDEDF}"/>
    <cellStyle name="Input 15 2 2" xfId="7245" xr:uid="{B4FB8885-F9FA-44E6-967F-A6200023B7ED}"/>
    <cellStyle name="Input 15 2 2 10" xfId="11638" xr:uid="{158811DA-8470-4823-A83B-F7E3C19D86EF}"/>
    <cellStyle name="Input 15 2 2 2" xfId="8885" xr:uid="{1F9DA46A-484F-4355-A694-8D7ECAE2BC51}"/>
    <cellStyle name="Input 15 2 2 2 2" xfId="13536" xr:uid="{AAC1C5E7-4978-48AD-92A2-CA097DFB4BCA}"/>
    <cellStyle name="Input 15 2 2 2 3" xfId="14540" xr:uid="{3A8D437D-F924-4AFA-B4A6-80B474690568}"/>
    <cellStyle name="Input 15 2 2 2 4" xfId="15498" xr:uid="{CAFC18A6-4BFD-4394-B40B-A67D89E9C6D7}"/>
    <cellStyle name="Input 15 2 2 2 5" xfId="16423" xr:uid="{2DDA4027-C35C-4CBB-A3D6-33277F60EBB1}"/>
    <cellStyle name="Input 15 2 2 2 6" xfId="17294" xr:uid="{726EA827-3F0A-4744-9D64-6670E3F8EFF6}"/>
    <cellStyle name="Input 15 2 2 2 7" xfId="18140" xr:uid="{487F9ED1-5102-48DE-8688-753E55C09D4C}"/>
    <cellStyle name="Input 15 2 2 2 8" xfId="18900" xr:uid="{9113450E-EB4F-456C-BDC8-025A9986DBFF}"/>
    <cellStyle name="Input 15 2 2 3" xfId="9727" xr:uid="{616E1C28-A43F-42DA-A45A-ECE678A0FC0E}"/>
    <cellStyle name="Input 15 2 2 3 2" xfId="14131" xr:uid="{D87EBFEC-F2D6-41BA-8CD4-07AC7A4E3D4F}"/>
    <cellStyle name="Input 15 2 2 3 3" xfId="15091" xr:uid="{0DFA8E94-0A26-464F-87C9-E145B45FD320}"/>
    <cellStyle name="Input 15 2 2 3 4" xfId="16043" xr:uid="{754B6336-5153-41D1-AF04-D243863E425F}"/>
    <cellStyle name="Input 15 2 2 3 5" xfId="16917" xr:uid="{68AE79ED-AEC1-4EB2-A71F-CA2C0783AA82}"/>
    <cellStyle name="Input 15 2 2 3 6" xfId="17782" xr:uid="{4F5759C0-15CB-4C8C-9633-54CEDC69A92A}"/>
    <cellStyle name="Input 15 2 2 3 7" xfId="18558" xr:uid="{F6994715-256A-48B3-8628-4634F9480403}"/>
    <cellStyle name="Input 15 2 2 3 8" xfId="19315" xr:uid="{8BAC7997-0690-4BD8-AC41-144DA3653F56}"/>
    <cellStyle name="Input 15 2 2 4" xfId="12508" xr:uid="{A58E5278-7D50-479B-84D7-FF3E29C1786B}"/>
    <cellStyle name="Input 15 2 2 5" xfId="10371" xr:uid="{7CE456A9-CDE4-4363-9FF0-C5282F5F22B5}"/>
    <cellStyle name="Input 15 2 2 6" xfId="12117" xr:uid="{ADD1C46B-613C-47D0-AAD1-0AC1EE680E07}"/>
    <cellStyle name="Input 15 2 2 7" xfId="10733" xr:uid="{34B096AB-EDEC-4E6E-B1D6-8776054FE305}"/>
    <cellStyle name="Input 15 2 2 8" xfId="12072" xr:uid="{FBC98BDD-E005-458B-B6B2-BE677C987C7B}"/>
    <cellStyle name="Input 15 2 2 9" xfId="10774" xr:uid="{294F520F-632F-4FEC-8178-7DE6DDEF5715}"/>
    <cellStyle name="Input 15 2 3" xfId="8496" xr:uid="{EB3975A5-0F82-45FE-85E8-8FA20EF304B6}"/>
    <cellStyle name="Input 15 2 3 2" xfId="13236" xr:uid="{A575F65D-9F9E-4D0B-A053-1498B658EDB3}"/>
    <cellStyle name="Input 15 2 3 3" xfId="14256" xr:uid="{DBBE51C6-79A9-418F-A349-F19345E72EED}"/>
    <cellStyle name="Input 15 2 3 4" xfId="15216" xr:uid="{4B45EEC5-089F-4917-BB9B-BA3B1F00364D}"/>
    <cellStyle name="Input 15 2 3 5" xfId="16165" xr:uid="{76F21113-2456-42DD-B4DD-18CF5C5AE6AB}"/>
    <cellStyle name="Input 15 2 3 6" xfId="17038" xr:uid="{C2D3AF14-BE7C-41BA-999E-F71AFF9A9248}"/>
    <cellStyle name="Input 15 2 3 7" xfId="17903" xr:uid="{A93E87A6-BFCB-4FB3-B706-D6D3CF333143}"/>
    <cellStyle name="Input 15 2 3 8" xfId="18679" xr:uid="{8AA08286-1085-49AB-BDCE-BA1331D44980}"/>
    <cellStyle name="Input 15 2 4" xfId="9506" xr:uid="{9D9493ED-2A02-4ADB-BC25-8E25E9042DFF}"/>
    <cellStyle name="Input 15 2 4 2" xfId="13910" xr:uid="{DD91E1D2-9C3D-41A8-B77C-6F5D87570010}"/>
    <cellStyle name="Input 15 2 4 3" xfId="14870" xr:uid="{18F614AE-F798-487A-BDAE-B4BA3E443F1C}"/>
    <cellStyle name="Input 15 2 4 4" xfId="15822" xr:uid="{54E397A9-D892-4D72-A288-BB8B24873C48}"/>
    <cellStyle name="Input 15 2 4 5" xfId="16696" xr:uid="{EFF72383-F946-49F7-9486-96B098AB7D07}"/>
    <cellStyle name="Input 15 2 4 6" xfId="17561" xr:uid="{547D4E26-73DB-4B5C-A232-9BCC5461E4A1}"/>
    <cellStyle name="Input 15 2 4 7" xfId="18337" xr:uid="{760B6DC4-1960-4DBA-AE42-EA8402632C7C}"/>
    <cellStyle name="Input 15 2 4 8" xfId="19094" xr:uid="{28AD8B0E-B820-4744-A8D9-210F7E58AEBC}"/>
    <cellStyle name="Input 15 2 5" xfId="12207" xr:uid="{149E9E40-E5D2-4C13-ACEA-8FC3720AA34D}"/>
    <cellStyle name="Input 15 2 6" xfId="10656" xr:uid="{A2AECC51-9222-4B56-99A3-8C603CF9C7EF}"/>
    <cellStyle name="Input 15 2 7" xfId="11972" xr:uid="{4327624F-321A-48E6-944C-C3529FBA1FEA}"/>
    <cellStyle name="Input 15 2 8" xfId="10853" xr:uid="{FD900B52-8096-4295-A59D-AA62F796A33C}"/>
    <cellStyle name="Input 15 2 9" xfId="11567" xr:uid="{BB1B96DE-68AC-4EF8-BF9B-73AB877F945D}"/>
    <cellStyle name="Input 15 3" xfId="7004" xr:uid="{FB95BE04-D587-4825-8F6B-793D1A179124}"/>
    <cellStyle name="Input 15 3 10" xfId="9933" xr:uid="{C20880F1-8B64-405B-A801-DE49EE4EF2B4}"/>
    <cellStyle name="Input 15 3 2" xfId="8644" xr:uid="{6A699D9C-6537-4C9A-A906-AF527BC68ED1}"/>
    <cellStyle name="Input 15 3 2 2" xfId="13364" xr:uid="{12A1D721-89A3-48F7-9C1C-BD0B70F7A28A}"/>
    <cellStyle name="Input 15 3 2 3" xfId="14378" xr:uid="{C760CB4D-CAC1-449F-B9B6-FAFC72F5B4DE}"/>
    <cellStyle name="Input 15 3 2 4" xfId="15336" xr:uid="{DEDB3385-4351-439B-8DC8-A4ED1F25CCC6}"/>
    <cellStyle name="Input 15 3 2 5" xfId="16280" xr:uid="{65F6D282-0B97-4F14-8539-E3E2230EDDD7}"/>
    <cellStyle name="Input 15 3 2 6" xfId="17153" xr:uid="{6EDA1425-4ED7-4493-B1AD-60FBEAAC7429}"/>
    <cellStyle name="Input 15 3 2 7" xfId="18018" xr:uid="{D7ED021D-CEB2-4489-BD5B-CC3BB2889D9F}"/>
    <cellStyle name="Input 15 3 2 8" xfId="18786" xr:uid="{56A8BF06-1D47-4DCF-8E99-A9710109211C}"/>
    <cellStyle name="Input 15 3 3" xfId="9613" xr:uid="{3217D6FF-F519-458E-9DD7-A78914F2D034}"/>
    <cellStyle name="Input 15 3 3 2" xfId="14017" xr:uid="{2512933E-89A5-4CE1-98C8-E42C043CB70A}"/>
    <cellStyle name="Input 15 3 3 3" xfId="14977" xr:uid="{E3CB533E-7CB6-4227-8609-B6E12FB2AA53}"/>
    <cellStyle name="Input 15 3 3 4" xfId="15929" xr:uid="{91ED0071-048E-44C4-B7A0-B925EAC2986B}"/>
    <cellStyle name="Input 15 3 3 5" xfId="16803" xr:uid="{C2615A61-B861-44F6-B054-037415ACDE0A}"/>
    <cellStyle name="Input 15 3 3 6" xfId="17668" xr:uid="{5E672246-E1EC-4F34-9F02-E9D93C4C9C7E}"/>
    <cellStyle name="Input 15 3 3 7" xfId="18444" xr:uid="{CB6BFCFD-C8D9-47B1-98C8-0E290C68B141}"/>
    <cellStyle name="Input 15 3 3 8" xfId="19201" xr:uid="{901835D2-AB6B-47C9-A08D-B42B215D264D}"/>
    <cellStyle name="Input 15 3 4" xfId="12335" xr:uid="{5A09E051-7805-4A09-8A39-27C43C2A0EBB}"/>
    <cellStyle name="Input 15 3 5" xfId="10533" xr:uid="{6F28BB6C-A414-4E59-BC61-4ED6B036A8C6}"/>
    <cellStyle name="Input 15 3 6" xfId="13132" xr:uid="{D0A5E8F4-0130-49F8-8313-8A7B5685B02C}"/>
    <cellStyle name="Input 15 3 7" xfId="9893" xr:uid="{5B242429-E559-45A2-B50E-0F31B6B25DD0}"/>
    <cellStyle name="Input 15 3 8" xfId="12705" xr:uid="{FA8D1ED4-D6DC-4D57-B89B-182B50D1F976}"/>
    <cellStyle name="Input 15 3 9" xfId="13072" xr:uid="{2C1F5DE3-8A5B-4D29-A792-614DB50874DA}"/>
    <cellStyle name="Input 15 4" xfId="7827" xr:uid="{B0B44A56-D8A6-462B-B5D3-E6710C4A4D67}"/>
    <cellStyle name="Input 15 4 2" xfId="12849" xr:uid="{8175F180-4BD3-44E0-ABF0-50B4093410B8}"/>
    <cellStyle name="Input 15 4 3" xfId="10124" xr:uid="{29CD28A6-AF55-4AFC-8AB6-112D164F24EB}"/>
    <cellStyle name="Input 15 4 4" xfId="13692" xr:uid="{EBAA536B-DF3B-4C5B-82D8-14D64AF0D574}"/>
    <cellStyle name="Input 15 4 5" xfId="14660" xr:uid="{D463C2D1-C24B-4679-B2AC-222C85457219}"/>
    <cellStyle name="Input 15 4 6" xfId="15612" xr:uid="{60C59D74-6530-4634-9EEC-BF8508B1A8F7}"/>
    <cellStyle name="Input 15 4 7" xfId="16497" xr:uid="{60B25D0D-4D7A-48F5-B155-CED7A6B4D1E7}"/>
    <cellStyle name="Input 15 4 8" xfId="17365" xr:uid="{CDA56591-AD33-45BA-99A3-02538642236B}"/>
    <cellStyle name="Input 15 5" xfId="7816" xr:uid="{2BD989AB-C962-4435-A0FB-41265151D25F}"/>
    <cellStyle name="Input 15 5 2" xfId="12838" xr:uid="{36476785-73BB-4407-AA87-FC381D8D079D}"/>
    <cellStyle name="Input 15 5 3" xfId="10134" xr:uid="{9388A970-05A8-464F-8CE3-AA8CCC72EAFA}"/>
    <cellStyle name="Input 15 5 4" xfId="13689" xr:uid="{A70F9898-6757-411E-A69B-5D0F4782DC09}"/>
    <cellStyle name="Input 15 5 5" xfId="14657" xr:uid="{44824704-FEBC-4533-9EEA-FF9EDA84E640}"/>
    <cellStyle name="Input 15 5 6" xfId="15609" xr:uid="{F4EDF889-6834-427A-AC77-0DD450CC764D}"/>
    <cellStyle name="Input 15 5 7" xfId="16494" xr:uid="{0EC3AC7F-0261-474E-B9AC-3BD6892919D8}"/>
    <cellStyle name="Input 15 5 8" xfId="17362" xr:uid="{518A8AA2-418B-44D2-9A91-66ED2C99066F}"/>
    <cellStyle name="Input 15 6" xfId="11360" xr:uid="{E0C6DEE3-1B88-49A7-9BAA-E4439887F68D}"/>
    <cellStyle name="Input 15 7" xfId="11349" xr:uid="{E3F7D61F-847E-4D36-BE72-6E51371288D5}"/>
    <cellStyle name="Input 15 8" xfId="11379" xr:uid="{3C476FB9-9099-435C-A625-9D8BF24D7ACB}"/>
    <cellStyle name="Input 15 9" xfId="11330" xr:uid="{84BEE778-AAC6-498D-B826-1AC265B16C0C}"/>
    <cellStyle name="Input 16" xfId="5133" xr:uid="{BA8D6A99-FDFD-4370-B42C-F5175FD98DCA}"/>
    <cellStyle name="Input 16 10" xfId="11399" xr:uid="{064422F6-41F5-40D5-B15A-B12227F69FD5}"/>
    <cellStyle name="Input 16 11" xfId="11310" xr:uid="{905333CE-3FF6-4A25-91C3-A58BDF0F9ED8}"/>
    <cellStyle name="Input 16 12" xfId="9829" xr:uid="{0E241883-133F-46FA-8AD1-CD4263AC2FAB}"/>
    <cellStyle name="Input 16 2" xfId="6855" xr:uid="{BE0B13D2-C577-4F91-8E57-4E8EE1589457}"/>
    <cellStyle name="Input 16 2 10" xfId="10974" xr:uid="{13F42C4A-E939-486E-9F2C-AC9C8161CDAF}"/>
    <cellStyle name="Input 16 2 11" xfId="12575" xr:uid="{A067EED7-2A8C-49F6-A6E0-9213537B54BC}"/>
    <cellStyle name="Input 16 2 2" xfId="7246" xr:uid="{08743120-CE81-4100-8151-2939D8D75E1A}"/>
    <cellStyle name="Input 16 2 2 10" xfId="12363" xr:uid="{79756A86-851C-4E45-A887-CD7DA23584C6}"/>
    <cellStyle name="Input 16 2 2 2" xfId="8886" xr:uid="{903707BF-F998-475F-87FE-6AD218CF08B9}"/>
    <cellStyle name="Input 16 2 2 2 2" xfId="13537" xr:uid="{CD99B2F9-E241-4336-934E-BC1124E00F7E}"/>
    <cellStyle name="Input 16 2 2 2 3" xfId="14541" xr:uid="{AA5A741B-854F-4C9D-A287-32517FBA20A4}"/>
    <cellStyle name="Input 16 2 2 2 4" xfId="15499" xr:uid="{84BF226F-CBA0-491F-931D-EDCD8B467D40}"/>
    <cellStyle name="Input 16 2 2 2 5" xfId="16424" xr:uid="{2E833973-7049-43A0-A481-6AB616029D68}"/>
    <cellStyle name="Input 16 2 2 2 6" xfId="17295" xr:uid="{F9CC7CC7-179A-4088-AD12-2C79E20F8DCA}"/>
    <cellStyle name="Input 16 2 2 2 7" xfId="18141" xr:uid="{C0EF1A0C-13AC-4458-9902-C591F5C99500}"/>
    <cellStyle name="Input 16 2 2 2 8" xfId="18901" xr:uid="{16C78792-0A68-4E34-B079-85BD2DCF7136}"/>
    <cellStyle name="Input 16 2 2 3" xfId="9728" xr:uid="{CF2448EA-2D46-4D5F-B345-2BEAE3481677}"/>
    <cellStyle name="Input 16 2 2 3 2" xfId="14132" xr:uid="{A9E25AD3-B0ED-4CF8-B188-5EF9A8DBD499}"/>
    <cellStyle name="Input 16 2 2 3 3" xfId="15092" xr:uid="{ED58A26E-AED8-42FB-A29D-9B9DC49DFE91}"/>
    <cellStyle name="Input 16 2 2 3 4" xfId="16044" xr:uid="{747E1945-9FC8-4016-9474-01E4684670C6}"/>
    <cellStyle name="Input 16 2 2 3 5" xfId="16918" xr:uid="{28DDE1AA-8888-474E-B0AF-557B045278DF}"/>
    <cellStyle name="Input 16 2 2 3 6" xfId="17783" xr:uid="{EA753A83-9730-4B9C-AE82-4723AB1760DC}"/>
    <cellStyle name="Input 16 2 2 3 7" xfId="18559" xr:uid="{B6885222-96EF-4BE6-8B1F-F67C12C6109C}"/>
    <cellStyle name="Input 16 2 2 3 8" xfId="19316" xr:uid="{76B3DAC2-8C3B-441C-8CF1-A6795BEBF0C8}"/>
    <cellStyle name="Input 16 2 2 4" xfId="12509" xr:uid="{BFE902EF-C85D-4007-8334-AA5D081F9007}"/>
    <cellStyle name="Input 16 2 2 5" xfId="10370" xr:uid="{D5FCEAE7-D8DF-4EF5-80F6-F7F1C3BEE1EA}"/>
    <cellStyle name="Input 16 2 2 6" xfId="12641" xr:uid="{5AA223B4-C792-45DA-83B2-2F986125BD1E}"/>
    <cellStyle name="Input 16 2 2 7" xfId="10268" xr:uid="{5D2BF439-F149-4DDC-B121-7EA293F8DD9F}"/>
    <cellStyle name="Input 16 2 2 8" xfId="12126" xr:uid="{9EB0BB01-93A5-49A2-97E2-104A1C14C453}"/>
    <cellStyle name="Input 16 2 2 9" xfId="10727" xr:uid="{7F472CE7-4BE6-418C-BCFC-C91335A299E2}"/>
    <cellStyle name="Input 16 2 3" xfId="8495" xr:uid="{83FA1EB1-281E-424D-9382-4169388DA23F}"/>
    <cellStyle name="Input 16 2 3 2" xfId="13235" xr:uid="{C5F6CA16-B43A-4D9F-B394-09955B664469}"/>
    <cellStyle name="Input 16 2 3 3" xfId="14255" xr:uid="{E5D2AC51-3BAA-475C-94BA-2363F5A683B3}"/>
    <cellStyle name="Input 16 2 3 4" xfId="15215" xr:uid="{6B43F7AC-BE09-41E4-B8E4-1237EA449577}"/>
    <cellStyle name="Input 16 2 3 5" xfId="16164" xr:uid="{6C882933-9768-4900-A8E7-6FE5BAD17C3C}"/>
    <cellStyle name="Input 16 2 3 6" xfId="17037" xr:uid="{13574467-843F-43F6-8CF8-F40E64E48EA3}"/>
    <cellStyle name="Input 16 2 3 7" xfId="17902" xr:uid="{3378383C-FB6B-427B-9BC5-05CFA3C934D3}"/>
    <cellStyle name="Input 16 2 3 8" xfId="18678" xr:uid="{57086202-3626-40A2-A5D9-D8E4C5CF97A4}"/>
    <cellStyle name="Input 16 2 4" xfId="9505" xr:uid="{8F086F78-ACE1-439F-A74F-5342887E4A9D}"/>
    <cellStyle name="Input 16 2 4 2" xfId="13909" xr:uid="{BCF5C0EE-8264-427C-A9D6-57F53F266BE6}"/>
    <cellStyle name="Input 16 2 4 3" xfId="14869" xr:uid="{7611BAFB-BCEC-4CD7-BAE8-09D6134BC834}"/>
    <cellStyle name="Input 16 2 4 4" xfId="15821" xr:uid="{6615F616-9CEC-417C-92E4-7246991EA2DC}"/>
    <cellStyle name="Input 16 2 4 5" xfId="16695" xr:uid="{9AFA2A87-EE87-4417-BB18-394DF4E6144E}"/>
    <cellStyle name="Input 16 2 4 6" xfId="17560" xr:uid="{172D4AA7-2BE9-4C95-A714-701DC0383394}"/>
    <cellStyle name="Input 16 2 4 7" xfId="18336" xr:uid="{D84164A9-0A92-44DB-9F16-79A966B19957}"/>
    <cellStyle name="Input 16 2 4 8" xfId="19093" xr:uid="{2458347B-73BC-47C7-A2B8-6675A7824121}"/>
    <cellStyle name="Input 16 2 5" xfId="12206" xr:uid="{F1770D0C-4128-46E0-9093-2C316D8B8092}"/>
    <cellStyle name="Input 16 2 6" xfId="10657" xr:uid="{7B4294D0-67F1-49C2-A3C7-1EE248107815}"/>
    <cellStyle name="Input 16 2 7" xfId="13113" xr:uid="{634EE00B-EC02-426E-B454-1AB85F432E49}"/>
    <cellStyle name="Input 16 2 8" xfId="9911" xr:uid="{AE3CBA21-B1AC-4862-A0CA-D4AA3146B40E}"/>
    <cellStyle name="Input 16 2 9" xfId="11836" xr:uid="{FB4674DD-9AF1-429B-BB66-3B2BDF308B5E}"/>
    <cellStyle name="Input 16 3" xfId="7005" xr:uid="{71A17C97-CDEC-4305-AB7C-57413EEDB4DB}"/>
    <cellStyle name="Input 16 3 10" xfId="12867" xr:uid="{50B29AE7-D9E6-4BB1-B013-545E85129424}"/>
    <cellStyle name="Input 16 3 2" xfId="8645" xr:uid="{C8DB432B-4D9C-4C86-AD0B-5332CF9E987E}"/>
    <cellStyle name="Input 16 3 2 2" xfId="13365" xr:uid="{09DDBBDB-6ADD-4729-B9EB-97E89F5F5FCB}"/>
    <cellStyle name="Input 16 3 2 3" xfId="14379" xr:uid="{72287C8B-CE72-4F4C-8E65-BE8B48E60788}"/>
    <cellStyle name="Input 16 3 2 4" xfId="15337" xr:uid="{D9B4B124-7A94-4A02-ABAF-F431A545AF78}"/>
    <cellStyle name="Input 16 3 2 5" xfId="16281" xr:uid="{E1DA901B-EF83-40A9-AF6F-17B9D2B74F59}"/>
    <cellStyle name="Input 16 3 2 6" xfId="17154" xr:uid="{6CE2FBEE-306B-4E10-B828-650C7772900C}"/>
    <cellStyle name="Input 16 3 2 7" xfId="18019" xr:uid="{F5CBA465-4205-4F7B-A2F6-6D1D85D9EC6A}"/>
    <cellStyle name="Input 16 3 2 8" xfId="18787" xr:uid="{3B35010D-6B24-4F93-B0E0-CFA3B4F1081D}"/>
    <cellStyle name="Input 16 3 3" xfId="9614" xr:uid="{858FC5DB-B179-43E3-B6A9-A7708C4AECE1}"/>
    <cellStyle name="Input 16 3 3 2" xfId="14018" xr:uid="{C0A8C703-597C-4FE3-A40D-38B085A4916D}"/>
    <cellStyle name="Input 16 3 3 3" xfId="14978" xr:uid="{B7AF66A1-7328-4589-B473-096EA7CAD85F}"/>
    <cellStyle name="Input 16 3 3 4" xfId="15930" xr:uid="{26780791-DAF7-4064-903A-3FDC2F0641FE}"/>
    <cellStyle name="Input 16 3 3 5" xfId="16804" xr:uid="{ED513CA0-7540-482F-ACD6-681B49D7AE4A}"/>
    <cellStyle name="Input 16 3 3 6" xfId="17669" xr:uid="{4433CA93-3D75-4BE3-B268-593AA9445051}"/>
    <cellStyle name="Input 16 3 3 7" xfId="18445" xr:uid="{5CE48117-28E0-4ED3-A744-26E39C0C2E18}"/>
    <cellStyle name="Input 16 3 3 8" xfId="19202" xr:uid="{215F5579-0DEC-4B9D-B246-40D119E8C69A}"/>
    <cellStyle name="Input 16 3 4" xfId="12336" xr:uid="{D2947920-A67A-49E1-B45C-3203281BFBC1}"/>
    <cellStyle name="Input 16 3 5" xfId="10532" xr:uid="{4A826C9C-78C4-4B60-B92C-D20BEB03EAAB}"/>
    <cellStyle name="Input 16 3 6" xfId="11981" xr:uid="{89B957D3-2489-4D9C-B518-F4D5FF393EAF}"/>
    <cellStyle name="Input 16 3 7" xfId="10845" xr:uid="{0BB1650D-1699-4154-8B21-3671EA262413}"/>
    <cellStyle name="Input 16 3 8" xfId="11575" xr:uid="{ADD89065-61D7-4861-8C21-21ECD7711A7C}"/>
    <cellStyle name="Input 16 3 9" xfId="11177" xr:uid="{9F5ADF4A-EEEE-46F8-9DA0-3D4BD451A743}"/>
    <cellStyle name="Input 16 4" xfId="7828" xr:uid="{CACF3D30-21FD-419F-93D1-D1684F8D2D6A}"/>
    <cellStyle name="Input 16 4 2" xfId="12850" xr:uid="{D8C4F30C-EF3D-4F88-86C2-D6048941CF34}"/>
    <cellStyle name="Input 16 4 3" xfId="10123" xr:uid="{E6AEF7BA-AF02-4F9D-97A0-929D5DC6673F}"/>
    <cellStyle name="Input 16 4 4" xfId="13056" xr:uid="{80F06BFC-F8C5-4812-A938-74982E4BCC68}"/>
    <cellStyle name="Input 16 4 5" xfId="9945" xr:uid="{279A4FBE-3747-4933-B49F-93F6E95E9427}"/>
    <cellStyle name="Input 16 4 6" xfId="13195" xr:uid="{34B95A8A-2D1F-419E-A13C-99A1A461E787}"/>
    <cellStyle name="Input 16 4 7" xfId="9844" xr:uid="{1CB1DE66-D14F-4199-892E-E0319D704F18}"/>
    <cellStyle name="Input 16 4 8" xfId="12436" xr:uid="{12B220CE-BDBA-4AF6-8B27-B60D507127ED}"/>
    <cellStyle name="Input 16 5" xfId="7815" xr:uid="{D3BC4A3C-09A7-44BF-BBD5-8AA2D256FB57}"/>
    <cellStyle name="Input 16 5 2" xfId="12837" xr:uid="{65536D42-CD9D-4816-BE81-13A63CBF2217}"/>
    <cellStyle name="Input 16 5 3" xfId="10135" xr:uid="{4913AB3B-6D47-4110-B17C-5F19886F34ED}"/>
    <cellStyle name="Input 16 5 4" xfId="12669" xr:uid="{F8D77765-2066-4FDD-9445-914E84C23C41}"/>
    <cellStyle name="Input 16 5 5" xfId="10246" xr:uid="{A2C633AF-CF71-46B4-921A-CC5C4D9B0115}"/>
    <cellStyle name="Input 16 5 6" xfId="13676" xr:uid="{46FDC527-14F5-404D-9D2B-3AABB6DAEBA5}"/>
    <cellStyle name="Input 16 5 7" xfId="14645" xr:uid="{71D76B41-DBFD-4F77-A4FC-1109BE158CDA}"/>
    <cellStyle name="Input 16 5 8" xfId="15597" xr:uid="{6785F016-FF2E-41A0-A25A-C613B6F6DEBF}"/>
    <cellStyle name="Input 16 6" xfId="11361" xr:uid="{DB169125-B480-461F-9E29-0F380B8CA8E8}"/>
    <cellStyle name="Input 16 7" xfId="11348" xr:uid="{ACA95F13-8F66-42BC-9775-86253AB67A77}"/>
    <cellStyle name="Input 16 8" xfId="11380" xr:uid="{064146CF-931C-48A4-90DB-C1FC68642E45}"/>
    <cellStyle name="Input 16 9" xfId="11329" xr:uid="{ADB95B0F-F10A-486C-9FDA-6DFB8D16C7BF}"/>
    <cellStyle name="Input 17" xfId="5134" xr:uid="{8D3A780B-05F3-41DE-97F4-DEAF12772B28}"/>
    <cellStyle name="Input 17 10" xfId="11400" xr:uid="{A9F8F03F-0853-4CA9-9E1E-3BB886A2387D}"/>
    <cellStyle name="Input 17 11" xfId="11309" xr:uid="{EB5FE51B-C711-4371-9A9C-EAA8DBE71A17}"/>
    <cellStyle name="Input 17 12" xfId="9838" xr:uid="{91BA22D2-9B0A-4BF3-A515-06D59D9EAA03}"/>
    <cellStyle name="Input 17 2" xfId="6854" xr:uid="{247ED677-0C65-4B8B-AF34-429F2FFC0378}"/>
    <cellStyle name="Input 17 2 10" xfId="16444" xr:uid="{97E03F5D-FABD-4341-9C06-35634704C4B0}"/>
    <cellStyle name="Input 17 2 11" xfId="17315" xr:uid="{7BC7DF4E-DFA3-4C55-8BCB-2C9F09AB1C16}"/>
    <cellStyle name="Input 17 2 2" xfId="7247" xr:uid="{92A93353-C3A9-450B-A9BC-1D8084032F8E}"/>
    <cellStyle name="Input 17 2 2 10" xfId="17352" xr:uid="{B1769A62-4BA0-4557-BB57-E6D14383812E}"/>
    <cellStyle name="Input 17 2 2 2" xfId="8887" xr:uid="{778C2531-266A-4C6A-9B70-BAEDE878D5A3}"/>
    <cellStyle name="Input 17 2 2 2 2" xfId="13538" xr:uid="{5DB7C364-C2A6-4F8B-9A35-29CC36F522B0}"/>
    <cellStyle name="Input 17 2 2 2 3" xfId="14542" xr:uid="{1369D930-973D-4979-B7FC-931B8BEF418F}"/>
    <cellStyle name="Input 17 2 2 2 4" xfId="15500" xr:uid="{F4E7652C-1879-4A6E-B7D5-B79B8D72EBAC}"/>
    <cellStyle name="Input 17 2 2 2 5" xfId="16425" xr:uid="{16C67398-8939-41AC-89CE-19AD0FC8A328}"/>
    <cellStyle name="Input 17 2 2 2 6" xfId="17296" xr:uid="{51C67797-6C27-4C9F-B1D2-1147B4C5627F}"/>
    <cellStyle name="Input 17 2 2 2 7" xfId="18142" xr:uid="{0C3739C4-2C87-470D-AD78-D1F7127413DB}"/>
    <cellStyle name="Input 17 2 2 2 8" xfId="18902" xr:uid="{427A6137-FD5B-4887-9E70-43E453BE449F}"/>
    <cellStyle name="Input 17 2 2 3" xfId="9729" xr:uid="{B99C28FA-B35D-4791-8ADE-4A171D88DEE5}"/>
    <cellStyle name="Input 17 2 2 3 2" xfId="14133" xr:uid="{44425FFB-BC54-4FEA-9A1B-9E9A4B1BAE49}"/>
    <cellStyle name="Input 17 2 2 3 3" xfId="15093" xr:uid="{8307CC3C-09A3-4F43-ABB2-2B184C800D7F}"/>
    <cellStyle name="Input 17 2 2 3 4" xfId="16045" xr:uid="{782FD69F-9862-4BCE-A77F-49995F3AA2D6}"/>
    <cellStyle name="Input 17 2 2 3 5" xfId="16919" xr:uid="{9BA3FEE6-A769-4F7B-930F-567A962676C7}"/>
    <cellStyle name="Input 17 2 2 3 6" xfId="17784" xr:uid="{28F60B00-48CF-422C-9A05-B3C8187173A5}"/>
    <cellStyle name="Input 17 2 2 3 7" xfId="18560" xr:uid="{93841FCB-16E6-4823-B17F-964B1F4CF033}"/>
    <cellStyle name="Input 17 2 2 3 8" xfId="19317" xr:uid="{53CA4F88-19A1-449B-8B9D-C3B7A3FCF8D0}"/>
    <cellStyle name="Input 17 2 2 4" xfId="12510" xr:uid="{4A59293C-A219-4245-9EAB-20D19644A590}"/>
    <cellStyle name="Input 17 2 2 5" xfId="10369" xr:uid="{EFA4199B-83AA-4BEC-ABBF-67E93326471C}"/>
    <cellStyle name="Input 17 2 2 6" xfId="13660" xr:uid="{2C982E39-A3B8-40F1-B81F-D9D083E372EA}"/>
    <cellStyle name="Input 17 2 2 7" xfId="14636" xr:uid="{F5110DE7-2BE0-4CF6-82F7-4FDDD39CF7AF}"/>
    <cellStyle name="Input 17 2 2 8" xfId="15588" xr:uid="{7B671452-0DF0-4394-92F3-FA8C20E8A5A5}"/>
    <cellStyle name="Input 17 2 2 9" xfId="16483" xr:uid="{97134CF3-49ED-46E1-965A-BF9CC4D65301}"/>
    <cellStyle name="Input 17 2 3" xfId="8494" xr:uid="{81379FA8-8A99-47DF-894B-616BDC8F64B8}"/>
    <cellStyle name="Input 17 2 3 2" xfId="13234" xr:uid="{2415980A-D95F-427F-A9E7-25E6F08CD2A9}"/>
    <cellStyle name="Input 17 2 3 3" xfId="14254" xr:uid="{013755B1-C8F2-4F43-A3A3-696EF11986D6}"/>
    <cellStyle name="Input 17 2 3 4" xfId="15214" xr:uid="{1ECD2DD7-FF49-4508-9EBB-30A7B6D7E1C1}"/>
    <cellStyle name="Input 17 2 3 5" xfId="16163" xr:uid="{BDF73CBA-02B7-49ED-9007-2F33A36F77C0}"/>
    <cellStyle name="Input 17 2 3 6" xfId="17036" xr:uid="{5F6C0916-B6FE-465B-BC86-42B71E21F209}"/>
    <cellStyle name="Input 17 2 3 7" xfId="17901" xr:uid="{A467C532-5920-4E2C-B66A-516A1C14B188}"/>
    <cellStyle name="Input 17 2 3 8" xfId="18677" xr:uid="{96891993-BF75-4876-9B6B-0284BCD7EA15}"/>
    <cellStyle name="Input 17 2 4" xfId="9504" xr:uid="{54497D28-D76B-43E6-AAEA-CEA5F2E9798F}"/>
    <cellStyle name="Input 17 2 4 2" xfId="13908" xr:uid="{2FCAFDCE-A241-4674-8A67-9442C71CF234}"/>
    <cellStyle name="Input 17 2 4 3" xfId="14868" xr:uid="{D9B02C85-F9BE-47C8-B4BF-9A6296E57B54}"/>
    <cellStyle name="Input 17 2 4 4" xfId="15820" xr:uid="{7CC45ED1-F3A2-43C2-9474-CAC120CCDA5D}"/>
    <cellStyle name="Input 17 2 4 5" xfId="16694" xr:uid="{2404FDE6-50F3-4D56-938F-124CBFCA2DEC}"/>
    <cellStyle name="Input 17 2 4 6" xfId="17559" xr:uid="{F4116F1F-D95A-436A-956B-CBC4544F509E}"/>
    <cellStyle name="Input 17 2 4 7" xfId="18335" xr:uid="{904EEA1C-B31F-4450-A1BA-3CB17EE1F717}"/>
    <cellStyle name="Input 17 2 4 8" xfId="19092" xr:uid="{B0CB01B7-0D1B-427A-A15F-6E3DF37C0F8C}"/>
    <cellStyle name="Input 17 2 5" xfId="12205" xr:uid="{5A191D0E-916B-4129-8710-BDBCA5CAEDE2}"/>
    <cellStyle name="Input 17 2 6" xfId="10658" xr:uid="{9AE47121-9A87-4561-8B8C-3B19F9D27BB1}"/>
    <cellStyle name="Input 17 2 7" xfId="13614" xr:uid="{502CC9B1-FCF9-4605-8968-8DCBB0DA75D9}"/>
    <cellStyle name="Input 17 2 8" xfId="14592" xr:uid="{FF4C5669-CB4C-4696-9F38-93A2F488C26B}"/>
    <cellStyle name="Input 17 2 9" xfId="15545" xr:uid="{4894EDD5-82BB-4E3A-A2E5-CFFFC5ADE795}"/>
    <cellStyle name="Input 17 3" xfId="7006" xr:uid="{5FA4781D-0E70-4ABA-9750-6C2E04EE4D41}"/>
    <cellStyle name="Input 17 3 10" xfId="13703" xr:uid="{43A157E9-C0D3-43CA-B084-9FB265376368}"/>
    <cellStyle name="Input 17 3 2" xfId="8646" xr:uid="{FAD05F11-CC20-45DC-ABE5-061B896D102D}"/>
    <cellStyle name="Input 17 3 2 2" xfId="13366" xr:uid="{A371F78A-A060-4998-BE11-4DABC20E0DD7}"/>
    <cellStyle name="Input 17 3 2 3" xfId="14380" xr:uid="{24ECC06F-5AD1-4A0C-8724-B931410E7747}"/>
    <cellStyle name="Input 17 3 2 4" xfId="15338" xr:uid="{25E9DD78-619C-45F7-AF4A-A9E7F12A77B8}"/>
    <cellStyle name="Input 17 3 2 5" xfId="16282" xr:uid="{22D26EE1-2652-403C-8EF1-C8D3E1271FB0}"/>
    <cellStyle name="Input 17 3 2 6" xfId="17155" xr:uid="{327B2F31-B93C-4329-BB80-14B82106E16D}"/>
    <cellStyle name="Input 17 3 2 7" xfId="18020" xr:uid="{62A61122-4A84-490A-A304-A21381ED53E0}"/>
    <cellStyle name="Input 17 3 2 8" xfId="18788" xr:uid="{02A41D14-D028-4633-BCE2-844D60C4C169}"/>
    <cellStyle name="Input 17 3 3" xfId="9615" xr:uid="{16A3F4DB-56A6-479E-924C-660073DB28AD}"/>
    <cellStyle name="Input 17 3 3 2" xfId="14019" xr:uid="{468D0800-B191-4AC8-9033-A3DF9F8E7701}"/>
    <cellStyle name="Input 17 3 3 3" xfId="14979" xr:uid="{C048FA9E-58D2-4163-B258-11DE5B1582D8}"/>
    <cellStyle name="Input 17 3 3 4" xfId="15931" xr:uid="{7F4BB410-EF41-433D-B1EC-A8D560E7600E}"/>
    <cellStyle name="Input 17 3 3 5" xfId="16805" xr:uid="{7D11F2EB-5CC2-4D6A-8B01-19320DE31A70}"/>
    <cellStyle name="Input 17 3 3 6" xfId="17670" xr:uid="{3020ED56-AABC-4AD4-884F-D3BB7678B3A9}"/>
    <cellStyle name="Input 17 3 3 7" xfId="18446" xr:uid="{66C49D19-CA4A-4178-94D9-0C9D3C89CB10}"/>
    <cellStyle name="Input 17 3 3 8" xfId="19203" xr:uid="{A8FCDED2-B57B-40CE-92EA-18A493226FF8}"/>
    <cellStyle name="Input 17 3 4" xfId="12337" xr:uid="{20F6F0A3-6A8C-42A2-A114-108599864559}"/>
    <cellStyle name="Input 17 3 5" xfId="10531" xr:uid="{366D64B2-286A-4043-A948-9EB7C74BB025}"/>
    <cellStyle name="Input 17 3 6" xfId="12616" xr:uid="{A41F40BB-947F-44AB-9804-9787CEB62A57}"/>
    <cellStyle name="Input 17 3 7" xfId="10287" xr:uid="{C68CA037-508B-49DF-A309-FF45E2390353}"/>
    <cellStyle name="Input 17 3 8" xfId="12925" xr:uid="{A2C3E89A-7B92-446C-96FA-D9C2035B5042}"/>
    <cellStyle name="Input 17 3 9" xfId="10058" xr:uid="{A7D557A2-BA08-4007-8DBC-6B41FB738ACA}"/>
    <cellStyle name="Input 17 4" xfId="7829" xr:uid="{EB47754F-C953-47AD-B786-6CCC7B81AD52}"/>
    <cellStyle name="Input 17 4 2" xfId="12851" xr:uid="{6554F440-25EA-45B5-A44E-E7232716F330}"/>
    <cellStyle name="Input 17 4 3" xfId="10122" xr:uid="{106113B0-486F-4565-A4CA-1478C1C4F2E7}"/>
    <cellStyle name="Input 17 4 4" xfId="12670" xr:uid="{8B8A0834-BAED-45C0-8141-BA344C7F5C96}"/>
    <cellStyle name="Input 17 4 5" xfId="10245" xr:uid="{E9A70959-0E71-4E59-BC65-EB9A86365390}"/>
    <cellStyle name="Input 17 4 6" xfId="13050" xr:uid="{49D203A1-9E8D-4950-8CCC-82BCFEB16EB7}"/>
    <cellStyle name="Input 17 4 7" xfId="9951" xr:uid="{80CEBF0F-DC3C-4018-844D-DECA1C718C95}"/>
    <cellStyle name="Input 17 4 8" xfId="12163" xr:uid="{788F3F4B-B767-4296-ADED-28E5F13A02D2}"/>
    <cellStyle name="Input 17 5" xfId="7814" xr:uid="{D0F71C8A-63B9-4709-87C5-FA83A8F48811}"/>
    <cellStyle name="Input 17 5 2" xfId="12836" xr:uid="{0C38B785-4B97-4693-A29F-7F58AE4A0D9F}"/>
    <cellStyle name="Input 17 5 3" xfId="10136" xr:uid="{CFA7DDFB-6626-4C86-8CF3-ACBBA6ED4E15}"/>
    <cellStyle name="Input 17 5 4" xfId="12134" xr:uid="{10915CC3-0EE4-4700-B401-D9640F357C06}"/>
    <cellStyle name="Input 17 5 5" xfId="10719" xr:uid="{B622386E-D2FF-443F-9A29-30D1DBAB422E}"/>
    <cellStyle name="Input 17 5 6" xfId="12583" xr:uid="{86C68385-10AF-4032-B476-6E0ECAB673CC}"/>
    <cellStyle name="Input 17 5 7" xfId="10317" xr:uid="{6EE63420-9FD0-4E1B-93DC-E0BDCF1A29BE}"/>
    <cellStyle name="Input 17 5 8" xfId="11744" xr:uid="{CE49BC04-996C-41C6-BD2E-64F111731ABF}"/>
    <cellStyle name="Input 17 6" xfId="11362" xr:uid="{F11ACBF8-7EE3-4539-8139-DF4645789A25}"/>
    <cellStyle name="Input 17 7" xfId="11347" xr:uid="{B4203DDA-92DC-43B8-8129-3B809EEF9043}"/>
    <cellStyle name="Input 17 8" xfId="11381" xr:uid="{B0DA4C5D-179C-4220-96F6-03DDAEDA11A2}"/>
    <cellStyle name="Input 17 9" xfId="11328" xr:uid="{805AA692-17D8-44D3-A701-60F70FC7BCEC}"/>
    <cellStyle name="Input 18" xfId="5135" xr:uid="{53F8B788-0318-4ED9-997C-6D03F32EE0DA}"/>
    <cellStyle name="Input 18 10" xfId="11327" xr:uid="{D8CCB453-F7C5-4C0A-94A1-BEBC63E7BCAF}"/>
    <cellStyle name="Input 18 11" xfId="11401" xr:uid="{0D75A82A-964C-4B5C-990C-09519305C19F}"/>
    <cellStyle name="Input 18 12" xfId="11308" xr:uid="{ED0CED6A-3018-4CC6-8E0E-0145D9548D45}"/>
    <cellStyle name="Input 18 13" xfId="11418" xr:uid="{A5EA1A17-1107-4D21-B1C8-A08E6A7660B9}"/>
    <cellStyle name="Input 18 2" xfId="5136" xr:uid="{078A93B8-8DF1-48D4-B25B-EAABF2EA87CF}"/>
    <cellStyle name="Input 18 2 10" xfId="11402" xr:uid="{21E989A4-9C35-48E7-AB90-D3083D162883}"/>
    <cellStyle name="Input 18 2 11" xfId="11307" xr:uid="{84E55818-4395-4F62-9148-F5ED8DF81961}"/>
    <cellStyle name="Input 18 2 12" xfId="11419" xr:uid="{4D07F187-7F33-445A-ADE5-DBBE0AC8FABF}"/>
    <cellStyle name="Input 18 2 2" xfId="6852" xr:uid="{7AD1299E-DA41-4194-9A11-F2EA1EF6E50F}"/>
    <cellStyle name="Input 18 2 2 10" xfId="11131" xr:uid="{60836126-6090-4C0A-BB44-B79D73CEBC0D}"/>
    <cellStyle name="Input 18 2 2 11" xfId="12549" xr:uid="{561F89DB-BB0C-4E59-88CF-79EE83E45C48}"/>
    <cellStyle name="Input 18 2 2 2" xfId="7248" xr:uid="{39F58DA6-33E8-4BD8-B7F0-4C619A067957}"/>
    <cellStyle name="Input 18 2 2 2 10" xfId="14367" xr:uid="{1AA6E5B4-8015-4F3B-A4C8-1919F532278F}"/>
    <cellStyle name="Input 18 2 2 2 2" xfId="8888" xr:uid="{5F2F359D-DC3A-4A8D-B76A-750914A48CF6}"/>
    <cellStyle name="Input 18 2 2 2 2 2" xfId="13539" xr:uid="{9DD6DB02-EBD2-486D-922E-D0390C9B14F6}"/>
    <cellStyle name="Input 18 2 2 2 2 3" xfId="14543" xr:uid="{BFDA939B-C76C-46CE-805D-730B2B1037BB}"/>
    <cellStyle name="Input 18 2 2 2 2 4" xfId="15501" xr:uid="{0F877398-C1CA-4292-9E8B-91DBEC32CAF2}"/>
    <cellStyle name="Input 18 2 2 2 2 5" xfId="16426" xr:uid="{63666AAB-17EE-4F7F-B789-FEAA4D26F634}"/>
    <cellStyle name="Input 18 2 2 2 2 6" xfId="17297" xr:uid="{9E5BC04D-C63F-416B-B934-70811654D0D0}"/>
    <cellStyle name="Input 18 2 2 2 2 7" xfId="18143" xr:uid="{65771F21-D832-4705-BAD2-F066A9A1C18A}"/>
    <cellStyle name="Input 18 2 2 2 2 8" xfId="18903" xr:uid="{E35F747C-8E7C-41C8-805C-A5DC8F230252}"/>
    <cellStyle name="Input 18 2 2 2 3" xfId="9730" xr:uid="{BF73E661-5439-4696-8FF1-8E914557C7BD}"/>
    <cellStyle name="Input 18 2 2 2 3 2" xfId="14134" xr:uid="{7DA179A2-838E-4072-836A-7B58B834FF49}"/>
    <cellStyle name="Input 18 2 2 2 3 3" xfId="15094" xr:uid="{AF45603F-0D46-411A-B7EA-965AEB6F37AB}"/>
    <cellStyle name="Input 18 2 2 2 3 4" xfId="16046" xr:uid="{03D475B1-B75B-4A9C-A67A-EA35B31B87FB}"/>
    <cellStyle name="Input 18 2 2 2 3 5" xfId="16920" xr:uid="{5DFAE92F-ADAD-4DDD-892F-44EC588265FE}"/>
    <cellStyle name="Input 18 2 2 2 3 6" xfId="17785" xr:uid="{F26AE9D5-FE8A-4444-BFBE-D2D4616BED6E}"/>
    <cellStyle name="Input 18 2 2 2 3 7" xfId="18561" xr:uid="{088D1A06-CBE5-4907-BA02-23594819C829}"/>
    <cellStyle name="Input 18 2 2 2 3 8" xfId="19318" xr:uid="{3702C541-3C44-4A92-8933-CFE2E6632F6F}"/>
    <cellStyle name="Input 18 2 2 2 4" xfId="12511" xr:uid="{5C33DB40-AC0F-425A-AFBC-4222221C555A}"/>
    <cellStyle name="Input 18 2 2 2 5" xfId="10368" xr:uid="{F831023E-4996-4BD8-9A2F-63ACD1160BF0}"/>
    <cellStyle name="Input 18 2 2 2 6" xfId="13149" xr:uid="{05B1508D-3FAE-4B8B-A8F7-8FAFCF1BA5E6}"/>
    <cellStyle name="Input 18 2 2 2 7" xfId="9879" xr:uid="{57636050-5E78-478A-B013-F365CED2BF25}"/>
    <cellStyle name="Input 18 2 2 2 8" xfId="12746" xr:uid="{3F60A165-77BE-4D2B-96C4-3C2E54D30A04}"/>
    <cellStyle name="Input 18 2 2 2 9" xfId="13353" xr:uid="{500C5755-4CB3-4F01-9B09-39B81178F440}"/>
    <cellStyle name="Input 18 2 2 3" xfId="8492" xr:uid="{8CBDCD52-8615-4F59-A5CF-A7235DD676C8}"/>
    <cellStyle name="Input 18 2 2 3 2" xfId="13232" xr:uid="{4A9BBD64-013D-415B-800B-2D97FB0A43D9}"/>
    <cellStyle name="Input 18 2 2 3 3" xfId="14252" xr:uid="{E9DFA6E6-7972-4A20-A351-D7BF3517AEC4}"/>
    <cellStyle name="Input 18 2 2 3 4" xfId="15212" xr:uid="{42287A00-F418-43B0-87C5-A512DB97C6FC}"/>
    <cellStyle name="Input 18 2 2 3 5" xfId="16161" xr:uid="{B7FB70D3-0F72-4F82-AE5B-FF5ADCBB5C22}"/>
    <cellStyle name="Input 18 2 2 3 6" xfId="17034" xr:uid="{039291AC-7621-474B-B195-33C82A797591}"/>
    <cellStyle name="Input 18 2 2 3 7" xfId="17899" xr:uid="{4BEC5840-9977-4C00-A243-CCEABDB43F96}"/>
    <cellStyle name="Input 18 2 2 3 8" xfId="18675" xr:uid="{A5946744-9A18-446F-9F9E-570C9711EF33}"/>
    <cellStyle name="Input 18 2 2 4" xfId="9502" xr:uid="{94ECE897-E03C-4808-B04E-311DFA291962}"/>
    <cellStyle name="Input 18 2 2 4 2" xfId="13906" xr:uid="{1FBEEB51-522C-48FF-BABB-53E73ADDBD5A}"/>
    <cellStyle name="Input 18 2 2 4 3" xfId="14866" xr:uid="{F99B0B58-09DB-46E9-BF8F-245BC70A3E5A}"/>
    <cellStyle name="Input 18 2 2 4 4" xfId="15818" xr:uid="{1F3754C2-5071-48E8-862D-BCAA8ACCADD1}"/>
    <cellStyle name="Input 18 2 2 4 5" xfId="16692" xr:uid="{B61442C6-7622-4AE2-8567-6C96412C2DC4}"/>
    <cellStyle name="Input 18 2 2 4 6" xfId="17557" xr:uid="{15943AAB-9BF0-43CD-A23E-567E50C35B07}"/>
    <cellStyle name="Input 18 2 2 4 7" xfId="18333" xr:uid="{EF4EDCFC-1EBF-4957-87EF-2545CEDA1D85}"/>
    <cellStyle name="Input 18 2 2 4 8" xfId="19090" xr:uid="{1E2717CF-ACC3-4A36-82C2-FD20E4DF554C}"/>
    <cellStyle name="Input 18 2 2 5" xfId="12203" xr:uid="{280D21B1-01B2-4234-92C1-E417F1604073}"/>
    <cellStyle name="Input 18 2 2 6" xfId="10660" xr:uid="{C289F9FD-4EB0-47AB-A044-AC5BC27114FA}"/>
    <cellStyle name="Input 18 2 2 7" xfId="12080" xr:uid="{BA2E24EC-B2D9-4366-93AC-4FE126E8EDB2}"/>
    <cellStyle name="Input 18 2 2 8" xfId="10768" xr:uid="{58B124DD-2631-4A8B-8DA2-A6F9A24597EA}"/>
    <cellStyle name="Input 18 2 2 9" xfId="11644" xr:uid="{52A52659-0E81-4340-ACC8-3459DBE7A882}"/>
    <cellStyle name="Input 18 2 3" xfId="7008" xr:uid="{63F5DCA2-AAC2-4581-A15E-4A84FBF83F24}"/>
    <cellStyle name="Input 18 2 3 10" xfId="12369" xr:uid="{2EB26C18-98AB-46BB-A629-4771C020B9B8}"/>
    <cellStyle name="Input 18 2 3 2" xfId="8648" xr:uid="{5A56952D-9092-4A59-B53E-A9FB839ACB06}"/>
    <cellStyle name="Input 18 2 3 2 2" xfId="13368" xr:uid="{880BF03F-47F6-4DD8-B852-BC96D5593EB0}"/>
    <cellStyle name="Input 18 2 3 2 3" xfId="14382" xr:uid="{2097BB75-8684-46EC-9932-4243A45F0296}"/>
    <cellStyle name="Input 18 2 3 2 4" xfId="15340" xr:uid="{DACDC903-FE72-4A5E-9D91-73DF62797F20}"/>
    <cellStyle name="Input 18 2 3 2 5" xfId="16284" xr:uid="{4E7B7653-2452-4246-8B02-78DE4D02658F}"/>
    <cellStyle name="Input 18 2 3 2 6" xfId="17157" xr:uid="{786A5613-E703-4E50-8A72-BEDD3F8AFFD1}"/>
    <cellStyle name="Input 18 2 3 2 7" xfId="18022" xr:uid="{E666CE11-3682-4ADF-862D-A1067EB43984}"/>
    <cellStyle name="Input 18 2 3 2 8" xfId="18790" xr:uid="{329339F2-8A72-4292-816F-802BDE2B1FBB}"/>
    <cellStyle name="Input 18 2 3 3" xfId="9617" xr:uid="{5D59AF38-3F2B-4385-B196-FCCF72331047}"/>
    <cellStyle name="Input 18 2 3 3 2" xfId="14021" xr:uid="{747EEA8C-5562-49FC-8FAD-B54FFA5A4AAC}"/>
    <cellStyle name="Input 18 2 3 3 3" xfId="14981" xr:uid="{14E2C26D-2A5A-4CB6-88E4-0BA40B03003F}"/>
    <cellStyle name="Input 18 2 3 3 4" xfId="15933" xr:uid="{19631531-97D6-4884-9B91-7428B89BA7A5}"/>
    <cellStyle name="Input 18 2 3 3 5" xfId="16807" xr:uid="{0B55150F-3680-4384-BEDD-0F57814B252F}"/>
    <cellStyle name="Input 18 2 3 3 6" xfId="17672" xr:uid="{30B2028F-4468-4037-ACB3-2148D1EB321B}"/>
    <cellStyle name="Input 18 2 3 3 7" xfId="18448" xr:uid="{4E69D26D-684C-4E4A-89BF-D4EFC80479F2}"/>
    <cellStyle name="Input 18 2 3 3 8" xfId="19205" xr:uid="{76C5AA19-88DD-4867-81FF-0845FB661C00}"/>
    <cellStyle name="Input 18 2 3 4" xfId="12339" xr:uid="{9FDF9948-D146-4547-8466-479925B64D77}"/>
    <cellStyle name="Input 18 2 3 5" xfId="10529" xr:uid="{7A4C85DB-BD20-4A33-82F0-CDE986858249}"/>
    <cellStyle name="Input 18 2 3 6" xfId="13038" xr:uid="{131B7BDF-C3D8-4E9B-9D2A-0FD6696B16DA}"/>
    <cellStyle name="Input 18 2 3 7" xfId="9961" xr:uid="{8C4BE9FC-7D5D-4AC1-AA03-9B499AFC8E0C}"/>
    <cellStyle name="Input 18 2 3 8" xfId="12394" xr:uid="{FD056D4C-A7C2-4380-82EE-AA2BCEAF6595}"/>
    <cellStyle name="Input 18 2 3 9" xfId="10482" xr:uid="{A7E27CB6-CDE9-4D73-B0C9-90EC13F0DC32}"/>
    <cellStyle name="Input 18 2 4" xfId="7831" xr:uid="{7C0B6017-0F3E-48EC-A1B9-B0563D7BE663}"/>
    <cellStyle name="Input 18 2 4 2" xfId="12853" xr:uid="{1CA920DE-DA9A-4FCF-91DF-C255BA1D8790}"/>
    <cellStyle name="Input 18 2 4 3" xfId="10120" xr:uid="{CF3F84AD-85FF-431E-948F-38B8C8489EEB}"/>
    <cellStyle name="Input 18 2 4 4" xfId="13010" xr:uid="{8A02F2B6-72C4-4598-B063-DC0D7498B291}"/>
    <cellStyle name="Input 18 2 4 5" xfId="9980" xr:uid="{1A311878-C72B-4380-BD08-453A4A5019F9}"/>
    <cellStyle name="Input 18 2 4 6" xfId="11824" xr:uid="{3728198C-3F93-49B1-BE06-1D4C01A6B208}"/>
    <cellStyle name="Input 18 2 4 7" xfId="10979" xr:uid="{97C963CE-D36F-47A3-AE59-727DDAEA9E55}"/>
    <cellStyle name="Input 18 2 4 8" xfId="12066" xr:uid="{5482D0FF-9AE5-463C-A87C-E119C80F1EA8}"/>
    <cellStyle name="Input 18 2 5" xfId="7812" xr:uid="{DA93AB10-8F32-412F-8FCC-DE5A26B80645}"/>
    <cellStyle name="Input 18 2 5 2" xfId="12834" xr:uid="{8B6E3EBD-4691-45BD-AFC3-8D24BEF04748}"/>
    <cellStyle name="Input 18 2 5 3" xfId="10138" xr:uid="{ADA8C4F7-8B23-42E6-8705-6BCD838B5AE0}"/>
    <cellStyle name="Input 18 2 5 4" xfId="13502" xr:uid="{74485C61-793E-4534-983E-FBA5B34F8875}"/>
    <cellStyle name="Input 18 2 5 5" xfId="14508" xr:uid="{84A41546-0FFE-4581-A490-A2126FF46E2B}"/>
    <cellStyle name="Input 18 2 5 6" xfId="15466" xr:uid="{3855E521-F3D8-4827-B05B-9FA97A76DB19}"/>
    <cellStyle name="Input 18 2 5 7" xfId="16392" xr:uid="{561F8FA5-B472-4FBB-A76E-0E05EAD87D9F}"/>
    <cellStyle name="Input 18 2 5 8" xfId="17263" xr:uid="{6E695C8E-E394-4156-BA54-A4C18FCA5A7B}"/>
    <cellStyle name="Input 18 2 6" xfId="11364" xr:uid="{A1328EFC-E24A-479A-9F77-E575CA9C1504}"/>
    <cellStyle name="Input 18 2 7" xfId="11345" xr:uid="{A9E1CA33-98C1-4E17-8C59-09F507898020}"/>
    <cellStyle name="Input 18 2 8" xfId="11383" xr:uid="{A47FCFB2-9F93-4D9F-9C0E-00A2BAD1C6B0}"/>
    <cellStyle name="Input 18 2 9" xfId="11326" xr:uid="{44F997E3-47B3-4CBD-BF89-AB1E20F8C514}"/>
    <cellStyle name="Input 18 3" xfId="6853" xr:uid="{0A6A9D94-1403-4E92-B502-CA38FA78BACC}"/>
    <cellStyle name="Input 18 3 10" xfId="11045" xr:uid="{5C02E194-82AD-4489-94F5-A2C091CEBFFB}"/>
    <cellStyle name="Input 18 3 11" xfId="13588" xr:uid="{9F4DD39B-949E-4B82-BA1E-0D35CD85326E}"/>
    <cellStyle name="Input 18 3 2" xfId="7249" xr:uid="{CF355426-D85A-42EF-B71C-D84019D08F8F}"/>
    <cellStyle name="Input 18 3 2 10" xfId="13083" xr:uid="{1C87752F-2781-4B81-80D1-B1C8C3A150E5}"/>
    <cellStyle name="Input 18 3 2 2" xfId="8889" xr:uid="{A02445B2-03AB-4A12-82A2-C3123C019592}"/>
    <cellStyle name="Input 18 3 2 2 2" xfId="13540" xr:uid="{E1C4FC96-132A-4314-BF2F-4090BE53DC53}"/>
    <cellStyle name="Input 18 3 2 2 3" xfId="14544" xr:uid="{B7AF38A9-A151-4726-91AB-9A1EA78C69D4}"/>
    <cellStyle name="Input 18 3 2 2 4" xfId="15502" xr:uid="{0991735C-FBBA-4791-93B5-A0EF42614521}"/>
    <cellStyle name="Input 18 3 2 2 5" xfId="16427" xr:uid="{84A1F327-C90C-41BF-8A40-039DAB30CABF}"/>
    <cellStyle name="Input 18 3 2 2 6" xfId="17298" xr:uid="{E4937FCA-63C9-444E-BC8C-151BA55DD7F5}"/>
    <cellStyle name="Input 18 3 2 2 7" xfId="18144" xr:uid="{FDBE8588-661C-4D41-BF7C-0C2DA9A3B0A1}"/>
    <cellStyle name="Input 18 3 2 2 8" xfId="18904" xr:uid="{1EB438FB-91DB-486E-BD59-B2C17A718596}"/>
    <cellStyle name="Input 18 3 2 3" xfId="9731" xr:uid="{2D76605F-AC8F-48A1-A48C-193D8E7BBBA9}"/>
    <cellStyle name="Input 18 3 2 3 2" xfId="14135" xr:uid="{DA422D55-79A1-4450-BBD1-2CE13D897AD5}"/>
    <cellStyle name="Input 18 3 2 3 3" xfId="15095" xr:uid="{9BAC80F8-B258-41D2-9F90-A3BF38A70657}"/>
    <cellStyle name="Input 18 3 2 3 4" xfId="16047" xr:uid="{12C8EAE5-6813-4DEA-ADF9-3A0538384129}"/>
    <cellStyle name="Input 18 3 2 3 5" xfId="16921" xr:uid="{9D133776-9787-43CC-AFAE-EC5C01426A4E}"/>
    <cellStyle name="Input 18 3 2 3 6" xfId="17786" xr:uid="{28C072C0-F513-48D5-9686-C34CC5A4214A}"/>
    <cellStyle name="Input 18 3 2 3 7" xfId="18562" xr:uid="{9D8E7902-59A8-4E4C-8FBC-E595CDE66B06}"/>
    <cellStyle name="Input 18 3 2 3 8" xfId="19319" xr:uid="{4911AFCD-46B2-49A8-B61B-93A19F251619}"/>
    <cellStyle name="Input 18 3 2 4" xfId="12512" xr:uid="{F7575668-51D6-45C3-BF3A-846B77211B02}"/>
    <cellStyle name="Input 18 3 2 5" xfId="10367" xr:uid="{6396E79B-2C8D-429C-A60A-6AAE347D71C4}"/>
    <cellStyle name="Input 18 3 2 6" xfId="11988" xr:uid="{B06AAE79-0836-4CD3-AE12-1D8A02ECD37E}"/>
    <cellStyle name="Input 18 3 2 7" xfId="10839" xr:uid="{E948C8E2-86FA-4B86-89B9-14E168C495D4}"/>
    <cellStyle name="Input 18 3 2 8" xfId="11581" xr:uid="{EA386A80-F672-4377-AAC1-B1DE730C3DAF}"/>
    <cellStyle name="Input 18 3 2 9" xfId="11171" xr:uid="{A0391277-5677-4E43-9BA0-0E411F25A3F5}"/>
    <cellStyle name="Input 18 3 3" xfId="8493" xr:uid="{AF53A93A-0192-44B4-8B20-FBEAEB9E142B}"/>
    <cellStyle name="Input 18 3 3 2" xfId="13233" xr:uid="{EBC8653B-4AB4-4851-BD6A-F65BA2B7914E}"/>
    <cellStyle name="Input 18 3 3 3" xfId="14253" xr:uid="{4ADD315B-05E4-4F58-B696-045081774B9C}"/>
    <cellStyle name="Input 18 3 3 4" xfId="15213" xr:uid="{9303416E-9448-4D24-BF0C-74CD1D592425}"/>
    <cellStyle name="Input 18 3 3 5" xfId="16162" xr:uid="{2BE5BFCF-0B54-499E-819B-08A97E0D7B1F}"/>
    <cellStyle name="Input 18 3 3 6" xfId="17035" xr:uid="{7DBC41F8-E2A5-437D-A3C1-25FF0B5948BF}"/>
    <cellStyle name="Input 18 3 3 7" xfId="17900" xr:uid="{F201997A-C221-4FC9-9F9A-59D5E482277F}"/>
    <cellStyle name="Input 18 3 3 8" xfId="18676" xr:uid="{C3B46F30-E999-4D49-AFF1-D4C37282BD74}"/>
    <cellStyle name="Input 18 3 4" xfId="9503" xr:uid="{C2EE6AE0-31A3-47D8-B059-965FA84FCE83}"/>
    <cellStyle name="Input 18 3 4 2" xfId="13907" xr:uid="{08231995-13F5-46B1-AE4D-C0EE7044B929}"/>
    <cellStyle name="Input 18 3 4 3" xfId="14867" xr:uid="{7A1A6178-4FD3-4BE6-A630-EE60E589A831}"/>
    <cellStyle name="Input 18 3 4 4" xfId="15819" xr:uid="{8FFAA560-66D4-44BC-AEED-A907854C572F}"/>
    <cellStyle name="Input 18 3 4 5" xfId="16693" xr:uid="{FFB7CDEA-FDEE-46A4-B9EA-BD73A3309B4F}"/>
    <cellStyle name="Input 18 3 4 6" xfId="17558" xr:uid="{3260D592-699C-4C3E-9E22-4E2E46070C38}"/>
    <cellStyle name="Input 18 3 4 7" xfId="18334" xr:uid="{1BD00EC5-507B-447C-88B8-FB7A8FF71C1D}"/>
    <cellStyle name="Input 18 3 4 8" xfId="19091" xr:uid="{01DF9A61-C5B3-49D0-9E17-2BF09545C541}"/>
    <cellStyle name="Input 18 3 5" xfId="12204" xr:uid="{4FAAA573-ED58-4D01-9291-540D5347C76F}"/>
    <cellStyle name="Input 18 3 6" xfId="10659" xr:uid="{E5024395-0673-4BFF-8F97-98C0C0B30FBB}"/>
    <cellStyle name="Input 18 3 7" xfId="12592" xr:uid="{AB7A45B3-13DE-4C2F-97DA-77F393584E01}"/>
    <cellStyle name="Input 18 3 8" xfId="10310" xr:uid="{3A60B0AA-5D26-491D-A799-9D2B1C380A49}"/>
    <cellStyle name="Input 18 3 9" xfId="11750" xr:uid="{C7BDC71D-E4FD-4C0C-AA95-1817718739C7}"/>
    <cellStyle name="Input 18 4" xfId="7007" xr:uid="{9128076B-4CE0-4A0E-8E43-214677EFE59B}"/>
    <cellStyle name="Input 18 4 10" xfId="17336" xr:uid="{1C200687-1065-4A5D-93D2-24B988009A8A}"/>
    <cellStyle name="Input 18 4 2" xfId="8647" xr:uid="{9DCD8FF9-498A-4815-9840-15DD75EAFC0B}"/>
    <cellStyle name="Input 18 4 2 2" xfId="13367" xr:uid="{8FD89088-A69E-4589-B43C-F2A6D95E49F8}"/>
    <cellStyle name="Input 18 4 2 3" xfId="14381" xr:uid="{8600E7DD-7034-4602-AC2E-648F3F48D61D}"/>
    <cellStyle name="Input 18 4 2 4" xfId="15339" xr:uid="{7FC48B10-155B-46A6-BA83-91D8891F1E24}"/>
    <cellStyle name="Input 18 4 2 5" xfId="16283" xr:uid="{A8895C00-5613-4F03-92F0-ED8C772D0846}"/>
    <cellStyle name="Input 18 4 2 6" xfId="17156" xr:uid="{6C95117F-E2FB-423C-85D7-3AFAE5B7C03D}"/>
    <cellStyle name="Input 18 4 2 7" xfId="18021" xr:uid="{BE6DF445-7F86-4BD6-B80A-D735D404F3FB}"/>
    <cellStyle name="Input 18 4 2 8" xfId="18789" xr:uid="{AB637EF9-9C17-434D-BFF0-B4DED93BD7FF}"/>
    <cellStyle name="Input 18 4 3" xfId="9616" xr:uid="{954C13C2-A923-4167-9A2A-57B32ACFE8C3}"/>
    <cellStyle name="Input 18 4 3 2" xfId="14020" xr:uid="{88F6884B-4C34-41F4-80A5-0514BC83F438}"/>
    <cellStyle name="Input 18 4 3 3" xfId="14980" xr:uid="{7CBF5470-6373-46E3-AE47-7DBF490676F4}"/>
    <cellStyle name="Input 18 4 3 4" xfId="15932" xr:uid="{7A242285-AB6F-4AAD-91B9-E4BB1EE88CCF}"/>
    <cellStyle name="Input 18 4 3 5" xfId="16806" xr:uid="{891C95A1-E1BE-4642-8DC5-678F8AB81EDC}"/>
    <cellStyle name="Input 18 4 3 6" xfId="17671" xr:uid="{1307F38F-3F03-4737-A1C8-8F3021141C42}"/>
    <cellStyle name="Input 18 4 3 7" xfId="18447" xr:uid="{9EAB5994-AD6E-49E5-AD86-25E4B6DD4B87}"/>
    <cellStyle name="Input 18 4 3 8" xfId="19204" xr:uid="{8C71D92E-C706-4E13-9D0C-AD6B72494CCB}"/>
    <cellStyle name="Input 18 4 4" xfId="12338" xr:uid="{E8D88DEB-F2D7-4C31-A57F-D433E7361763}"/>
    <cellStyle name="Input 18 4 5" xfId="10530" xr:uid="{D5EF636F-DBB8-4C3A-8AAF-34F0F75F146D}"/>
    <cellStyle name="Input 18 4 6" xfId="13637" xr:uid="{8DF2DA7C-EC3E-42CF-A2D0-CF4A129BFEC8}"/>
    <cellStyle name="Input 18 4 7" xfId="14615" xr:uid="{A1B8D281-07CD-4B44-8EE0-913DC010873F}"/>
    <cellStyle name="Input 18 4 8" xfId="15568" xr:uid="{4382EABE-59FB-41CB-BE7F-29EB35F4EC5C}"/>
    <cellStyle name="Input 18 4 9" xfId="16467" xr:uid="{09BB9BE9-3F8B-4727-90BD-137CB8B5D32A}"/>
    <cellStyle name="Input 18 5" xfId="7830" xr:uid="{15D68DAE-81BF-4F25-99D0-4DA73B56B469}"/>
    <cellStyle name="Input 18 5 2" xfId="12852" xr:uid="{4930A76F-8B12-431D-8D51-F8CC812E92A0}"/>
    <cellStyle name="Input 18 5 3" xfId="10121" xr:uid="{9CFEF35D-7749-4B87-B615-4C2376DEA1CB}"/>
    <cellStyle name="Input 18 5 4" xfId="13690" xr:uid="{B6A7C5A7-D65F-4E47-ABAD-A08C623AF184}"/>
    <cellStyle name="Input 18 5 5" xfId="14658" xr:uid="{3EB2766B-4D6B-48AA-929C-3B18CA1F9FF4}"/>
    <cellStyle name="Input 18 5 6" xfId="15610" xr:uid="{8C173914-7C34-45D1-B509-FD8ED1B46BBB}"/>
    <cellStyle name="Input 18 5 7" xfId="16495" xr:uid="{C13F8DB4-7AD9-4B15-A20A-A6702A66F9DD}"/>
    <cellStyle name="Input 18 5 8" xfId="17363" xr:uid="{BE319996-6C5B-4473-8178-85F08D078B48}"/>
    <cellStyle name="Input 18 6" xfId="7813" xr:uid="{E0371386-A782-4BF4-941A-1406F1730101}"/>
    <cellStyle name="Input 18 6 2" xfId="12835" xr:uid="{F85928C0-3A3B-4639-A69E-0B9C855DD6AD}"/>
    <cellStyle name="Input 18 6 3" xfId="10137" xr:uid="{ACB6AD95-166F-40F9-9994-E5E4FEE87CDA}"/>
    <cellStyle name="Input 18 6 4" xfId="13067" xr:uid="{53C2215D-1E5A-44D7-B909-248A94171C8F}"/>
    <cellStyle name="Input 18 6 5" xfId="9937" xr:uid="{33ABC8EA-0747-4B42-BE23-6EA831F51199}"/>
    <cellStyle name="Input 18 6 6" xfId="9828" xr:uid="{560B8749-8118-47F2-8968-EC9F75500130}"/>
    <cellStyle name="Input 18 6 7" xfId="11938" xr:uid="{1CD2C57D-034F-47A3-A11A-D6C5E8FB36F1}"/>
    <cellStyle name="Input 18 6 8" xfId="10877" xr:uid="{DF4B9E0F-BB05-4640-B2F5-DA5D95D64B58}"/>
    <cellStyle name="Input 18 7" xfId="11363" xr:uid="{D5F9AB20-8D6F-46B4-A446-0DCE2209207E}"/>
    <cellStyle name="Input 18 8" xfId="11346" xr:uid="{BD3D34C1-00E8-4008-B902-7F8D1941B855}"/>
    <cellStyle name="Input 18 9" xfId="11382" xr:uid="{8DC6166D-3D04-4E01-8832-E14A1F4434BC}"/>
    <cellStyle name="Input 19" xfId="5137" xr:uid="{87B717E5-2318-4D87-AA81-5705F7F8CC79}"/>
    <cellStyle name="Input 19 10" xfId="11325" xr:uid="{6912DBB4-9A45-4823-8D17-B61E6809043F}"/>
    <cellStyle name="Input 19 11" xfId="11403" xr:uid="{5385C4EF-957D-4225-A0A3-B56E3E889C60}"/>
    <cellStyle name="Input 19 12" xfId="11306" xr:uid="{9160C89B-02C8-4972-B3D8-A7C94C9B9E89}"/>
    <cellStyle name="Input 19 13" xfId="11420" xr:uid="{796EF5F1-E764-4088-87F9-F5590FAADF2C}"/>
    <cellStyle name="Input 19 2" xfId="5138" xr:uid="{48A17BC3-5D66-4E6D-9F9A-20BF1E0519DF}"/>
    <cellStyle name="Input 19 2 10" xfId="11404" xr:uid="{C30A62E7-6CEE-431B-95DB-FDE5D2E7E2B6}"/>
    <cellStyle name="Input 19 2 11" xfId="11305" xr:uid="{E758301A-8306-489C-8FAD-207C6D097618}"/>
    <cellStyle name="Input 19 2 12" xfId="11421" xr:uid="{671078EF-F761-47EC-87D2-AEABDD7C515D}"/>
    <cellStyle name="Input 19 2 2" xfId="6850" xr:uid="{9824F5A3-3B25-4EB6-96CD-B446CC11A6C2}"/>
    <cellStyle name="Input 19 2 2 10" xfId="16443" xr:uid="{9EF05A41-1549-444A-B074-8BEF566F7031}"/>
    <cellStyle name="Input 19 2 2 11" xfId="17314" xr:uid="{24B8E4DA-7B7D-401F-AC34-B30E31110A01}"/>
    <cellStyle name="Input 19 2 2 2" xfId="7250" xr:uid="{EB0FC1A5-E2A6-48FC-B7CE-D5ED3642E1EB}"/>
    <cellStyle name="Input 19 2 2 2 10" xfId="12654" xr:uid="{3B1B83AC-A807-4070-AD92-84A17D9A2F0E}"/>
    <cellStyle name="Input 19 2 2 2 2" xfId="8890" xr:uid="{DAC3D270-57FB-40B5-A8FF-447AF5FB51DC}"/>
    <cellStyle name="Input 19 2 2 2 2 2" xfId="13541" xr:uid="{707E0D6D-ECC8-43B2-A203-5AAFBE0930C5}"/>
    <cellStyle name="Input 19 2 2 2 2 3" xfId="14545" xr:uid="{34544DD0-3C34-47F4-B55C-252C0527B51C}"/>
    <cellStyle name="Input 19 2 2 2 2 4" xfId="15503" xr:uid="{9F26235C-1FF9-4714-A365-6188046C96BE}"/>
    <cellStyle name="Input 19 2 2 2 2 5" xfId="16428" xr:uid="{04FDB531-78D4-4420-B16E-82A54D0715A6}"/>
    <cellStyle name="Input 19 2 2 2 2 6" xfId="17299" xr:uid="{05A0CAA4-E6CB-4383-99B6-AECD3A08B178}"/>
    <cellStyle name="Input 19 2 2 2 2 7" xfId="18145" xr:uid="{1D6D0483-7B6B-4798-9F54-08E777EC43C9}"/>
    <cellStyle name="Input 19 2 2 2 2 8" xfId="18905" xr:uid="{3A65E17D-186B-4E6C-8DE4-CCFBABD99985}"/>
    <cellStyle name="Input 19 2 2 2 3" xfId="9732" xr:uid="{96B6322F-B833-4E7A-9C0E-0373BE22CA77}"/>
    <cellStyle name="Input 19 2 2 2 3 2" xfId="14136" xr:uid="{574E49C3-EB8D-4585-8176-01A042E2E8D7}"/>
    <cellStyle name="Input 19 2 2 2 3 3" xfId="15096" xr:uid="{6FF6E13B-BC22-4A37-A8DF-253588BEE7E7}"/>
    <cellStyle name="Input 19 2 2 2 3 4" xfId="16048" xr:uid="{BE52619E-C8FD-4C23-AB5D-0C1A0282B194}"/>
    <cellStyle name="Input 19 2 2 2 3 5" xfId="16922" xr:uid="{F2D5983D-E32E-44BD-9CB1-71CC292F481A}"/>
    <cellStyle name="Input 19 2 2 2 3 6" xfId="17787" xr:uid="{49527389-FB00-4E8A-9F5D-91CD60549F93}"/>
    <cellStyle name="Input 19 2 2 2 3 7" xfId="18563" xr:uid="{BFEBF128-2AD8-407F-A620-C555D40000FC}"/>
    <cellStyle name="Input 19 2 2 2 3 8" xfId="19320" xr:uid="{90240DAC-FC6A-436F-8544-81090DF95807}"/>
    <cellStyle name="Input 19 2 2 2 4" xfId="12513" xr:uid="{40B728D0-22B3-4A69-9322-4B8AC46E3F35}"/>
    <cellStyle name="Input 19 2 2 2 5" xfId="10366" xr:uid="{82830373-E4E0-4A78-A1FE-FC88D89782FF}"/>
    <cellStyle name="Input 19 2 2 2 6" xfId="12642" xr:uid="{B23083C5-C553-4E12-A098-EDE138A6692D}"/>
    <cellStyle name="Input 19 2 2 2 7" xfId="10267" xr:uid="{C5350C65-ADBC-4100-8B5D-9DD493C1575B}"/>
    <cellStyle name="Input 19 2 2 2 8" xfId="12652" xr:uid="{8C45F3B2-66C8-497B-AC1A-1CD4C1376AEB}"/>
    <cellStyle name="Input 19 2 2 2 9" xfId="10260" xr:uid="{131BE803-3B76-4EDE-B230-37D557B226DC}"/>
    <cellStyle name="Input 19 2 2 3" xfId="8490" xr:uid="{F1A01954-7C08-4252-A2EF-FFE4CD9E80E8}"/>
    <cellStyle name="Input 19 2 2 3 2" xfId="13230" xr:uid="{41101794-B8E7-459A-AD2E-CA4E2B6B362C}"/>
    <cellStyle name="Input 19 2 2 3 3" xfId="14250" xr:uid="{E08166DF-B2A8-4E57-B838-F80AE04C1671}"/>
    <cellStyle name="Input 19 2 2 3 4" xfId="15210" xr:uid="{E68F1AEF-9ACD-4905-889B-CA407B882E69}"/>
    <cellStyle name="Input 19 2 2 3 5" xfId="16159" xr:uid="{43BA375C-982F-4DD0-BEA8-C63D5278BC70}"/>
    <cellStyle name="Input 19 2 2 3 6" xfId="17032" xr:uid="{AB8F9BFF-B7EA-415B-A865-46B163E1D579}"/>
    <cellStyle name="Input 19 2 2 3 7" xfId="17897" xr:uid="{8C6A60AB-1189-427B-AD19-12872FBE63EA}"/>
    <cellStyle name="Input 19 2 2 3 8" xfId="18673" xr:uid="{D211EE36-DEA3-47FB-9D44-DA6E78F01BAB}"/>
    <cellStyle name="Input 19 2 2 4" xfId="9500" xr:uid="{A5DF9135-740A-4F28-922A-10F0BD6FEA8C}"/>
    <cellStyle name="Input 19 2 2 4 2" xfId="13904" xr:uid="{CA8EAF3F-50EC-4246-81AC-B81C345FBD9E}"/>
    <cellStyle name="Input 19 2 2 4 3" xfId="14864" xr:uid="{5AD4CE5C-3AE4-475A-AF6E-DACE16EBF403}"/>
    <cellStyle name="Input 19 2 2 4 4" xfId="15816" xr:uid="{47A93A3E-07D6-4F4E-8787-D3D2A32DF52E}"/>
    <cellStyle name="Input 19 2 2 4 5" xfId="16690" xr:uid="{FE70C176-027E-4065-83F7-D975241F4A8B}"/>
    <cellStyle name="Input 19 2 2 4 6" xfId="17555" xr:uid="{423C2927-FC04-4CDC-97B6-2BA8D70A3C64}"/>
    <cellStyle name="Input 19 2 2 4 7" xfId="18331" xr:uid="{95030FCE-1BD3-4F04-AFC9-A1FA5F8A43DD}"/>
    <cellStyle name="Input 19 2 2 4 8" xfId="19088" xr:uid="{852D8704-A83B-4EBE-AFC4-896152E41F90}"/>
    <cellStyle name="Input 19 2 2 5" xfId="12201" xr:uid="{03BA1EEF-B93A-4015-AC93-47224408BDAF}"/>
    <cellStyle name="Input 19 2 2 6" xfId="10662" xr:uid="{DFB19B69-EA53-45FF-867B-0884D22703C0}"/>
    <cellStyle name="Input 19 2 2 7" xfId="13613" xr:uid="{19849216-A688-4D50-937E-84600B396C76}"/>
    <cellStyle name="Input 19 2 2 8" xfId="14591" xr:uid="{45A924FC-6147-401C-ACBF-3C488918A861}"/>
    <cellStyle name="Input 19 2 2 9" xfId="15544" xr:uid="{547E654B-C2AF-4B8A-9A04-972CD9519B9F}"/>
    <cellStyle name="Input 19 2 3" xfId="7010" xr:uid="{B4E0A63A-8D22-4D98-8478-2114B22357D3}"/>
    <cellStyle name="Input 19 2 3 10" xfId="17176" xr:uid="{AADDAD53-FED2-4477-AE0D-30C8B5CE1B1E}"/>
    <cellStyle name="Input 19 2 3 2" xfId="8650" xr:uid="{ADA414E6-DA4B-4235-8ADF-2E113A3E954C}"/>
    <cellStyle name="Input 19 2 3 2 2" xfId="13370" xr:uid="{8EA98598-7FCA-4101-8915-D4A7F12AA1F9}"/>
    <cellStyle name="Input 19 2 3 2 3" xfId="14384" xr:uid="{D026AE7D-276F-4B94-A3A8-8642895BCA09}"/>
    <cellStyle name="Input 19 2 3 2 4" xfId="15342" xr:uid="{6DB37DCA-E803-464F-B23C-C5F3EA0B0523}"/>
    <cellStyle name="Input 19 2 3 2 5" xfId="16286" xr:uid="{840FBF78-2792-42ED-B5BB-15344C34E5DF}"/>
    <cellStyle name="Input 19 2 3 2 6" xfId="17159" xr:uid="{1C853AB1-B2A5-4419-83F1-ADDD0A02C39E}"/>
    <cellStyle name="Input 19 2 3 2 7" xfId="18024" xr:uid="{78C15836-3124-42F2-B99A-13A33345EC9B}"/>
    <cellStyle name="Input 19 2 3 2 8" xfId="18792" xr:uid="{B01FCD7F-F076-495F-BA7A-AE02C0CF98AF}"/>
    <cellStyle name="Input 19 2 3 3" xfId="9619" xr:uid="{1D85B4F4-A7F7-456D-9180-374B28A7F0EC}"/>
    <cellStyle name="Input 19 2 3 3 2" xfId="14023" xr:uid="{537591E3-1F7F-48CE-BFB6-11B15792BB6E}"/>
    <cellStyle name="Input 19 2 3 3 3" xfId="14983" xr:uid="{B692BE24-57DE-4514-BF6B-D49AB504566E}"/>
    <cellStyle name="Input 19 2 3 3 4" xfId="15935" xr:uid="{D952E02C-8CE4-46A0-A5FE-2E1143B5555B}"/>
    <cellStyle name="Input 19 2 3 3 5" xfId="16809" xr:uid="{9965D6C7-407A-4FB6-96D2-6A55E2F8817A}"/>
    <cellStyle name="Input 19 2 3 3 6" xfId="17674" xr:uid="{8C1FB3E4-9081-48D6-8191-CDF481A6F585}"/>
    <cellStyle name="Input 19 2 3 3 7" xfId="18450" xr:uid="{F7724334-9942-4436-A81E-5EC1B90D1F52}"/>
    <cellStyle name="Input 19 2 3 3 8" xfId="19207" xr:uid="{05A3096A-4932-404F-A5AE-8248D7A4EADB}"/>
    <cellStyle name="Input 19 2 3 4" xfId="12341" xr:uid="{D1671285-1808-44A5-88CB-22A2B33F7687}"/>
    <cellStyle name="Input 19 2 3 5" xfId="10527" xr:uid="{99851C1E-972B-4581-90F9-6AE9A79A453B}"/>
    <cellStyle name="Input 19 2 3 6" xfId="13406" xr:uid="{5DD4C99B-EE2E-4C58-B920-18EF1DDF94A2}"/>
    <cellStyle name="Input 19 2 3 7" xfId="14415" xr:uid="{C525D26F-AE9A-43C5-BF41-4FD4112DE70F}"/>
    <cellStyle name="Input 19 2 3 8" xfId="15373" xr:uid="{C47F80DA-E25D-4318-AE97-A710B7C4E3AE}"/>
    <cellStyle name="Input 19 2 3 9" xfId="16304" xr:uid="{9A4A4C3D-2FAD-457D-956D-0F5D5EBFFFED}"/>
    <cellStyle name="Input 19 2 4" xfId="7833" xr:uid="{73B37F8D-34BB-4D5F-8434-3C0878DEDD3B}"/>
    <cellStyle name="Input 19 2 4 2" xfId="12855" xr:uid="{F70329DA-E978-4B7E-9A1C-CA715E53972A}"/>
    <cellStyle name="Input 19 2 4 3" xfId="10118" xr:uid="{45AAE333-5643-41AB-8288-50F067F73671}"/>
    <cellStyle name="Input 19 2 4 4" xfId="12028" xr:uid="{763EC3A0-DAE6-4B9F-92AD-815063D37002}"/>
    <cellStyle name="Input 19 2 4 5" xfId="10804" xr:uid="{E2F87323-BBB4-4017-948A-8254DF9939A2}"/>
    <cellStyle name="Input 19 2 4 6" xfId="11613" xr:uid="{DB372E25-D124-422F-8FE7-E172B9BD8EE5}"/>
    <cellStyle name="Input 19 2 4 7" xfId="11144" xr:uid="{4F4229CD-30A6-41F5-ADD7-B65FAC6F2E12}"/>
    <cellStyle name="Input 19 2 4 8" xfId="13085" xr:uid="{F0E4272C-940F-43AA-B3F7-7F005AAD5319}"/>
    <cellStyle name="Input 19 2 5" xfId="7810" xr:uid="{90A088AA-697F-4E05-8914-2C0E93CD29FA}"/>
    <cellStyle name="Input 19 2 5 2" xfId="12832" xr:uid="{A203026F-6A89-4CD6-86DF-4E0080DEF4EB}"/>
    <cellStyle name="Input 19 2 5 3" xfId="10140" xr:uid="{6E856F2F-87D9-4B39-8390-F46A0578A999}"/>
    <cellStyle name="Input 19 2 5 4" xfId="13165" xr:uid="{E39CD95A-A096-4C45-9D6A-005B3C66E692}"/>
    <cellStyle name="Input 19 2 5 5" xfId="9868" xr:uid="{E05FC76A-9E95-42B6-9919-862D383E1B49}"/>
    <cellStyle name="Input 19 2 5 6" xfId="12476" xr:uid="{F4667831-7C4B-4AEF-B961-AB243D675B3F}"/>
    <cellStyle name="Input 19 2 5 7" xfId="10402" xr:uid="{718BBFF1-478C-41EB-ACF9-B5DB2FB1CF27}"/>
    <cellStyle name="Input 19 2 5 8" xfId="12635" xr:uid="{AF45FF7A-5627-428C-9397-6AFB0114B9E1}"/>
    <cellStyle name="Input 19 2 6" xfId="11366" xr:uid="{53E0A9AA-1473-48B9-93AF-CD3149D42F2A}"/>
    <cellStyle name="Input 19 2 7" xfId="11343" xr:uid="{24A2253A-6371-44C7-A47A-B641C1ED6EA0}"/>
    <cellStyle name="Input 19 2 8" xfId="11385" xr:uid="{0C360DA5-B492-4922-AFC3-2039A7F97181}"/>
    <cellStyle name="Input 19 2 9" xfId="11324" xr:uid="{ACE6C384-2D41-43B0-85E1-1D14E6181B51}"/>
    <cellStyle name="Input 19 3" xfId="6851" xr:uid="{86C11694-C0B9-4B07-8F9B-1300DB4ABE22}"/>
    <cellStyle name="Input 19 3 10" xfId="10975" xr:uid="{0181800D-FDD7-4E64-879A-B481662BA2A8}"/>
    <cellStyle name="Input 19 3 11" xfId="12067" xr:uid="{EA8A45F4-19BF-4C95-A095-816F46357E70}"/>
    <cellStyle name="Input 19 3 2" xfId="7251" xr:uid="{5E067460-3119-416A-A4BC-D4B9E16F538F}"/>
    <cellStyle name="Input 19 3 2 10" xfId="17353" xr:uid="{AB9E5ACF-C8E1-4C8F-9460-C281496F2BAE}"/>
    <cellStyle name="Input 19 3 2 2" xfId="8891" xr:uid="{3A3CF95D-4EC8-4712-8C3F-008C0264C559}"/>
    <cellStyle name="Input 19 3 2 2 2" xfId="13542" xr:uid="{9650C208-93D5-4E70-A288-36686044F1F1}"/>
    <cellStyle name="Input 19 3 2 2 3" xfId="14546" xr:uid="{8A3EF9F5-A9A1-4A16-8ADE-7B020361705F}"/>
    <cellStyle name="Input 19 3 2 2 4" xfId="15504" xr:uid="{18256DFD-081A-4C3A-85C8-70BA4206456C}"/>
    <cellStyle name="Input 19 3 2 2 5" xfId="16429" xr:uid="{1BE08C2B-F8CB-4599-B64C-4C8F5C649016}"/>
    <cellStyle name="Input 19 3 2 2 6" xfId="17300" xr:uid="{E66F21A6-6FDA-49F5-8D14-C8F74CAC1A68}"/>
    <cellStyle name="Input 19 3 2 2 7" xfId="18146" xr:uid="{C71110DC-008F-4DE9-A4FE-8F3CCE4D1771}"/>
    <cellStyle name="Input 19 3 2 2 8" xfId="18906" xr:uid="{E1557C35-5E34-4EB6-9E3F-49560BD8E250}"/>
    <cellStyle name="Input 19 3 2 3" xfId="9733" xr:uid="{D84B9455-C49E-4807-962D-ECDE640CA662}"/>
    <cellStyle name="Input 19 3 2 3 2" xfId="14137" xr:uid="{BB994A13-5FCA-47CD-948B-A16202AC029F}"/>
    <cellStyle name="Input 19 3 2 3 3" xfId="15097" xr:uid="{33B1DA41-1BEE-4817-B80E-A08715B8C9BD}"/>
    <cellStyle name="Input 19 3 2 3 4" xfId="16049" xr:uid="{B3DBDE2D-49CD-4D75-857A-81C4412CC237}"/>
    <cellStyle name="Input 19 3 2 3 5" xfId="16923" xr:uid="{30FABC0D-7A48-4B39-8A10-97C0A307A28F}"/>
    <cellStyle name="Input 19 3 2 3 6" xfId="17788" xr:uid="{51D665D5-0679-4ABA-85EE-537512113ABB}"/>
    <cellStyle name="Input 19 3 2 3 7" xfId="18564" xr:uid="{B28E6805-F442-437C-882E-471689002240}"/>
    <cellStyle name="Input 19 3 2 3 8" xfId="19321" xr:uid="{3BA1C7B9-DD1C-4D68-98CB-B5F24FE5174F}"/>
    <cellStyle name="Input 19 3 2 4" xfId="12514" xr:uid="{F4217970-871D-46B7-8224-91276B5C9100}"/>
    <cellStyle name="Input 19 3 2 5" xfId="10365" xr:uid="{F5955F55-3A0A-44D7-AE86-1984919CA5DF}"/>
    <cellStyle name="Input 19 3 2 6" xfId="13661" xr:uid="{2A89AA7E-F97E-4C47-B91D-48EDDEE8454C}"/>
    <cellStyle name="Input 19 3 2 7" xfId="14637" xr:uid="{CD3791F2-001D-4A0E-B1CB-F9CFA0192E4A}"/>
    <cellStyle name="Input 19 3 2 8" xfId="15589" xr:uid="{AD848AD1-E743-4B15-9A33-D17049BE3EE2}"/>
    <cellStyle name="Input 19 3 2 9" xfId="16484" xr:uid="{434C976F-2E79-41BB-AF82-EADD3AF2C982}"/>
    <cellStyle name="Input 19 3 3" xfId="8491" xr:uid="{95A117E4-2A7B-4EA8-89A1-3C4DB72C13FD}"/>
    <cellStyle name="Input 19 3 3 2" xfId="13231" xr:uid="{94995B30-6317-4BCC-B5B9-44E67045582A}"/>
    <cellStyle name="Input 19 3 3 3" xfId="14251" xr:uid="{5D65498A-1BAC-4C6D-BC0A-A40C4C95B910}"/>
    <cellStyle name="Input 19 3 3 4" xfId="15211" xr:uid="{8C1C0463-052E-42E6-BDBB-C5C00A08F907}"/>
    <cellStyle name="Input 19 3 3 5" xfId="16160" xr:uid="{A4790778-F4AA-4859-975F-5BAD8923EC58}"/>
    <cellStyle name="Input 19 3 3 6" xfId="17033" xr:uid="{14EEFCEB-D88D-4118-B57B-ECF9509200CD}"/>
    <cellStyle name="Input 19 3 3 7" xfId="17898" xr:uid="{F1F21EB4-474C-4EFF-8DAA-4570C6600FF8}"/>
    <cellStyle name="Input 19 3 3 8" xfId="18674" xr:uid="{CA029B7C-59DE-4815-B9C8-BDAE2EC8A4FB}"/>
    <cellStyle name="Input 19 3 4" xfId="9501" xr:uid="{0CF2460B-C581-4371-BC0D-4DD9FEC8BFC6}"/>
    <cellStyle name="Input 19 3 4 2" xfId="13905" xr:uid="{5CAA3D27-350F-4A03-93E8-8C4B49D8BD4D}"/>
    <cellStyle name="Input 19 3 4 3" xfId="14865" xr:uid="{EAF44BCF-92D1-4671-B3A4-36FD75BCA4C0}"/>
    <cellStyle name="Input 19 3 4 4" xfId="15817" xr:uid="{8FBD82FD-C88B-4F10-833B-CAD7D2908A71}"/>
    <cellStyle name="Input 19 3 4 5" xfId="16691" xr:uid="{245866A4-2CFC-4C3A-B149-1B5084547100}"/>
    <cellStyle name="Input 19 3 4 6" xfId="17556" xr:uid="{96E84F26-B50E-4EC7-9251-4E309A589448}"/>
    <cellStyle name="Input 19 3 4 7" xfId="18332" xr:uid="{CDC02458-2930-43CA-B624-7FEC3E13386F}"/>
    <cellStyle name="Input 19 3 4 8" xfId="19089" xr:uid="{6C06CB9D-1C01-4946-9ACE-2DF1D0351131}"/>
    <cellStyle name="Input 19 3 5" xfId="12202" xr:uid="{553D9AFA-0242-4CD1-967A-3EA92C3DD540}"/>
    <cellStyle name="Input 19 3 6" xfId="10661" xr:uid="{302CEC7F-E15D-47F2-838B-96C716B2529E}"/>
    <cellStyle name="Input 19 3 7" xfId="13112" xr:uid="{15CCF038-06F2-43B3-8B97-55D72A66866D}"/>
    <cellStyle name="Input 19 3 8" xfId="9912" xr:uid="{90E7ACA6-3851-4708-9ED8-5CB328E72204}"/>
    <cellStyle name="Input 19 3 9" xfId="11835" xr:uid="{B3DF39B8-B139-4100-8328-EC00F50D2792}"/>
    <cellStyle name="Input 19 4" xfId="7009" xr:uid="{40AC8BDE-F4E1-4354-9F6F-8F061513BB97}"/>
    <cellStyle name="Input 19 4 10" xfId="13642" xr:uid="{84FDE2FB-59B6-4A33-8D87-ECEDE17550DC}"/>
    <cellStyle name="Input 19 4 2" xfId="8649" xr:uid="{FA97002B-4333-4D9C-A310-7B4F6DDF781E}"/>
    <cellStyle name="Input 19 4 2 2" xfId="13369" xr:uid="{3229E0C6-BB2A-47F5-93AC-9A5076C83DB4}"/>
    <cellStyle name="Input 19 4 2 3" xfId="14383" xr:uid="{4E2EF03F-A44F-4C2E-A6F9-4E49E70B2262}"/>
    <cellStyle name="Input 19 4 2 4" xfId="15341" xr:uid="{5DB5E6B5-9FDC-4BA6-BF0D-380D2FC38587}"/>
    <cellStyle name="Input 19 4 2 5" xfId="16285" xr:uid="{7C31C326-FB14-4854-9E61-A7E1B6721290}"/>
    <cellStyle name="Input 19 4 2 6" xfId="17158" xr:uid="{E6419281-CE75-401C-9DE7-30143E7715CE}"/>
    <cellStyle name="Input 19 4 2 7" xfId="18023" xr:uid="{E11EADA6-94DD-4041-8A04-1D387EB71932}"/>
    <cellStyle name="Input 19 4 2 8" xfId="18791" xr:uid="{D895C06D-3A81-46F5-B7FC-B793356B84BD}"/>
    <cellStyle name="Input 19 4 3" xfId="9618" xr:uid="{13DA422F-40F1-4104-8FF9-6058760075D7}"/>
    <cellStyle name="Input 19 4 3 2" xfId="14022" xr:uid="{1780C8D9-1E95-4574-834C-9E61A9589E00}"/>
    <cellStyle name="Input 19 4 3 3" xfId="14982" xr:uid="{5153B70F-411C-49D3-87CF-63EABAA79A06}"/>
    <cellStyle name="Input 19 4 3 4" xfId="15934" xr:uid="{B6726D5E-9417-423A-B79D-D2912CBF825C}"/>
    <cellStyle name="Input 19 4 3 5" xfId="16808" xr:uid="{56C5DCA5-0B3D-4384-935D-684A107D691A}"/>
    <cellStyle name="Input 19 4 3 6" xfId="17673" xr:uid="{360EC01B-54DB-42CF-8059-239407A5B19C}"/>
    <cellStyle name="Input 19 4 3 7" xfId="18449" xr:uid="{5C0B97F5-A5FA-421A-9A5F-69830E818001}"/>
    <cellStyle name="Input 19 4 3 8" xfId="19206" xr:uid="{D526941E-E44A-4930-A37A-B47D432196A0}"/>
    <cellStyle name="Input 19 4 4" xfId="12340" xr:uid="{8FC86480-18D9-437F-842F-BEC5DDB11C02}"/>
    <cellStyle name="Input 19 4 5" xfId="10528" xr:uid="{4E8417AE-5666-476A-81D0-D2E7026D3B54}"/>
    <cellStyle name="Input 19 4 6" xfId="12375" xr:uid="{310F5AEF-80C5-4E3E-9D07-BBBD36610ED6}"/>
    <cellStyle name="Input 19 4 7" xfId="10498" xr:uid="{ECB577DF-ED1E-469E-A3A4-4FFC0D691C5B}"/>
    <cellStyle name="Input 19 4 8" xfId="12370" xr:uid="{2F46C8FA-7B27-4827-97B4-B190F7490AA4}"/>
    <cellStyle name="Input 19 4 9" xfId="10503" xr:uid="{BBEE718B-B752-442E-8146-C3867441FC5B}"/>
    <cellStyle name="Input 19 5" xfId="7832" xr:uid="{37DBCFC0-0604-42BC-99B3-3077D70412D6}"/>
    <cellStyle name="Input 19 5 2" xfId="12854" xr:uid="{40D77B40-E803-4BCA-B9FA-1F009DDB99A9}"/>
    <cellStyle name="Input 19 5 3" xfId="10119" xr:uid="{54EBD757-5372-4D60-899E-8790E49A5C24}"/>
    <cellStyle name="Input 19 5 4" xfId="9834" xr:uid="{3367A6FB-2249-48F1-91BD-807F3A4E933E}"/>
    <cellStyle name="Input 19 5 5" xfId="11900" xr:uid="{C643DB03-62F5-45DF-B81B-A1CB411ED324}"/>
    <cellStyle name="Input 19 5 6" xfId="10915" xr:uid="{68FEA600-C452-4AC6-84AC-715A2A4583A3}"/>
    <cellStyle name="Input 19 5 7" xfId="11511" xr:uid="{F11E1321-4C78-4697-89C2-D6587E935A9B}"/>
    <cellStyle name="Input 19 5 8" xfId="11226" xr:uid="{D8411D9C-135A-4662-BB99-E2B601B0C23B}"/>
    <cellStyle name="Input 19 6" xfId="7811" xr:uid="{9D7509B7-CEC2-44BC-B92B-454042E23681}"/>
    <cellStyle name="Input 19 6 2" xfId="12833" xr:uid="{141E37E8-37E5-4BAC-8A13-B4CBB4D338D3}"/>
    <cellStyle name="Input 19 6 3" xfId="10139" xr:uid="{060F9BF1-A3BB-41A3-962B-406211CC4ACC}"/>
    <cellStyle name="Input 19 6 4" xfId="12474" xr:uid="{8C0A702D-492E-411E-BD46-59F3FC87718D}"/>
    <cellStyle name="Input 19 6 5" xfId="10404" xr:uid="{C190B746-1071-4E88-A428-D0529990D9B6}"/>
    <cellStyle name="Input 19 6 6" xfId="11728" xr:uid="{EAB0A866-D2F0-44E2-8B8A-88B7F5969D7F}"/>
    <cellStyle name="Input 19 6 7" xfId="11056" xr:uid="{5E1C4686-31EE-4857-A5FC-E137EA2AB1C5}"/>
    <cellStyle name="Input 19 6 8" xfId="13586" xr:uid="{40AF002E-F387-4018-9347-D07168FB5FAB}"/>
    <cellStyle name="Input 19 7" xfId="11365" xr:uid="{5BE972E2-F7ED-4480-932E-0E4C2BC42710}"/>
    <cellStyle name="Input 19 8" xfId="11344" xr:uid="{3EC9DA7D-C031-41AF-ABBE-DF5414F2BA6D}"/>
    <cellStyle name="Input 19 9" xfId="11384" xr:uid="{E4ABBC5D-4842-4782-BE19-BE6E58613D89}"/>
    <cellStyle name="Input 2" xfId="5139" xr:uid="{848C49A4-D6F4-42E5-B482-D334ADC6A598}"/>
    <cellStyle name="Input 2 10" xfId="11323" xr:uid="{A09E215B-BDEB-49B1-A184-4E93E4B6CA80}"/>
    <cellStyle name="Input 2 11" xfId="11405" xr:uid="{E04FCD41-1303-47D3-999D-74C7E93D2EEE}"/>
    <cellStyle name="Input 2 12" xfId="11304" xr:uid="{EEE591C5-8180-41BB-8A80-B82B95A2727C}"/>
    <cellStyle name="Input 2 13" xfId="12037" xr:uid="{39FDAECB-0DDC-4996-B62A-594EE71A3371}"/>
    <cellStyle name="Input 2 2" xfId="5140" xr:uid="{743FB782-41BA-4EF7-8CEF-7F090408BD5A}"/>
    <cellStyle name="Input 2 3" xfId="6849" xr:uid="{2A2B360C-3032-4086-8307-F46D01DE4E0F}"/>
    <cellStyle name="Input 2 3 10" xfId="11046" xr:uid="{D6188A01-3844-4FB1-9512-F2236C59BD1C}"/>
    <cellStyle name="Input 2 3 11" xfId="12562" xr:uid="{0627F268-8225-438A-8A55-5497901642EF}"/>
    <cellStyle name="Input 2 3 2" xfId="7252" xr:uid="{2BBB64C9-0BF6-4C2A-80B9-0CE51128BD06}"/>
    <cellStyle name="Input 2 3 2 10" xfId="13416" xr:uid="{30DF1091-9E94-4D47-B493-7AB9D4A3CBB7}"/>
    <cellStyle name="Input 2 3 2 2" xfId="8892" xr:uid="{CEB94EC9-3AA3-4696-B81C-A4290C1F8E5E}"/>
    <cellStyle name="Input 2 3 2 2 2" xfId="13543" xr:uid="{2D045006-EA2F-49BE-8D29-61B30891B4E3}"/>
    <cellStyle name="Input 2 3 2 2 3" xfId="14547" xr:uid="{9DB5EC27-904E-4B72-82BB-1F9510F995D1}"/>
    <cellStyle name="Input 2 3 2 2 4" xfId="15505" xr:uid="{E881B86A-9338-4C32-8A0B-0BFF140280AB}"/>
    <cellStyle name="Input 2 3 2 2 5" xfId="16430" xr:uid="{6F58CF52-17CE-426D-A6B4-8CC324D817FE}"/>
    <cellStyle name="Input 2 3 2 2 6" xfId="17301" xr:uid="{46FA14EC-E8EC-4784-8608-5FB899A1E4B0}"/>
    <cellStyle name="Input 2 3 2 2 7" xfId="18147" xr:uid="{AF0A2FE1-40A3-4B01-B6B9-08E7EBB72633}"/>
    <cellStyle name="Input 2 3 2 2 8" xfId="18907" xr:uid="{078FFEB0-5857-42F7-9B9D-5F6B72EDD009}"/>
    <cellStyle name="Input 2 3 2 3" xfId="9734" xr:uid="{F72F0522-4788-40AB-AA08-C0B1C6DEA0F2}"/>
    <cellStyle name="Input 2 3 2 3 2" xfId="14138" xr:uid="{53207868-EDCD-4E89-BC57-C2524B29C558}"/>
    <cellStyle name="Input 2 3 2 3 3" xfId="15098" xr:uid="{649AA6BF-35C9-4E93-AB35-23E30438003E}"/>
    <cellStyle name="Input 2 3 2 3 4" xfId="16050" xr:uid="{1E7D75A3-15A3-462E-9D58-9752399A1F40}"/>
    <cellStyle name="Input 2 3 2 3 5" xfId="16924" xr:uid="{194E9683-D65F-409B-AE5E-EB6CA15D541F}"/>
    <cellStyle name="Input 2 3 2 3 6" xfId="17789" xr:uid="{3BB4F25B-59C0-48AC-A4EF-CE6A582C97CE}"/>
    <cellStyle name="Input 2 3 2 3 7" xfId="18565" xr:uid="{5D9E4337-F35B-4768-9696-E479239E65BF}"/>
    <cellStyle name="Input 2 3 2 3 8" xfId="19322" xr:uid="{C7E916D4-D202-4BD9-9919-891D851CDB3B}"/>
    <cellStyle name="Input 2 3 2 4" xfId="12515" xr:uid="{E9ABA56B-7814-4EDB-A9C1-1900E43BF448}"/>
    <cellStyle name="Input 2 3 2 5" xfId="10364" xr:uid="{4695ED49-0FDE-42B3-A086-1763F21BC948}"/>
    <cellStyle name="Input 2 3 2 6" xfId="13045" xr:uid="{44B819D7-3E16-418F-8BC9-E55111FB6192}"/>
    <cellStyle name="Input 2 3 2 7" xfId="9955" xr:uid="{7B71A95B-D60F-42F7-8C81-5AADF7C3F425}"/>
    <cellStyle name="Input 2 3 2 8" xfId="12699" xr:uid="{D9BF409C-A0AC-46C1-987F-3085BCB1BB27}"/>
    <cellStyle name="Input 2 3 2 9" xfId="10222" xr:uid="{85C2199E-F6BC-496A-BD26-C8188A209787}"/>
    <cellStyle name="Input 2 3 3" xfId="8489" xr:uid="{2E778D30-0E27-41FD-81D3-8AEE42EF496A}"/>
    <cellStyle name="Input 2 3 3 2" xfId="13229" xr:uid="{C71D635E-9F19-47C0-B31B-D15CAB8FDAE2}"/>
    <cellStyle name="Input 2 3 3 3" xfId="14249" xr:uid="{ED137295-E5F0-4A85-A769-662AB47714EF}"/>
    <cellStyle name="Input 2 3 3 4" xfId="15209" xr:uid="{74788A00-06C1-43D6-9AB8-002A2C2A5109}"/>
    <cellStyle name="Input 2 3 3 5" xfId="16158" xr:uid="{1BA711AB-6D9C-4DB2-B0C0-64BB4AE30FA1}"/>
    <cellStyle name="Input 2 3 3 6" xfId="17031" xr:uid="{AAA02045-4169-4C86-AE61-C452BF954561}"/>
    <cellStyle name="Input 2 3 3 7" xfId="17896" xr:uid="{89D85C7C-02F2-4B98-9108-710D8E768941}"/>
    <cellStyle name="Input 2 3 3 8" xfId="18672" xr:uid="{6F9B571B-E45A-44B8-A22B-82FD5D6DDD77}"/>
    <cellStyle name="Input 2 3 4" xfId="9499" xr:uid="{24CBB359-2F64-45F7-9344-EB9C419560D6}"/>
    <cellStyle name="Input 2 3 4 2" xfId="13903" xr:uid="{D20A1A30-4072-4FB9-A219-86869D7F9489}"/>
    <cellStyle name="Input 2 3 4 3" xfId="14863" xr:uid="{2B53A3C5-D0C4-4E5E-9FF2-3CD0F7CA7251}"/>
    <cellStyle name="Input 2 3 4 4" xfId="15815" xr:uid="{BA134ED3-D862-4951-9791-37EB4288A7CC}"/>
    <cellStyle name="Input 2 3 4 5" xfId="16689" xr:uid="{8AE42297-7E3A-455D-B16E-C1036E605437}"/>
    <cellStyle name="Input 2 3 4 6" xfId="17554" xr:uid="{DDCF8962-90B2-40AA-950D-20A50CC5D679}"/>
    <cellStyle name="Input 2 3 4 7" xfId="18330" xr:uid="{8E35C5CC-5719-4C80-956F-C2CFF6BA3FBF}"/>
    <cellStyle name="Input 2 3 4 8" xfId="19087" xr:uid="{A8801997-A153-4F2F-8138-33D783DAD9AD}"/>
    <cellStyle name="Input 2 3 5" xfId="12200" xr:uid="{4C31C81D-F811-40BE-9549-60E0F33EA109}"/>
    <cellStyle name="Input 2 3 6" xfId="10663" xr:uid="{436E8B81-929C-4595-8E33-4D57BD7E1CB0}"/>
    <cellStyle name="Input 2 3 7" xfId="12591" xr:uid="{EABF65E3-DF90-41B3-B80D-CD55AF090D80}"/>
    <cellStyle name="Input 2 3 8" xfId="10311" xr:uid="{C3DA6A11-84A3-4BD0-89C8-08AE62A8CE58}"/>
    <cellStyle name="Input 2 3 9" xfId="11749" xr:uid="{1BA69AD7-F8E3-4B8A-A239-ECE21451CAD9}"/>
    <cellStyle name="Input 2 4" xfId="7011" xr:uid="{048F909B-D000-434E-BB9C-B323DA0E4936}"/>
    <cellStyle name="Input 2 4 10" xfId="13607" xr:uid="{22AAFC53-864E-448D-9384-884470E47A06}"/>
    <cellStyle name="Input 2 4 2" xfId="8651" xr:uid="{0049B58B-3945-47BC-9F3F-4AB2A9D9B14E}"/>
    <cellStyle name="Input 2 4 2 2" xfId="13371" xr:uid="{174AA852-40C2-4745-94FC-FDFB0FDFDC50}"/>
    <cellStyle name="Input 2 4 2 3" xfId="14385" xr:uid="{14FE120F-AF8F-4E5F-8025-6ECD99F02CB1}"/>
    <cellStyle name="Input 2 4 2 4" xfId="15343" xr:uid="{B8C5415A-F0C5-4145-A943-04280E864577}"/>
    <cellStyle name="Input 2 4 2 5" xfId="16287" xr:uid="{6CC26835-38B7-4907-A71E-669365DC83F8}"/>
    <cellStyle name="Input 2 4 2 6" xfId="17160" xr:uid="{84EB8501-47CF-4632-AF6F-8D1A6D22A157}"/>
    <cellStyle name="Input 2 4 2 7" xfId="18025" xr:uid="{A7CE3AA8-EEF0-4B1E-86F4-27471DEC16EE}"/>
    <cellStyle name="Input 2 4 2 8" xfId="18793" xr:uid="{E889EE6D-21F5-4354-9EA6-5153B0B536C8}"/>
    <cellStyle name="Input 2 4 3" xfId="9620" xr:uid="{36FACA67-C638-436D-94A3-5F2C420C0727}"/>
    <cellStyle name="Input 2 4 3 2" xfId="14024" xr:uid="{ABF7D295-B4BA-4479-8CB9-3FEEBFAAC4B5}"/>
    <cellStyle name="Input 2 4 3 3" xfId="14984" xr:uid="{8FE81021-E5CE-462A-BA29-9F28A17B4807}"/>
    <cellStyle name="Input 2 4 3 4" xfId="15936" xr:uid="{59C8AA0E-0B93-481F-BDA4-16825C83900C}"/>
    <cellStyle name="Input 2 4 3 5" xfId="16810" xr:uid="{680EC9D4-87F9-4265-A58D-2A9A874477F1}"/>
    <cellStyle name="Input 2 4 3 6" xfId="17675" xr:uid="{07DCECF3-1326-4C9E-AFE9-97532F2215C8}"/>
    <cellStyle name="Input 2 4 3 7" xfId="18451" xr:uid="{29F28124-B103-4899-8652-100792E40065}"/>
    <cellStyle name="Input 2 4 3 8" xfId="19208" xr:uid="{61E089F2-E4DC-4620-8242-99DF90A74FD8}"/>
    <cellStyle name="Input 2 4 4" xfId="12342" xr:uid="{B8BE6C27-D8F1-41D4-9A1F-C21DA93ACA70}"/>
    <cellStyle name="Input 2 4 5" xfId="10526" xr:uid="{2677C0D9-EA2C-47C6-A408-0FC3A547E731}"/>
    <cellStyle name="Input 2 4 6" xfId="12917" xr:uid="{2C0DE739-3582-4115-BDA6-10D58EB6EEC0}"/>
    <cellStyle name="Input 2 4 7" xfId="10065" xr:uid="{5C3B0081-8592-4F91-BB54-60F866088C53}"/>
    <cellStyle name="Input 2 4 8" xfId="12149" xr:uid="{47578AF0-C402-4908-95BD-ECAD1F9A9FD9}"/>
    <cellStyle name="Input 2 4 9" xfId="10708" xr:uid="{34BDDFA1-900E-4F9F-95E0-5C1A57B33127}"/>
    <cellStyle name="Input 2 5" xfId="7834" xr:uid="{5FDB6EB1-C771-45BC-BC9E-8F32D77B1315}"/>
    <cellStyle name="Input 2 5 2" xfId="12856" xr:uid="{4628A246-4C43-4C3F-A04E-74950212481C}"/>
    <cellStyle name="Input 2 5 3" xfId="10117" xr:uid="{CDE09959-BAED-4B5B-B97C-B45AE9B1A4FA}"/>
    <cellStyle name="Input 2 5 4" xfId="9835" xr:uid="{98B3A0DF-B391-47C1-BB23-296C641D892E}"/>
    <cellStyle name="Input 2 5 5" xfId="11899" xr:uid="{74D2E71B-2867-4B5D-B20D-2C5E0CCCFEA3}"/>
    <cellStyle name="Input 2 5 6" xfId="10916" xr:uid="{12615712-3E6C-43B1-B166-DFA12EE9DDFD}"/>
    <cellStyle name="Input 2 5 7" xfId="11510" xr:uid="{80F2102F-976F-45E6-9153-1B04EDEE5F87}"/>
    <cellStyle name="Input 2 5 8" xfId="11227" xr:uid="{67F36E43-E840-4A10-86FB-954E29EEED7E}"/>
    <cellStyle name="Input 2 6" xfId="7809" xr:uid="{542FC1E9-D04D-494C-8764-44A8ED76CB77}"/>
    <cellStyle name="Input 2 6 2" xfId="12831" xr:uid="{3CF73DE0-C953-4620-A7AC-B9E86541C525}"/>
    <cellStyle name="Input 2 6 3" xfId="10141" xr:uid="{2F1A0514-EB46-4BEE-B3F2-85FE7C288003}"/>
    <cellStyle name="Input 2 6 4" xfId="13688" xr:uid="{15DD9D43-192B-432E-86BB-4DF5C6E7BB82}"/>
    <cellStyle name="Input 2 6 5" xfId="14656" xr:uid="{2AAF3DBB-5A43-4A92-9D3D-E8A11D1D1154}"/>
    <cellStyle name="Input 2 6 6" xfId="15608" xr:uid="{C0C790B6-B48A-4737-806D-1D99305866F2}"/>
    <cellStyle name="Input 2 6 7" xfId="16493" xr:uid="{90EE09DF-C1F6-4E8F-A34C-9F22A6C1C20A}"/>
    <cellStyle name="Input 2 6 8" xfId="17361" xr:uid="{01366DA0-6C77-4FA2-9C52-17EF5A3BC472}"/>
    <cellStyle name="Input 2 7" xfId="11367" xr:uid="{0C13D3C9-AF2E-4CBB-B70C-DB8C334AC967}"/>
    <cellStyle name="Input 2 8" xfId="11342" xr:uid="{3EF4AC61-D5DC-4BE0-A220-C4E57C57A535}"/>
    <cellStyle name="Input 2 9" xfId="11386" xr:uid="{16C46E1C-CA35-4527-A011-C69B8282CC8E}"/>
    <cellStyle name="Input 3" xfId="5141" xr:uid="{63079A36-94F0-45D6-BDD6-3F66B680B903}"/>
    <cellStyle name="Input 3 10" xfId="11407" xr:uid="{AD163C77-183E-44EA-AA59-AA0F7740AF14}"/>
    <cellStyle name="Input 3 11" xfId="11303" xr:uid="{4A0F0D28-7405-4CB5-840A-17BCE4C4543D}"/>
    <cellStyle name="Input 3 12" xfId="13505" xr:uid="{21EB344A-A5B0-480B-9108-25E8CB7CEB78}"/>
    <cellStyle name="Input 3 2" xfId="6848" xr:uid="{67C9726E-F7B5-440D-9F20-9BE6F4CE6F79}"/>
    <cellStyle name="Input 3 2 10" xfId="11132" xr:uid="{CC1E5AEF-CB03-4244-BED1-0ABF470B28B5}"/>
    <cellStyle name="Input 3 2 11" xfId="12050" xr:uid="{7A71DAEB-9B41-466B-BB76-CA071C48D296}"/>
    <cellStyle name="Input 3 2 2" xfId="7253" xr:uid="{8B8E6153-34BB-4DBD-81C0-2742DF86ABE8}"/>
    <cellStyle name="Input 3 2 2 10" xfId="9826" xr:uid="{542F8F67-E705-4CC9-85BD-AACCDB996682}"/>
    <cellStyle name="Input 3 2 2 2" xfId="8893" xr:uid="{C82E7DB6-E250-4735-8EBE-D34206921C2A}"/>
    <cellStyle name="Input 3 2 2 2 2" xfId="13544" xr:uid="{99B51D8F-23B1-4E1D-A44F-F9F159E29770}"/>
    <cellStyle name="Input 3 2 2 2 3" xfId="14548" xr:uid="{302DD4F3-AC4E-4FBB-B36D-5E5B9A8EC406}"/>
    <cellStyle name="Input 3 2 2 2 4" xfId="15506" xr:uid="{64736E0D-032F-46B8-9FC0-F42B0E889D4D}"/>
    <cellStyle name="Input 3 2 2 2 5" xfId="16431" xr:uid="{0FC90D63-9D06-4251-9FEF-B8D552DBB1C1}"/>
    <cellStyle name="Input 3 2 2 2 6" xfId="17302" xr:uid="{A1A46A3E-587E-4972-B216-6EF608F46B3D}"/>
    <cellStyle name="Input 3 2 2 2 7" xfId="18148" xr:uid="{725AF86F-62EE-45E6-88D9-75AD753CDDDF}"/>
    <cellStyle name="Input 3 2 2 2 8" xfId="18908" xr:uid="{DC91FC5D-A86E-4467-B69C-E6C1D8DC0428}"/>
    <cellStyle name="Input 3 2 2 3" xfId="9735" xr:uid="{4817EFA6-587E-4612-88B1-2EEE55103753}"/>
    <cellStyle name="Input 3 2 2 3 2" xfId="14139" xr:uid="{D4D63A36-A251-466A-89F8-251D6F84EC94}"/>
    <cellStyle name="Input 3 2 2 3 3" xfId="15099" xr:uid="{FEC3213F-2613-43E0-BE98-DC7E98A0BD9B}"/>
    <cellStyle name="Input 3 2 2 3 4" xfId="16051" xr:uid="{5C538FC1-244C-4F6F-A605-819335597430}"/>
    <cellStyle name="Input 3 2 2 3 5" xfId="16925" xr:uid="{1A2FE7BF-2623-4639-AD1F-1FDF54588ADB}"/>
    <cellStyle name="Input 3 2 2 3 6" xfId="17790" xr:uid="{41DFE6D4-FA91-47AC-808F-78C97E1E433E}"/>
    <cellStyle name="Input 3 2 2 3 7" xfId="18566" xr:uid="{9D42C495-6EDF-46FB-98D5-0392C6727D10}"/>
    <cellStyle name="Input 3 2 2 3 8" xfId="19323" xr:uid="{F2D7052F-78FE-4BD8-8CEC-D4B110BBA39E}"/>
    <cellStyle name="Input 3 2 2 4" xfId="12516" xr:uid="{B3CA8D1D-7BAC-483B-AEE8-D6A461AF595B}"/>
    <cellStyle name="Input 3 2 2 5" xfId="10363" xr:uid="{1925754E-9797-4929-9AD3-EE6B0A14DEAE}"/>
    <cellStyle name="Input 3 2 2 6" xfId="12381" xr:uid="{61F2188E-4309-4590-88C4-ACFE25445161}"/>
    <cellStyle name="Input 3 2 2 7" xfId="10492" xr:uid="{03B9BDCC-058E-4168-8951-4C3F31ED2882}"/>
    <cellStyle name="Input 3 2 2 8" xfId="13138" xr:uid="{BAAC2635-ECF3-4393-B607-318B518DE5DC}"/>
    <cellStyle name="Input 3 2 2 9" xfId="9890" xr:uid="{1A5211A4-990F-4A31-AA1A-7EDCA7AD0EEF}"/>
    <cellStyle name="Input 3 2 3" xfId="8488" xr:uid="{EA418D2C-69CF-4C1A-95D6-DDF4517C928E}"/>
    <cellStyle name="Input 3 2 3 2" xfId="13228" xr:uid="{E26FE025-C906-4BAC-912A-B2FCDEF93397}"/>
    <cellStyle name="Input 3 2 3 3" xfId="14248" xr:uid="{42B5CE64-A636-4109-BD0D-ED314128F6D7}"/>
    <cellStyle name="Input 3 2 3 4" xfId="15208" xr:uid="{C8F42E72-FEC5-46AE-B62A-5E81A8954A9A}"/>
    <cellStyle name="Input 3 2 3 5" xfId="16157" xr:uid="{59991B0C-7C2F-4224-A5CF-4F88C7C0FBC6}"/>
    <cellStyle name="Input 3 2 3 6" xfId="17030" xr:uid="{9D2E5865-4DF8-4061-A9F2-73CE229AA748}"/>
    <cellStyle name="Input 3 2 3 7" xfId="17895" xr:uid="{98A263A8-87AF-40D6-88CE-A61F90D036CD}"/>
    <cellStyle name="Input 3 2 3 8" xfId="18671" xr:uid="{51E378D2-4CAF-4AE2-B55E-D709C4ADA271}"/>
    <cellStyle name="Input 3 2 4" xfId="9498" xr:uid="{54E42889-7166-412C-A403-5E2A588A9BA3}"/>
    <cellStyle name="Input 3 2 4 2" xfId="13902" xr:uid="{04A11781-6D14-4B86-A97C-271962DADD21}"/>
    <cellStyle name="Input 3 2 4 3" xfId="14862" xr:uid="{86972A67-1212-4C79-8CBD-000CAF84E8C5}"/>
    <cellStyle name="Input 3 2 4 4" xfId="15814" xr:uid="{8EDA86BC-88CF-4E39-8569-DCC2C73CE767}"/>
    <cellStyle name="Input 3 2 4 5" xfId="16688" xr:uid="{BC7F6B67-E3E1-48E9-85BC-B87451738A72}"/>
    <cellStyle name="Input 3 2 4 6" xfId="17553" xr:uid="{8BF2C10B-3FDF-4983-B39D-84674B5DD836}"/>
    <cellStyle name="Input 3 2 4 7" xfId="18329" xr:uid="{EF764741-E8D6-42BD-B7F0-4E0DAD049416}"/>
    <cellStyle name="Input 3 2 4 8" xfId="19086" xr:uid="{C5418C4C-70A9-4A3C-84D9-E17E67F28A40}"/>
    <cellStyle name="Input 3 2 5" xfId="12199" xr:uid="{B7E7AEE6-B214-4685-A074-8452BBE69B8F}"/>
    <cellStyle name="Input 3 2 6" xfId="10664" xr:uid="{29CCADDF-53D1-4414-BB32-F3B066E9AC50}"/>
    <cellStyle name="Input 3 2 7" xfId="12079" xr:uid="{D180C206-8633-40F1-97E8-7BDE36FE7275}"/>
    <cellStyle name="Input 3 2 8" xfId="10769" xr:uid="{664AC982-764E-4F47-93DC-F7E776ED3DCF}"/>
    <cellStyle name="Input 3 2 9" xfId="11643" xr:uid="{F9D19849-D7F5-4FA4-96E6-345E81E55CB0}"/>
    <cellStyle name="Input 3 3" xfId="7012" xr:uid="{20295BE3-3C80-40B1-AACF-C1AE81DE1CF6}"/>
    <cellStyle name="Input 3 3 10" xfId="13319" xr:uid="{AC38109B-C6C3-4F1E-8967-D4ED627B0549}"/>
    <cellStyle name="Input 3 3 2" xfId="8652" xr:uid="{9DA572A1-C2D8-41D7-8A81-004CD27C4526}"/>
    <cellStyle name="Input 3 3 2 2" xfId="13372" xr:uid="{77920781-4772-4B5E-AD4B-38380AB02B1B}"/>
    <cellStyle name="Input 3 3 2 3" xfId="14386" xr:uid="{EB351EEC-E1EA-4F93-92A0-861BAA784562}"/>
    <cellStyle name="Input 3 3 2 4" xfId="15344" xr:uid="{BD55AE5F-8A5D-42CD-93E4-E622F69CC9CE}"/>
    <cellStyle name="Input 3 3 2 5" xfId="16288" xr:uid="{17D79477-6530-4408-A6E4-0CD6C8F45E3B}"/>
    <cellStyle name="Input 3 3 2 6" xfId="17161" xr:uid="{9841AD1A-6349-413D-B92E-33B4536EEE1A}"/>
    <cellStyle name="Input 3 3 2 7" xfId="18026" xr:uid="{25F9B520-B2C0-45D4-B0E0-A70B2F8ED9C9}"/>
    <cellStyle name="Input 3 3 2 8" xfId="18794" xr:uid="{307304C7-8D22-4E25-ADE6-8DA54788099E}"/>
    <cellStyle name="Input 3 3 3" xfId="9621" xr:uid="{BE92C181-1B75-4B2B-A727-C60959678A5B}"/>
    <cellStyle name="Input 3 3 3 2" xfId="14025" xr:uid="{B3FB9314-E443-4438-B42F-B87A0F45534B}"/>
    <cellStyle name="Input 3 3 3 3" xfId="14985" xr:uid="{641ADBDD-3B2A-4966-9E33-722AAE1805C2}"/>
    <cellStyle name="Input 3 3 3 4" xfId="15937" xr:uid="{A5AAFD28-2FAC-4B70-BDB3-C2899505E181}"/>
    <cellStyle name="Input 3 3 3 5" xfId="16811" xr:uid="{9B350F2F-742A-42AC-AF64-1C275DC9F8CD}"/>
    <cellStyle name="Input 3 3 3 6" xfId="17676" xr:uid="{5C2C0D36-E292-4B07-97E8-40838BB47038}"/>
    <cellStyle name="Input 3 3 3 7" xfId="18452" xr:uid="{033C997D-27AC-427B-9023-10016B058F28}"/>
    <cellStyle name="Input 3 3 3 8" xfId="19209" xr:uid="{CAD91F47-4FE9-4AFE-9D0F-A666C6215584}"/>
    <cellStyle name="Input 3 3 4" xfId="12343" xr:uid="{48E65D10-1239-4770-B413-9A231D146561}"/>
    <cellStyle name="Input 3 3 5" xfId="10525" xr:uid="{9292A5BE-0E19-4EB0-B109-D7A7BACFF50C}"/>
    <cellStyle name="Input 3 3 6" xfId="12101" xr:uid="{07F973F1-EDAF-4DD2-9926-98284A73DE6E}"/>
    <cellStyle name="Input 3 3 7" xfId="10749" xr:uid="{8BB8BFCB-840D-4E8F-A9DE-62C7A8CDC0DB}"/>
    <cellStyle name="Input 3 3 8" xfId="13104" xr:uid="{ECDD5A8D-F0C7-479E-A5DA-84C0A5BD9F49}"/>
    <cellStyle name="Input 3 3 9" xfId="9917" xr:uid="{0A306DC2-E64E-4A4B-8A94-B039F03F51F9}"/>
    <cellStyle name="Input 3 4" xfId="7835" xr:uid="{93E89A1D-BDC4-4050-8903-11817B5A6F75}"/>
    <cellStyle name="Input 3 4 2" xfId="12857" xr:uid="{86821F59-605C-4E19-9102-2A5499788DA0}"/>
    <cellStyle name="Input 3 4 3" xfId="10116" xr:uid="{E847F36C-9836-45B8-BB09-BAA1BE28F75F}"/>
    <cellStyle name="Input 3 4 4" xfId="12029" xr:uid="{27B237C1-6E97-47E6-9781-AEB2BCC4720D}"/>
    <cellStyle name="Input 3 4 5" xfId="10803" xr:uid="{8CF70299-03C7-4F00-AAB0-3D44525F8010}"/>
    <cellStyle name="Input 3 4 6" xfId="11614" xr:uid="{C0C0299B-B370-4F47-BBD4-1D3A70AF95AD}"/>
    <cellStyle name="Input 3 4 7" xfId="11143" xr:uid="{6E7E08F4-EDD5-45AD-86DE-61B389425DC4}"/>
    <cellStyle name="Input 3 4 8" xfId="11961" xr:uid="{F444CCA4-A6FD-41AA-90E4-E708D1421DD6}"/>
    <cellStyle name="Input 3 5" xfId="7808" xr:uid="{96FFF372-E792-4B3B-A346-F831C85D4350}"/>
    <cellStyle name="Input 3 5 2" xfId="12830" xr:uid="{BBDADC12-5CA4-40B0-8ACC-F04ABB967A6F}"/>
    <cellStyle name="Input 3 5 3" xfId="10142" xr:uid="{EEC31F02-FDC1-4A11-B358-FC4C4FF3F6A4}"/>
    <cellStyle name="Input 3 5 4" xfId="12668" xr:uid="{71FABE03-D3B0-437A-AB0D-3A7E2228F384}"/>
    <cellStyle name="Input 3 5 5" xfId="10247" xr:uid="{3CBF7FE9-AD64-411E-A249-C7C970BF15D8}"/>
    <cellStyle name="Input 3 5 6" xfId="12657" xr:uid="{D9FFE77C-FCDF-44A9-B6CA-2269864304FD}"/>
    <cellStyle name="Input 3 5 7" xfId="10257" xr:uid="{5BE9CCA7-D5BC-43E6-9D0F-3441DE59282E}"/>
    <cellStyle name="Input 3 5 8" xfId="12384" xr:uid="{5B10D813-6A66-491A-8A85-A0EB64231138}"/>
    <cellStyle name="Input 3 6" xfId="11369" xr:uid="{5C9B2CA7-842D-4A63-8AE0-DC15274C6CC1}"/>
    <cellStyle name="Input 3 7" xfId="11340" xr:uid="{15F81C1B-144B-46B5-9EC1-98837FE40419}"/>
    <cellStyle name="Input 3 8" xfId="11388" xr:uid="{EFC1A8FC-7671-4B5D-BB8F-438051202B5A}"/>
    <cellStyle name="Input 3 9" xfId="11321" xr:uid="{E882DAE6-3325-455D-92F8-0B100BE08AA0}"/>
    <cellStyle name="Input 4" xfId="5142" xr:uid="{60AD7DBB-EBB9-44AF-90AF-32625D094FC9}"/>
    <cellStyle name="Input 4 10" xfId="11408" xr:uid="{F64CDA4F-1640-466F-B36E-5FD053F1F27F}"/>
    <cellStyle name="Input 4 11" xfId="11302" xr:uid="{DE99A2DE-50BA-4879-ADD8-2E3ABD97AFF3}"/>
    <cellStyle name="Input 4 12" xfId="13073" xr:uid="{ED75C8FF-E880-401A-8EA7-E0974086A741}"/>
    <cellStyle name="Input 4 2" xfId="6847" xr:uid="{D5CD668C-7C2D-44E1-8BCE-246B496D9C0C}"/>
    <cellStyle name="Input 4 2 10" xfId="10105" xr:uid="{B5A327D8-5EB4-4499-9244-ED690B436895}"/>
    <cellStyle name="Input 4 2 11" xfId="12139" xr:uid="{CC6F911D-A9A2-4C60-830B-44AC9C14C529}"/>
    <cellStyle name="Input 4 2 2" xfId="7254" xr:uid="{5152327B-BD86-4E20-8489-60681793C6E3}"/>
    <cellStyle name="Input 4 2 2 10" xfId="17181" xr:uid="{EB2421E8-EBBC-44CC-8C78-E195B01CAD36}"/>
    <cellStyle name="Input 4 2 2 2" xfId="8894" xr:uid="{8ACEF2C2-EDB9-4FF1-A1D6-47D894151906}"/>
    <cellStyle name="Input 4 2 2 2 2" xfId="13545" xr:uid="{0CA8E9B3-88B2-42F3-83F0-0B72DB97F1B4}"/>
    <cellStyle name="Input 4 2 2 2 3" xfId="14549" xr:uid="{D4C31A81-6816-4B77-A343-225445CB8518}"/>
    <cellStyle name="Input 4 2 2 2 4" xfId="15507" xr:uid="{1F93C9E8-B576-4646-80D3-DA6FDBD7303F}"/>
    <cellStyle name="Input 4 2 2 2 5" xfId="16432" xr:uid="{2F04F4F1-CBF6-4B51-8199-76697AF2992E}"/>
    <cellStyle name="Input 4 2 2 2 6" xfId="17303" xr:uid="{81E0185A-475A-45F1-9778-3F233FE60C4B}"/>
    <cellStyle name="Input 4 2 2 2 7" xfId="18149" xr:uid="{63A810AB-215C-42B0-B2F5-0672FD05246C}"/>
    <cellStyle name="Input 4 2 2 2 8" xfId="18909" xr:uid="{AB8684CC-FEB6-4002-87A2-F0855A79FB74}"/>
    <cellStyle name="Input 4 2 2 3" xfId="9736" xr:uid="{47132091-45CA-4EDD-986D-7A269A08A006}"/>
    <cellStyle name="Input 4 2 2 3 2" xfId="14140" xr:uid="{3D3548C5-682C-49CC-BFBC-503FD0EC4310}"/>
    <cellStyle name="Input 4 2 2 3 3" xfId="15100" xr:uid="{BE671AF6-6EEF-4D86-9734-15A494E41154}"/>
    <cellStyle name="Input 4 2 2 3 4" xfId="16052" xr:uid="{4DCD0491-D294-4F5A-B154-FA68C3539E9F}"/>
    <cellStyle name="Input 4 2 2 3 5" xfId="16926" xr:uid="{BC686A11-EC6B-4234-867A-82281EFFF0A4}"/>
    <cellStyle name="Input 4 2 2 3 6" xfId="17791" xr:uid="{673776D7-AE0D-42DF-B8BA-113AD04FA620}"/>
    <cellStyle name="Input 4 2 2 3 7" xfId="18567" xr:uid="{E7F694F7-2AFB-4A1A-A5A1-97854D4F827C}"/>
    <cellStyle name="Input 4 2 2 3 8" xfId="19324" xr:uid="{7FB88DB0-84D4-4723-BB42-9095234B8C27}"/>
    <cellStyle name="Input 4 2 2 4" xfId="12517" xr:uid="{9807B731-94F5-4900-982B-1396D1F49322}"/>
    <cellStyle name="Input 4 2 2 5" xfId="10362" xr:uid="{ADEA9E0A-C98F-4508-ABE3-D290B5D8E0DD}"/>
    <cellStyle name="Input 4 2 2 6" xfId="13412" xr:uid="{5FADCA1E-6B8D-4EA0-9C74-9FB22F6DEE7C}"/>
    <cellStyle name="Input 4 2 2 7" xfId="14421" xr:uid="{E6E6EAD2-CA3C-42C9-AA58-197DAA8AFB62}"/>
    <cellStyle name="Input 4 2 2 8" xfId="15379" xr:uid="{E0D74BA7-3646-4FE0-B32C-B5BA6D8A1E75}"/>
    <cellStyle name="Input 4 2 2 9" xfId="16310" xr:uid="{CB5923C4-49BE-44C4-A20D-BF6127E80F32}"/>
    <cellStyle name="Input 4 2 3" xfId="8487" xr:uid="{133203C6-6F47-4501-96F3-FDC209FEBB23}"/>
    <cellStyle name="Input 4 2 3 2" xfId="13227" xr:uid="{888FCE24-49AE-4965-AEB5-16AFDA2C859E}"/>
    <cellStyle name="Input 4 2 3 3" xfId="14247" xr:uid="{7220C726-9EB2-4673-B481-5D7E24AE570C}"/>
    <cellStyle name="Input 4 2 3 4" xfId="15207" xr:uid="{786F7C54-3B64-4D45-865D-6988221979B4}"/>
    <cellStyle name="Input 4 2 3 5" xfId="16156" xr:uid="{D60AAD02-B914-4D4C-85B4-C3460E941085}"/>
    <cellStyle name="Input 4 2 3 6" xfId="17029" xr:uid="{16AA3D17-569B-40BE-8F6B-166C6BCF1D1C}"/>
    <cellStyle name="Input 4 2 3 7" xfId="17894" xr:uid="{585038FB-496E-49E0-A0FF-5B32ED98C6FB}"/>
    <cellStyle name="Input 4 2 3 8" xfId="18670" xr:uid="{BF1A7177-AB40-4586-9F77-1FCF4F081CEB}"/>
    <cellStyle name="Input 4 2 4" xfId="9497" xr:uid="{ECDF1180-35C2-40AD-ABFC-C1F98B0DD752}"/>
    <cellStyle name="Input 4 2 4 2" xfId="13901" xr:uid="{4F67882B-DC2D-46D5-84FC-80DD9ED7B8BA}"/>
    <cellStyle name="Input 4 2 4 3" xfId="14861" xr:uid="{462298E5-99F8-416D-82BB-8F8D19B8D199}"/>
    <cellStyle name="Input 4 2 4 4" xfId="15813" xr:uid="{407F9CC0-19A9-4FE7-AF68-BABD81606775}"/>
    <cellStyle name="Input 4 2 4 5" xfId="16687" xr:uid="{87601F28-C15B-4605-B588-0646A1DA249A}"/>
    <cellStyle name="Input 4 2 4 6" xfId="17552" xr:uid="{E98D62F4-8938-42CD-8DDE-252C4D1B066B}"/>
    <cellStyle name="Input 4 2 4 7" xfId="18328" xr:uid="{BB5C0FD6-79F3-476F-9256-9A6C5AD4098A}"/>
    <cellStyle name="Input 4 2 4 8" xfId="19085" xr:uid="{783CEC61-C764-47B7-AB0E-92567EEE8A2D}"/>
    <cellStyle name="Input 4 2 5" xfId="12198" xr:uid="{57D5E470-FF98-45CD-996D-4F506010923F}"/>
    <cellStyle name="Input 4 2 6" xfId="10665" xr:uid="{9AD5232C-532E-44AA-8354-712E49C73A01}"/>
    <cellStyle name="Input 4 2 7" xfId="11673" xr:uid="{27060C6A-1461-4061-B7E2-BE31A60C17B3}"/>
    <cellStyle name="Input 4 2 8" xfId="11106" xr:uid="{F24344A3-9D13-495E-9D2B-E6A71A75B8C1}"/>
    <cellStyle name="Input 4 2 9" xfId="12872" xr:uid="{58B51C1A-CFDA-4D92-96BA-36DDC075D95B}"/>
    <cellStyle name="Input 4 3" xfId="7013" xr:uid="{B2EB98AC-B52F-4B7B-81A9-441EF32FBDD3}"/>
    <cellStyle name="Input 4 3 10" xfId="11636" xr:uid="{40686D93-C246-49AD-9D22-6A9A060DF6B0}"/>
    <cellStyle name="Input 4 3 2" xfId="8653" xr:uid="{F1585058-A144-43F3-AA72-2D230B173C05}"/>
    <cellStyle name="Input 4 3 2 2" xfId="13373" xr:uid="{B0D85CC5-385D-4243-B078-70AF636FB517}"/>
    <cellStyle name="Input 4 3 2 3" xfId="14387" xr:uid="{7846D993-6A84-4889-8C6E-20E27309FEF8}"/>
    <cellStyle name="Input 4 3 2 4" xfId="15345" xr:uid="{3648559E-91B5-4DF7-A42F-29A96D99153A}"/>
    <cellStyle name="Input 4 3 2 5" xfId="16289" xr:uid="{8D374556-6E65-47BC-BCE0-52B86CB1FFF1}"/>
    <cellStyle name="Input 4 3 2 6" xfId="17162" xr:uid="{E5862529-37C2-4670-82C3-48401E26CD9D}"/>
    <cellStyle name="Input 4 3 2 7" xfId="18027" xr:uid="{B5097A56-A54F-43FB-A9E4-69F3875C5DAA}"/>
    <cellStyle name="Input 4 3 2 8" xfId="18795" xr:uid="{4EA5E312-008B-4B2A-9493-B0EFDD96BD9A}"/>
    <cellStyle name="Input 4 3 3" xfId="9622" xr:uid="{0D2AC7E9-F1BF-43A9-AF57-F1E04F28E54B}"/>
    <cellStyle name="Input 4 3 3 2" xfId="14026" xr:uid="{FA149BF8-7962-486C-B005-2A94F9AED587}"/>
    <cellStyle name="Input 4 3 3 3" xfId="14986" xr:uid="{CB7639DF-8D44-4149-A82F-EA17B9495CF7}"/>
    <cellStyle name="Input 4 3 3 4" xfId="15938" xr:uid="{6CBBD27D-7396-4A2B-A0CF-D379ACE3ECCD}"/>
    <cellStyle name="Input 4 3 3 5" xfId="16812" xr:uid="{EDC93E09-DB3C-4F1D-A3EA-4A5D2E40C80B}"/>
    <cellStyle name="Input 4 3 3 6" xfId="17677" xr:uid="{5C633C54-0D6A-4801-9778-B201A5B2AD17}"/>
    <cellStyle name="Input 4 3 3 7" xfId="18453" xr:uid="{904178BD-7D34-4086-A384-FD25BBA9C525}"/>
    <cellStyle name="Input 4 3 3 8" xfId="19210" xr:uid="{A46BC76C-9020-4467-B452-5E6D7CF8F1B2}"/>
    <cellStyle name="Input 4 3 4" xfId="12344" xr:uid="{452C66E8-DF8A-4D57-9E24-2EB63BD80212}"/>
    <cellStyle name="Input 4 3 5" xfId="10524" xr:uid="{C2994B01-7616-4DA9-9CF9-3C10733A289D}"/>
    <cellStyle name="Input 4 3 6" xfId="12102" xr:uid="{78FD4A2C-3556-4DEF-B60B-2025F9CBA51A}"/>
    <cellStyle name="Input 4 3 7" xfId="10748" xr:uid="{79AFF4CF-56BE-4B13-BC14-D763EDBCE38C}"/>
    <cellStyle name="Input 4 3 8" xfId="12070" xr:uid="{BD50FC3B-BBD7-4E82-AEC7-120AC279CB86}"/>
    <cellStyle name="Input 4 3 9" xfId="10776" xr:uid="{C433F9A0-EBE6-4132-9E81-EA55921E526C}"/>
    <cellStyle name="Input 4 4" xfId="7836" xr:uid="{3E33F78E-67D1-427D-A26D-F9B4DC98FEB2}"/>
    <cellStyle name="Input 4 4 2" xfId="12858" xr:uid="{49B30ACE-0894-4AB1-8474-779CE455AFC0}"/>
    <cellStyle name="Input 4 4 3" xfId="10115" xr:uid="{8B9D5796-E455-44C9-B904-0445949D7F97}"/>
    <cellStyle name="Input 4 4 4" xfId="11798" xr:uid="{6AFA2084-46E6-403E-A4B3-26FFF3F1BDCF}"/>
    <cellStyle name="Input 4 4 5" xfId="11004" xr:uid="{1DF73805-316D-4A96-AF77-91BDEB6A6B41}"/>
    <cellStyle name="Input 4 4 6" xfId="12570" xr:uid="{7F26AFCD-4323-4690-B640-3973BFB782B8}"/>
    <cellStyle name="Input 4 4 7" xfId="10327" xr:uid="{957EA84B-88C6-429E-9F4A-C2F1C2B00B28}"/>
    <cellStyle name="Input 4 4 8" xfId="11737" xr:uid="{A5869BDA-C89A-474E-9046-C72CBE94708A}"/>
    <cellStyle name="Input 4 5" xfId="7807" xr:uid="{60FED96F-7991-4282-A048-FC15C99B07EB}"/>
    <cellStyle name="Input 4 5 2" xfId="12829" xr:uid="{8B8125B5-1FF9-40BA-A82A-42CC9139E735}"/>
    <cellStyle name="Input 4 5 3" xfId="10143" xr:uid="{1DF00D63-C6D5-47F1-A9CE-0DA5E110CD60}"/>
    <cellStyle name="Input 4 5 4" xfId="12133" xr:uid="{A47E5D7E-3A04-44DB-A38C-932AEFE2408F}"/>
    <cellStyle name="Input 4 5 5" xfId="10720" xr:uid="{FEF7147D-E7C9-4609-8000-D616B776808C}"/>
    <cellStyle name="Input 4 5 6" xfId="12073" xr:uid="{9D8E2F65-D9C4-461B-AEFD-7F4FC924C26A}"/>
    <cellStyle name="Input 4 5 7" xfId="10773" xr:uid="{FEFAF53F-9100-4605-9A4E-EA0C2ADB1699}"/>
    <cellStyle name="Input 4 5 8" xfId="11639" xr:uid="{6782F26F-F09D-4FE8-BF02-393383BCC346}"/>
    <cellStyle name="Input 4 6" xfId="11370" xr:uid="{62E67F46-2E25-46F9-879D-80B862AFDB75}"/>
    <cellStyle name="Input 4 7" xfId="11339" xr:uid="{B5EE6320-846A-4360-BB22-64EB4C695C8C}"/>
    <cellStyle name="Input 4 8" xfId="11389" xr:uid="{BF729805-33C5-407A-BE1B-68779924327A}"/>
    <cellStyle name="Input 4 9" xfId="11320" xr:uid="{E3DA4E42-3878-4F2E-B7D7-A0DE7D56B056}"/>
    <cellStyle name="Input 5" xfId="5143" xr:uid="{6BB90D46-9449-4E5B-BCDA-5CF6D7D98DCD}"/>
    <cellStyle name="Input 5 10" xfId="11409" xr:uid="{967F4A2B-3AA8-4803-8C75-6C62DD5EE791}"/>
    <cellStyle name="Input 5 11" xfId="11301" xr:uid="{B36A73C3-59C4-4F64-A710-400E0DF78216}"/>
    <cellStyle name="Input 5 12" xfId="12038" xr:uid="{62814273-6211-4658-B623-FD980060C226}"/>
    <cellStyle name="Input 5 2" xfId="6846" xr:uid="{B873BFE2-4EC7-4636-8921-923F670BA7E2}"/>
    <cellStyle name="Input 5 2 10" xfId="10237" xr:uid="{B8372452-820C-49A6-A707-313AB931E73E}"/>
    <cellStyle name="Input 5 2 11" xfId="12929" xr:uid="{A91EF9DD-BF2D-45FD-AEFD-0547D629AA1F}"/>
    <cellStyle name="Input 5 2 2" xfId="7255" xr:uid="{5321ADC2-B2A8-42FB-919B-BBF5178C4E1F}"/>
    <cellStyle name="Input 5 2 2 10" xfId="12076" xr:uid="{868390CB-6590-4CAC-A6F1-85E979D9C5C5}"/>
    <cellStyle name="Input 5 2 2 2" xfId="8895" xr:uid="{7FD66FC0-BFB0-4D47-916B-3BAA690F90A5}"/>
    <cellStyle name="Input 5 2 2 2 2" xfId="13546" xr:uid="{F26909C7-EBDF-46DA-B604-EDC06438189D}"/>
    <cellStyle name="Input 5 2 2 2 3" xfId="14550" xr:uid="{DACFD6A0-0AA9-4656-B894-1C7789136468}"/>
    <cellStyle name="Input 5 2 2 2 4" xfId="15508" xr:uid="{8E66F5FF-EB77-454B-B607-DD27EB63CB3D}"/>
    <cellStyle name="Input 5 2 2 2 5" xfId="16433" xr:uid="{9736DDAE-3AB6-4233-BEE2-F5B11D74F60F}"/>
    <cellStyle name="Input 5 2 2 2 6" xfId="17304" xr:uid="{373584B6-263A-4856-AAA0-3B792B199CA4}"/>
    <cellStyle name="Input 5 2 2 2 7" xfId="18150" xr:uid="{44B7B815-0E93-4FE6-A591-7D780C36FDC4}"/>
    <cellStyle name="Input 5 2 2 2 8" xfId="18910" xr:uid="{64663384-537E-4546-BD23-A39EA029AA0E}"/>
    <cellStyle name="Input 5 2 2 3" xfId="9737" xr:uid="{EF6EB106-AA89-4252-B158-9D1E64045BA0}"/>
    <cellStyle name="Input 5 2 2 3 2" xfId="14141" xr:uid="{D7CD2A79-62C6-473C-8A21-B2ECBD02EC3D}"/>
    <cellStyle name="Input 5 2 2 3 3" xfId="15101" xr:uid="{27FA2896-8F38-494E-9CA5-AF55127BF43F}"/>
    <cellStyle name="Input 5 2 2 3 4" xfId="16053" xr:uid="{85FEC749-2040-4D4E-A663-5965A0A33FB4}"/>
    <cellStyle name="Input 5 2 2 3 5" xfId="16927" xr:uid="{9219F038-D684-433D-8726-FD918E35D7DD}"/>
    <cellStyle name="Input 5 2 2 3 6" xfId="17792" xr:uid="{A5E19C5B-5FED-431E-92AD-52E90BF3FBEC}"/>
    <cellStyle name="Input 5 2 2 3 7" xfId="18568" xr:uid="{FAA7E17C-DD38-446E-8A1D-1D0743CF8106}"/>
    <cellStyle name="Input 5 2 2 3 8" xfId="19325" xr:uid="{70D8EDE9-F4E0-42E0-84A5-F076B9310B12}"/>
    <cellStyle name="Input 5 2 2 4" xfId="12518" xr:uid="{F9538F64-680E-4BB6-82D9-F9E69B17FFB5}"/>
    <cellStyle name="Input 5 2 2 5" xfId="10361" xr:uid="{1BB7AC43-00BB-4477-A7E7-FC04A3501114}"/>
    <cellStyle name="Input 5 2 2 6" xfId="12923" xr:uid="{CDE29286-C4AE-49C9-B4DE-3BD302A4E26E}"/>
    <cellStyle name="Input 5 2 2 7" xfId="10059" xr:uid="{71997593-D32C-44AA-B56F-AC9B222CD570}"/>
    <cellStyle name="Input 5 2 2 8" xfId="12150" xr:uid="{CC190B30-F53B-44B9-BAF8-AB0B43DE9C2B}"/>
    <cellStyle name="Input 5 2 2 9" xfId="10707" xr:uid="{ED816908-8611-4B5B-ACDA-2CBFE125F47B}"/>
    <cellStyle name="Input 5 2 3" xfId="8486" xr:uid="{C74F97EB-D31B-4E44-A33B-B63F2F288D21}"/>
    <cellStyle name="Input 5 2 3 2" xfId="13226" xr:uid="{CBCA91AB-48C3-4737-9094-90B56D4CDB08}"/>
    <cellStyle name="Input 5 2 3 3" xfId="14246" xr:uid="{08FB06C6-4BD8-487E-9E7C-8FA4298895B7}"/>
    <cellStyle name="Input 5 2 3 4" xfId="15206" xr:uid="{FADB6082-35D7-46E2-A909-AB221A206F0F}"/>
    <cellStyle name="Input 5 2 3 5" xfId="16155" xr:uid="{20F1F1A4-426A-4ED4-AF7D-88D7ED03D1E6}"/>
    <cellStyle name="Input 5 2 3 6" xfId="17028" xr:uid="{1B3BB989-4767-4EF8-93D4-47E34ED71665}"/>
    <cellStyle name="Input 5 2 3 7" xfId="17893" xr:uid="{D9C82A71-54C6-4089-B1D0-A52B1E914D37}"/>
    <cellStyle name="Input 5 2 3 8" xfId="18669" xr:uid="{2AD2D76D-9FF9-4F60-99DB-BC11EFBFE8EB}"/>
    <cellStyle name="Input 5 2 4" xfId="9496" xr:uid="{0B74F6A3-A671-47A7-ABA2-839DC309C980}"/>
    <cellStyle name="Input 5 2 4 2" xfId="13900" xr:uid="{BEEFCE63-506B-4E6D-83E2-603BC6C6DBBC}"/>
    <cellStyle name="Input 5 2 4 3" xfId="14860" xr:uid="{1A1C7690-939D-448B-9F94-0718BB338509}"/>
    <cellStyle name="Input 5 2 4 4" xfId="15812" xr:uid="{8860E788-AA0A-48A3-B3E5-65D1D3515C94}"/>
    <cellStyle name="Input 5 2 4 5" xfId="16686" xr:uid="{8D9D6EDF-3014-427F-BC36-A690D44E6784}"/>
    <cellStyle name="Input 5 2 4 6" xfId="17551" xr:uid="{A8DF59D3-BE41-4E4E-840D-008C29F4330B}"/>
    <cellStyle name="Input 5 2 4 7" xfId="18327" xr:uid="{52DAE46F-30BB-465B-8984-C5EE903211A0}"/>
    <cellStyle name="Input 5 2 4 8" xfId="19084" xr:uid="{132E1F98-997D-4489-8F9C-98E5C31C763E}"/>
    <cellStyle name="Input 5 2 5" xfId="12197" xr:uid="{B30EE79C-4D32-46CE-AA3D-5E81CDA30BF9}"/>
    <cellStyle name="Input 5 2 6" xfId="10666" xr:uid="{472F4318-A970-445F-B015-D8E49538ABDF}"/>
    <cellStyle name="Input 5 2 7" xfId="12912" xr:uid="{D8D9DA60-7E94-4419-BA54-AD730321B939}"/>
    <cellStyle name="Input 5 2 8" xfId="10070" xr:uid="{80F8EA15-9916-4C0F-BF46-8B309613AF34}"/>
    <cellStyle name="Input 5 2 9" xfId="12682" xr:uid="{23F4D2F2-77B1-4555-98D5-F7ED61394502}"/>
    <cellStyle name="Input 5 3" xfId="7014" xr:uid="{564503BA-D0CE-4228-96D6-6B29AFC5D85B}"/>
    <cellStyle name="Input 5 3 10" xfId="11971" xr:uid="{3628AF4D-FE10-4639-A6C8-9F39434EE32D}"/>
    <cellStyle name="Input 5 3 2" xfId="8654" xr:uid="{0971E290-D2E5-41AD-B580-CE7C7AA965C4}"/>
    <cellStyle name="Input 5 3 2 2" xfId="13374" xr:uid="{83C36FCA-D6DE-47C4-954E-2E00323B2297}"/>
    <cellStyle name="Input 5 3 2 3" xfId="14388" xr:uid="{C7298207-F080-47BA-9539-253FF71ED04E}"/>
    <cellStyle name="Input 5 3 2 4" xfId="15346" xr:uid="{11F81199-CBD5-46C8-9AAB-3EFFF31BA303}"/>
    <cellStyle name="Input 5 3 2 5" xfId="16290" xr:uid="{67429249-DFF4-47AD-B9B1-9BB22DB8D419}"/>
    <cellStyle name="Input 5 3 2 6" xfId="17163" xr:uid="{80C6461F-67B0-468E-96B1-114659FCD476}"/>
    <cellStyle name="Input 5 3 2 7" xfId="18028" xr:uid="{617B284B-239C-46CD-B12E-FAE4C3540B1E}"/>
    <cellStyle name="Input 5 3 2 8" xfId="18796" xr:uid="{981DF372-7D69-4A78-A188-25C4DD4AE19E}"/>
    <cellStyle name="Input 5 3 3" xfId="9623" xr:uid="{ECCC71F1-8313-4BB9-BCF5-03AD7FDE3827}"/>
    <cellStyle name="Input 5 3 3 2" xfId="14027" xr:uid="{547A2A84-9049-4C28-BFFC-8472E28F6EC7}"/>
    <cellStyle name="Input 5 3 3 3" xfId="14987" xr:uid="{D9FBA3DF-ED54-4930-8309-27F0403B8733}"/>
    <cellStyle name="Input 5 3 3 4" xfId="15939" xr:uid="{B9EBB2BA-C0EA-42CA-ADCB-94D2205027A2}"/>
    <cellStyle name="Input 5 3 3 5" xfId="16813" xr:uid="{6EEB7CCF-ECB1-49F2-981C-A9F521A82463}"/>
    <cellStyle name="Input 5 3 3 6" xfId="17678" xr:uid="{B0BC7792-33D7-4D47-B0B9-8FAF39A00620}"/>
    <cellStyle name="Input 5 3 3 7" xfId="18454" xr:uid="{D57102DF-99D5-4242-AB9A-736FF9A83864}"/>
    <cellStyle name="Input 5 3 3 8" xfId="19211" xr:uid="{082C4D80-5ECD-4453-BCC5-D1D7C65FD15B}"/>
    <cellStyle name="Input 5 3 4" xfId="12345" xr:uid="{E017D934-E75D-4E35-8021-309556978599}"/>
    <cellStyle name="Input 5 3 5" xfId="10523" xr:uid="{EF1FE148-B4AC-4D9D-80F4-EEEA473D97F3}"/>
    <cellStyle name="Input 5 3 6" xfId="12617" xr:uid="{4917075F-2DEF-44E0-9E3E-F391C1596523}"/>
    <cellStyle name="Input 5 3 7" xfId="10286" xr:uid="{CC677596-04D5-4A29-81B0-AAB99B379D6A}"/>
    <cellStyle name="Input 5 3 8" xfId="12123" xr:uid="{CE758A19-B35E-4C63-81C8-FC478523F194}"/>
    <cellStyle name="Input 5 3 9" xfId="10730" xr:uid="{DA6D435B-5F8A-42C5-B04D-DA3C5A20CE16}"/>
    <cellStyle name="Input 5 4" xfId="7837" xr:uid="{B30EEABC-9391-400E-B43F-FF492CAAA0A0}"/>
    <cellStyle name="Input 5 4 2" xfId="12859" xr:uid="{230D8FC2-9DCC-40C1-A347-BAEE0F6D2DAD}"/>
    <cellStyle name="Input 5 4 3" xfId="10114" xr:uid="{3ED45A2B-70EE-4632-87A2-03D5B985C2C6}"/>
    <cellStyle name="Input 5 4 4" xfId="12136" xr:uid="{64C66D3D-07C6-485F-8876-F708FECD1459}"/>
    <cellStyle name="Input 5 4 5" xfId="10717" xr:uid="{A73FC728-4473-47BE-BD3C-1AF352575203}"/>
    <cellStyle name="Input 5 4 6" xfId="13107" xr:uid="{1F53661F-B80C-4279-BC3B-1B36C8CDCC8C}"/>
    <cellStyle name="Input 5 4 7" xfId="9914" xr:uid="{18C7C126-DA87-48DA-844D-792354A5CB64}"/>
    <cellStyle name="Input 5 4 8" xfId="13320" xr:uid="{6504E0CF-4112-4E03-9EAF-59446120D811}"/>
    <cellStyle name="Input 5 5" xfId="7806" xr:uid="{13D37C35-627E-4C0E-A227-3A3B5DCD0F1C}"/>
    <cellStyle name="Input 5 5 2" xfId="12828" xr:uid="{D0F152A9-FD97-4257-8104-229F3E4639DC}"/>
    <cellStyle name="Input 5 5 3" xfId="10144" xr:uid="{50710C9C-51B4-4370-8DF5-CC795A1FECD0}"/>
    <cellStyle name="Input 5 5 4" xfId="12027" xr:uid="{39EB9CCC-4FC7-4671-A0FB-CACF4EDD983F}"/>
    <cellStyle name="Input 5 5 5" xfId="10805" xr:uid="{6575AA19-8840-4D75-97F1-AFA02237DD28}"/>
    <cellStyle name="Input 5 5 6" xfId="11612" xr:uid="{69A7D269-947D-49A8-8A56-027308014888}"/>
    <cellStyle name="Input 5 5 7" xfId="11145" xr:uid="{AD9354EB-7426-485B-9313-552C17BF4659}"/>
    <cellStyle name="Input 5 5 8" xfId="13573" xr:uid="{EFDB95AA-C69A-4A80-92B5-A3B41359A57D}"/>
    <cellStyle name="Input 5 6" xfId="11371" xr:uid="{B05336E1-C602-4CDC-BA5D-A96CB25CBC10}"/>
    <cellStyle name="Input 5 7" xfId="11338" xr:uid="{FF4774A8-3F25-4ED2-99E8-E6B36DC05549}"/>
    <cellStyle name="Input 5 8" xfId="11390" xr:uid="{497C9F45-08DF-4D87-A0CD-059CB4E27F40}"/>
    <cellStyle name="Input 5 9" xfId="11319" xr:uid="{B7EEFC07-FE89-414C-9462-A64C699BAC63}"/>
    <cellStyle name="Input 6" xfId="5144" xr:uid="{3637BB46-56F1-460A-A3B3-33C8732CE229}"/>
    <cellStyle name="Input 6 10" xfId="11410" xr:uid="{1C602108-EC01-4DFD-B931-E13BFE8CA77C}"/>
    <cellStyle name="Input 6 11" xfId="11300" xr:uid="{05622F49-20C7-40AD-B06C-A737BA27FE39}"/>
    <cellStyle name="Input 6 12" xfId="12523" xr:uid="{B2B88B17-931F-4F89-B54A-F9634F4A6CCA}"/>
    <cellStyle name="Input 6 2" xfId="6845" xr:uid="{E7307656-D3A9-4013-B6AD-5321030A0D6E}"/>
    <cellStyle name="Input 6 2 10" xfId="16299" xr:uid="{80779E18-398C-485E-B480-DF8AFBED2FDA}"/>
    <cellStyle name="Input 6 2 11" xfId="17171" xr:uid="{F623177F-4426-42F3-AC9B-0B184B494DB1}"/>
    <cellStyle name="Input 6 2 2" xfId="7256" xr:uid="{1803B7FD-14C8-4517-A0F4-E0F04AB44899}"/>
    <cellStyle name="Input 6 2 2 10" xfId="11995" xr:uid="{8E4EC7DF-349A-43B6-8E31-3A823DDD5F50}"/>
    <cellStyle name="Input 6 2 2 2" xfId="8896" xr:uid="{30EB37FF-4FBD-4B45-BABB-B2477D49C889}"/>
    <cellStyle name="Input 6 2 2 2 2" xfId="13547" xr:uid="{AB23CF4B-4BEE-4CC6-B80A-D52AE9A03F2C}"/>
    <cellStyle name="Input 6 2 2 2 3" xfId="14551" xr:uid="{18065EB5-F447-4163-88FB-D3EE9CD6267E}"/>
    <cellStyle name="Input 6 2 2 2 4" xfId="15509" xr:uid="{3656997E-AAF8-4D4C-95F0-E07D1601DA99}"/>
    <cellStyle name="Input 6 2 2 2 5" xfId="16434" xr:uid="{A39C8E2C-6E0E-46BD-9BCE-303FAADBE734}"/>
    <cellStyle name="Input 6 2 2 2 6" xfId="17305" xr:uid="{CD289EEC-F5E4-4A2E-B814-9C9D672816B3}"/>
    <cellStyle name="Input 6 2 2 2 7" xfId="18151" xr:uid="{001721C5-BAAC-4FCD-8F48-B7AFC87BE657}"/>
    <cellStyle name="Input 6 2 2 2 8" xfId="18911" xr:uid="{3C95F8D3-647D-4ECF-AEAE-8FB7D6643272}"/>
    <cellStyle name="Input 6 2 2 3" xfId="9738" xr:uid="{973C8DBE-CC7D-4BA6-B46E-760BD7BB07CF}"/>
    <cellStyle name="Input 6 2 2 3 2" xfId="14142" xr:uid="{8C979FAC-4FDF-4119-9EA0-6494A8CA0017}"/>
    <cellStyle name="Input 6 2 2 3 3" xfId="15102" xr:uid="{69FA69DB-4CF2-46B9-AC12-E0C20B0A3D72}"/>
    <cellStyle name="Input 6 2 2 3 4" xfId="16054" xr:uid="{9A874758-F40D-4352-8DA9-41A1C351D61F}"/>
    <cellStyle name="Input 6 2 2 3 5" xfId="16928" xr:uid="{62D71E06-8AD1-4E6F-9741-D03C1CC911DD}"/>
    <cellStyle name="Input 6 2 2 3 6" xfId="17793" xr:uid="{668D5350-9305-42FA-9DC4-7F5896DAB151}"/>
    <cellStyle name="Input 6 2 2 3 7" xfId="18569" xr:uid="{60EDCA7B-EA25-411D-9A0C-2B211B37EA25}"/>
    <cellStyle name="Input 6 2 2 3 8" xfId="19326" xr:uid="{3ADDC32A-E2D5-4201-AE1D-D1138358C17F}"/>
    <cellStyle name="Input 6 2 2 4" xfId="12519" xr:uid="{005DE75D-0399-4409-A6A4-B08D58C6EDE7}"/>
    <cellStyle name="Input 6 2 2 5" xfId="10360" xr:uid="{2BEA9CC3-90BC-4F31-95E0-4C61FAA759AE}"/>
    <cellStyle name="Input 6 2 2 6" xfId="11732" xr:uid="{B8DBEB14-081E-416B-966D-AF9232906300}"/>
    <cellStyle name="Input 6 2 2 7" xfId="11053" xr:uid="{DA0E2DD0-AA39-4D05-8188-987E2C67A37D}"/>
    <cellStyle name="Input 6 2 2 8" xfId="12875" xr:uid="{FA3D071A-E87C-476B-9465-07869629330D}"/>
    <cellStyle name="Input 6 2 2 9" xfId="10102" xr:uid="{CD12F8A1-D7E9-40FB-B94F-08AE54BA9EC7}"/>
    <cellStyle name="Input 6 2 3" xfId="8485" xr:uid="{3F3FB30B-3C5A-4CFF-9D29-1A4BE3FA85E9}"/>
    <cellStyle name="Input 6 2 3 2" xfId="13225" xr:uid="{602E79A1-97F8-4EF8-A403-5C7ECA529CB0}"/>
    <cellStyle name="Input 6 2 3 3" xfId="14245" xr:uid="{669ED8B8-6D7E-4B4B-972A-9D262A8C3319}"/>
    <cellStyle name="Input 6 2 3 4" xfId="15205" xr:uid="{0512EB5B-A736-4D7B-89DA-DF22C259EABD}"/>
    <cellStyle name="Input 6 2 3 5" xfId="16154" xr:uid="{AD3FE99A-51A7-48CF-B00F-983447941B75}"/>
    <cellStyle name="Input 6 2 3 6" xfId="17027" xr:uid="{65E96851-71B4-4357-8443-B2E5C8C3C259}"/>
    <cellStyle name="Input 6 2 3 7" xfId="17892" xr:uid="{DBB7BC49-27E9-420F-8727-4B851C781A8F}"/>
    <cellStyle name="Input 6 2 3 8" xfId="18668" xr:uid="{22DA8386-89B2-4F66-A3CA-C75B3985BBD0}"/>
    <cellStyle name="Input 6 2 4" xfId="9495" xr:uid="{89B76330-F438-4840-8B60-9206172CB1F6}"/>
    <cellStyle name="Input 6 2 4 2" xfId="13899" xr:uid="{7EAAA4FA-5BF9-42B4-B819-46CCE17AAFA1}"/>
    <cellStyle name="Input 6 2 4 3" xfId="14859" xr:uid="{A6E0056F-DA92-4045-BA91-0275C9FCAC89}"/>
    <cellStyle name="Input 6 2 4 4" xfId="15811" xr:uid="{176AA83A-83A9-4A9B-8F9C-54431851565B}"/>
    <cellStyle name="Input 6 2 4 5" xfId="16685" xr:uid="{DC524621-A1F5-497A-98BD-049302C5D759}"/>
    <cellStyle name="Input 6 2 4 6" xfId="17550" xr:uid="{709AF4C2-FAA6-4CA6-83FA-B26918211FEA}"/>
    <cellStyle name="Input 6 2 4 7" xfId="18326" xr:uid="{A74205F5-C403-4FFD-9367-DA61A9DE751A}"/>
    <cellStyle name="Input 6 2 4 8" xfId="19083" xr:uid="{C1E49B28-AF6D-4579-A366-8183C7F19EDF}"/>
    <cellStyle name="Input 6 2 5" xfId="12196" xr:uid="{B6549BD6-1DDA-456A-94B6-18E08EA86946}"/>
    <cellStyle name="Input 6 2 6" xfId="10667" xr:uid="{AB20A1CB-1021-47DF-A7B9-E10381ED37A9}"/>
    <cellStyle name="Input 6 2 7" xfId="13401" xr:uid="{EBF3465D-AB5B-4BD5-93CD-C145FE65DBD9}"/>
    <cellStyle name="Input 6 2 8" xfId="14410" xr:uid="{8212249D-DF13-4405-A607-3CCCE55929B6}"/>
    <cellStyle name="Input 6 2 9" xfId="15368" xr:uid="{273FE2FC-7518-4974-BC15-90005496067F}"/>
    <cellStyle name="Input 6 3" xfId="7015" xr:uid="{0CA63F78-EEA5-4B81-A51B-32DC2D41D1A5}"/>
    <cellStyle name="Input 6 3 10" xfId="17337" xr:uid="{ED491EB9-FBDD-4FF8-92AE-9DE4C353569E}"/>
    <cellStyle name="Input 6 3 2" xfId="8655" xr:uid="{869D848B-CC5D-41C5-898D-AD5300120B00}"/>
    <cellStyle name="Input 6 3 2 2" xfId="13375" xr:uid="{E4702A8C-BB12-473A-82A3-EA275EAD5603}"/>
    <cellStyle name="Input 6 3 2 3" xfId="14389" xr:uid="{CE45E1DE-2FF6-41BC-8AC3-7B5E19D6D4DB}"/>
    <cellStyle name="Input 6 3 2 4" xfId="15347" xr:uid="{541BFF43-6D30-4327-8B04-32695BF460D8}"/>
    <cellStyle name="Input 6 3 2 5" xfId="16291" xr:uid="{F6E8A88B-ADCB-47EC-BB8E-0DC5FFFD1986}"/>
    <cellStyle name="Input 6 3 2 6" xfId="17164" xr:uid="{C1DDF708-D9C2-482C-9E80-90E9B79366A5}"/>
    <cellStyle name="Input 6 3 2 7" xfId="18029" xr:uid="{F14A62CB-C351-40DD-91FE-5612415A8424}"/>
    <cellStyle name="Input 6 3 2 8" xfId="18797" xr:uid="{C171199D-7FDE-45C2-B281-F74094AC4970}"/>
    <cellStyle name="Input 6 3 3" xfId="9624" xr:uid="{4D4FC778-F8EC-4C6A-AE45-D4B9AE3DC96D}"/>
    <cellStyle name="Input 6 3 3 2" xfId="14028" xr:uid="{19C55FE5-206B-499C-A21A-93F5AD3A3191}"/>
    <cellStyle name="Input 6 3 3 3" xfId="14988" xr:uid="{F9F8BAC8-A793-466F-A7EC-AF82DE69544A}"/>
    <cellStyle name="Input 6 3 3 4" xfId="15940" xr:uid="{FA99E41F-6B3A-4767-B15B-8E6214C9FEEA}"/>
    <cellStyle name="Input 6 3 3 5" xfId="16814" xr:uid="{6ABCC618-2D93-452E-AC1E-874D9791AB1C}"/>
    <cellStyle name="Input 6 3 3 6" xfId="17679" xr:uid="{3EE27E64-5FD1-4625-865F-A512ED6A8F18}"/>
    <cellStyle name="Input 6 3 3 7" xfId="18455" xr:uid="{37F51035-DEE4-49D5-991C-B0FD052F72FF}"/>
    <cellStyle name="Input 6 3 3 8" xfId="19212" xr:uid="{09A75DB9-201D-4FCE-B61F-E7D977ACE80D}"/>
    <cellStyle name="Input 6 3 4" xfId="12346" xr:uid="{F06CAEDB-66C4-41A3-844F-E8F2DA32E443}"/>
    <cellStyle name="Input 6 3 5" xfId="10522" xr:uid="{EC0194B8-2F2A-4AA3-B030-0891772F6F62}"/>
    <cellStyle name="Input 6 3 6" xfId="13638" xr:uid="{085D6026-0448-4305-9438-16870A6A0A69}"/>
    <cellStyle name="Input 6 3 7" xfId="14616" xr:uid="{A3357D35-EE62-4AB7-8743-246FAF641EF0}"/>
    <cellStyle name="Input 6 3 8" xfId="15569" xr:uid="{0BAECE58-070F-4C03-95D5-BCF23FA8C811}"/>
    <cellStyle name="Input 6 3 9" xfId="16468" xr:uid="{888BB23C-44CF-462C-90CB-2516AC34D8FE}"/>
    <cellStyle name="Input 6 4" xfId="7838" xr:uid="{75DAD11E-E4E6-4F27-94AA-21B649F8DEFA}"/>
    <cellStyle name="Input 6 4 2" xfId="12860" xr:uid="{B9B6903C-422C-483C-8A27-A032B9502AF6}"/>
    <cellStyle name="Input 6 4 3" xfId="10113" xr:uid="{B2333259-8ED0-4604-AFD3-5E01E62887FC}"/>
    <cellStyle name="Input 6 4 4" xfId="12673" xr:uid="{8C2B7EBF-E44C-4A9F-9F3D-EE00D40EAAB3}"/>
    <cellStyle name="Input 6 4 5" xfId="10242" xr:uid="{29111189-98DF-46BE-9046-2A5852644696}"/>
    <cellStyle name="Input 6 4 6" xfId="12928" xr:uid="{EB5C02C7-7749-4FC0-9391-2A3C3D23F5CE}"/>
    <cellStyle name="Input 6 4 7" xfId="10056" xr:uid="{D45FC1F0-E935-49AF-A1AA-5A5FB1803A85}"/>
    <cellStyle name="Input 6 4 8" xfId="12151" xr:uid="{AFCBA3ED-564B-4731-BCB6-C65F1C468A36}"/>
    <cellStyle name="Input 6 5" xfId="7805" xr:uid="{E1D4C17E-F4CE-4B60-8793-1E528CCAF64B}"/>
    <cellStyle name="Input 6 5 2" xfId="12827" xr:uid="{34355C8B-B62B-45D7-AB62-5658E495E758}"/>
    <cellStyle name="Input 6 5 3" xfId="10145" xr:uid="{EF795AAE-B0F0-4D83-BF6B-97175DCD1507}"/>
    <cellStyle name="Input 6 5 4" xfId="12003" xr:uid="{F539A890-DF0C-46C0-890C-B9B396DE1442}"/>
    <cellStyle name="Input 6 5 5" xfId="10827" xr:uid="{77A91DE2-AB7B-4971-9480-7EAE96FB7947}"/>
    <cellStyle name="Input 6 5 6" xfId="11593" xr:uid="{99C4C67B-3996-4ED5-A3F3-66116ABB29B8}"/>
    <cellStyle name="Input 6 5 7" xfId="11163" xr:uid="{EE9E2D04-3FCB-490F-A586-1EA66FE3DE9E}"/>
    <cellStyle name="Input 6 5 8" xfId="12543" xr:uid="{CAA7C86E-AC53-4BB6-92B5-45AE015C5F29}"/>
    <cellStyle name="Input 6 6" xfId="11372" xr:uid="{E54CA7D9-97D7-4DC3-8270-8D2875E5857C}"/>
    <cellStyle name="Input 6 7" xfId="11337" xr:uid="{62E4F68A-7EDD-4EC7-B150-F5B1EAC3B084}"/>
    <cellStyle name="Input 6 8" xfId="11391" xr:uid="{E8088188-84F2-4816-8FDB-AB2EB71698AB}"/>
    <cellStyle name="Input 6 9" xfId="11318" xr:uid="{2A965BA5-8C7A-4A7E-A46A-930C17FA1AD5}"/>
    <cellStyle name="Input 7" xfId="5145" xr:uid="{48FA316D-7045-4E56-B6B5-F929DAE4B6B4}"/>
    <cellStyle name="Input 7 10" xfId="11411" xr:uid="{524206D8-2299-40AA-A4D8-8695EF70769A}"/>
    <cellStyle name="Input 7 11" xfId="11299" xr:uid="{8EA4D345-3E1C-4AB8-BC7C-5F7DBAD931DC}"/>
    <cellStyle name="Input 7 12" xfId="13551" xr:uid="{AE8A7641-2906-41D4-BE27-1F08318A1B1D}"/>
    <cellStyle name="Input 7 2" xfId="6844" xr:uid="{FDDCE4BB-F3C1-4845-85F1-D0FE4BE3D9C0}"/>
    <cellStyle name="Input 7 2 10" xfId="10745" xr:uid="{A2BC8B4A-AE10-41B0-8201-78FC861D89D2}"/>
    <cellStyle name="Input 7 2 11" xfId="11660" xr:uid="{321DBDBC-8FDC-4DE0-8540-DC15F0B7D1AE}"/>
    <cellStyle name="Input 7 2 2" xfId="7257" xr:uid="{1AA79D2E-4D75-4F89-8E04-FC57135B3A47}"/>
    <cellStyle name="Input 7 2 2 10" xfId="11955" xr:uid="{608EE92C-98DC-4CF0-B9ED-650A97E18302}"/>
    <cellStyle name="Input 7 2 2 2" xfId="8897" xr:uid="{E9314B56-1918-443D-8E10-DE102DD893BC}"/>
    <cellStyle name="Input 7 2 2 2 2" xfId="13548" xr:uid="{D2054E92-9DCF-41E6-A051-B418558324E3}"/>
    <cellStyle name="Input 7 2 2 2 3" xfId="14552" xr:uid="{60A07297-30B4-4AF7-B8B6-D9DE43DD238B}"/>
    <cellStyle name="Input 7 2 2 2 4" xfId="15510" xr:uid="{EC3CC459-DEDE-4C37-8530-6D606DA5F342}"/>
    <cellStyle name="Input 7 2 2 2 5" xfId="16435" xr:uid="{5D588FA3-5645-4C95-89BA-5DC838F6DE6B}"/>
    <cellStyle name="Input 7 2 2 2 6" xfId="17306" xr:uid="{27663226-169B-4D10-B25B-7B00B27E36A1}"/>
    <cellStyle name="Input 7 2 2 2 7" xfId="18152" xr:uid="{5C24CE52-6926-4B64-BA23-88D8C39056CA}"/>
    <cellStyle name="Input 7 2 2 2 8" xfId="18912" xr:uid="{C85C875C-87BD-4F60-9B30-972C86ECB74A}"/>
    <cellStyle name="Input 7 2 2 3" xfId="9739" xr:uid="{3E1E2D9B-3326-415B-B265-FDB63F41F544}"/>
    <cellStyle name="Input 7 2 2 3 2" xfId="14143" xr:uid="{1E0FE04E-B31F-40D2-B5CE-EBC7C37E74EF}"/>
    <cellStyle name="Input 7 2 2 3 3" xfId="15103" xr:uid="{76D89BD0-2915-45E5-AAD4-783516E62A84}"/>
    <cellStyle name="Input 7 2 2 3 4" xfId="16055" xr:uid="{8B137605-6D93-4302-A44E-7143C1721B44}"/>
    <cellStyle name="Input 7 2 2 3 5" xfId="16929" xr:uid="{0E0D3BA7-5A7A-4412-A1B2-66EBAD6092BF}"/>
    <cellStyle name="Input 7 2 2 3 6" xfId="17794" xr:uid="{C1A9ED8A-EE76-4F3A-9D93-695DF9F49CD8}"/>
    <cellStyle name="Input 7 2 2 3 7" xfId="18570" xr:uid="{1A60BB41-5B63-42A0-AB9C-81E0FF2BA01E}"/>
    <cellStyle name="Input 7 2 2 3 8" xfId="19327" xr:uid="{C8FA784F-A3E8-4414-ABB8-98CBD986586D}"/>
    <cellStyle name="Input 7 2 2 4" xfId="12520" xr:uid="{1C8E060A-57A9-492B-93B5-B2031EE6E0CC}"/>
    <cellStyle name="Input 7 2 2 5" xfId="10359" xr:uid="{700E401A-584A-460D-8DF0-9C18249993DE}"/>
    <cellStyle name="Input 7 2 2 6" xfId="11733" xr:uid="{30F84190-FC93-4460-978B-7D488039303A}"/>
    <cellStyle name="Input 7 2 2 7" xfId="11052" xr:uid="{9D027631-C798-4BF9-8241-F1E9365E16F4}"/>
    <cellStyle name="Input 7 2 2 8" xfId="11452" xr:uid="{9793CFA7-BE72-47CC-9B2F-759B28DAADC1}"/>
    <cellStyle name="Input 7 2 2 9" xfId="11274" xr:uid="{08B0A067-2F65-4883-A7CF-69A33CE5C807}"/>
    <cellStyle name="Input 7 2 3" xfId="8484" xr:uid="{C5CEEBF3-F89C-4B15-A2FB-789C8088A345}"/>
    <cellStyle name="Input 7 2 3 2" xfId="13224" xr:uid="{16C014DE-08AE-4081-B3E7-EE3F88D0B4EA}"/>
    <cellStyle name="Input 7 2 3 3" xfId="14244" xr:uid="{5EEFB517-1A4A-4BA3-8EED-0DA6384561BB}"/>
    <cellStyle name="Input 7 2 3 4" xfId="15204" xr:uid="{2AA0EBDB-A789-447D-9BB6-F1C74EE3EF39}"/>
    <cellStyle name="Input 7 2 3 5" xfId="16153" xr:uid="{0BF930A1-6C04-458E-9A32-D358BAA75F99}"/>
    <cellStyle name="Input 7 2 3 6" xfId="17026" xr:uid="{56BA5127-2B6A-4798-B716-7136E4F5E1C1}"/>
    <cellStyle name="Input 7 2 3 7" xfId="17891" xr:uid="{AF98DF2B-9A45-4002-BBAB-8AE3C7E963F1}"/>
    <cellStyle name="Input 7 2 3 8" xfId="18667" xr:uid="{D9A1C949-F650-42B6-A4DB-C4D841830B0E}"/>
    <cellStyle name="Input 7 2 4" xfId="9494" xr:uid="{C926B27B-7252-4BE6-A565-4D8F348FAD72}"/>
    <cellStyle name="Input 7 2 4 2" xfId="13898" xr:uid="{37D822D3-B8E8-4065-B378-4B04BEB8F4E5}"/>
    <cellStyle name="Input 7 2 4 3" xfId="14858" xr:uid="{69EEAE4B-EB7D-4ADE-8218-163CC3CC1168}"/>
    <cellStyle name="Input 7 2 4 4" xfId="15810" xr:uid="{0D5CAE3D-B4D1-4183-8966-0E71FE17E30C}"/>
    <cellStyle name="Input 7 2 4 5" xfId="16684" xr:uid="{EF734854-D46B-4D7D-99F3-723B9B0B605C}"/>
    <cellStyle name="Input 7 2 4 6" xfId="17549" xr:uid="{DC53D1EC-3764-4AD0-BE39-212874EBF933}"/>
    <cellStyle name="Input 7 2 4 7" xfId="18325" xr:uid="{D9861F58-2E70-4877-917B-029FC36D1F4F}"/>
    <cellStyle name="Input 7 2 4 8" xfId="19082" xr:uid="{9A9849DA-02C0-4C94-9E16-7E222F033AE5}"/>
    <cellStyle name="Input 7 2 5" xfId="12195" xr:uid="{9178CD44-2B84-4134-9907-57891F8DDE26}"/>
    <cellStyle name="Input 7 2 6" xfId="10668" xr:uid="{F6F50B74-F385-4ADC-8612-F14106968378}"/>
    <cellStyle name="Input 7 2 7" xfId="12368" xr:uid="{218B09FE-7FD5-4E15-8837-19E50916C934}"/>
    <cellStyle name="Input 7 2 8" xfId="10504" xr:uid="{8AB0F552-F3FD-4085-8401-249DF86660B4}"/>
    <cellStyle name="Input 7 2 9" xfId="12105" xr:uid="{8F95B03D-0CCD-475E-86DC-7A1C158FA2CE}"/>
    <cellStyle name="Input 7 3" xfId="7016" xr:uid="{B0BAB4AD-3EA8-4900-8FE7-B1606236E035}"/>
    <cellStyle name="Input 7 3 10" xfId="11895" xr:uid="{3B1CD690-1D23-4C0F-9FB3-E4135FEC3201}"/>
    <cellStyle name="Input 7 3 2" xfId="8656" xr:uid="{0778ABBC-1A46-4D58-9030-7AF149C70FCF}"/>
    <cellStyle name="Input 7 3 2 2" xfId="13376" xr:uid="{2EDDE6C3-F87A-40AF-8143-B175E96787FB}"/>
    <cellStyle name="Input 7 3 2 3" xfId="14390" xr:uid="{534622EE-349B-47A6-B199-0D1D00EA8CAB}"/>
    <cellStyle name="Input 7 3 2 4" xfId="15348" xr:uid="{E138AD07-E6DB-493E-94C0-3DEA0064DD62}"/>
    <cellStyle name="Input 7 3 2 5" xfId="16292" xr:uid="{09E053E2-903D-4B7D-A1FB-D6ADBFD6B238}"/>
    <cellStyle name="Input 7 3 2 6" xfId="17165" xr:uid="{38E65828-F4BA-418F-BD9B-AD0A59EAF12D}"/>
    <cellStyle name="Input 7 3 2 7" xfId="18030" xr:uid="{9E067DD7-E49D-4758-A4D0-22F7A1A9B347}"/>
    <cellStyle name="Input 7 3 2 8" xfId="18798" xr:uid="{1E77D010-955E-407D-BBB6-BB8D017BAA43}"/>
    <cellStyle name="Input 7 3 3" xfId="9625" xr:uid="{DF0BC9CD-796A-40FD-9EDD-D8990283E57B}"/>
    <cellStyle name="Input 7 3 3 2" xfId="14029" xr:uid="{84CDDB3C-EC02-44CA-B55F-287AD0ECAAF4}"/>
    <cellStyle name="Input 7 3 3 3" xfId="14989" xr:uid="{C9F12AA0-339F-4899-BE3E-0009EA036698}"/>
    <cellStyle name="Input 7 3 3 4" xfId="15941" xr:uid="{31C8D1B2-F38A-4822-AE15-E3BEA7FBFCC9}"/>
    <cellStyle name="Input 7 3 3 5" xfId="16815" xr:uid="{43884F46-6D11-4DDD-BCF3-EEF6B87F3BD3}"/>
    <cellStyle name="Input 7 3 3 6" xfId="17680" xr:uid="{A98F6C64-5BBC-47E5-8AF0-DEFC85A3847D}"/>
    <cellStyle name="Input 7 3 3 7" xfId="18456" xr:uid="{DAB13DED-C860-4193-AF53-E455D474DEAF}"/>
    <cellStyle name="Input 7 3 3 8" xfId="19213" xr:uid="{FEB25918-927B-40DA-81A0-A4BE2788279C}"/>
    <cellStyle name="Input 7 3 4" xfId="12347" xr:uid="{3B114AFF-5484-469D-B91A-22615D1047A5}"/>
    <cellStyle name="Input 7 3 5" xfId="10521" xr:uid="{10AD5D71-03D8-49A3-9DE9-6BE993BA7DF0}"/>
    <cellStyle name="Input 7 3 6" xfId="13133" xr:uid="{BBC9980C-EA59-4D72-94D9-B4BB2C248970}"/>
    <cellStyle name="Input 7 3 7" xfId="9892" xr:uid="{05F7BD10-AAFE-40B4-81DA-119F705B0C38}"/>
    <cellStyle name="Input 7 3 8" xfId="13199" xr:uid="{EF8FEE61-4D69-4B01-A2E2-26D3018E9B18}"/>
    <cellStyle name="Input 7 3 9" xfId="9841" xr:uid="{3F5FEAB9-0788-4C2A-B1CC-113AF810D862}"/>
    <cellStyle name="Input 7 4" xfId="7839" xr:uid="{0F7C65F4-7C40-46C7-9CB1-D3D6F775CDC5}"/>
    <cellStyle name="Input 7 4 2" xfId="12861" xr:uid="{EB37FD51-4474-42E9-84D6-8213D1103ECD}"/>
    <cellStyle name="Input 7 4 3" xfId="10112" xr:uid="{83313F47-B713-4DF2-9A22-5AADC3D8E637}"/>
    <cellStyle name="Input 7 4 4" xfId="13693" xr:uid="{FE0EACFF-E9AC-4FE7-9937-1DD613B7C87C}"/>
    <cellStyle name="Input 7 4 5" xfId="14661" xr:uid="{C03C1544-E304-4113-AB31-460671EA7D13}"/>
    <cellStyle name="Input 7 4 6" xfId="15613" xr:uid="{C4734899-DF61-4E0B-A254-B3C6A4ED4AE0}"/>
    <cellStyle name="Input 7 4 7" xfId="16498" xr:uid="{3B9BB008-A0D7-4ADE-BA37-DBD8B6097AC5}"/>
    <cellStyle name="Input 7 4 8" xfId="17366" xr:uid="{CF61BBB9-827A-454F-9EFC-34416F7186D1}"/>
    <cellStyle name="Input 7 5" xfId="7804" xr:uid="{8950D9D0-2A53-4B1F-8AE5-035384D00C48}"/>
    <cellStyle name="Input 7 5 2" xfId="12826" xr:uid="{3AB99A51-377C-48ED-9E21-BEE7CC02A27F}"/>
    <cellStyle name="Input 7 5 3" xfId="10146" xr:uid="{EC7391F9-B15A-46BB-AD91-B88FB255AE30}"/>
    <cellStyle name="Input 7 5 4" xfId="11797" xr:uid="{E0540EA7-9E77-4AE2-BD13-85B42EB20F66}"/>
    <cellStyle name="Input 7 5 5" xfId="11005" xr:uid="{4F029651-A884-4929-9D9D-81604E29A387}"/>
    <cellStyle name="Input 7 5 6" xfId="11968" xr:uid="{4FCC0687-3538-4AD8-A33D-C2561F396D42}"/>
    <cellStyle name="Input 7 5 7" xfId="10856" xr:uid="{CDD4B251-9A55-41C8-91CA-443619914E28}"/>
    <cellStyle name="Input 7 5 8" xfId="11564" xr:uid="{E167E6FC-AD39-42A6-860E-01CB208A6D39}"/>
    <cellStyle name="Input 7 6" xfId="11373" xr:uid="{CC75CC2F-252A-4774-831A-F6910218506F}"/>
    <cellStyle name="Input 7 7" xfId="11336" xr:uid="{E9871432-5005-441C-9CDB-F97DD53458E4}"/>
    <cellStyle name="Input 7 8" xfId="11392" xr:uid="{A6248E98-83FC-46F4-A2D9-CACDC365C380}"/>
    <cellStyle name="Input 7 9" xfId="11317" xr:uid="{17DC2C46-040E-44B9-BB5A-9DAB2FC15650}"/>
    <cellStyle name="Input 8" xfId="5146" xr:uid="{304A6F80-A612-4E6D-A893-D9F0079D9D74}"/>
    <cellStyle name="Input 8 10" xfId="11412" xr:uid="{9E557B1F-D05E-4E24-A223-7753A0DC7D87}"/>
    <cellStyle name="Input 8 11" xfId="11298" xr:uid="{B0957331-0A26-4240-A4FA-20D7BF5F1663}"/>
    <cellStyle name="Input 8 12" xfId="13074" xr:uid="{0D0A3F55-4836-4D57-8127-0EE63856F64A}"/>
    <cellStyle name="Input 8 2" xfId="6843" xr:uid="{4141CE1C-FDD1-4B33-BDD3-E9F15F72BE64}"/>
    <cellStyle name="Input 8 2 10" xfId="10224" xr:uid="{847557BE-BCD0-429E-A8C1-5769E3DC8999}"/>
    <cellStyle name="Input 8 2 11" xfId="13680" xr:uid="{5D036BB0-06EB-4BFE-87F3-3C8EA724EA85}"/>
    <cellStyle name="Input 8 2 2" xfId="7258" xr:uid="{CAB132B8-7617-4C59-95D2-FB71160E3926}"/>
    <cellStyle name="Input 8 2 2 10" xfId="11743" xr:uid="{0F760D6D-236D-4EF8-B27D-F49B6C02BA0B}"/>
    <cellStyle name="Input 8 2 2 2" xfId="8898" xr:uid="{76180A92-F0CA-42ED-8FF0-5F45777CD164}"/>
    <cellStyle name="Input 8 2 2 2 2" xfId="13549" xr:uid="{027B6034-2FED-4AA3-B186-DCED39BFD028}"/>
    <cellStyle name="Input 8 2 2 2 3" xfId="14553" xr:uid="{28145FE9-92AC-4BA8-805D-AB65FC4A62CD}"/>
    <cellStyle name="Input 8 2 2 2 4" xfId="15511" xr:uid="{E6A8721F-41ED-499C-8266-D09F3448F1ED}"/>
    <cellStyle name="Input 8 2 2 2 5" xfId="16436" xr:uid="{E7A48356-BCD7-41B3-A852-4233EE804A8D}"/>
    <cellStyle name="Input 8 2 2 2 6" xfId="17307" xr:uid="{C8F8F170-8BD9-4EE7-8EEF-A5F363F9834E}"/>
    <cellStyle name="Input 8 2 2 2 7" xfId="18153" xr:uid="{666B2542-B071-406B-88C8-A6BC320A7014}"/>
    <cellStyle name="Input 8 2 2 2 8" xfId="18913" xr:uid="{12C175E2-011F-4916-8F3C-DD638B945A84}"/>
    <cellStyle name="Input 8 2 2 3" xfId="9740" xr:uid="{7E9F02F7-DF4D-4DDE-B68B-BC1A2C15612C}"/>
    <cellStyle name="Input 8 2 2 3 2" xfId="14144" xr:uid="{2F0056B3-11D0-4132-8146-2AEA9BE1AC33}"/>
    <cellStyle name="Input 8 2 2 3 3" xfId="15104" xr:uid="{16ECA2AF-3344-4384-820A-6B98721B3001}"/>
    <cellStyle name="Input 8 2 2 3 4" xfId="16056" xr:uid="{AFAC2E3E-4F7D-46A6-8214-1BA1C89C6F92}"/>
    <cellStyle name="Input 8 2 2 3 5" xfId="16930" xr:uid="{1FAF7016-FCE6-4185-A68D-32C512914F2A}"/>
    <cellStyle name="Input 8 2 2 3 6" xfId="17795" xr:uid="{7EA4E362-1AF8-4CD4-A449-28E425B9DDE9}"/>
    <cellStyle name="Input 8 2 2 3 7" xfId="18571" xr:uid="{61A659E6-9062-4C5D-8811-FF0E18FC97A8}"/>
    <cellStyle name="Input 8 2 2 3 8" xfId="19328" xr:uid="{E8C4FCEB-1FD0-4BFA-AB8E-EE7BDB43D65D}"/>
    <cellStyle name="Input 8 2 2 4" xfId="12521" xr:uid="{9DE30E74-520A-458B-A7AE-ACCEF81E3975}"/>
    <cellStyle name="Input 8 2 2 5" xfId="10358" xr:uid="{4F1CC008-E89E-47E4-958A-97AF8616FB57}"/>
    <cellStyle name="Input 8 2 2 6" xfId="12118" xr:uid="{FDCE4EDF-E04B-48FC-B991-459EED3030FA}"/>
    <cellStyle name="Input 8 2 2 7" xfId="10732" xr:uid="{E183AE0F-1E8C-4527-AA3C-2C4DC4E768A0}"/>
    <cellStyle name="Input 8 2 2 8" xfId="12581" xr:uid="{5B7C413C-A421-40D6-BC1D-B202DBED1ECD}"/>
    <cellStyle name="Input 8 2 2 9" xfId="10318" xr:uid="{8BC40F9B-BDCA-47A1-86D3-236D2AEB441B}"/>
    <cellStyle name="Input 8 2 3" xfId="8483" xr:uid="{6B573122-B0D4-4EB0-AED8-4F9CED658C5D}"/>
    <cellStyle name="Input 8 2 3 2" xfId="13223" xr:uid="{00AC1FAE-BC14-4540-882E-B38B8A7FC034}"/>
    <cellStyle name="Input 8 2 3 3" xfId="14243" xr:uid="{7AF44970-EDBD-4C7C-915A-B3C870EF4ED9}"/>
    <cellStyle name="Input 8 2 3 4" xfId="15203" xr:uid="{FA3B5C1A-C8A2-435D-8A12-CC04513077CA}"/>
    <cellStyle name="Input 8 2 3 5" xfId="16152" xr:uid="{E5E4E006-0C30-439F-B76F-BADAEB21FB96}"/>
    <cellStyle name="Input 8 2 3 6" xfId="17025" xr:uid="{78A90E9C-673E-4E0E-BAC2-AA7BE560012F}"/>
    <cellStyle name="Input 8 2 3 7" xfId="17890" xr:uid="{953A5DF1-3B8A-447D-908A-FCC4AA92365E}"/>
    <cellStyle name="Input 8 2 3 8" xfId="18666" xr:uid="{9AA6237F-300B-49C9-9D58-D97D5C65DCE8}"/>
    <cellStyle name="Input 8 2 4" xfId="9493" xr:uid="{EEBE49A0-C649-429A-949E-482D59360BD5}"/>
    <cellStyle name="Input 8 2 4 2" xfId="13897" xr:uid="{1CF188C7-01EF-422B-A336-DA3280A23A0E}"/>
    <cellStyle name="Input 8 2 4 3" xfId="14857" xr:uid="{01E8983D-ED32-49AA-9393-10EC22DBC48D}"/>
    <cellStyle name="Input 8 2 4 4" xfId="15809" xr:uid="{8DDD7BB6-15FA-437B-9348-00695991515F}"/>
    <cellStyle name="Input 8 2 4 5" xfId="16683" xr:uid="{49A07D7E-12CE-43EA-9C40-1A686180FFA9}"/>
    <cellStyle name="Input 8 2 4 6" xfId="17548" xr:uid="{2DFAA3F2-C83E-4E40-B0C1-4EAA6F1E7718}"/>
    <cellStyle name="Input 8 2 4 7" xfId="18324" xr:uid="{8A9CE8DC-536E-44E9-9B45-3F390DFB079C}"/>
    <cellStyle name="Input 8 2 4 8" xfId="19081" xr:uid="{9C7A9F93-FDF4-4F49-A6A8-FA31D83CE23F}"/>
    <cellStyle name="Input 8 2 5" xfId="12194" xr:uid="{664675AA-3019-4D0E-94E0-ADE911B36F46}"/>
    <cellStyle name="Input 8 2 6" xfId="10669" xr:uid="{A57573A8-EC1E-4C9E-BD7B-C2274526B428}"/>
    <cellStyle name="Input 8 2 7" xfId="13033" xr:uid="{5CE46EB5-52ED-4B5A-B4F9-85A0F13309B6}"/>
    <cellStyle name="Input 8 2 8" xfId="9965" xr:uid="{DA009852-AF66-4F1A-94F9-E6BA30A6541D}"/>
    <cellStyle name="Input 8 2 9" xfId="12697" xr:uid="{37494E99-CA26-41EF-B316-E8D793D07EBC}"/>
    <cellStyle name="Input 8 3" xfId="7017" xr:uid="{86DEF1AD-2CD1-490B-9FC4-09D65CB16D78}"/>
    <cellStyle name="Input 8 3 10" xfId="13069" xr:uid="{4D443C0D-B18F-41D8-9D7B-4865492347E3}"/>
    <cellStyle name="Input 8 3 2" xfId="8657" xr:uid="{8BD42410-992F-4026-BEC0-2EC58E2A757D}"/>
    <cellStyle name="Input 8 3 2 2" xfId="13377" xr:uid="{26F08A64-DEE1-463D-B569-96A5BAF5772B}"/>
    <cellStyle name="Input 8 3 2 3" xfId="14391" xr:uid="{15B23C0D-180E-4086-AC0C-DC0C44EBED08}"/>
    <cellStyle name="Input 8 3 2 4" xfId="15349" xr:uid="{C2B7BE38-D897-440D-9012-8E241CDAB8B5}"/>
    <cellStyle name="Input 8 3 2 5" xfId="16293" xr:uid="{191C4502-4325-411C-A817-1D41BA94F854}"/>
    <cellStyle name="Input 8 3 2 6" xfId="17166" xr:uid="{845D6DB8-89BF-4252-A76C-501D3982925A}"/>
    <cellStyle name="Input 8 3 2 7" xfId="18031" xr:uid="{5B02C229-14CC-4991-9AF7-15C11E869499}"/>
    <cellStyle name="Input 8 3 2 8" xfId="18799" xr:uid="{54135FAB-B4BA-4C69-A123-7B84E5C01ECF}"/>
    <cellStyle name="Input 8 3 3" xfId="9626" xr:uid="{8F63B230-BD35-48AC-8E44-8F30C48B851A}"/>
    <cellStyle name="Input 8 3 3 2" xfId="14030" xr:uid="{E10A875B-6A3E-487A-BA43-0BE94AFA2410}"/>
    <cellStyle name="Input 8 3 3 3" xfId="14990" xr:uid="{AD336341-414A-407C-AD2B-0AA5ECDC6CF8}"/>
    <cellStyle name="Input 8 3 3 4" xfId="15942" xr:uid="{E98ECE72-5C27-4DC9-97D9-175C1C3623F4}"/>
    <cellStyle name="Input 8 3 3 5" xfId="16816" xr:uid="{7A09C09C-2739-41DF-AF37-C933D4084997}"/>
    <cellStyle name="Input 8 3 3 6" xfId="17681" xr:uid="{D58EEDC2-683F-451B-987A-F600FD984BC6}"/>
    <cellStyle name="Input 8 3 3 7" xfId="18457" xr:uid="{5FF01F88-037E-4546-BC67-66B7EBEF9538}"/>
    <cellStyle name="Input 8 3 3 8" xfId="19214" xr:uid="{A5085CAE-4503-4158-B25D-44D55B709A77}"/>
    <cellStyle name="Input 8 3 4" xfId="12348" xr:uid="{BD60708B-3E9E-4612-A790-205913603088}"/>
    <cellStyle name="Input 8 3 5" xfId="10520" xr:uid="{9DB5D7E9-410A-416F-8CB9-0ED3C88F3FDF}"/>
    <cellStyle name="Input 8 3 6" xfId="12103" xr:uid="{B29BB541-91AB-4B1C-8E80-995E4B7739EB}"/>
    <cellStyle name="Input 8 3 7" xfId="10747" xr:uid="{DF8E2374-1C01-41A8-9979-02FB45C1AFE3}"/>
    <cellStyle name="Input 8 3 8" xfId="12578" xr:uid="{C225B465-AC66-492F-876B-C6D64833C6FE}"/>
    <cellStyle name="Input 8 3 9" xfId="10321" xr:uid="{AA03F3FB-324B-4889-9119-D4BC9368F851}"/>
    <cellStyle name="Input 8 4" xfId="7840" xr:uid="{BD2D8925-E58D-445A-A5B7-7197856C0857}"/>
    <cellStyle name="Input 8 4 2" xfId="12862" xr:uid="{8ECCCB0A-7744-4EBD-A15D-8B4B574A7A32}"/>
    <cellStyle name="Input 8 4 3" xfId="10111" xr:uid="{B1D065E2-6B7C-4488-AAC8-9A89ABB5130C}"/>
    <cellStyle name="Input 8 4 4" xfId="13168" xr:uid="{FAE4FD72-908F-4A0A-8646-557CF3E5B495}"/>
    <cellStyle name="Input 8 4 5" xfId="9865" xr:uid="{6B4CDBA7-ADE8-4BB1-BB0A-DADCEDB460C1}"/>
    <cellStyle name="Input 8 4 6" xfId="12172" xr:uid="{E402C092-FBB1-46A0-992B-798054138E07}"/>
    <cellStyle name="Input 8 4 7" xfId="10691" xr:uid="{B6D943E0-774A-46BE-ACE7-612225050951}"/>
    <cellStyle name="Input 8 4 8" xfId="11670" xr:uid="{02525F7F-029F-4CDB-8E5A-177C57C2488A}"/>
    <cellStyle name="Input 8 5" xfId="7803" xr:uid="{5176A101-6773-43F8-8639-EEC758AD3238}"/>
    <cellStyle name="Input 8 5 2" xfId="12825" xr:uid="{9778B42E-1A6F-48A8-9C1A-7571E407956E}"/>
    <cellStyle name="Input 8 5 3" xfId="10147" xr:uid="{25643A01-673F-44F3-9242-60EFC494E0B5}"/>
    <cellStyle name="Input 8 5 4" xfId="12026" xr:uid="{1C498FCD-BE0F-4A1F-88D6-AD663005CF0A}"/>
    <cellStyle name="Input 8 5 5" xfId="10806" xr:uid="{9AF2E088-4EFE-429D-BB30-C22B11E3B453}"/>
    <cellStyle name="Input 8 5 6" xfId="11611" xr:uid="{801572DB-ECE5-43C3-8E1C-004B2B7008B7}"/>
    <cellStyle name="Input 8 5 7" xfId="11146" xr:uid="{4965D2C2-0E5B-422F-BDE3-C46B0BA9582B}"/>
    <cellStyle name="Input 8 5 8" xfId="12548" xr:uid="{0720CB48-B5F1-4673-92AF-98B1F2F9F0DB}"/>
    <cellStyle name="Input 8 6" xfId="11374" xr:uid="{C9BE5C93-7F0C-412F-B4DB-1BC85C845C1D}"/>
    <cellStyle name="Input 8 7" xfId="11335" xr:uid="{1E3D68BB-642B-4828-AACE-431ACCC2BB06}"/>
    <cellStyle name="Input 8 8" xfId="11393" xr:uid="{3C7564D8-76DB-4BC8-A33C-E933F549F360}"/>
    <cellStyle name="Input 8 9" xfId="11316" xr:uid="{1E48B840-DAC0-46B3-981A-613452EF7091}"/>
    <cellStyle name="Input 9" xfId="5147" xr:uid="{2DCF3D3C-6EC8-4319-8441-D6DDA3C52694}"/>
    <cellStyle name="Input 9 10" xfId="11413" xr:uid="{8EFD2CCA-0748-4B23-B8E5-EB2EB190AE81}"/>
    <cellStyle name="Input 9 11" xfId="11297" xr:uid="{A89F03C4-4603-4405-B691-DD428E45B4C6}"/>
    <cellStyle name="Input 9 12" xfId="11953" xr:uid="{067C92E0-9A24-425A-A145-5820C2B5CA54}"/>
    <cellStyle name="Input 9 2" xfId="6842" xr:uid="{1D9D029A-AEB3-41FB-9DB0-5988D5E86DE3}"/>
    <cellStyle name="Input 9 2 10" xfId="16442" xr:uid="{9A47EA79-4B68-402D-8839-C172F947AC56}"/>
    <cellStyle name="Input 9 2 11" xfId="17313" xr:uid="{C5A29807-2169-4B83-A70B-954EBF5B1E2A}"/>
    <cellStyle name="Input 9 2 2" xfId="7259" xr:uid="{C06F6BDC-E5EE-4D0D-90B7-E650330F279A}"/>
    <cellStyle name="Input 9 2 2 10" xfId="15594" xr:uid="{17F1A3A5-0657-4A47-BE37-37E0306DA185}"/>
    <cellStyle name="Input 9 2 2 2" xfId="8899" xr:uid="{558823DF-EDD2-4AE7-9979-C526F0FFDE05}"/>
    <cellStyle name="Input 9 2 2 2 2" xfId="13550" xr:uid="{8AC62A12-0DBB-4E48-AB5B-AE7DC2431D8E}"/>
    <cellStyle name="Input 9 2 2 2 3" xfId="14554" xr:uid="{65580ABD-CFD2-42E4-89B8-02F1729965A3}"/>
    <cellStyle name="Input 9 2 2 2 4" xfId="15512" xr:uid="{0AEA7A91-49E0-4CDE-AEC7-2B828D419E07}"/>
    <cellStyle name="Input 9 2 2 2 5" xfId="16437" xr:uid="{DAF4CBAA-0483-45CC-8556-81514242D1F4}"/>
    <cellStyle name="Input 9 2 2 2 6" xfId="17308" xr:uid="{BC81F7D0-3956-4301-AF20-2E274E0F2048}"/>
    <cellStyle name="Input 9 2 2 2 7" xfId="18154" xr:uid="{1F75DC4B-68CB-49C5-B8B7-B731E62B8DD7}"/>
    <cellStyle name="Input 9 2 2 2 8" xfId="18914" xr:uid="{57D9A340-ED69-4627-90F9-496F9733FE83}"/>
    <cellStyle name="Input 9 2 2 3" xfId="9741" xr:uid="{E13A7C43-C315-481A-A522-0A87E269A464}"/>
    <cellStyle name="Input 9 2 2 3 2" xfId="14145" xr:uid="{8D604C38-2B1C-4796-A32E-F46DBCAEC35B}"/>
    <cellStyle name="Input 9 2 2 3 3" xfId="15105" xr:uid="{19BEFC15-F9A4-4CCE-8D0E-545DC34F478C}"/>
    <cellStyle name="Input 9 2 2 3 4" xfId="16057" xr:uid="{F7D6DCF9-F140-4BA2-BA09-7E87D9B53A47}"/>
    <cellStyle name="Input 9 2 2 3 5" xfId="16931" xr:uid="{F7BE7A82-2E32-445A-B9B5-963558081B6B}"/>
    <cellStyle name="Input 9 2 2 3 6" xfId="17796" xr:uid="{67A17F5A-5F08-4DA3-8E2C-0FEA0215F16D}"/>
    <cellStyle name="Input 9 2 2 3 7" xfId="18572" xr:uid="{223EDCAC-7F9D-4C4B-9166-95EA95C178C2}"/>
    <cellStyle name="Input 9 2 2 3 8" xfId="19329" xr:uid="{90BB940D-5CA5-4ECB-B760-845128D874BB}"/>
    <cellStyle name="Input 9 2 2 4" xfId="12522" xr:uid="{39F542BA-172B-4D24-B541-618234E09D43}"/>
    <cellStyle name="Input 9 2 2 5" xfId="10357" xr:uid="{6A7BEDE7-B0EE-4B65-8970-23AF7BE0C904}"/>
    <cellStyle name="Input 9 2 2 6" xfId="12643" xr:uid="{01700DA7-C6AB-41E6-9519-F0F6D3BC0636}"/>
    <cellStyle name="Input 9 2 2 7" xfId="10266" xr:uid="{4FEF8487-2404-488D-BD30-43F960BCA4E5}"/>
    <cellStyle name="Input 9 2 2 8" xfId="13671" xr:uid="{3F88E6FA-CF42-400B-9E76-4095D8AF3115}"/>
    <cellStyle name="Input 9 2 2 9" xfId="14642" xr:uid="{46C24057-1E0C-4812-A9F5-A60A703A140B}"/>
    <cellStyle name="Input 9 2 3" xfId="8482" xr:uid="{0F82ED1D-B5CD-4DE8-840C-79E6D848500D}"/>
    <cellStyle name="Input 9 2 3 2" xfId="13222" xr:uid="{8B54AE3B-9DF7-4B2F-8D2A-9D90CF33FDC7}"/>
    <cellStyle name="Input 9 2 3 3" xfId="14242" xr:uid="{5355FA90-078E-4CDC-985F-A2471C26B895}"/>
    <cellStyle name="Input 9 2 3 4" xfId="15202" xr:uid="{ADC5BCF0-BB1D-4104-B653-80E141DB55A0}"/>
    <cellStyle name="Input 9 2 3 5" xfId="16151" xr:uid="{312BAAB2-A8C6-4F8F-BE48-AD6E9589E205}"/>
    <cellStyle name="Input 9 2 3 6" xfId="17024" xr:uid="{6A4F0AA1-B392-4A80-92DB-522A02D41237}"/>
    <cellStyle name="Input 9 2 3 7" xfId="17889" xr:uid="{399D3E51-E276-487F-BD4D-6A395EDB2733}"/>
    <cellStyle name="Input 9 2 3 8" xfId="18665" xr:uid="{D6B5776F-7530-485C-A24A-7841D5EA49C6}"/>
    <cellStyle name="Input 9 2 4" xfId="9492" xr:uid="{9AA0A0C7-092D-4B6C-B04E-30335E23B509}"/>
    <cellStyle name="Input 9 2 4 2" xfId="13896" xr:uid="{91923BB1-CCAE-49BA-90AB-5415FE8E9942}"/>
    <cellStyle name="Input 9 2 4 3" xfId="14856" xr:uid="{B0019745-CDB8-4FEC-9D93-93C0574F304F}"/>
    <cellStyle name="Input 9 2 4 4" xfId="15808" xr:uid="{0D28FF50-6FAA-4F38-A74B-E63A9733014A}"/>
    <cellStyle name="Input 9 2 4 5" xfId="16682" xr:uid="{3029C6F2-1235-4371-9A78-A1ADC6A8FA6E}"/>
    <cellStyle name="Input 9 2 4 6" xfId="17547" xr:uid="{AD965A4B-2818-405A-B8EB-B731CA2898BC}"/>
    <cellStyle name="Input 9 2 4 7" xfId="18323" xr:uid="{5BB59917-ABB4-42B2-9DA1-E604695D3F02}"/>
    <cellStyle name="Input 9 2 4 8" xfId="19080" xr:uid="{6E6D0B69-0721-4F2C-B751-2DE66AA2E425}"/>
    <cellStyle name="Input 9 2 5" xfId="12193" xr:uid="{6088A229-99A4-4121-B1CB-1758711ECBC4}"/>
    <cellStyle name="Input 9 2 6" xfId="10670" xr:uid="{CD64A133-0472-4439-A009-1222F871BA28}"/>
    <cellStyle name="Input 9 2 7" xfId="13612" xr:uid="{A961CBDC-5CE4-4C4A-83CF-FCFDE015005D}"/>
    <cellStyle name="Input 9 2 8" xfId="14590" xr:uid="{99C2CDFD-E945-4C9F-91EE-7166D3592FB3}"/>
    <cellStyle name="Input 9 2 9" xfId="15543" xr:uid="{7CD417FB-BC9A-43D6-8679-902D2D69108C}"/>
    <cellStyle name="Input 9 3" xfId="7018" xr:uid="{CEDC08F3-DF16-4CB2-9472-BCF923A943F6}"/>
    <cellStyle name="Input 9 3 10" xfId="13048" xr:uid="{E8F263DC-3CF3-4B49-8C17-293A21751F1B}"/>
    <cellStyle name="Input 9 3 2" xfId="8658" xr:uid="{2075C304-D29A-4AA4-A06D-134396276D7B}"/>
    <cellStyle name="Input 9 3 2 2" xfId="13378" xr:uid="{205BC5F9-3A2B-4DD8-A809-2DEEFDF18862}"/>
    <cellStyle name="Input 9 3 2 3" xfId="14392" xr:uid="{668239EB-3945-485B-9C08-1E0F942CE49E}"/>
    <cellStyle name="Input 9 3 2 4" xfId="15350" xr:uid="{67C04C4E-159A-4FFD-857E-F5B20BEA33B9}"/>
    <cellStyle name="Input 9 3 2 5" xfId="16294" xr:uid="{9C995B17-24A0-4F8B-93C2-58D37405C2C9}"/>
    <cellStyle name="Input 9 3 2 6" xfId="17167" xr:uid="{1FE77616-E68C-4623-AA2F-43EB21C6B597}"/>
    <cellStyle name="Input 9 3 2 7" xfId="18032" xr:uid="{140ECAE1-0135-4D56-BDEF-1395A15FDF59}"/>
    <cellStyle name="Input 9 3 2 8" xfId="18800" xr:uid="{BCB7BC22-D43C-4C7E-ACCD-066F23E79187}"/>
    <cellStyle name="Input 9 3 3" xfId="9627" xr:uid="{920A82A6-4973-479B-A9DB-FFFF130A295C}"/>
    <cellStyle name="Input 9 3 3 2" xfId="14031" xr:uid="{8CF53747-9C99-41AC-8978-FA1B4F38187E}"/>
    <cellStyle name="Input 9 3 3 3" xfId="14991" xr:uid="{8BE260F1-AA6F-4B89-B422-28E5601958FB}"/>
    <cellStyle name="Input 9 3 3 4" xfId="15943" xr:uid="{37493621-6CD1-4E90-A868-44A7643A6CC4}"/>
    <cellStyle name="Input 9 3 3 5" xfId="16817" xr:uid="{90DD7EF2-F74A-4A88-8278-AEE3E0C516D8}"/>
    <cellStyle name="Input 9 3 3 6" xfId="17682" xr:uid="{DF05FB38-80E6-46AA-BB41-45DF02A722FB}"/>
    <cellStyle name="Input 9 3 3 7" xfId="18458" xr:uid="{2105A8C9-C533-4131-A801-CD835589A61E}"/>
    <cellStyle name="Input 9 3 3 8" xfId="19215" xr:uid="{F6138CD6-9723-4FFD-A82C-6F1D378D2E22}"/>
    <cellStyle name="Input 9 3 4" xfId="12349" xr:uid="{BDA444AD-A38C-4C0C-B829-473EB648F2AE}"/>
    <cellStyle name="Input 9 3 5" xfId="10519" xr:uid="{E2C034FA-4BBA-4DA9-BD99-B35591E38DFF}"/>
    <cellStyle name="Input 9 3 6" xfId="12618" xr:uid="{E0763AB8-0276-49DC-B5B8-CF457AE77957}"/>
    <cellStyle name="Input 9 3 7" xfId="10285" xr:uid="{F31B3721-B845-45E1-8131-4A80FA9456AF}"/>
    <cellStyle name="Input 9 3 8" xfId="12650" xr:uid="{E6C84BBC-0697-4E21-8698-8399EC154B06}"/>
    <cellStyle name="Input 9 3 9" xfId="10262" xr:uid="{D82296E6-06CA-4FFE-BCCA-3DD84DBEEC52}"/>
    <cellStyle name="Input 9 4" xfId="7841" xr:uid="{2F4A7C33-D0CE-462B-9209-6CB5E317055B}"/>
    <cellStyle name="Input 9 4 2" xfId="12863" xr:uid="{A98C3487-7574-4855-811C-D957E98BA762}"/>
    <cellStyle name="Input 9 4 3" xfId="10110" xr:uid="{F060D61D-FB12-4CB5-81D5-175A81E4F51C}"/>
    <cellStyle name="Input 9 4 4" xfId="12137" xr:uid="{59D85C60-147E-47E4-A351-C173B97D8A7F}"/>
    <cellStyle name="Input 9 4 5" xfId="10716" xr:uid="{0B0CEEEF-25D6-4576-BFBF-7A65D8C60AA5}"/>
    <cellStyle name="Input 9 4 6" xfId="12074" xr:uid="{D5410AC0-9D34-493B-BF60-F5F5D31627DB}"/>
    <cellStyle name="Input 9 4 7" xfId="10772" xr:uid="{C9B4AC16-A32F-407D-A827-75804ECFC6BC}"/>
    <cellStyle name="Input 9 4 8" xfId="11640" xr:uid="{CF20AE41-A267-4898-B90E-A6006D1201DC}"/>
    <cellStyle name="Input 9 5" xfId="7802" xr:uid="{EB488772-7787-4B57-B111-EFA8A5986824}"/>
    <cellStyle name="Input 9 5 2" xfId="12824" xr:uid="{954541B1-C08A-47AF-AA6F-287CCB3DA682}"/>
    <cellStyle name="Input 9 5 3" xfId="10148" xr:uid="{A2DAD516-6884-444D-8913-31D742DE7240}"/>
    <cellStyle name="Input 9 5 4" xfId="9833" xr:uid="{AFE159E4-BB52-4D85-9524-2C6932B6366D}"/>
    <cellStyle name="Input 9 5 5" xfId="11901" xr:uid="{A0A3A343-D49E-4F7D-BA81-D04867D7C234}"/>
    <cellStyle name="Input 9 5 6" xfId="10914" xr:uid="{C1E670A6-46D9-4E0A-B8A0-B82AEEF45E89}"/>
    <cellStyle name="Input 9 5 7" xfId="11512" xr:uid="{536AAD1D-392A-42C8-8C3A-1B7E4EA0D706}"/>
    <cellStyle name="Input 9 5 8" xfId="11225" xr:uid="{3864B871-13BA-460C-A5D6-2D9B1E5530D2}"/>
    <cellStyle name="Input 9 6" xfId="11375" xr:uid="{7627F9BD-7F39-491C-BF1D-B086039703C2}"/>
    <cellStyle name="Input 9 7" xfId="11334" xr:uid="{FE3EEC1C-D5EC-4FE9-85B4-410EC7DCCB00}"/>
    <cellStyle name="Input 9 8" xfId="11394" xr:uid="{73345F44-FCF5-4664-BBA3-C493F870FFD6}"/>
    <cellStyle name="Input 9 9" xfId="11315" xr:uid="{94BE7980-7FA4-4D6A-B5A9-2647D23A511A}"/>
    <cellStyle name="Koefic." xfId="6529" xr:uid="{854C7B9F-0313-4779-9A1D-1B9694FCE345}"/>
    <cellStyle name="Linked Cell 10" xfId="5148" xr:uid="{3807D5EF-18C4-4203-99DA-9A01BF86081B}"/>
    <cellStyle name="Linked Cell 11" xfId="5149" xr:uid="{FF7663F2-E2A9-45ED-8BFC-E6B753B1C5A0}"/>
    <cellStyle name="Linked Cell 12" xfId="5150" xr:uid="{5EE8D453-3AAC-41E0-9F01-C2D8423DCDDC}"/>
    <cellStyle name="Linked Cell 13" xfId="5151" xr:uid="{283B4748-09E2-45CB-90DD-62C5B764DC7D}"/>
    <cellStyle name="Linked Cell 14" xfId="5152" xr:uid="{8681B503-C172-4E14-B842-0477B9A4F863}"/>
    <cellStyle name="Linked Cell 15" xfId="5153" xr:uid="{8E140A38-4ACE-448C-961A-6A44490837A4}"/>
    <cellStyle name="Linked Cell 16" xfId="5154" xr:uid="{633A2EB2-4120-4942-B121-85536F6AE370}"/>
    <cellStyle name="Linked Cell 17" xfId="5155" xr:uid="{1DE10437-12AD-43B2-B72D-7FCC3EB38BD9}"/>
    <cellStyle name="Linked Cell 18" xfId="5156" xr:uid="{343045B9-B370-407E-8D0B-7B6E9423CB81}"/>
    <cellStyle name="Linked Cell 18 2" xfId="5157" xr:uid="{6F7FFF05-E5FF-440B-964F-49B82D0A633C}"/>
    <cellStyle name="Linked Cell 19" xfId="5158" xr:uid="{BA718672-59DC-4BE9-96E4-C6DACEC049B9}"/>
    <cellStyle name="Linked Cell 19 2" xfId="5159" xr:uid="{4D54BA25-E6CD-4090-BCA8-190F9BBC036E}"/>
    <cellStyle name="Linked Cell 2" xfId="5160" xr:uid="{9C1F49EB-C946-4C25-AF70-B82C25066914}"/>
    <cellStyle name="Linked Cell 2 2" xfId="5161" xr:uid="{9369FE91-D030-45B3-81E3-6E11A1B62A3F}"/>
    <cellStyle name="Linked Cell 3" xfId="5162" xr:uid="{ABCD39A5-F078-43DF-8624-58150E2209FA}"/>
    <cellStyle name="Linked Cell 4" xfId="5163" xr:uid="{58D24130-F76D-417D-8EF1-89109A21E102}"/>
    <cellStyle name="Linked Cell 5" xfId="5164" xr:uid="{0BEDC262-0C81-4CEE-A280-6FF2CAB8427C}"/>
    <cellStyle name="Linked Cell 6" xfId="5165" xr:uid="{70B98DCD-BCB2-4AD9-B53A-932582C7B9EF}"/>
    <cellStyle name="Linked Cell 7" xfId="5166" xr:uid="{2121434D-6370-47BA-8C0F-B32C46204541}"/>
    <cellStyle name="Linked Cell 8" xfId="5167" xr:uid="{826EF52D-A2C6-4AAE-BD89-AC12541E1B70}"/>
    <cellStyle name="Linked Cell 9" xfId="5168" xr:uid="{97AE052E-98ED-469D-BB26-EF6FE705DDD4}"/>
    <cellStyle name="Neutral 10" xfId="5169" xr:uid="{DD3ED26A-7E62-4BE1-933D-8C10F62B7E1E}"/>
    <cellStyle name="Neutral 11" xfId="5170" xr:uid="{7B205ACC-3FA4-481C-B5B8-73906AE6C7DB}"/>
    <cellStyle name="Neutral 12" xfId="5171" xr:uid="{FCE6E177-60EC-4730-973B-B63E07A4AF01}"/>
    <cellStyle name="Neutral 13" xfId="5172" xr:uid="{B185E07A-D53B-4B5E-B867-C6CCA1ADEFEE}"/>
    <cellStyle name="Neutral 14" xfId="5173" xr:uid="{1CA28F25-773B-4645-8B1C-3ADC736294FD}"/>
    <cellStyle name="Neutral 15" xfId="5174" xr:uid="{BF457569-3334-4C2E-9C7F-EF79C23397E0}"/>
    <cellStyle name="Neutral 16" xfId="5175" xr:uid="{007B8B76-52A1-4408-804D-1191095EDE6B}"/>
    <cellStyle name="Neutral 17" xfId="5176" xr:uid="{C41D37F5-6E7E-4401-BA05-48C7E4DD438E}"/>
    <cellStyle name="Neutral 18" xfId="5177" xr:uid="{8068E456-BD4E-4BAA-BBCA-7DEBAFF3F5D2}"/>
    <cellStyle name="Neutral 18 2" xfId="5178" xr:uid="{0CC8DA81-995C-4571-80B8-333AAB8C3FF2}"/>
    <cellStyle name="Neutral 19" xfId="5179" xr:uid="{F2BF3F0B-0082-4A8B-B984-87CB9D7511C1}"/>
    <cellStyle name="Neutral 19 2" xfId="5180" xr:uid="{DC84E0BA-ED7F-4F22-BD4F-5ED311491EB8}"/>
    <cellStyle name="Neutral 2" xfId="5181" xr:uid="{D2703FE4-FBEC-48DC-A416-5A4FDBC33343}"/>
    <cellStyle name="Neutral 2 2" xfId="5182" xr:uid="{D7A14921-F7E8-440F-A66F-6C03806C01B7}"/>
    <cellStyle name="Neutral 3" xfId="5183" xr:uid="{472143AE-8DE8-485B-B568-6222751F8563}"/>
    <cellStyle name="Neutral 4" xfId="5184" xr:uid="{F5A7B86E-9252-46F1-8D74-27C8BC2BAD88}"/>
    <cellStyle name="Neutral 5" xfId="5185" xr:uid="{FC91AEB5-AD4B-475A-A58F-AEB795339F93}"/>
    <cellStyle name="Neutral 6" xfId="5186" xr:uid="{C5E9D84B-4648-4866-BF34-642FF9B99ED4}"/>
    <cellStyle name="Neutral 7" xfId="5187" xr:uid="{4CF368DC-3AF5-494B-9E8E-AB887EDB71DF}"/>
    <cellStyle name="Neutral 8" xfId="5188" xr:uid="{78CD2E87-0884-45F7-88B4-3164B8A042E3}"/>
    <cellStyle name="Neutral 9" xfId="5189" xr:uid="{AE3BB4F3-2A22-43C5-9E04-F732CF3857AB}"/>
    <cellStyle name="Normal" xfId="0" builtinId="0"/>
    <cellStyle name="Normal 10" xfId="50" xr:uid="{E43F9F8D-0642-46AD-90F0-F9CD75524AF2}"/>
    <cellStyle name="Normal 10 2" xfId="20" xr:uid="{CD0AB3FB-FC81-45AF-9271-36597985D391}"/>
    <cellStyle name="Normal 10 2 2" xfId="6" xr:uid="{DB0ADE74-4492-49F5-AEB7-457171964380}"/>
    <cellStyle name="Normal 10 3" xfId="5190" xr:uid="{3AF9069A-9D40-4CBB-9942-3BD14A11E781}"/>
    <cellStyle name="Normal 10 4" xfId="5191" xr:uid="{CBA5FB52-1658-4526-889C-8CFA867CD187}"/>
    <cellStyle name="Normal 10 5" xfId="5192" xr:uid="{A8251A8F-E741-47B3-97FA-2FE9DDD208FC}"/>
    <cellStyle name="Normal 10 5 2" xfId="6530" xr:uid="{C12769EF-A0BD-4F7E-BBA1-6318579328B1}"/>
    <cellStyle name="Normal 10 5 2 2" xfId="7213" xr:uid="{EB6A3864-1C5E-4C52-8F1C-58FC366AFE90}"/>
    <cellStyle name="Normal 10 5 2 2 2" xfId="8853" xr:uid="{C3AC2B9A-3072-4E07-BD00-E9AEA73E6B58}"/>
    <cellStyle name="Normal 10 5 2 3" xfId="8180" xr:uid="{C1FEDA28-9E38-4323-99D8-7B6147DAAD20}"/>
    <cellStyle name="Normal 10 5 3" xfId="6531" xr:uid="{03432DB3-6806-4DE4-B0DF-3EFF0885221E}"/>
    <cellStyle name="Normal 10 5 3 2" xfId="7260" xr:uid="{8B231E55-9A39-46E3-8973-6AE512CE9806}"/>
    <cellStyle name="Normal 10 5 3 2 2" xfId="8900" xr:uid="{EDB8B727-C903-4E39-8E36-F7227496A816}"/>
    <cellStyle name="Normal 10 5 3 3" xfId="8181" xr:uid="{F40A64E9-2955-481C-8A5A-3970F35B8124}"/>
    <cellStyle name="Normal 10 5 4" xfId="6344" xr:uid="{3FE33D02-C93B-4B15-93BB-D370C3FC5B42}"/>
    <cellStyle name="Normal 10 5 4 2" xfId="7261" xr:uid="{97D57251-0490-4CF3-866F-3EDCA18CB382}"/>
    <cellStyle name="Normal 10 5 4 2 2" xfId="8901" xr:uid="{BA14F509-BE9B-4337-B8A8-9081BE0E03B0}"/>
    <cellStyle name="Normal 10 5 4 3" xfId="8051" xr:uid="{A1F0F45C-3C86-4708-8270-42DDC5B28876}"/>
    <cellStyle name="Normal 10 5 5" xfId="7019" xr:uid="{5DD83488-5E1C-4BA9-9328-F7DDA3B038B5}"/>
    <cellStyle name="Normal 10 5 5 2" xfId="8659" xr:uid="{6F32B7ED-B6B2-4C50-B803-BF92303A418B}"/>
    <cellStyle name="Normal 10 5 6" xfId="7842" xr:uid="{EF45B5C5-9699-406F-8EEC-0F522CA7EDC7}"/>
    <cellStyle name="Normal 10 5 7" xfId="58" xr:uid="{58F96E07-3227-455F-8173-2415CBF04BF4}"/>
    <cellStyle name="Normal 10 6" xfId="5193" xr:uid="{51220C7C-F10C-4F8D-8D5A-CC0B7816682C}"/>
    <cellStyle name="Normal 10 7" xfId="4" xr:uid="{9CE70900-A48B-4603-9BEB-84EDCE75BD55}"/>
    <cellStyle name="Normal 10 7 2" xfId="56" xr:uid="{13A38821-70C4-4372-B1DE-7FA532841017}"/>
    <cellStyle name="Normal 10 7 2 2" xfId="19715" xr:uid="{5E754687-ABC5-495D-837D-1D6EFCAD7449}"/>
    <cellStyle name="Normal 10 7 3" xfId="14" xr:uid="{0D251A42-9243-4238-8060-E57DB42931E2}"/>
    <cellStyle name="Normal 10 7 3 2" xfId="19704" xr:uid="{D3984116-EF25-4DE4-AC13-0D471F996F46}"/>
    <cellStyle name="Normal 10 7 4" xfId="19701" xr:uid="{91C2D233-5A7E-4B39-B4F2-E9ACA7255C77}"/>
    <cellStyle name="Normal 10 7 5" xfId="20863" xr:uid="{18DF1CCA-61D0-4AFA-BD18-B0DD5AB42D13}"/>
    <cellStyle name="Normal 10_1_solis_MK Nr 595 " xfId="5194" xr:uid="{3930DCA9-02C1-4841-958F-FA6F066FD527}"/>
    <cellStyle name="Normal 11" xfId="116" xr:uid="{16EB771B-7AE0-4104-B1C0-379E50D03946}"/>
    <cellStyle name="Normal 11 2" xfId="5195" xr:uid="{33260F76-D41B-4A4B-B323-7EF3AC3F9735}"/>
    <cellStyle name="Normal 11 3" xfId="6502" xr:uid="{B9EDB52B-4816-47FF-966E-34ADC5A2FC2D}"/>
    <cellStyle name="Normal 11 3 2" xfId="7203" xr:uid="{356A8119-F447-4D06-8D51-C6A1CDC47FF4}"/>
    <cellStyle name="Normal 11 3 2 2" xfId="8843" xr:uid="{F49739F2-2C08-42A5-A1EE-BBF30ADC48D0}"/>
    <cellStyle name="Normal 11 3 3" xfId="8170" xr:uid="{FD06A0A8-EE71-477C-91F3-C08DF745733A}"/>
    <cellStyle name="Normal 11 4" xfId="6532" xr:uid="{29DC9139-47A4-4D0D-90EE-3EAEF4E205B9}"/>
    <cellStyle name="Normal 11 4 2" xfId="7262" xr:uid="{6E06EB8B-840C-410C-9CD3-1D4D1098B8E9}"/>
    <cellStyle name="Normal 11 4 2 2" xfId="8902" xr:uid="{DCE961C3-27DE-4A8E-8CE0-D106428AEE9B}"/>
    <cellStyle name="Normal 11 4 3" xfId="8182" xr:uid="{99134AFC-6659-4741-A822-4DC993AED2F3}"/>
    <cellStyle name="Normal 11_1_solis_MK Nr 595 " xfId="5196" xr:uid="{3EBBA144-5B79-4632-87AC-64F1E148B02A}"/>
    <cellStyle name="Normal 12" xfId="128" xr:uid="{2D8796EF-CCD2-465C-9E45-199FD5B65670}"/>
    <cellStyle name="Normal 12 10" xfId="5197" xr:uid="{5CD808F4-7E78-4807-8410-6F9B2118E46E}"/>
    <cellStyle name="Normal 12 11" xfId="5198" xr:uid="{E01C502F-6C72-4058-8C23-58BC0BE9B60A}"/>
    <cellStyle name="Normal 12 12" xfId="5199" xr:uid="{A7618540-902D-40B2-8923-02942F4F6849}"/>
    <cellStyle name="Normal 12 13" xfId="5200" xr:uid="{DD8EE6A9-F645-437B-8F64-1A74211D060A}"/>
    <cellStyle name="Normal 12 14" xfId="5201" xr:uid="{08320074-960D-4BB4-B1B6-6ABDB135C2CF}"/>
    <cellStyle name="Normal 12 15" xfId="5202" xr:uid="{FC33080C-992F-4CC6-9D62-120873CB2ABD}"/>
    <cellStyle name="Normal 12 16" xfId="5203" xr:uid="{A30525FC-9678-497F-815B-06DCEF2AEB32}"/>
    <cellStyle name="Normal 12 17" xfId="5204" xr:uid="{20C44FD4-2E89-4C68-BED3-CCD8C68788EB}"/>
    <cellStyle name="Normal 12 18" xfId="5205" xr:uid="{8C3D4643-87FA-4AFD-AC1B-B52976C794C4}"/>
    <cellStyle name="Normal 12 19" xfId="5206" xr:uid="{BF6C83A1-8D14-428B-8B91-5F61A282553D}"/>
    <cellStyle name="Normal 12 2" xfId="5207" xr:uid="{27899E02-CE26-4EB1-8668-F37A4F32FA0F}"/>
    <cellStyle name="Normal 12 20" xfId="5208" xr:uid="{752D229D-6308-4ECE-A5C6-26C622011C0A}"/>
    <cellStyle name="Normal 12 21" xfId="5209" xr:uid="{FF4E5B5B-3560-4437-AAE7-769806CE69EE}"/>
    <cellStyle name="Normal 12 22" xfId="5210" xr:uid="{EA739BF8-4A03-4CC8-99A3-7FEA6E801EF8}"/>
    <cellStyle name="Normal 12 23" xfId="5211" xr:uid="{DDC90DF2-8236-4E5D-BD8F-50D01AA89222}"/>
    <cellStyle name="Normal 12 24" xfId="5212" xr:uid="{ECC63E43-772D-4021-AB27-9D3CC944163C}"/>
    <cellStyle name="Normal 12 25" xfId="5213" xr:uid="{69C18E3C-AE5B-4E98-8E3D-7E77958D2E11}"/>
    <cellStyle name="Normal 12 26" xfId="5214" xr:uid="{C4E1FAA3-8C35-4F26-B742-9BDA3BE8FAAA}"/>
    <cellStyle name="Normal 12 27" xfId="5215" xr:uid="{89348166-09DE-4C8E-A298-763E32076A1E}"/>
    <cellStyle name="Normal 12 28" xfId="5216" xr:uid="{C9D1C929-A3BE-4EE0-989F-395CB82AFC8D}"/>
    <cellStyle name="Normal 12 29" xfId="5217" xr:uid="{92FE2CFE-03EA-4F97-8213-DDC01AD46555}"/>
    <cellStyle name="Normal 12 3" xfId="5218" xr:uid="{A4BA2ED6-0925-4BCD-AA6C-D4A80DD55A05}"/>
    <cellStyle name="Normal 12 30" xfId="5219" xr:uid="{F2A7041F-E593-4372-B5B1-D96AAA86D53E}"/>
    <cellStyle name="Normal 12 31" xfId="5220" xr:uid="{87196A59-EF87-4189-89B3-F8078B084ED0}"/>
    <cellStyle name="Normal 12 32" xfId="5221" xr:uid="{005B9A6C-9E9D-499F-8C8E-93B4F7ADA945}"/>
    <cellStyle name="Normal 12 33" xfId="5222" xr:uid="{E146AFF6-D721-49FA-B4B7-BA932F4DBB92}"/>
    <cellStyle name="Normal 12 34" xfId="5223" xr:uid="{E36336E3-33B9-4D43-B2AE-AD66823AF4FC}"/>
    <cellStyle name="Normal 12 35" xfId="5224" xr:uid="{766ADE06-BDA7-4665-9BFB-DA7A34E3C77A}"/>
    <cellStyle name="Normal 12 36" xfId="5225" xr:uid="{F1E6373F-6CAF-4E1F-9AB6-35F002B0D360}"/>
    <cellStyle name="Normal 12 37" xfId="5226" xr:uid="{B7E608EA-CBD3-434E-94D1-0CBA64B22C2C}"/>
    <cellStyle name="Normal 12 38" xfId="5227" xr:uid="{C4CC721B-7D38-4DC3-89E0-E84E2529FA59}"/>
    <cellStyle name="Normal 12 39" xfId="5228" xr:uid="{69BE10F2-99AE-4DD1-B984-D84EF30E4BA3}"/>
    <cellStyle name="Normal 12 4" xfId="5229" xr:uid="{5B572641-5D96-42F8-AE5E-6B428A75FAC0}"/>
    <cellStyle name="Normal 12 40" xfId="5230" xr:uid="{8C05B8DF-7ACF-4040-BEE0-9059CD63A04E}"/>
    <cellStyle name="Normal 12 41" xfId="5231" xr:uid="{2C9FA212-EAEF-469F-A615-79D6C76641DA}"/>
    <cellStyle name="Normal 12 42" xfId="5232" xr:uid="{14731EEE-67E9-4E1F-9D5F-0054E6F084CF}"/>
    <cellStyle name="Normal 12 43" xfId="5233" xr:uid="{6D7E0587-C48C-49CB-997C-AB6483EB625B}"/>
    <cellStyle name="Normal 12 44" xfId="5234" xr:uid="{F59452A6-B222-4E6F-9898-367EC65F7DE3}"/>
    <cellStyle name="Normal 12 45" xfId="5235" xr:uid="{4E9A2546-6651-42A6-8B0F-3E91258CC401}"/>
    <cellStyle name="Normal 12 46" xfId="5236" xr:uid="{43AE8AB0-649B-469F-877F-DDD1B9613965}"/>
    <cellStyle name="Normal 12 47" xfId="5237" xr:uid="{2946B2AD-55CF-4540-BBEF-A35988688965}"/>
    <cellStyle name="Normal 12 48" xfId="5238" xr:uid="{2EE1604B-3988-4AD8-9F88-1E4B97111AE8}"/>
    <cellStyle name="Normal 12 49" xfId="5239" xr:uid="{EC73367C-5912-4D2F-BCD4-DDCB68D297E0}"/>
    <cellStyle name="Normal 12 5" xfId="5240" xr:uid="{72AB3BDA-A9CC-47AC-9875-9E4AC77B902B}"/>
    <cellStyle name="Normal 12 50" xfId="6533" xr:uid="{E466BD3E-C74F-4997-9CC9-AEDCAF75ADFA}"/>
    <cellStyle name="Normal 12 6" xfId="5241" xr:uid="{AA4EF19C-920F-4BDB-B03D-4F4FB3C4B647}"/>
    <cellStyle name="Normal 12 7" xfId="5242" xr:uid="{E697D576-5031-49ED-ACA0-5066A7E2B30A}"/>
    <cellStyle name="Normal 12 8" xfId="5243" xr:uid="{C98BC88D-E240-40EE-A56A-39A7BF79B72E}"/>
    <cellStyle name="Normal 12 9" xfId="5244" xr:uid="{5E2F89E0-AFCB-4432-B8B2-C4894722BD0E}"/>
    <cellStyle name="Normal 13" xfId="85" xr:uid="{F5E13D3E-7F47-47C3-B389-E4977DEB17A6}"/>
    <cellStyle name="Normal 13 10" xfId="5245" xr:uid="{91DAD8FB-021D-4BE5-BEB9-1F3E038F1E89}"/>
    <cellStyle name="Normal 13 11" xfId="5246" xr:uid="{BB248BBF-2F1F-439C-9882-7CEE6BF5FD16}"/>
    <cellStyle name="Normal 13 12" xfId="5247" xr:uid="{7E7EA5C5-93A2-4117-9B86-F70089C83AED}"/>
    <cellStyle name="Normal 13 13" xfId="5248" xr:uid="{00D0BDD5-68CE-4D6A-942D-C7AC8315393C}"/>
    <cellStyle name="Normal 13 14" xfId="5249" xr:uid="{BB3D8EDD-B787-4299-9EE8-FDF309D0F2D9}"/>
    <cellStyle name="Normal 13 15" xfId="5250" xr:uid="{1035F618-73C0-45F0-9D6F-B268C110C9F8}"/>
    <cellStyle name="Normal 13 16" xfId="5251" xr:uid="{9A15D5A0-0BBD-47D2-AD0C-16BDFD6E67D6}"/>
    <cellStyle name="Normal 13 17" xfId="5252" xr:uid="{7CD8FE86-5190-46E4-8F01-9713E61E5E05}"/>
    <cellStyle name="Normal 13 18" xfId="5253" xr:uid="{6FA65E67-AC8B-4560-8A70-232A238C013A}"/>
    <cellStyle name="Normal 13 19" xfId="5254" xr:uid="{78BA515E-7A43-4BDC-ACD8-CC0A6E39ABBB}"/>
    <cellStyle name="Normal 13 2" xfId="5255" xr:uid="{BB411429-A06D-4B3A-9DAB-299DF895C980}"/>
    <cellStyle name="Normal 13 20" xfId="5256" xr:uid="{E6D8EB65-0E8C-443B-A5D9-F414C286DE7F}"/>
    <cellStyle name="Normal 13 21" xfId="5257" xr:uid="{A26EF5EE-7B8E-4D66-9F6C-A0FC2487B49D}"/>
    <cellStyle name="Normal 13 22" xfId="5258" xr:uid="{06EE399C-F06C-4BAF-9B2F-65372AF6D000}"/>
    <cellStyle name="Normal 13 23" xfId="5259" xr:uid="{C09B67D4-0307-49B7-8DBB-C3407210C53A}"/>
    <cellStyle name="Normal 13 24" xfId="5260" xr:uid="{6F9C172B-874F-4F0F-833B-8FC2B2E36C6C}"/>
    <cellStyle name="Normal 13 25" xfId="5261" xr:uid="{B0063223-E66C-4A12-BE18-F3860BE7551B}"/>
    <cellStyle name="Normal 13 26" xfId="5262" xr:uid="{3F7618B1-DBE5-4323-B1DA-830FD2941B29}"/>
    <cellStyle name="Normal 13 27" xfId="5263" xr:uid="{D1359336-D131-4E73-89D4-EEB678069947}"/>
    <cellStyle name="Normal 13 28" xfId="5264" xr:uid="{DE777304-CDD5-408E-8D08-4AAAACF5A575}"/>
    <cellStyle name="Normal 13 29" xfId="5265" xr:uid="{55E68F62-A918-4A95-B4E3-C3B8745FE6A8}"/>
    <cellStyle name="Normal 13 3" xfId="5266" xr:uid="{4808CA29-5EE8-471D-BBC2-D4CA4DD4782D}"/>
    <cellStyle name="Normal 13 30" xfId="5267" xr:uid="{AB437B3A-56CA-4407-B597-E9CC25560A88}"/>
    <cellStyle name="Normal 13 31" xfId="5268" xr:uid="{C338D3DA-36CA-4D41-8EF3-B1E09F0FB0D2}"/>
    <cellStyle name="Normal 13 32" xfId="5269" xr:uid="{B3C5FA8A-F88E-44C6-8AD5-9CC6ED3319FA}"/>
    <cellStyle name="Normal 13 33" xfId="5270" xr:uid="{A4D5EA37-B22A-4836-8A45-ED0F972995A3}"/>
    <cellStyle name="Normal 13 34" xfId="5271" xr:uid="{02B5DF14-0953-43C9-9C64-C91167790602}"/>
    <cellStyle name="Normal 13 35" xfId="5272" xr:uid="{23E35E19-4691-4ABD-8C30-AC9D97578D54}"/>
    <cellStyle name="Normal 13 36" xfId="5273" xr:uid="{319B039E-5D1C-41CA-B000-79B8FB3A8853}"/>
    <cellStyle name="Normal 13 37" xfId="5274" xr:uid="{0BFE2438-1F43-467E-8DA8-A3FFDEB880DD}"/>
    <cellStyle name="Normal 13 38" xfId="5275" xr:uid="{7D19D468-C4F9-43F3-9BB4-BC66975FE305}"/>
    <cellStyle name="Normal 13 39" xfId="5276" xr:uid="{E81057F5-DC45-4BBB-B85C-D0A8733D4156}"/>
    <cellStyle name="Normal 13 4" xfId="5277" xr:uid="{23DFBF16-DF67-4853-A2B8-AFDE9060B76B}"/>
    <cellStyle name="Normal 13 40" xfId="5278" xr:uid="{77D5117D-F70C-4163-A87D-60AC9FA3BDEE}"/>
    <cellStyle name="Normal 13 41" xfId="5279" xr:uid="{1DB1CA5F-87BA-47B8-98B5-E026EB497D96}"/>
    <cellStyle name="Normal 13 42" xfId="5280" xr:uid="{B40E1FD2-804B-4C2D-893B-A2198C44BF19}"/>
    <cellStyle name="Normal 13 43" xfId="5281" xr:uid="{2BBFA0B1-7995-4707-8EB4-D6D398FBC3B4}"/>
    <cellStyle name="Normal 13 44" xfId="5282" xr:uid="{E9D744AD-5711-4D27-98AC-B27ABE0F9DFF}"/>
    <cellStyle name="Normal 13 45" xfId="5283" xr:uid="{2DF5D015-1986-4640-866D-ED3094589CED}"/>
    <cellStyle name="Normal 13 46" xfId="5284" xr:uid="{2B3CD3DE-957A-426C-88B4-930E7B44CDD8}"/>
    <cellStyle name="Normal 13 47" xfId="5285" xr:uid="{1B3F4290-5B1E-42E4-BDCC-101E3F2B2017}"/>
    <cellStyle name="Normal 13 48" xfId="5286" xr:uid="{3C65B62F-DCBB-4151-8ADD-CD2DDB628882}"/>
    <cellStyle name="Normal 13 49" xfId="5287" xr:uid="{F81FDEAC-743C-46F1-8129-D545B783CC48}"/>
    <cellStyle name="Normal 13 5" xfId="5288" xr:uid="{85534918-82B0-4CE9-8220-0E70349DAA01}"/>
    <cellStyle name="Normal 13 50" xfId="6503" xr:uid="{9D9DABD7-99AE-4F32-A008-B4DB4D538791}"/>
    <cellStyle name="Normal 13 50 2" xfId="7204" xr:uid="{6D5ECB96-7A27-4437-BB99-B2A6E0EAE1B2}"/>
    <cellStyle name="Normal 13 50 2 2" xfId="8844" xr:uid="{1D0C3E13-1EA1-4BF9-80D8-181F2439AD90}"/>
    <cellStyle name="Normal 13 50 3" xfId="8171" xr:uid="{FACC0975-2EE1-4F39-B553-FCF18746D491}"/>
    <cellStyle name="Normal 13 51" xfId="6534" xr:uid="{6382D3FE-007A-4BA2-B7C1-946EDFB72901}"/>
    <cellStyle name="Normal 13 51 2" xfId="7263" xr:uid="{F4CBC9CF-B0C9-48EC-8BD5-7DE1577FFA28}"/>
    <cellStyle name="Normal 13 51 2 2" xfId="8903" xr:uid="{978D27A8-06D6-427B-A75B-305C5D2BFDFC}"/>
    <cellStyle name="Normal 13 51 3" xfId="8183" xr:uid="{7C6A16FD-03A4-47FE-B289-15B67FA2F117}"/>
    <cellStyle name="Normal 13 6" xfId="5289" xr:uid="{097625CF-B663-42F7-967C-F60686EF2B2B}"/>
    <cellStyle name="Normal 13 7" xfId="5290" xr:uid="{8FD0F788-0C7A-4F7E-8197-195132D3FFC0}"/>
    <cellStyle name="Normal 13 8" xfId="5291" xr:uid="{3A580D80-C7F3-43D8-83F4-4817224D9DF5}"/>
    <cellStyle name="Normal 13 9" xfId="5292" xr:uid="{435650D3-792C-4137-922F-34E824FF531B}"/>
    <cellStyle name="Normal 13_1_solis_MK Nr 595 " xfId="5293" xr:uid="{D482A4C8-8294-46EC-8C8A-2CCB36DA5551}"/>
    <cellStyle name="Normal 14" xfId="106" xr:uid="{56D8B879-BAF3-40FD-98F6-71E92F46C74F}"/>
    <cellStyle name="Normal 14 2" xfId="5294" xr:uid="{ABEF859E-649C-4116-A02A-6688A5EF1542}"/>
    <cellStyle name="Normal 14 3" xfId="6504" xr:uid="{6E73D2FA-5687-4BBF-9EE0-F8705E4D59C6}"/>
    <cellStyle name="Normal 14 3 2" xfId="7205" xr:uid="{28C1AE98-011E-40DD-9D83-A1E6D679D78D}"/>
    <cellStyle name="Normal 14 3 2 2" xfId="8845" xr:uid="{471378A0-7F3C-4410-9887-D7E90040B885}"/>
    <cellStyle name="Normal 14 3 3" xfId="8172" xr:uid="{D9BAB5B9-DDBE-46A3-8407-708719853364}"/>
    <cellStyle name="Normal 14 4" xfId="6535" xr:uid="{471F54C3-0F81-4F63-9C77-96969C20784E}"/>
    <cellStyle name="Normal 14 4 2" xfId="7264" xr:uid="{77DD79DE-BDD3-415D-AFCA-EA04D7A0E7BF}"/>
    <cellStyle name="Normal 14 4 2 2" xfId="8904" xr:uid="{F4E36284-1CF0-4A9C-80CD-ED649121CAF2}"/>
    <cellStyle name="Normal 14 4 3" xfId="8184" xr:uid="{8034C073-C718-4656-9ABA-4235659B8456}"/>
    <cellStyle name="Normal 14_1_solis_MK Nr 595 " xfId="5295" xr:uid="{C3DCCD52-4528-4545-B444-C0D502871FE5}"/>
    <cellStyle name="Normal 15" xfId="91" xr:uid="{9300E94D-8652-4969-9E69-8E282E33CE8A}"/>
    <cellStyle name="Normal 15 2" xfId="5296" xr:uid="{990B2C15-7DB6-425A-93CB-E036980031C8}"/>
    <cellStyle name="Normal 15 2 2" xfId="5297" xr:uid="{3F33AF14-85FB-4469-8535-CAF5A3E28D6C}"/>
    <cellStyle name="Normal 15 2 2 2" xfId="6506" xr:uid="{DB268D27-10D7-4938-A673-076F3640FB76}"/>
    <cellStyle name="Normal 15 2 2 3" xfId="6346" xr:uid="{15F6A222-F415-4E6E-A2A6-81B41064140B}"/>
    <cellStyle name="Normal 15 2 2 3 2" xfId="7265" xr:uid="{386103F0-358A-4325-8823-D43D7B9C3C08}"/>
    <cellStyle name="Normal 15 2 2 3 2 2" xfId="8905" xr:uid="{D6F9FA54-1C9F-4936-924C-D7844AC360C2}"/>
    <cellStyle name="Normal 15 2 2 3 3" xfId="8053" xr:uid="{A7E3940E-64F2-4BE6-B813-2914EF8B9ED5}"/>
    <cellStyle name="Normal 15 2 2 4" xfId="7021" xr:uid="{15B9ACC5-123B-41E4-85DF-31CC079FD897}"/>
    <cellStyle name="Normal 15 2 2 4 2" xfId="8661" xr:uid="{090668A1-E2C5-4C28-9EC8-8AB5C7ECD855}"/>
    <cellStyle name="Normal 15 2 2 5" xfId="7844" xr:uid="{3F038FE1-3845-40CA-BBCC-D221725E0AA7}"/>
    <cellStyle name="Normal 15 2 3" xfId="6536" xr:uid="{5B6F88EE-8ECA-4BDC-A0D7-631386175E89}"/>
    <cellStyle name="Normal 15 2 3 2" xfId="7266" xr:uid="{4AFECC98-4791-454B-8D68-64A8F576998C}"/>
    <cellStyle name="Normal 15 2 3 2 2" xfId="8906" xr:uid="{7F0FDF64-7605-4D6D-9A98-161FF24D0394}"/>
    <cellStyle name="Normal 15 2 3 3" xfId="8185" xr:uid="{F0EEBCAE-2CC4-4EC0-8BA7-D0C8FBE8E178}"/>
    <cellStyle name="Normal 15 2 4" xfId="6537" xr:uid="{A56EE865-6D54-400F-B29F-D3C4F583CF79}"/>
    <cellStyle name="Normal 15 2 4 2" xfId="7267" xr:uid="{8E1E0129-ED28-4080-88D1-BD4AA7D78872}"/>
    <cellStyle name="Normal 15 2 4 2 2" xfId="8907" xr:uid="{B3993707-0998-46EC-B7C7-4645628994A4}"/>
    <cellStyle name="Normal 15 2 4 3" xfId="8186" xr:uid="{DE04790E-DBB5-47B5-B32E-991F42A06C7C}"/>
    <cellStyle name="Normal 15 2 5" xfId="6345" xr:uid="{9EA710EC-DF6F-43EF-8BF7-C3CCD44D8B22}"/>
    <cellStyle name="Normal 15 2 5 2" xfId="7268" xr:uid="{D18E7893-75AA-4A24-ABE3-46DF4E156812}"/>
    <cellStyle name="Normal 15 2 5 2 2" xfId="8908" xr:uid="{448884AD-CCA0-42AF-9DF1-08718D452708}"/>
    <cellStyle name="Normal 15 2 5 3" xfId="8052" xr:uid="{6D755D24-A4C4-4DB0-A3B4-875C6CFDCE69}"/>
    <cellStyle name="Normal 15 2 6" xfId="7020" xr:uid="{8DE14BEF-97A3-45C8-A217-8270DE815E4D}"/>
    <cellStyle name="Normal 15 2 6 2" xfId="8660" xr:uid="{34BF7D9D-66A9-4673-927F-5C20ACAE7EF8}"/>
    <cellStyle name="Normal 15 2 7" xfId="7843" xr:uid="{F904F175-78D9-4E32-AE47-BD2C1BDF693E}"/>
    <cellStyle name="Normal 15 2_1_solis_MK Nr 595 " xfId="5298" xr:uid="{7C4DB5A2-B946-482C-91FE-5FE2FF52AA78}"/>
    <cellStyle name="Normal 15 3" xfId="6505" xr:uid="{2133E1B1-2C95-40D8-AA5D-5655E95E83E3}"/>
    <cellStyle name="Normal 16" xfId="133" xr:uid="{555797F1-46FC-4100-B2B1-97B50AB6B3CD}"/>
    <cellStyle name="Normal 16 2" xfId="5299" xr:uid="{B28E5A45-D8B7-4EBF-92D5-0FDBFBE2CA63}"/>
    <cellStyle name="Normal 16 2 2" xfId="6538" xr:uid="{A96980A0-5132-41D5-B854-12E4AA5FC9FF}"/>
    <cellStyle name="Normal 16 2 2 2" xfId="7269" xr:uid="{1ECD922F-C7C2-4A95-8BFB-157D539A5E9E}"/>
    <cellStyle name="Normal 16 2 2 2 2" xfId="8909" xr:uid="{0697A096-3564-4EC6-ACF2-F8DD246A7931}"/>
    <cellStyle name="Normal 16 2 2 3" xfId="8187" xr:uid="{0D32A6A7-A8BD-48D7-BAD3-CC66330252C1}"/>
    <cellStyle name="Normal 16 2 3" xfId="6539" xr:uid="{92ECC671-B6F1-437E-9E6F-BA0C643D2DD9}"/>
    <cellStyle name="Normal 16 2 3 2" xfId="7270" xr:uid="{C049010C-AF1C-49E6-A647-DCED562FD5D0}"/>
    <cellStyle name="Normal 16 2 3 2 2" xfId="8910" xr:uid="{E367A948-44EC-461E-9795-0A4DBBA81856}"/>
    <cellStyle name="Normal 16 2 3 3" xfId="8188" xr:uid="{59BF6504-2CF7-4266-A352-282D9C64FA73}"/>
    <cellStyle name="Normal 16 2 4" xfId="6347" xr:uid="{A6A21E7E-D786-4F73-8347-A19DD77E6953}"/>
    <cellStyle name="Normal 16 2 4 2" xfId="7271" xr:uid="{816F7ED6-E635-4F4A-84E2-4426D2AD0B43}"/>
    <cellStyle name="Normal 16 2 4 2 2" xfId="8911" xr:uid="{3C98AD01-1504-42D7-87D5-B204334ABDC9}"/>
    <cellStyle name="Normal 16 2 4 3" xfId="8054" xr:uid="{459922D1-7717-4247-8C22-B530114CD40C}"/>
    <cellStyle name="Normal 16 2 5" xfId="7022" xr:uid="{C34D3D1E-3EC5-4DC9-9F1C-7C25DF25FBB5}"/>
    <cellStyle name="Normal 16 2 5 2" xfId="8662" xr:uid="{CE26F996-49BB-4439-9E59-7ACF9B27067E}"/>
    <cellStyle name="Normal 16 2 6" xfId="7845" xr:uid="{A71B8FBF-AD9B-4F81-A8BE-4FC3B5140C8B}"/>
    <cellStyle name="Normal 16 3" xfId="6507" xr:uid="{577790B9-9F00-456F-A58C-1CF3E4B1ED40}"/>
    <cellStyle name="Normal 17" xfId="90" xr:uid="{157D69F6-8876-43BD-AFF0-1B5C95DBC2CF}"/>
    <cellStyle name="Normal 17 2" xfId="6508" xr:uid="{CB98359F-BB43-4EEF-B43D-3B4861169AC5}"/>
    <cellStyle name="Normal 18" xfId="160" xr:uid="{4D978A2B-8008-4984-9B34-62A77E9F2E0D}"/>
    <cellStyle name="Normal 18 10" xfId="6961" xr:uid="{D26F4A4B-50AF-4B01-AF2A-EC18CF2220B6}"/>
    <cellStyle name="Normal 18 10 2" xfId="8600" xr:uid="{9EBA357C-5D96-4AF4-B0AB-8F050063A8F0}"/>
    <cellStyle name="Normal 18 11" xfId="7766" xr:uid="{A7EAA9DA-F1FF-4198-9FBC-6E6B29DCB7C7}"/>
    <cellStyle name="Normal 18 2" xfId="157" xr:uid="{B3CFF5C8-CD5E-41F6-A3BC-FA88D9B1F81F}"/>
    <cellStyle name="Normal 18 2 2" xfId="6335" xr:uid="{68FCEAEF-7522-43E9-B417-2927E5957E47}"/>
    <cellStyle name="Normal 18 2 2 2" xfId="6510" xr:uid="{1A756ADE-A0A5-4A07-883D-1FDE243E9E1D}"/>
    <cellStyle name="Normal 18 2 2 2 2" xfId="6944" xr:uid="{A9D9C01D-BBAD-4E75-8CA9-E95F6F91E854}"/>
    <cellStyle name="Normal 18 2 2 2 2 2" xfId="6957" xr:uid="{AA8A7DBE-E6EB-47E6-BDEB-45301CF4AAD1}"/>
    <cellStyle name="Normal 18 2 2 2 2 3" xfId="8584" xr:uid="{5A1D62B4-6893-4607-A5E2-AB7A43287AE1}"/>
    <cellStyle name="Normal 18 2 2 2 3" xfId="7212" xr:uid="{FB8A6BB7-ACD2-4A19-BFFB-7CFE326A6EBD}"/>
    <cellStyle name="Normal 18 2 2 2 3 2" xfId="8852" xr:uid="{5B8F1D1C-6F42-42B7-9DC1-79AF94CC5695}"/>
    <cellStyle name="Normal 18 2 2 3" xfId="6349" xr:uid="{06EB7570-3915-4F23-9ADE-BE635E8BE7CA}"/>
    <cellStyle name="Normal 18 2 2 3 2" xfId="7272" xr:uid="{4D55B78C-ECF5-4449-BE61-718A6411050E}"/>
    <cellStyle name="Normal 18 2 2 3 2 2" xfId="8912" xr:uid="{0A52033F-4561-4982-8AD4-E9008E3C1CC6}"/>
    <cellStyle name="Normal 18 2 2 3 3" xfId="8056" xr:uid="{DAA3F8FF-0738-4327-B3D8-D4E70C7F1A3E}"/>
    <cellStyle name="Normal 18 2 2 4" xfId="6955" xr:uid="{4E7F184C-2CE7-46F4-A796-D8D302D810BE}"/>
    <cellStyle name="Normal 18 2 2 4 2" xfId="7748" xr:uid="{80E92DF2-7A51-4587-86DD-AB63BF1257A0}"/>
    <cellStyle name="Normal 18 2 2 4 2 2" xfId="9385" xr:uid="{EDD832D4-6511-43A8-972F-9385E8C7FFDC}"/>
    <cellStyle name="Normal 18 2 2 4 3" xfId="7759" xr:uid="{D617F031-6511-42F3-9DA8-15867F525E52}"/>
    <cellStyle name="Normal 18 2 2 4 3 2" xfId="9396" xr:uid="{93EF432B-858C-4FA6-BF47-49921C2BA52A}"/>
    <cellStyle name="Normal 18 2 2 4 4" xfId="8595" xr:uid="{9403CE63-6F5C-47FD-851D-4C450A0726EB}"/>
    <cellStyle name="Normal 18 2 2 5" xfId="8043" xr:uid="{70E1D422-D175-45D3-A51C-D1234227153C}"/>
    <cellStyle name="Normal 18 2 3" xfId="6337" xr:uid="{7E7021B6-CED8-4EC7-B06E-041FF01AF806}"/>
    <cellStyle name="Normal 18 2 3 2" xfId="6350" xr:uid="{F1EBFDA5-426E-4E1C-8212-C402B2C9ECF3}"/>
    <cellStyle name="Normal 18 2 3 2 2" xfId="7273" xr:uid="{17798B1E-467F-485E-B859-110D783D93D5}"/>
    <cellStyle name="Normal 18 2 3 2 2 2" xfId="8913" xr:uid="{E3E98155-F7E8-4494-BD7F-50C57B6A90E2}"/>
    <cellStyle name="Normal 18 2 3 2 3" xfId="8057" xr:uid="{316083FB-6221-449B-981A-7BA17CC26C14}"/>
    <cellStyle name="Normal 18 2 3 3" xfId="7211" xr:uid="{7D2CB323-1F17-4E4F-933C-4F955DDBAD34}"/>
    <cellStyle name="Normal 18 2 3 3 2" xfId="8851" xr:uid="{38E66748-18AF-4B55-8B09-52F280DCEFD9}"/>
    <cellStyle name="Normal 18 2 3 4" xfId="8044" xr:uid="{85FE3643-2868-4453-998C-64CF31B962C3}"/>
    <cellStyle name="Normal 18 2 4" xfId="6348" xr:uid="{18A2D39E-F84D-46EC-85AE-3DECD1B7D5CB}"/>
    <cellStyle name="Normal 18 2 4 2" xfId="7274" xr:uid="{987FC5D1-6F01-47FC-8259-05BF113696EB}"/>
    <cellStyle name="Normal 18 2 4 2 2" xfId="8914" xr:uid="{08604049-3860-4692-8604-99584A824C88}"/>
    <cellStyle name="Normal 18 2 4 3" xfId="8055" xr:uid="{4542E5A6-0C9D-46BB-A743-FD70D6B7FDC8}"/>
    <cellStyle name="Normal 18 2 5" xfId="6966" xr:uid="{680DD8DD-B11E-4C11-AFF0-E784F18EC953}"/>
    <cellStyle name="Normal 18 2 5 2" xfId="8605" xr:uid="{DCE59BAE-8518-4B2C-81AE-529CA9F6672A}"/>
    <cellStyle name="Normal 18 2 6" xfId="7768" xr:uid="{E83C8A1A-332C-48D5-8E99-5EE27487A58F}"/>
    <cellStyle name="Normal 18 3" xfId="40" xr:uid="{C0FE3033-FE09-4C4C-9948-ECC09DEB6657}"/>
    <cellStyle name="Normal 18 3 2" xfId="38" xr:uid="{E8B43787-1196-4E85-ACCF-2B7A7000C223}"/>
    <cellStyle name="Normal 18 3 2 2" xfId="7275" xr:uid="{DC48A275-C669-44AB-B79F-59FAE5E814B8}"/>
    <cellStyle name="Normal 18 3 2 2 2" xfId="8915" xr:uid="{018A545B-2FF5-44F1-A207-A647F93B5A94}"/>
    <cellStyle name="Normal 18 3 2 3" xfId="7756" xr:uid="{2E48B8E6-E820-4C1F-B301-2C630F8696EF}"/>
    <cellStyle name="Normal 18 3 2 3 2" xfId="9393" xr:uid="{65DD932E-CD5A-4436-BB75-9B65E7E2E66A}"/>
    <cellStyle name="Normal 18 3 2 4" xfId="8189" xr:uid="{DEB19C9F-30A0-4136-BE65-9F00310450E9}"/>
    <cellStyle name="Normal 18 3 3" xfId="6540" xr:uid="{A02FF851-3242-4A51-B5AB-A105A6AB183E}"/>
    <cellStyle name="Normal 18 3 3 2" xfId="7276" xr:uid="{95B78767-6CE5-4E14-AB05-D3D64DC9B809}"/>
    <cellStyle name="Normal 18 3 3 2 2" xfId="8916" xr:uid="{40706319-508B-48ED-834D-7106FE065F26}"/>
    <cellStyle name="Normal 18 3 3 3" xfId="8190" xr:uid="{0EA1B91E-4D77-41D6-8A3B-C3B78FC2478E}"/>
    <cellStyle name="Normal 18 3 4" xfId="6351" xr:uid="{43737494-8BAD-44F1-BD5A-C3DB2D12E98C}"/>
    <cellStyle name="Normal 18 3 4 2" xfId="7277" xr:uid="{1E9316D7-0B94-4110-B0EC-3DF9D97D991F}"/>
    <cellStyle name="Normal 18 3 4 2 2" xfId="8917" xr:uid="{6E6D229E-7341-4AF7-BD49-4C910B63CFAF}"/>
    <cellStyle name="Normal 18 3 4 3" xfId="8058" xr:uid="{6959C41B-F2DE-4884-A4DF-518C2A4C01DA}"/>
    <cellStyle name="Normal 18 3 5" xfId="6952" xr:uid="{1BFEAE4A-0F4C-4E89-836B-8574E00F54BF}"/>
    <cellStyle name="Normal 18 3 5 2" xfId="6956" xr:uid="{3F23C45E-3185-4AC8-B110-6376C3D6EC11}"/>
    <cellStyle name="Normal 18 3 5 2 2" xfId="7760" xr:uid="{27DAF3FB-31F9-4D24-B6C6-C82E7E0AF47C}"/>
    <cellStyle name="Normal 18 3 5 2 2 2" xfId="9397" xr:uid="{B634A277-ADC5-40A5-B41F-9B9CD7BFC0C1}"/>
    <cellStyle name="Normal 18 3 5 2 3" xfId="8596" xr:uid="{67B797B4-46A5-4C4E-B264-5D5D62B75316}"/>
    <cellStyle name="Normal 18 3 5 3" xfId="7752" xr:uid="{1E659ED1-91FA-4D1F-A1AA-0D6B672320BC}"/>
    <cellStyle name="Normal 18 3 5 3 2" xfId="9389" xr:uid="{EDF10B14-809E-4972-AD1F-BB91D1CB8801}"/>
    <cellStyle name="Normal 18 3 5 4" xfId="8592" xr:uid="{8D471B7C-7FD4-41FC-9C74-BAC4CE842AC5}"/>
    <cellStyle name="Normal 18 3 6" xfId="7023" xr:uid="{143EEA86-A1CB-4D9A-A666-55C0CEBFD289}"/>
    <cellStyle name="Normal 18 3 6 2" xfId="8663" xr:uid="{B54E7CF7-36AB-481B-ACE9-639D919F3BB2}"/>
    <cellStyle name="Normal 18 3 7" xfId="7846" xr:uid="{2D988E94-D967-40A3-9BF1-17D207BB4181}"/>
    <cellStyle name="Normal 18 4" xfId="5300" xr:uid="{8B9C6CC8-7B33-438E-9A47-B6205BB31512}"/>
    <cellStyle name="Normal 18 4 2" xfId="6541" xr:uid="{98A116FD-3FAA-449A-8CAB-879EE7891B56}"/>
    <cellStyle name="Normal 18 4 2 2" xfId="7278" xr:uid="{9D833934-8A31-4E81-A497-B9C2797D68F7}"/>
    <cellStyle name="Normal 18 4 2 2 2" xfId="8918" xr:uid="{CCE07B54-33BD-45DB-8F5C-2EC6BE3E0803}"/>
    <cellStyle name="Normal 18 4 2 3" xfId="8191" xr:uid="{474B3423-5A53-4272-8A2E-81E754C64109}"/>
    <cellStyle name="Normal 18 4 3" xfId="6352" xr:uid="{168A68BD-7B6B-4F97-9A6F-CCC0F9DEA483}"/>
    <cellStyle name="Normal 18 4 3 2" xfId="7279" xr:uid="{45A9BC7E-A415-4D2B-9089-7AE708AD6E9F}"/>
    <cellStyle name="Normal 18 4 3 2 2" xfId="8919" xr:uid="{C12FDD91-0803-4674-B4B4-6606A0084AA0}"/>
    <cellStyle name="Normal 18 4 3 3" xfId="8059" xr:uid="{AC6FABF8-D62D-4214-9B73-555647379CDA}"/>
    <cellStyle name="Normal 18 4 4" xfId="7024" xr:uid="{16A045F4-D5E3-46CB-A081-59857B9A7F1D}"/>
    <cellStyle name="Normal 18 4 4 2" xfId="8664" xr:uid="{7F06BF66-7FA7-47E2-9AB7-9E0CB89B7A8F}"/>
    <cellStyle name="Normal 18 4 5" xfId="7847" xr:uid="{383E893C-7D82-4ED3-A53B-1C2A8F171D47}"/>
    <cellStyle name="Normal 18 5" xfId="5301" xr:uid="{9A4A35D0-4530-48F2-9963-F8C30AE0549F}"/>
    <cellStyle name="Normal 18 5 2" xfId="6542" xr:uid="{6A14E826-E950-409C-BC5C-9330D068AAAA}"/>
    <cellStyle name="Normal 18 5 2 2" xfId="7280" xr:uid="{89AB7647-9A6B-40A5-A76A-6ECB71A70913}"/>
    <cellStyle name="Normal 18 5 2 2 2" xfId="8920" xr:uid="{F97810CA-100F-4B35-8E86-ACE1B862F2E2}"/>
    <cellStyle name="Normal 18 5 2 3" xfId="8192" xr:uid="{BF2BC31F-8BC3-41DA-9441-C24954B0E297}"/>
    <cellStyle name="Normal 18 5 3" xfId="6353" xr:uid="{19371FC4-3DA9-4FC7-AE37-8B8E0DBACA34}"/>
    <cellStyle name="Normal 18 5 3 2" xfId="7281" xr:uid="{950FD151-BC5B-4648-AD09-556FA919B6CB}"/>
    <cellStyle name="Normal 18 5 3 2 2" xfId="8921" xr:uid="{9F8D540F-5C28-45EB-9927-D41FA375412B}"/>
    <cellStyle name="Normal 18 5 3 3" xfId="8060" xr:uid="{74857EEC-1696-48E5-A812-CCE6EE5182E6}"/>
    <cellStyle name="Normal 18 5 4" xfId="7025" xr:uid="{E3F846D9-D17D-4E7D-B65C-47E847CC5ABC}"/>
    <cellStyle name="Normal 18 5 4 2" xfId="8665" xr:uid="{143F7057-7720-4899-8408-3F56E042610D}"/>
    <cellStyle name="Normal 18 5 5" xfId="7848" xr:uid="{A8CC6B3C-DD81-4AD7-AB68-2B53582C0677}"/>
    <cellStyle name="Normal 18 6" xfId="5302" xr:uid="{7C8306B2-F16F-4147-B3AA-471C13BC94C4}"/>
    <cellStyle name="Normal 18 6 2" xfId="6543" xr:uid="{3865CA06-8B93-4198-A436-05EC23752CF4}"/>
    <cellStyle name="Normal 18 6 2 2" xfId="7282" xr:uid="{40E9D54E-9B6B-4C3D-8EA6-2C833E518BC2}"/>
    <cellStyle name="Normal 18 6 2 2 2" xfId="8922" xr:uid="{3236E5D2-E646-4BF0-88A1-2C5F00A2E1E2}"/>
    <cellStyle name="Normal 18 6 2 3" xfId="8193" xr:uid="{C120221F-219C-4E65-B16B-D9B25759E127}"/>
    <cellStyle name="Normal 18 6 3" xfId="6354" xr:uid="{F4EAC767-EEEF-465B-8549-0357219499E1}"/>
    <cellStyle name="Normal 18 6 3 2" xfId="7283" xr:uid="{1272AE3F-F32C-4A04-89AD-E54FBC872827}"/>
    <cellStyle name="Normal 18 6 3 2 2" xfId="8923" xr:uid="{1A7FB070-C2C6-42D1-A083-74B6C8333411}"/>
    <cellStyle name="Normal 18 6 3 3" xfId="8061" xr:uid="{4A32B9DF-CC32-49DA-BBCF-0C25CC80A855}"/>
    <cellStyle name="Normal 18 6 4" xfId="7026" xr:uid="{13431C98-AA1A-44E8-A21A-37C1AEDDAAB6}"/>
    <cellStyle name="Normal 18 6 4 2" xfId="8666" xr:uid="{586159FC-04A1-4727-AEEE-DFE97479C15E}"/>
    <cellStyle name="Normal 18 6 5" xfId="7849" xr:uid="{60E38F6D-6D2B-4171-BB35-1837115EABAD}"/>
    <cellStyle name="Normal 18 7" xfId="6509" xr:uid="{E2DE050C-B99D-4A7C-AF2D-6959A90D6DBA}"/>
    <cellStyle name="Normal 18 7 2" xfId="19804" xr:uid="{2E82A14D-040D-4B81-8BCA-9C6D25443BF1}"/>
    <cellStyle name="Normal 18 8" xfId="6339" xr:uid="{14EB38A1-34C6-47B7-8A22-4997EBFB25F4}"/>
    <cellStyle name="Normal 18 8 2" xfId="7284" xr:uid="{026FD2E6-6417-491D-81C0-C35D3CF0E48B}"/>
    <cellStyle name="Normal 18 8 2 2" xfId="8924" xr:uid="{324F6D60-22E9-449F-A917-A8F4724E4917}"/>
    <cellStyle name="Normal 18 8 3" xfId="8046" xr:uid="{BCD2C685-E921-4428-8CC0-3FEBC6FE47DE}"/>
    <cellStyle name="Normal 18 9" xfId="6940" xr:uid="{BDB84847-E8CF-4610-A6C0-00EC1592B6E5}"/>
    <cellStyle name="Normal 18 9 2" xfId="8579" xr:uid="{13B080DE-3DAD-4FAE-B4AF-8C5C6A8CEFEC}"/>
    <cellStyle name="Normal 18_1_solis_MK Nr 595 " xfId="5303" xr:uid="{7D2DDE30-1615-4850-ABF0-39DFF08127A4}"/>
    <cellStyle name="Normal 19" xfId="5304" xr:uid="{D9509826-6972-447D-94A3-495C9349F704}"/>
    <cellStyle name="Normal 19 10" xfId="6342" xr:uid="{796ACDD8-8042-4683-8874-EFFD2DF5A95A}"/>
    <cellStyle name="Normal 19 10 2" xfId="7285" xr:uid="{43C20F0B-F5E9-4ECF-B76F-FBED9BC9CA0A}"/>
    <cellStyle name="Normal 19 10 2 2" xfId="8925" xr:uid="{78FAE407-F938-4B0B-ACE6-EEAD1901BE17}"/>
    <cellStyle name="Normal 19 10 3" xfId="8049" xr:uid="{CF2378F0-5051-4B1B-BE88-3FBB3FEC49ED}"/>
    <cellStyle name="Normal 19 11" xfId="7027" xr:uid="{36E2A519-5C23-4A46-945F-BD253EDAFE9C}"/>
    <cellStyle name="Normal 19 11 2" xfId="8667" xr:uid="{97C84A70-7575-45C3-B10D-9E21F9843AB8}"/>
    <cellStyle name="Normal 19 12" xfId="7850" xr:uid="{BE95233B-BAA1-46F7-B8C9-9B1E30DB5BE3}"/>
    <cellStyle name="Normal 19 2" xfId="5305" xr:uid="{DD9DD687-EB4B-48F0-B132-1EFB70C8B04C}"/>
    <cellStyle name="Normal 19 2 2" xfId="5306" xr:uid="{7D53259A-7950-4F20-BEAD-7229BCC95613}"/>
    <cellStyle name="Normal 19 2 3" xfId="5307" xr:uid="{BDD7BA51-F99F-4F00-8B11-FCE4435D62BB}"/>
    <cellStyle name="Normal 19 2 4" xfId="19752" xr:uid="{F15DCC16-3F4D-498A-A031-897D9545C6D1}"/>
    <cellStyle name="Normal 19 2_1_solis_MK Nr 595 " xfId="5308" xr:uid="{8FA5DD88-A645-425A-A36F-E506F904A666}"/>
    <cellStyle name="Normal 19 3" xfId="5309" xr:uid="{9DC01C2E-CFA1-4A4B-ACB8-569183382BE5}"/>
    <cellStyle name="Normal 19 4" xfId="5310" xr:uid="{D4B67F89-71C2-430B-877D-A16B9AA43C86}"/>
    <cellStyle name="Normal 19 5" xfId="6544" xr:uid="{3F20B654-B765-4692-AD74-F6E9D0B9F45D}"/>
    <cellStyle name="Normal 19 5 2" xfId="7286" xr:uid="{546DB773-8927-4DF9-A114-10CE7F12337E}"/>
    <cellStyle name="Normal 19 5 2 2" xfId="8926" xr:uid="{6050891C-6A43-4B51-93D8-E2C3A24BAC3F}"/>
    <cellStyle name="Normal 19 5 3" xfId="8194" xr:uid="{FE038931-B09C-4944-90B1-082BC5D84577}"/>
    <cellStyle name="Normal 19 6" xfId="6545" xr:uid="{54554367-D46A-4D7E-A351-46E873B4DC1C}"/>
    <cellStyle name="Normal 19 6 2" xfId="7287" xr:uid="{5F6BA3CF-1900-4A1B-9503-40A6CA6BCC2F}"/>
    <cellStyle name="Normal 19 6 2 2" xfId="8927" xr:uid="{427C5B82-3414-4657-8908-EC74A575591B}"/>
    <cellStyle name="Normal 19 6 3" xfId="8195" xr:uid="{5E82FC5E-D9C7-4A04-9CCE-08AD70A83AEC}"/>
    <cellStyle name="Normal 19 7" xfId="6355" xr:uid="{AE58A237-1BBA-4854-B1DD-88A5856365FB}"/>
    <cellStyle name="Normal 19 7 2" xfId="7288" xr:uid="{3EEEBAA0-8196-4B47-8ABD-A0BEC8120A34}"/>
    <cellStyle name="Normal 19 7 2 2" xfId="8928" xr:uid="{6F2DE157-486D-46C9-A16D-01FED15C4840}"/>
    <cellStyle name="Normal 19 7 3" xfId="8062" xr:uid="{2AFBB732-793C-4238-B36D-04F991AC1C2A}"/>
    <cellStyle name="Normal 19 8" xfId="6341" xr:uid="{BF261E29-D242-45B2-8C19-A369B23D23E1}"/>
    <cellStyle name="Normal 19 8 2" xfId="7289" xr:uid="{53E5090A-49B2-497C-A3C5-4939EAB2F778}"/>
    <cellStyle name="Normal 19 8 2 2" xfId="8929" xr:uid="{9665685D-6E71-4170-80D6-4B7F74FD2D0B}"/>
    <cellStyle name="Normal 19 8 3" xfId="8048" xr:uid="{F8A75BAF-978E-4092-AA1A-C3D887B0B4B9}"/>
    <cellStyle name="Normal 19 9" xfId="6343" xr:uid="{E536ABF1-63D9-42B0-85F5-907193F3B318}"/>
    <cellStyle name="Normal 19 9 2" xfId="7290" xr:uid="{F926754B-5524-4279-BDAD-5D23721C149B}"/>
    <cellStyle name="Normal 19 9 2 2" xfId="8930" xr:uid="{7A8BE25E-A0C3-4654-85F4-8653558D3BD6}"/>
    <cellStyle name="Normal 19 9 3" xfId="8050" xr:uid="{B194AACA-741E-45A3-9122-F32490C0CB17}"/>
    <cellStyle name="Normal 19_1_solis_MK Nr 595 " xfId="5311" xr:uid="{2E019945-8AB3-4C5A-95F1-C7C8641E2BE6}"/>
    <cellStyle name="Normal 2" xfId="1" xr:uid="{5E302CD1-476A-4243-A216-5EF1B285CC83}"/>
    <cellStyle name="Normal 2 10" xfId="5312" xr:uid="{D2030D9B-5092-4B71-B3A9-2D35FBAEA063}"/>
    <cellStyle name="Normal 2 10 2" xfId="6546" xr:uid="{4D0155AE-FEFD-4F5D-B47F-28AB919923BE}"/>
    <cellStyle name="Normal 2 10 2 2" xfId="7291" xr:uid="{979190A2-C398-4DF3-80D1-30B338A40A92}"/>
    <cellStyle name="Normal 2 10 2 2 2" xfId="8931" xr:uid="{C7B6AB70-FF75-4F8D-A3D2-FF46EBA75FB8}"/>
    <cellStyle name="Normal 2 10 2 3" xfId="8196" xr:uid="{7E838EEB-395C-4759-80B6-969EE5492920}"/>
    <cellStyle name="Normal 2 10 3" xfId="6547" xr:uid="{1104F672-D666-448B-A484-D027917F69EE}"/>
    <cellStyle name="Normal 2 10 3 2" xfId="7292" xr:uid="{29A3AA11-5AE7-47FD-B062-556A5A6D9078}"/>
    <cellStyle name="Normal 2 10 3 2 2" xfId="8932" xr:uid="{B09C8CBA-BC5F-4EC8-8CB2-F4607E480B93}"/>
    <cellStyle name="Normal 2 10 3 3" xfId="8197" xr:uid="{8D7B39B1-DB90-4872-B2DD-4683945D2E0A}"/>
    <cellStyle name="Normal 2 10 4" xfId="6356" xr:uid="{D98E6431-7A0B-42D8-BC01-49904C917123}"/>
    <cellStyle name="Normal 2 10 4 2" xfId="7293" xr:uid="{97B9E67E-5ADF-49B9-AD54-A10323FE5985}"/>
    <cellStyle name="Normal 2 10 4 2 2" xfId="8933" xr:uid="{5C5F5EE8-32F0-4FE4-ACA7-F2EFD6A51642}"/>
    <cellStyle name="Normal 2 10 4 3" xfId="8063" xr:uid="{3447C52B-4248-4DEF-BEE6-2838EFC6EE0B}"/>
    <cellStyle name="Normal 2 10 5" xfId="7028" xr:uid="{43091F99-8FE4-4117-97CA-BAF81AD899D7}"/>
    <cellStyle name="Normal 2 10 5 2" xfId="8668" xr:uid="{E749A128-C860-4CC7-BF4A-3EA957A98059}"/>
    <cellStyle name="Normal 2 10 6" xfId="7851" xr:uid="{73745ED2-5516-4BAC-9CB2-57E21CC0176D}"/>
    <cellStyle name="Normal 2 11" xfId="5313" xr:uid="{A269EEF5-860A-4B97-B57B-AF784F5CF2BE}"/>
    <cellStyle name="Normal 2 11 2" xfId="6548" xr:uid="{55300C5E-F11E-4958-ABD0-2908DB3CF572}"/>
    <cellStyle name="Normal 2 11 2 2" xfId="7294" xr:uid="{EA6CE7D4-7241-423E-A7BF-98ED353496CE}"/>
    <cellStyle name="Normal 2 11 2 2 2" xfId="8934" xr:uid="{A70C540A-5696-4456-A0DB-5AA1DB3B100A}"/>
    <cellStyle name="Normal 2 11 2 3" xfId="8198" xr:uid="{677C57EF-76E8-4CD0-9706-C6FEAC11BD57}"/>
    <cellStyle name="Normal 2 11 3" xfId="6549" xr:uid="{9536127C-387B-45B6-B77A-E54D333B2954}"/>
    <cellStyle name="Normal 2 11 3 2" xfId="7295" xr:uid="{BF98A0C8-A4DE-4358-9ABC-6EE77DCECF22}"/>
    <cellStyle name="Normal 2 11 3 2 2" xfId="8935" xr:uid="{E5C0A85D-9BE9-4110-91CC-AD3989D649E8}"/>
    <cellStyle name="Normal 2 11 3 3" xfId="8199" xr:uid="{2747B553-CD91-4238-AC5B-9D0965E79744}"/>
    <cellStyle name="Normal 2 11 4" xfId="6357" xr:uid="{556BC17D-BA97-45AE-8647-DB349A0D5E12}"/>
    <cellStyle name="Normal 2 11 4 2" xfId="7296" xr:uid="{7606CD8A-B3C4-4AB3-A022-C504894E1AE1}"/>
    <cellStyle name="Normal 2 11 4 2 2" xfId="8936" xr:uid="{63677025-1680-45E4-BA99-72EFC8F0AA54}"/>
    <cellStyle name="Normal 2 11 4 3" xfId="8064" xr:uid="{5CEA7885-BAF2-46A8-883B-399197A032C4}"/>
    <cellStyle name="Normal 2 11 5" xfId="7029" xr:uid="{E3F003AE-C5C8-419F-AFA4-BEF00ACA3AD1}"/>
    <cellStyle name="Normal 2 11 5 2" xfId="8669" xr:uid="{84C41717-E2A6-4EB7-884C-A84C7136989C}"/>
    <cellStyle name="Normal 2 11 6" xfId="7852" xr:uid="{40D14B66-26B2-41FC-8A70-460B61A20AD7}"/>
    <cellStyle name="Normal 2 12" xfId="2" xr:uid="{D854C2B7-2BBB-43EB-BE3C-ABD4DA6C784D}"/>
    <cellStyle name="Normal 2 12 2" xfId="69" xr:uid="{B4E71D26-FC1D-4CD4-9959-B821D0ACC51D}"/>
    <cellStyle name="Normal 2 12 2 2" xfId="19720" xr:uid="{E0C8D1F3-3754-4693-B6FF-4B61358FD100}"/>
    <cellStyle name="Normal 2 12 3" xfId="19700" xr:uid="{1EF83FF0-49CF-4E75-BFFB-722FB49AD39D}"/>
    <cellStyle name="Normal 2 12 4" xfId="20864" xr:uid="{8984D8A1-70C5-4AF2-84C6-7768EECB633A}"/>
    <cellStyle name="Normal 2 13" xfId="5314" xr:uid="{B059119C-BB0E-4B4E-B46F-372CAF5F57C9}"/>
    <cellStyle name="Normal 2 13 10" xfId="5315" xr:uid="{AFD521F1-1FB2-4CA8-A8E9-83DF5D8B662B}"/>
    <cellStyle name="Normal 2 13 11" xfId="5316" xr:uid="{554D681A-3019-4918-892E-F8F3E1C3638D}"/>
    <cellStyle name="Normal 2 13 12" xfId="5317" xr:uid="{AF793D6A-F9D7-404C-89D1-AD8F4B7544E8}"/>
    <cellStyle name="Normal 2 13 13" xfId="5318" xr:uid="{940F2A4A-0ECC-4A98-AD15-6BA47928A8AD}"/>
    <cellStyle name="Normal 2 13 2" xfId="5319" xr:uid="{6795C133-4BDA-4003-B459-E2724BE9D9E6}"/>
    <cellStyle name="Normal 2 13 2 10" xfId="5320" xr:uid="{0815D835-CAA2-4993-85FF-8CBE23D65734}"/>
    <cellStyle name="Normal 2 13 2 10 2" xfId="19754" xr:uid="{FAC10729-7ACA-43E9-B9FA-65945F5C96A4}"/>
    <cellStyle name="Normal 2 13 2 11" xfId="5321" xr:uid="{B8382149-6266-427A-B15F-F475A55107EF}"/>
    <cellStyle name="Normal 2 13 2 11 2" xfId="19755" xr:uid="{88534F07-6658-4D92-9354-7C477E2DA131}"/>
    <cellStyle name="Normal 2 13 2 12" xfId="5322" xr:uid="{0693279F-6B2D-42A2-8DCE-271A60E8122D}"/>
    <cellStyle name="Normal 2 13 2 12 2" xfId="19756" xr:uid="{139D9595-1961-4260-9BE8-D912F6979C3B}"/>
    <cellStyle name="Normal 2 13 2 13" xfId="5323" xr:uid="{2802C33C-24FB-4EB7-8F41-BD5D77E21C56}"/>
    <cellStyle name="Normal 2 13 2 13 2" xfId="19757" xr:uid="{6DA6C5D0-8C6C-42EB-AD55-A2B1CB8066F5}"/>
    <cellStyle name="Normal 2 13 2 14" xfId="19753" xr:uid="{F495E893-1D17-44B0-8125-3FBB1518BDAB}"/>
    <cellStyle name="Normal 2 13 2 2" xfId="5324" xr:uid="{02851116-299C-484F-BAA1-D9CD731ED8DB}"/>
    <cellStyle name="Normal 2 13 2 2 2" xfId="19758" xr:uid="{E6E4FA7C-C73D-4D43-8738-5244022F0D05}"/>
    <cellStyle name="Normal 2 13 2 3" xfId="5325" xr:uid="{29995645-BF42-46A3-999B-1DEC9743C8E8}"/>
    <cellStyle name="Normal 2 13 2 3 2" xfId="19759" xr:uid="{3D1A3BD7-FE9F-4E95-87D9-AD259CAE71C7}"/>
    <cellStyle name="Normal 2 13 2 4" xfId="5326" xr:uid="{25968830-F642-4E3B-80FD-737ECE0F41B8}"/>
    <cellStyle name="Normal 2 13 2 4 2" xfId="19760" xr:uid="{416EC14E-C208-4B00-BBC2-4D2FA32FB340}"/>
    <cellStyle name="Normal 2 13 2 5" xfId="5327" xr:uid="{79B3DBB5-C9B7-4596-8440-3CAB1ED9E248}"/>
    <cellStyle name="Normal 2 13 2 5 2" xfId="19761" xr:uid="{809CE2C2-0558-4DE3-9510-7DE4E4A03AC7}"/>
    <cellStyle name="Normal 2 13 2 6" xfId="5328" xr:uid="{6378298D-478A-4BE5-9E1C-D875F6DB0377}"/>
    <cellStyle name="Normal 2 13 2 6 2" xfId="19762" xr:uid="{B6D11AA1-4B39-435C-BED9-ABE9177BBA96}"/>
    <cellStyle name="Normal 2 13 2 7" xfId="5329" xr:uid="{18DC9AE4-67CD-4D5D-AA7D-939849DAC3F4}"/>
    <cellStyle name="Normal 2 13 2 7 2" xfId="19763" xr:uid="{7031FE1B-1BC7-4DED-82F9-0B8B4383F492}"/>
    <cellStyle name="Normal 2 13 2 8" xfId="5330" xr:uid="{0F41AC83-61DD-4920-8135-CAF562BC5772}"/>
    <cellStyle name="Normal 2 13 2 8 2" xfId="19764" xr:uid="{98D33C5D-C105-4B94-823F-436CF79503A4}"/>
    <cellStyle name="Normal 2 13 2 9" xfId="5331" xr:uid="{FB7B2403-6932-4E96-985B-CAD43EED3543}"/>
    <cellStyle name="Normal 2 13 2 9 2" xfId="19765" xr:uid="{E57A299F-1457-46E3-B9F5-590DA7BC34B8}"/>
    <cellStyle name="Normal 2 13 3" xfId="5332" xr:uid="{5C740D7B-7A90-49DB-AB2C-C6FC15177067}"/>
    <cellStyle name="Normal 2 13 4" xfId="5333" xr:uid="{556946E1-829F-4D76-81A1-C805C56FCCC5}"/>
    <cellStyle name="Normal 2 13 5" xfId="5334" xr:uid="{E0E5B3A4-065E-4756-A1BA-F127C02886A8}"/>
    <cellStyle name="Normal 2 13 6" xfId="5335" xr:uid="{712D7D2D-2C96-45EF-AECD-485949F4ACEB}"/>
    <cellStyle name="Normal 2 13 7" xfId="5336" xr:uid="{711292D5-6D0E-4DE4-80AE-C7CAA5105D23}"/>
    <cellStyle name="Normal 2 13 8" xfId="5337" xr:uid="{DADBECC8-A63A-4EF1-B2B1-088F96B6BE48}"/>
    <cellStyle name="Normal 2 13 9" xfId="5338" xr:uid="{143928BF-410A-4312-937B-B37D6BAF3011}"/>
    <cellStyle name="Normal 2 14" xfId="5339" xr:uid="{873360C5-AD34-4A48-91A3-0AC0D42E5644}"/>
    <cellStyle name="Normal 2 14 2" xfId="19766" xr:uid="{0F3383A2-CCDF-4F2F-BDC1-F34646309E78}"/>
    <cellStyle name="Normal 2 15" xfId="5340" xr:uid="{7192BE4C-DE18-47EF-AB35-FFD58563280E}"/>
    <cellStyle name="Normal 2 15 2" xfId="19767" xr:uid="{2DAFF35C-D4CE-4067-B31C-EA93B468712C}"/>
    <cellStyle name="Normal 2 16" xfId="5341" xr:uid="{DF590CC2-1218-41EB-99A8-5EF041EBD3AC}"/>
    <cellStyle name="Normal 2 16 2" xfId="19768" xr:uid="{DF8D3A2E-2551-4A71-A480-28A4391A35C2}"/>
    <cellStyle name="Normal 2 17" xfId="5342" xr:uid="{ECBE481A-FA18-4BC1-B0E6-500C1712C4A4}"/>
    <cellStyle name="Normal 2 17 2" xfId="19769" xr:uid="{D5B1BB96-7132-47A4-9E75-8AA76A31AA78}"/>
    <cellStyle name="Normal 2 18" xfId="5343" xr:uid="{7694A5DB-BC01-4079-9AD9-5015AF23476A}"/>
    <cellStyle name="Normal 2 18 2" xfId="19770" xr:uid="{7E4178ED-1F1D-4629-A2E7-CEAB70CAC6A8}"/>
    <cellStyle name="Normal 2 19" xfId="5344" xr:uid="{AEA7E2EE-C69C-40C6-9170-609C958FA158}"/>
    <cellStyle name="Normal 2 19 2" xfId="19771" xr:uid="{652323B2-0532-433B-9D1D-FD572DE8BE0D}"/>
    <cellStyle name="Normal 2 2" xfId="9" xr:uid="{217FE606-D32F-46E6-A87A-1B3E50511E5A}"/>
    <cellStyle name="Normal 2 2 10" xfId="5346" xr:uid="{9B728044-2256-478D-A3EB-DB19FEF40234}"/>
    <cellStyle name="Normal 2 2 10 2" xfId="6550" xr:uid="{AEAA0708-E61B-4ADF-B002-271367A73F7D}"/>
    <cellStyle name="Normal 2 2 10 2 2" xfId="7297" xr:uid="{57DE134D-E7D1-47E4-8F33-AFBC49EC9230}"/>
    <cellStyle name="Normal 2 2 10 2 2 2" xfId="8937" xr:uid="{8D09284E-62B2-4B1F-ABE7-ACB0E549CBFF}"/>
    <cellStyle name="Normal 2 2 10 2 3" xfId="8200" xr:uid="{37CD0576-131E-4886-85C5-A2DAB92A1314}"/>
    <cellStyle name="Normal 2 2 10 3" xfId="6551" xr:uid="{0D371BAB-A7E1-440C-AC6C-E9988A2B2074}"/>
    <cellStyle name="Normal 2 2 10 3 2" xfId="7298" xr:uid="{D9B20805-73E7-4124-84DA-4372C45B3372}"/>
    <cellStyle name="Normal 2 2 10 3 2 2" xfId="8938" xr:uid="{6AE6D092-3FB7-4860-AD50-B15C56D15DE9}"/>
    <cellStyle name="Normal 2 2 10 3 3" xfId="8201" xr:uid="{09ED3080-DEA4-40B5-82AB-55CBA31BA0D2}"/>
    <cellStyle name="Normal 2 2 10 4" xfId="6358" xr:uid="{000E9FFB-007F-4E33-B2A2-3C92E5FBFFB0}"/>
    <cellStyle name="Normal 2 2 10 4 2" xfId="7299" xr:uid="{C107A332-4E19-4AB3-915C-D278B81FCCB3}"/>
    <cellStyle name="Normal 2 2 10 4 2 2" xfId="8939" xr:uid="{B9F94C07-8387-49E5-AE2F-B8A91CE6C95C}"/>
    <cellStyle name="Normal 2 2 10 4 3" xfId="8065" xr:uid="{D44A9331-A9BB-4068-85D2-DA6C64F57900}"/>
    <cellStyle name="Normal 2 2 10 5" xfId="7030" xr:uid="{E824F132-5242-4FC3-B0DB-0F7D5620354C}"/>
    <cellStyle name="Normal 2 2 10 5 2" xfId="8670" xr:uid="{38CB5108-7CE3-4480-A38A-2FDB451849C3}"/>
    <cellStyle name="Normal 2 2 10 6" xfId="7853" xr:uid="{48E0E79D-2F67-4352-9721-AC8BA74A313F}"/>
    <cellStyle name="Normal 2 2 11" xfId="5347" xr:uid="{35F09A63-2B27-4893-90D4-6306982BC9E8}"/>
    <cellStyle name="Normal 2 2 11 2" xfId="6552" xr:uid="{77962564-BA35-435D-A673-DD8D400173D3}"/>
    <cellStyle name="Normal 2 2 11 2 2" xfId="7300" xr:uid="{170EB4BC-2FFA-4A3E-A595-77FC883C72C9}"/>
    <cellStyle name="Normal 2 2 11 2 2 2" xfId="8940" xr:uid="{AAC08FE5-49EC-4EC8-BBBE-34A02E122DB5}"/>
    <cellStyle name="Normal 2 2 11 2 3" xfId="8202" xr:uid="{FC8ADF91-88E5-45E8-8EB3-300AF23DA0AA}"/>
    <cellStyle name="Normal 2 2 11 3" xfId="6553" xr:uid="{C0339FBD-262F-42AE-96C6-254CB66C9978}"/>
    <cellStyle name="Normal 2 2 11 3 2" xfId="7301" xr:uid="{5E540374-DEC5-4068-AA3B-E9C3E30ADF7E}"/>
    <cellStyle name="Normal 2 2 11 3 2 2" xfId="8941" xr:uid="{FFF8CF57-E0A4-4C41-BE52-804C152A2A8E}"/>
    <cellStyle name="Normal 2 2 11 3 3" xfId="8203" xr:uid="{1111DCE9-A8E9-49C0-9078-190C7CF401DC}"/>
    <cellStyle name="Normal 2 2 11 4" xfId="6359" xr:uid="{90BE827A-ED38-41BE-A5B6-94C2877E6760}"/>
    <cellStyle name="Normal 2 2 11 4 2" xfId="7302" xr:uid="{68E98AD5-219C-4D00-A82A-5F3611F00872}"/>
    <cellStyle name="Normal 2 2 11 4 2 2" xfId="8942" xr:uid="{A4167CA0-D8E8-4679-8BE2-80EAE6F37CB7}"/>
    <cellStyle name="Normal 2 2 11 4 3" xfId="8066" xr:uid="{78067076-FC1B-4738-8BCC-59E1F45E8AD4}"/>
    <cellStyle name="Normal 2 2 11 5" xfId="7031" xr:uid="{766CCFF0-34DE-4E51-B521-9078E0F3D2A7}"/>
    <cellStyle name="Normal 2 2 11 5 2" xfId="8671" xr:uid="{839C8FAF-7BB2-4A49-87CD-F8081222DBD2}"/>
    <cellStyle name="Normal 2 2 11 6" xfId="7854" xr:uid="{C8B43BDB-A221-44E7-BF0F-5D9275333AFA}"/>
    <cellStyle name="Normal 2 2 12" xfId="5348" xr:uid="{76579939-C6A9-49DA-990B-6C24ADA4DA4D}"/>
    <cellStyle name="Normal 2 2 12 2" xfId="6554" xr:uid="{6C7E464E-E4C0-487D-92B7-B341033C1B3E}"/>
    <cellStyle name="Normal 2 2 12 2 2" xfId="7303" xr:uid="{03A141EF-81CA-4A78-B087-44A3F42E13E7}"/>
    <cellStyle name="Normal 2 2 12 2 2 2" xfId="8943" xr:uid="{861FE603-59AA-4DE6-A55B-26FDADE6A948}"/>
    <cellStyle name="Normal 2 2 12 2 3" xfId="8204" xr:uid="{63D74A55-232C-4F1C-A4DA-EECAB0B89944}"/>
    <cellStyle name="Normal 2 2 12 3" xfId="6555" xr:uid="{D3F5A986-68E3-415A-9700-36AA103D05A6}"/>
    <cellStyle name="Normal 2 2 12 3 2" xfId="7304" xr:uid="{6E4D931B-0813-4529-B8C1-66A74637816B}"/>
    <cellStyle name="Normal 2 2 12 3 2 2" xfId="8944" xr:uid="{88D2529D-5BED-486F-A4D8-9FF8F29A5DFA}"/>
    <cellStyle name="Normal 2 2 12 3 3" xfId="8205" xr:uid="{7DB42AA9-ED2F-4F60-82A6-7C6B4D3ABF2C}"/>
    <cellStyle name="Normal 2 2 12 4" xfId="6360" xr:uid="{19648214-01A6-45D6-8F80-0907F04F881A}"/>
    <cellStyle name="Normal 2 2 12 4 2" xfId="7305" xr:uid="{B84D3024-C604-4330-93AE-A47AF8567FFE}"/>
    <cellStyle name="Normal 2 2 12 4 2 2" xfId="8945" xr:uid="{6BC323DC-55E7-436C-A8B7-ED25652A1F03}"/>
    <cellStyle name="Normal 2 2 12 4 3" xfId="8067" xr:uid="{14433B42-E7D2-42A5-8932-A4CD7F0363F8}"/>
    <cellStyle name="Normal 2 2 12 5" xfId="7032" xr:uid="{8C85835B-644A-4A6E-8BBC-DDC9062C77A0}"/>
    <cellStyle name="Normal 2 2 12 5 2" xfId="8672" xr:uid="{5F055F08-7C24-4ACF-9070-EC563DCE5B51}"/>
    <cellStyle name="Normal 2 2 12 6" xfId="7855" xr:uid="{85F2402F-1522-4ADC-8CB0-3D52324C0B8B}"/>
    <cellStyle name="Normal 2 2 13" xfId="5349" xr:uid="{27B9BCC1-A293-453B-8212-BCB6D5718D60}"/>
    <cellStyle name="Normal 2 2 13 2" xfId="6556" xr:uid="{101C5D38-D97B-4D18-A237-FCD3068160EA}"/>
    <cellStyle name="Normal 2 2 13 2 2" xfId="7306" xr:uid="{B1E913B3-CB5C-482D-A71C-63478050705C}"/>
    <cellStyle name="Normal 2 2 13 2 2 2" xfId="8946" xr:uid="{F921F53B-B743-4AAC-BC38-09E1AF20A4B2}"/>
    <cellStyle name="Normal 2 2 13 2 3" xfId="8206" xr:uid="{0BE40E60-E6D5-4170-AD90-A53C3CBE1827}"/>
    <cellStyle name="Normal 2 2 13 3" xfId="6557" xr:uid="{AB676020-CE61-4EAF-9399-65C46B9DD864}"/>
    <cellStyle name="Normal 2 2 13 3 2" xfId="7307" xr:uid="{3F3C2D30-90F1-4311-BB38-6D44B621C278}"/>
    <cellStyle name="Normal 2 2 13 3 2 2" xfId="8947" xr:uid="{D91C3F19-38F9-4448-8EB3-E17A0F3153DB}"/>
    <cellStyle name="Normal 2 2 13 3 3" xfId="8207" xr:uid="{9F478938-63CF-4790-A686-6651B9632743}"/>
    <cellStyle name="Normal 2 2 13 4" xfId="6361" xr:uid="{7D3FE1C0-2E3C-495E-AA43-4947E05D4867}"/>
    <cellStyle name="Normal 2 2 13 4 2" xfId="7308" xr:uid="{361AE090-009F-4205-9CBE-323ABE95D2B7}"/>
    <cellStyle name="Normal 2 2 13 4 2 2" xfId="8948" xr:uid="{A241401A-78D1-4375-A2ED-65D9DB038792}"/>
    <cellStyle name="Normal 2 2 13 4 3" xfId="8068" xr:uid="{8A5B5FBA-C40C-4A09-98E4-54A2383649A6}"/>
    <cellStyle name="Normal 2 2 13 5" xfId="7033" xr:uid="{7991D4F5-D768-4441-B217-DE5C7A0E4CD7}"/>
    <cellStyle name="Normal 2 2 13 5 2" xfId="8673" xr:uid="{67EBAC6D-693F-47DD-AFBC-E806976E7369}"/>
    <cellStyle name="Normal 2 2 13 6" xfId="7856" xr:uid="{08166274-3E03-4D85-958C-22F5A843C4ED}"/>
    <cellStyle name="Normal 2 2 14" xfId="5350" xr:uid="{66984C23-ED32-4F16-9414-7D4514E4B85D}"/>
    <cellStyle name="Normal 2 2 14 2" xfId="6558" xr:uid="{6F2DB300-435A-4563-BACE-8653F239F37A}"/>
    <cellStyle name="Normal 2 2 14 2 2" xfId="7309" xr:uid="{4C0B6C29-9F56-4AC8-8A30-D027844D03EB}"/>
    <cellStyle name="Normal 2 2 14 2 2 2" xfId="8949" xr:uid="{4A02DBB8-856F-4BD8-B124-267AAAF38636}"/>
    <cellStyle name="Normal 2 2 14 2 3" xfId="8208" xr:uid="{21A7A871-BE37-4662-B6D0-7E75FEE1E524}"/>
    <cellStyle name="Normal 2 2 14 3" xfId="6559" xr:uid="{3DAC4654-86D9-4CBF-A377-6D42C04D8F92}"/>
    <cellStyle name="Normal 2 2 14 3 2" xfId="7310" xr:uid="{0BF83F75-8EF0-417D-8D8B-42D7D0965599}"/>
    <cellStyle name="Normal 2 2 14 3 2 2" xfId="8950" xr:uid="{81DB6B00-87B8-4421-BAB9-73A0EC7C6FBD}"/>
    <cellStyle name="Normal 2 2 14 3 3" xfId="8209" xr:uid="{CFA2704C-C7ED-47DB-B22B-ADA7F8B74927}"/>
    <cellStyle name="Normal 2 2 14 4" xfId="6362" xr:uid="{783B7F07-B7C0-40C3-8E45-CDA986C9474B}"/>
    <cellStyle name="Normal 2 2 14 4 2" xfId="7311" xr:uid="{FCA79A3F-2B2B-4546-B9F3-C198DB0BF933}"/>
    <cellStyle name="Normal 2 2 14 4 2 2" xfId="8951" xr:uid="{63A2D19E-7D80-477F-9526-00BEA1FC5392}"/>
    <cellStyle name="Normal 2 2 14 4 3" xfId="8069" xr:uid="{85099659-1A43-4B80-9291-4DFD3B5DD7B7}"/>
    <cellStyle name="Normal 2 2 14 5" xfId="7034" xr:uid="{91633E81-9AA8-4A89-93F1-A521225FC1E3}"/>
    <cellStyle name="Normal 2 2 14 5 2" xfId="8674" xr:uid="{F5A62DA6-D31F-431C-9DB3-DEF567F6AA66}"/>
    <cellStyle name="Normal 2 2 14 6" xfId="7857" xr:uid="{C366BAA7-CFA8-45B5-8D3B-050840809037}"/>
    <cellStyle name="Normal 2 2 15" xfId="5351" xr:uid="{62BAA8E2-F738-4AC5-8510-8A47251E9DD7}"/>
    <cellStyle name="Normal 2 2 15 2" xfId="6560" xr:uid="{E17E4A2A-5EEC-4668-802A-1D64B6138CA9}"/>
    <cellStyle name="Normal 2 2 15 2 2" xfId="7312" xr:uid="{9F79924C-AA8F-4974-A75A-9479B47B078C}"/>
    <cellStyle name="Normal 2 2 15 2 2 2" xfId="8952" xr:uid="{7498A89A-3C60-41F4-A2EE-001DA2671D89}"/>
    <cellStyle name="Normal 2 2 15 2 3" xfId="8210" xr:uid="{217EB3AF-8019-4D35-9E46-B6F3FE6B67D7}"/>
    <cellStyle name="Normal 2 2 15 3" xfId="6561" xr:uid="{5E4ED4C8-60B1-4C53-B729-ED0D1490652C}"/>
    <cellStyle name="Normal 2 2 15 3 2" xfId="7313" xr:uid="{1937DBA0-0813-41A0-A05B-55BC38D0EEC0}"/>
    <cellStyle name="Normal 2 2 15 3 2 2" xfId="8953" xr:uid="{A84F1D0F-0B19-4039-903B-868A395CE14C}"/>
    <cellStyle name="Normal 2 2 15 3 3" xfId="8211" xr:uid="{FE4475D2-86DF-4AA1-BEFF-29FDE3F89B92}"/>
    <cellStyle name="Normal 2 2 15 4" xfId="6363" xr:uid="{B90B370F-EAD2-4F07-A280-72A09957D406}"/>
    <cellStyle name="Normal 2 2 15 4 2" xfId="7314" xr:uid="{38511174-902A-42F4-ADF4-22CA7447A593}"/>
    <cellStyle name="Normal 2 2 15 4 2 2" xfId="8954" xr:uid="{AAB0F9D5-BE8A-4896-8426-2FF22F884FDE}"/>
    <cellStyle name="Normal 2 2 15 4 3" xfId="8070" xr:uid="{B196E3E2-D732-4140-BE89-0E9F6D4EAB52}"/>
    <cellStyle name="Normal 2 2 15 5" xfId="7035" xr:uid="{694F1177-6ECE-4300-B633-E37371683D1D}"/>
    <cellStyle name="Normal 2 2 15 5 2" xfId="8675" xr:uid="{62283AF0-51F1-4F78-A302-24DCD3E71CB4}"/>
    <cellStyle name="Normal 2 2 15 6" xfId="7858" xr:uid="{F9337434-A53D-4CD1-8AA1-4049FEB576BE}"/>
    <cellStyle name="Normal 2 2 16" xfId="5352" xr:uid="{63492D85-DFE3-42AB-9939-DA2A5C296AD4}"/>
    <cellStyle name="Normal 2 2 16 2" xfId="6562" xr:uid="{910BC8DF-B0AA-4A21-BC5E-249D71337F03}"/>
    <cellStyle name="Normal 2 2 16 2 2" xfId="7315" xr:uid="{CAEC7BDC-A1B6-4821-AACB-8DCA4BEED3F7}"/>
    <cellStyle name="Normal 2 2 16 2 2 2" xfId="8955" xr:uid="{70F7A413-12A0-4656-A861-FB5A5122737A}"/>
    <cellStyle name="Normal 2 2 16 2 3" xfId="8212" xr:uid="{779D0151-B0B9-4C60-BC6D-250598748E8B}"/>
    <cellStyle name="Normal 2 2 16 3" xfId="6563" xr:uid="{FA7A81A7-D78E-4550-86BE-87F51C01D996}"/>
    <cellStyle name="Normal 2 2 16 3 2" xfId="7316" xr:uid="{E609122E-2989-4833-A4E1-E09328FFAC0E}"/>
    <cellStyle name="Normal 2 2 16 3 2 2" xfId="8956" xr:uid="{42A7523B-3C7E-4E99-AB3B-DA3913E4A5E9}"/>
    <cellStyle name="Normal 2 2 16 3 3" xfId="8213" xr:uid="{24428ABA-9ABB-465F-82DB-6001B2F42DDB}"/>
    <cellStyle name="Normal 2 2 16 4" xfId="6364" xr:uid="{6E3616B6-DFAB-4158-85FB-3848A50B7093}"/>
    <cellStyle name="Normal 2 2 16 4 2" xfId="7317" xr:uid="{75C681FC-FEC4-42BC-9BCA-8D1AC0188B66}"/>
    <cellStyle name="Normal 2 2 16 4 2 2" xfId="8957" xr:uid="{408FD997-753E-4D5B-AA10-A5E9B4FAA7E0}"/>
    <cellStyle name="Normal 2 2 16 4 3" xfId="8071" xr:uid="{2FA100FE-F87D-4DA5-9CA9-55B67503AB32}"/>
    <cellStyle name="Normal 2 2 16 5" xfId="7036" xr:uid="{1C5583FA-4D32-4D48-AA62-3F459CB7830C}"/>
    <cellStyle name="Normal 2 2 16 5 2" xfId="8676" xr:uid="{3D35670D-7AD0-41A8-9562-37E40BD3BCAD}"/>
    <cellStyle name="Normal 2 2 16 6" xfId="7859" xr:uid="{0060600C-3691-4E90-95D9-E8ED260B3639}"/>
    <cellStyle name="Normal 2 2 17" xfId="5353" xr:uid="{CE3D52F7-C06D-4C37-9182-26D6B79AEB32}"/>
    <cellStyle name="Normal 2 2 17 2" xfId="6564" xr:uid="{90A0B0AF-7990-4011-9AB5-406C29AB5BB1}"/>
    <cellStyle name="Normal 2 2 17 2 2" xfId="7318" xr:uid="{591DB600-A6F2-4426-AE36-A8683BE0744B}"/>
    <cellStyle name="Normal 2 2 17 2 2 2" xfId="8958" xr:uid="{CFF77DAF-508C-4B82-BE6F-906F90A49387}"/>
    <cellStyle name="Normal 2 2 17 2 3" xfId="8214" xr:uid="{58EDB82E-BA50-429F-8568-12BDE66DF2B7}"/>
    <cellStyle name="Normal 2 2 17 3" xfId="6565" xr:uid="{3A133E85-3C92-4066-B866-BDB1433C2E5E}"/>
    <cellStyle name="Normal 2 2 17 3 2" xfId="7319" xr:uid="{3D0D69A6-F136-4E9A-A162-DC8F9D1371BA}"/>
    <cellStyle name="Normal 2 2 17 3 2 2" xfId="8959" xr:uid="{38F2E593-9856-458D-AB36-98AD9DF29D8D}"/>
    <cellStyle name="Normal 2 2 17 3 3" xfId="8215" xr:uid="{71B7C2FD-A532-406D-886F-1F4489AEF7E5}"/>
    <cellStyle name="Normal 2 2 17 4" xfId="6365" xr:uid="{64847418-F8F4-44E5-8DBE-20A81C04B5CD}"/>
    <cellStyle name="Normal 2 2 17 4 2" xfId="7320" xr:uid="{BD00C606-5849-4698-AEFC-DCF938EEF75D}"/>
    <cellStyle name="Normal 2 2 17 4 2 2" xfId="8960" xr:uid="{7CA1D1C6-4147-4027-86E6-DE956796BF86}"/>
    <cellStyle name="Normal 2 2 17 4 3" xfId="8072" xr:uid="{80C5C9F1-5F06-43F6-9431-DF8DFAC7BD57}"/>
    <cellStyle name="Normal 2 2 17 5" xfId="7037" xr:uid="{53D4C482-5BAA-4D49-AEFB-4436B902CEE0}"/>
    <cellStyle name="Normal 2 2 17 5 2" xfId="8677" xr:uid="{18BBCA1A-AC61-4A8E-868B-35E1619C3BDB}"/>
    <cellStyle name="Normal 2 2 17 6" xfId="7860" xr:uid="{7E9FD52C-EEF9-499D-B9D4-248737452596}"/>
    <cellStyle name="Normal 2 2 18" xfId="5354" xr:uid="{9DDEA24F-B303-4E7B-8106-304BC018AB4F}"/>
    <cellStyle name="Normal 2 2 18 2" xfId="6566" xr:uid="{0DFA5747-76F1-4F18-9455-4F42B50EB77C}"/>
    <cellStyle name="Normal 2 2 18 2 2" xfId="7321" xr:uid="{9EE57572-79CB-422D-9A90-C6AE7CAD06BD}"/>
    <cellStyle name="Normal 2 2 18 2 2 2" xfId="8961" xr:uid="{1C8A4B8F-E4A6-4448-9D38-6DE5955CA25F}"/>
    <cellStyle name="Normal 2 2 18 2 3" xfId="8216" xr:uid="{66CE5B78-668F-4E8C-B8F4-0CF5995FAE29}"/>
    <cellStyle name="Normal 2 2 18 3" xfId="6567" xr:uid="{11474C1C-3850-4D08-87FC-B0B176E16402}"/>
    <cellStyle name="Normal 2 2 18 3 2" xfId="7322" xr:uid="{154194D0-03A0-4E97-813D-42ABBBB5B35C}"/>
    <cellStyle name="Normal 2 2 18 3 2 2" xfId="8962" xr:uid="{30E12A18-FB8F-4CFD-B88C-1D2DFB03DEFD}"/>
    <cellStyle name="Normal 2 2 18 3 3" xfId="8217" xr:uid="{9AEFB7D9-CC85-489A-B748-5AB91CFCA8E4}"/>
    <cellStyle name="Normal 2 2 18 4" xfId="6366" xr:uid="{6715ABCD-1CA8-4F26-827B-20CC7262B50B}"/>
    <cellStyle name="Normal 2 2 18 4 2" xfId="7323" xr:uid="{B10E6240-9CFE-4FD4-883E-8A7F9CC514B2}"/>
    <cellStyle name="Normal 2 2 18 4 2 2" xfId="8963" xr:uid="{DE658588-A5B1-4DEF-8226-6E0E97670A94}"/>
    <cellStyle name="Normal 2 2 18 4 3" xfId="8073" xr:uid="{3E411A1E-C8A8-4B20-BFCD-F29E32E8C9C5}"/>
    <cellStyle name="Normal 2 2 18 5" xfId="7038" xr:uid="{6598E955-771D-4C27-BA4A-5BE268135DC9}"/>
    <cellStyle name="Normal 2 2 18 5 2" xfId="8678" xr:uid="{88380B36-F1FB-48C0-8EC8-19E71D423832}"/>
    <cellStyle name="Normal 2 2 18 6" xfId="7861" xr:uid="{46D7DD3E-B756-49EE-A204-28DA8EB91371}"/>
    <cellStyle name="Normal 2 2 19" xfId="5355" xr:uid="{AA33E4F3-94E4-4092-A411-D4D5ABC644C9}"/>
    <cellStyle name="Normal 2 2 19 2" xfId="6568" xr:uid="{DA57DC86-9CC7-4C02-AB64-36904E8765CF}"/>
    <cellStyle name="Normal 2 2 19 2 2" xfId="7324" xr:uid="{260B8665-80E7-447F-8B9F-AAB8E1A929BF}"/>
    <cellStyle name="Normal 2 2 19 2 2 2" xfId="8964" xr:uid="{FF065DDC-76D2-45F5-ADCC-3F6E3C1B96AE}"/>
    <cellStyle name="Normal 2 2 19 2 3" xfId="8218" xr:uid="{8AE72EF7-783E-4DFD-B7B2-0FACB26D51F5}"/>
    <cellStyle name="Normal 2 2 19 3" xfId="6569" xr:uid="{08DD827F-1510-455C-B3E2-2EBF78C0B71E}"/>
    <cellStyle name="Normal 2 2 19 3 2" xfId="7325" xr:uid="{0D4573D2-6B24-4B95-834C-D72BDA185283}"/>
    <cellStyle name="Normal 2 2 19 3 2 2" xfId="8965" xr:uid="{7068AAD5-BB0E-4323-99BD-3911E784D77B}"/>
    <cellStyle name="Normal 2 2 19 3 3" xfId="8219" xr:uid="{B9548512-8929-4A35-A212-CEB59D2BB478}"/>
    <cellStyle name="Normal 2 2 19 4" xfId="6367" xr:uid="{EB198450-35C4-4CD9-A1F9-261EC45AB672}"/>
    <cellStyle name="Normal 2 2 19 4 2" xfId="7326" xr:uid="{6C425ABA-9F63-4E01-A698-F22DE3F71323}"/>
    <cellStyle name="Normal 2 2 19 4 2 2" xfId="8966" xr:uid="{C0DC003B-BA95-427F-95E3-A81B60F25F8F}"/>
    <cellStyle name="Normal 2 2 19 4 3" xfId="8074" xr:uid="{B62D470C-36CA-4664-9282-B2033629379B}"/>
    <cellStyle name="Normal 2 2 19 5" xfId="7039" xr:uid="{339935EA-8A9E-441A-90E1-A3F1AD2E644C}"/>
    <cellStyle name="Normal 2 2 19 5 2" xfId="8679" xr:uid="{B6ECFF03-9948-4360-BDB7-416951502023}"/>
    <cellStyle name="Normal 2 2 19 6" xfId="7862" xr:uid="{D149502B-DFE4-4E68-BA50-539E0D5C460E}"/>
    <cellStyle name="Normal 2 2 2" xfId="74" xr:uid="{B77B6884-0A25-4F57-BB09-783A1C7C5B7D}"/>
    <cellStyle name="Normal 2 2 2 2" xfId="3" xr:uid="{3661D4E2-7A01-4F19-91ED-3F9DD4B681D4}"/>
    <cellStyle name="Normal 2 2 2 2 2" xfId="5357" xr:uid="{FAF96DFE-9D69-4BEB-BC6D-70395D280CA7}"/>
    <cellStyle name="Normal 2 2 2 2 2 2" xfId="5358" xr:uid="{FE0F89DF-4E07-4C3D-B0C1-6C40777A803D}"/>
    <cellStyle name="Normal 2 2 2 2 2 2 2" xfId="5359" xr:uid="{E4ABF2FB-47B1-4DA4-AB89-20331353EA6F}"/>
    <cellStyle name="Normal 2 2 2 2 2 2 2 2" xfId="6570" xr:uid="{5C6B7386-7E56-44E6-9D09-68E2E925E2A4}"/>
    <cellStyle name="Normal 2 2 2 2 2 2 2 2 2" xfId="7327" xr:uid="{349BF1E0-D135-4EC4-8577-CDC8DF03C352}"/>
    <cellStyle name="Normal 2 2 2 2 2 2 2 2 2 2" xfId="8967" xr:uid="{C84B4FC9-FB9E-4491-911D-A33CD5436C4D}"/>
    <cellStyle name="Normal 2 2 2 2 2 2 2 2 3" xfId="8220" xr:uid="{D7108A38-7420-4958-8C4A-733C1D4540FB}"/>
    <cellStyle name="Normal 2 2 2 2 2 2 2 3" xfId="6571" xr:uid="{5F119436-D9F7-49EA-92EB-7040A12CAAA9}"/>
    <cellStyle name="Normal 2 2 2 2 2 2 2 3 2" xfId="7328" xr:uid="{3DF9FED6-1485-49B1-81CA-BCEEFB8FCB0F}"/>
    <cellStyle name="Normal 2 2 2 2 2 2 2 3 2 2" xfId="8968" xr:uid="{E72775FD-6B0B-4855-97ED-0855DE48C79A}"/>
    <cellStyle name="Normal 2 2 2 2 2 2 2 3 3" xfId="8221" xr:uid="{0EF9D0CB-E954-43A4-881C-4AEB7932E405}"/>
    <cellStyle name="Normal 2 2 2 2 2 2 2 4" xfId="6369" xr:uid="{F7E0406A-CB44-4337-AAAB-EE49DBD77413}"/>
    <cellStyle name="Normal 2 2 2 2 2 2 2 4 2" xfId="7329" xr:uid="{D1323054-9B75-49CC-B765-420FA46A49F2}"/>
    <cellStyle name="Normal 2 2 2 2 2 2 2 4 2 2" xfId="8969" xr:uid="{9186211B-D666-4D94-88B2-235DE8F51504}"/>
    <cellStyle name="Normal 2 2 2 2 2 2 2 4 3" xfId="8076" xr:uid="{C230D5D3-8820-42C4-99CE-F450DB760F66}"/>
    <cellStyle name="Normal 2 2 2 2 2 2 2 5" xfId="7041" xr:uid="{B50B6E0D-FA90-4F33-A65E-CBD42BB6A578}"/>
    <cellStyle name="Normal 2 2 2 2 2 2 2 5 2" xfId="8681" xr:uid="{46D7F3CD-64D9-41CB-876D-9C5237312540}"/>
    <cellStyle name="Normal 2 2 2 2 2 2 2 6" xfId="7864" xr:uid="{C8187EB7-AB51-46BB-9B61-3A4A1870A285}"/>
    <cellStyle name="Normal 2 2 2 2 2 2 3" xfId="5360" xr:uid="{0B7523E6-8B4E-465F-A075-5E12C4A9777A}"/>
    <cellStyle name="Normal 2 2 2 2 2 2 3 2" xfId="6572" xr:uid="{826ECA3B-B4A0-4DA9-8EA4-2CF9B08F1CD6}"/>
    <cellStyle name="Normal 2 2 2 2 2 2 3 2 2" xfId="7330" xr:uid="{A7D49E46-FD33-4EC7-9007-BDE423C66976}"/>
    <cellStyle name="Normal 2 2 2 2 2 2 3 2 2 2" xfId="8970" xr:uid="{FE213F09-AB1C-4BB7-8B57-E1999383298D}"/>
    <cellStyle name="Normal 2 2 2 2 2 2 3 2 3" xfId="8222" xr:uid="{152D54B4-1F8B-4D12-A3CB-E0E3FD994213}"/>
    <cellStyle name="Normal 2 2 2 2 2 2 3 3" xfId="6573" xr:uid="{891C5FB7-2E28-49E9-8EEF-0E334D024D17}"/>
    <cellStyle name="Normal 2 2 2 2 2 2 3 3 2" xfId="7331" xr:uid="{EE76102B-080B-4C1B-AA55-4B8A629C54D6}"/>
    <cellStyle name="Normal 2 2 2 2 2 2 3 3 2 2" xfId="8971" xr:uid="{B56263D9-AE2F-42AA-8310-471E3DC7CCCC}"/>
    <cellStyle name="Normal 2 2 2 2 2 2 3 3 3" xfId="8223" xr:uid="{64DF9A35-5077-44C8-9A80-53162A49AFB1}"/>
    <cellStyle name="Normal 2 2 2 2 2 2 3 4" xfId="6370" xr:uid="{FC372BC8-03E0-4570-8912-EABB2CFBD5CB}"/>
    <cellStyle name="Normal 2 2 2 2 2 2 3 4 2" xfId="7332" xr:uid="{89EFAFF8-4333-4A6B-90BF-114AB77A53E3}"/>
    <cellStyle name="Normal 2 2 2 2 2 2 3 4 2 2" xfId="8972" xr:uid="{0439B8D1-9935-404A-8A4A-8BCC27CF2029}"/>
    <cellStyle name="Normal 2 2 2 2 2 2 3 4 3" xfId="8077" xr:uid="{B249BC5C-2204-44DA-94FA-BA3FAD642143}"/>
    <cellStyle name="Normal 2 2 2 2 2 2 3 5" xfId="7042" xr:uid="{0B9B7501-EC82-45A6-8A75-84AB608B846D}"/>
    <cellStyle name="Normal 2 2 2 2 2 2 3 5 2" xfId="8682" xr:uid="{A24178E3-8BDD-4187-B7C9-2D309F51A6FB}"/>
    <cellStyle name="Normal 2 2 2 2 2 2 3 6" xfId="7865" xr:uid="{82BEF22C-A74D-4E80-9037-948DBF302175}"/>
    <cellStyle name="Normal 2 2 2 2 2 2 4" xfId="5361" xr:uid="{5A34FFA6-62ED-4001-8F89-402F24A22136}"/>
    <cellStyle name="Normal 2 2 2 2 2 2 4 2" xfId="6574" xr:uid="{0DC262CA-171D-4574-849A-A24C7577220D}"/>
    <cellStyle name="Normal 2 2 2 2 2 2 4 2 2" xfId="7333" xr:uid="{96C53764-3809-4940-B5AD-EF10AAF3173E}"/>
    <cellStyle name="Normal 2 2 2 2 2 2 4 2 2 2" xfId="8973" xr:uid="{7C766014-94AD-4334-8C36-8B17AFE648E2}"/>
    <cellStyle name="Normal 2 2 2 2 2 2 4 2 3" xfId="8224" xr:uid="{5B98B249-751D-4D41-9C6A-02966C0311A9}"/>
    <cellStyle name="Normal 2 2 2 2 2 2 4 3" xfId="6575" xr:uid="{C0776812-BE27-4807-BE3F-0966D4018838}"/>
    <cellStyle name="Normal 2 2 2 2 2 2 4 3 2" xfId="7334" xr:uid="{ED3A3C4D-DBB0-4B5F-AA9B-D65ADF349451}"/>
    <cellStyle name="Normal 2 2 2 2 2 2 4 3 2 2" xfId="8974" xr:uid="{C4464076-FD63-4563-A6DA-DCC4C34E6CC4}"/>
    <cellStyle name="Normal 2 2 2 2 2 2 4 3 3" xfId="8225" xr:uid="{DAE10F5A-D378-4CAF-887B-6C03C7AD4BC2}"/>
    <cellStyle name="Normal 2 2 2 2 2 2 4 4" xfId="6371" xr:uid="{0467E6B9-8261-4617-8C11-F79D710135D4}"/>
    <cellStyle name="Normal 2 2 2 2 2 2 4 4 2" xfId="7335" xr:uid="{A1F22BA0-ECB8-4BBE-9080-0A6F6D152E72}"/>
    <cellStyle name="Normal 2 2 2 2 2 2 4 4 2 2" xfId="8975" xr:uid="{7AA2F400-95D7-4EE5-BDA8-77DF6BAC7824}"/>
    <cellStyle name="Normal 2 2 2 2 2 2 4 4 3" xfId="8078" xr:uid="{C7A6BB1C-549B-4D5D-A972-467172E79292}"/>
    <cellStyle name="Normal 2 2 2 2 2 2 4 5" xfId="7043" xr:uid="{13B3ADEE-153C-485C-9C4F-B84601DBB664}"/>
    <cellStyle name="Normal 2 2 2 2 2 2 4 5 2" xfId="8683" xr:uid="{6D0DAB92-33DF-4B9E-AD29-FD43D90E7237}"/>
    <cellStyle name="Normal 2 2 2 2 2 2 4 6" xfId="7866" xr:uid="{57EBE8E9-E90B-4FF5-A5E8-5710EA73EFE8}"/>
    <cellStyle name="Normal 2 2 2 2 2 3" xfId="5362" xr:uid="{DB83EF92-2AD9-432D-A8E8-116B155D24C4}"/>
    <cellStyle name="Normal 2 2 2 2 2 4" xfId="5363" xr:uid="{E0EE3917-434D-4110-A778-44F9D97FE05E}"/>
    <cellStyle name="Normal 2 2 2 2 2 5" xfId="6576" xr:uid="{80F8EFF3-450B-49FC-84B4-1EB1A64229AB}"/>
    <cellStyle name="Normal 2 2 2 2 2 5 2" xfId="7336" xr:uid="{F722A644-C8CB-4D4F-BB75-99A7D5912C4D}"/>
    <cellStyle name="Normal 2 2 2 2 2 5 2 2" xfId="8976" xr:uid="{9BC55BEB-2738-4108-BA17-5730EE1F3D15}"/>
    <cellStyle name="Normal 2 2 2 2 2 5 3" xfId="8226" xr:uid="{F854C5D7-FC5C-4428-9627-DB867432B68C}"/>
    <cellStyle name="Normal 2 2 2 2 2 6" xfId="6577" xr:uid="{6A75DB07-516F-498A-A8BD-94C212BC0EB5}"/>
    <cellStyle name="Normal 2 2 2 2 2 6 2" xfId="7337" xr:uid="{611DC98C-F591-4167-953C-B699718F8CEB}"/>
    <cellStyle name="Normal 2 2 2 2 2 6 2 2" xfId="8977" xr:uid="{57CCFF86-1055-4963-B40B-F230CB205BDB}"/>
    <cellStyle name="Normal 2 2 2 2 2 6 3" xfId="8227" xr:uid="{75984AAF-23A6-49FF-881C-2AA9566B7960}"/>
    <cellStyle name="Normal 2 2 2 2 2 7" xfId="6368" xr:uid="{CA92A7B5-5732-4D7D-B00E-5D5C5C0CA0B3}"/>
    <cellStyle name="Normal 2 2 2 2 2 7 2" xfId="7338" xr:uid="{E9E8FE5D-C94A-4484-AA5B-379059E12C8C}"/>
    <cellStyle name="Normal 2 2 2 2 2 7 2 2" xfId="8978" xr:uid="{8C5348E9-5D39-4000-B313-EE1BBE5F946D}"/>
    <cellStyle name="Normal 2 2 2 2 2 7 3" xfId="8075" xr:uid="{20075905-3391-4FB3-B81B-A0E76592A642}"/>
    <cellStyle name="Normal 2 2 2 2 2 8" xfId="7040" xr:uid="{101FF013-C8F9-4B51-ABCB-29A085E66604}"/>
    <cellStyle name="Normal 2 2 2 2 2 8 2" xfId="8680" xr:uid="{DDE302D7-7680-4DC0-8ACE-EC60A7739AD2}"/>
    <cellStyle name="Normal 2 2 2 2 2 9" xfId="7863" xr:uid="{3AD484D1-92B0-475E-AF05-A5E0D894708C}"/>
    <cellStyle name="Normal 2 2 2 2 3" xfId="5364" xr:uid="{9074F4BA-7107-4D13-8EF2-C6FF62F72B50}"/>
    <cellStyle name="Normal 2 2 2 2 3 2" xfId="6578" xr:uid="{B6CAE20D-5324-4203-8D15-33C389E422DC}"/>
    <cellStyle name="Normal 2 2 2 2 3 2 2" xfId="7339" xr:uid="{DC38E5A1-0F01-4B28-A59B-DF93B63ECB5E}"/>
    <cellStyle name="Normal 2 2 2 2 3 2 2 2" xfId="8979" xr:uid="{319A2A1F-32EE-4A02-97A6-DA9A73BC4CFF}"/>
    <cellStyle name="Normal 2 2 2 2 3 2 3" xfId="8228" xr:uid="{B20EE033-1F4C-4643-8766-1A300E510E32}"/>
    <cellStyle name="Normal 2 2 2 2 3 3" xfId="6579" xr:uid="{FAF2153A-F447-4D39-9CAD-72C9028943B6}"/>
    <cellStyle name="Normal 2 2 2 2 3 3 2" xfId="7340" xr:uid="{E4EC01BD-675A-45B8-AB7F-BE408DBB2855}"/>
    <cellStyle name="Normal 2 2 2 2 3 3 2 2" xfId="8980" xr:uid="{9BB1CA1C-7414-40E2-914C-A93BDE6BE6B2}"/>
    <cellStyle name="Normal 2 2 2 2 3 3 3" xfId="8229" xr:uid="{E298B9EF-748B-4B78-809B-C58DB3B22A81}"/>
    <cellStyle name="Normal 2 2 2 2 3 4" xfId="6372" xr:uid="{0B3BA8AB-9581-46AC-B873-2081D8EB5212}"/>
    <cellStyle name="Normal 2 2 2 2 3 4 2" xfId="7341" xr:uid="{89D27767-EE5B-4096-83BB-71C33558EAB1}"/>
    <cellStyle name="Normal 2 2 2 2 3 4 2 2" xfId="8981" xr:uid="{96A597E2-14F0-4213-872B-101A426D2918}"/>
    <cellStyle name="Normal 2 2 2 2 3 4 3" xfId="8079" xr:uid="{FEF92779-05D4-4B37-93C1-B520D42E1FC9}"/>
    <cellStyle name="Normal 2 2 2 2 3 5" xfId="7044" xr:uid="{685B76A1-F486-4D45-A7AA-E488558026E4}"/>
    <cellStyle name="Normal 2 2 2 2 3 5 2" xfId="8684" xr:uid="{047EA099-C188-4CFD-8C64-C3FE8C8B409B}"/>
    <cellStyle name="Normal 2 2 2 2 3 6" xfId="7867" xr:uid="{CDDB5FAC-97CE-4631-83FA-FC7F6A59C4BD}"/>
    <cellStyle name="Normal 2 2 2 2 4" xfId="5365" xr:uid="{F881D652-29A5-4483-AACE-1C4F9CDEC872}"/>
    <cellStyle name="Normal 2 2 2 2 4 2" xfId="6580" xr:uid="{8E4C7B14-2C38-4C59-A6EF-F7AF60D8FAC6}"/>
    <cellStyle name="Normal 2 2 2 2 4 2 2" xfId="7342" xr:uid="{BA2EFCC9-214D-4B2A-9A8D-B95012634BCF}"/>
    <cellStyle name="Normal 2 2 2 2 4 2 2 2" xfId="8982" xr:uid="{C1552D07-BCA2-4BE8-9FD0-7E3D72BF26C0}"/>
    <cellStyle name="Normal 2 2 2 2 4 2 3" xfId="8230" xr:uid="{DBBE9C6D-3568-467B-A854-108C6ABA2A47}"/>
    <cellStyle name="Normal 2 2 2 2 4 3" xfId="6581" xr:uid="{930CCFFA-FAA2-4742-87AC-6F9F80DA12EC}"/>
    <cellStyle name="Normal 2 2 2 2 4 3 2" xfId="7343" xr:uid="{599018FD-A6E5-45A7-AA49-314AB46E18FA}"/>
    <cellStyle name="Normal 2 2 2 2 4 3 2 2" xfId="8983" xr:uid="{4F4E1031-824C-4F42-B46D-3205C1FD53A4}"/>
    <cellStyle name="Normal 2 2 2 2 4 3 3" xfId="8231" xr:uid="{EC07062A-EB8E-424C-81D5-07231D3BB62E}"/>
    <cellStyle name="Normal 2 2 2 2 4 4" xfId="6373" xr:uid="{5AD30156-BF8C-4002-828C-6B67BDABCB50}"/>
    <cellStyle name="Normal 2 2 2 2 4 4 2" xfId="7344" xr:uid="{498BD85E-EB60-4477-8B53-167ABCA96A2B}"/>
    <cellStyle name="Normal 2 2 2 2 4 4 2 2" xfId="8984" xr:uid="{314C4273-8E7C-4F07-84E9-0F6CE83CB69C}"/>
    <cellStyle name="Normal 2 2 2 2 4 4 3" xfId="8080" xr:uid="{D633B9E1-9D1B-49CD-BE5F-1C8AD13AC8FE}"/>
    <cellStyle name="Normal 2 2 2 2 4 5" xfId="7045" xr:uid="{57A3490A-E8BF-4FA2-B3D7-916ABAEF0A21}"/>
    <cellStyle name="Normal 2 2 2 2 4 5 2" xfId="8685" xr:uid="{64F1DC7F-3542-47E9-BFFF-1FED58E15D41}"/>
    <cellStyle name="Normal 2 2 2 2 4 6" xfId="7868" xr:uid="{74EA9F41-D34A-4464-B9AB-4BE2D35D305E}"/>
    <cellStyle name="Normal 2 2 2 2 5" xfId="5366" xr:uid="{5732CFB9-C271-4CCA-B904-FB296713739A}"/>
    <cellStyle name="Normal 2 2 2 2 5 2" xfId="6582" xr:uid="{422467D0-EEB0-4730-804D-2AB2F75C8372}"/>
    <cellStyle name="Normal 2 2 2 2 5 2 2" xfId="7345" xr:uid="{28A73CC4-9827-4632-9AB6-EBFE0CD90C8B}"/>
    <cellStyle name="Normal 2 2 2 2 5 2 2 2" xfId="8985" xr:uid="{DD57D6AD-8E73-4913-8189-4226CDDFDC7B}"/>
    <cellStyle name="Normal 2 2 2 2 5 2 3" xfId="8232" xr:uid="{1FBAA2C7-9FEA-470D-B1E2-7BD2B18632F3}"/>
    <cellStyle name="Normal 2 2 2 2 5 3" xfId="6583" xr:uid="{6004BEF1-5456-4AF1-AC66-69C34B217855}"/>
    <cellStyle name="Normal 2 2 2 2 5 3 2" xfId="7346" xr:uid="{0AC53BBA-FD03-4255-B8E2-1F8D72BB3F7A}"/>
    <cellStyle name="Normal 2 2 2 2 5 3 2 2" xfId="8986" xr:uid="{4F4C4941-AC86-4082-8827-B4F00C7C29BF}"/>
    <cellStyle name="Normal 2 2 2 2 5 3 3" xfId="8233" xr:uid="{AD5D47E0-F680-4CC3-8D42-A2BE532B9012}"/>
    <cellStyle name="Normal 2 2 2 2 5 4" xfId="6374" xr:uid="{0CBBF3E9-2C9D-45A7-847C-E99D032B3E7E}"/>
    <cellStyle name="Normal 2 2 2 2 5 4 2" xfId="7347" xr:uid="{4AA298CC-C7FA-4296-BAE9-76880951E344}"/>
    <cellStyle name="Normal 2 2 2 2 5 4 2 2" xfId="8987" xr:uid="{5D7024B3-DE5B-437B-9F31-666AC60B370E}"/>
    <cellStyle name="Normal 2 2 2 2 5 4 3" xfId="8081" xr:uid="{1711B7EB-33E3-40AE-95D6-B8FC8F5FEDD0}"/>
    <cellStyle name="Normal 2 2 2 2 5 5" xfId="7046" xr:uid="{8DF12CF0-3249-4D22-B68B-5D3F924CB7C7}"/>
    <cellStyle name="Normal 2 2 2 2 5 5 2" xfId="8686" xr:uid="{4012F32F-D158-4E02-B0EB-CDD8D39F4854}"/>
    <cellStyle name="Normal 2 2 2 2 5 6" xfId="7869" xr:uid="{45ECDC4D-7004-4ECA-8ABD-E56C30AA2A73}"/>
    <cellStyle name="Normal 2 2 2 3" xfId="5367" xr:uid="{1892B970-F348-436B-AD07-2E8375864031}"/>
    <cellStyle name="Normal 2 2 2 3 2" xfId="5368" xr:uid="{671F7A6B-6FF9-437A-9DE5-4741B3016F8E}"/>
    <cellStyle name="Normal 2 2 2 3 2 2" xfId="6584" xr:uid="{29018631-90F8-4487-A7D1-539C12EEEC8C}"/>
    <cellStyle name="Normal 2 2 2 3 2 2 2" xfId="7348" xr:uid="{C9EFBDA2-A0AC-4DF2-AC27-6742CC03B70F}"/>
    <cellStyle name="Normal 2 2 2 3 2 2 2 2" xfId="8988" xr:uid="{0257E154-DFD8-46C1-A57B-0379392F2E4B}"/>
    <cellStyle name="Normal 2 2 2 3 2 2 3" xfId="8234" xr:uid="{5D2ECAA0-18B1-4D60-A42B-C78A3A0C3F9A}"/>
    <cellStyle name="Normal 2 2 2 3 2 3" xfId="6585" xr:uid="{B7114372-0D56-431A-B643-B845D7C005F4}"/>
    <cellStyle name="Normal 2 2 2 3 2 3 2" xfId="7349" xr:uid="{4F44B3BD-44F7-463E-9084-98D88721B95A}"/>
    <cellStyle name="Normal 2 2 2 3 2 3 2 2" xfId="8989" xr:uid="{C425AEF7-11F7-43F3-853B-A7C2054C4281}"/>
    <cellStyle name="Normal 2 2 2 3 2 3 3" xfId="8235" xr:uid="{79BDE52B-0DAA-4730-B828-DE03E8B672F6}"/>
    <cellStyle name="Normal 2 2 2 3 2 4" xfId="6375" xr:uid="{64085F65-3FE5-48A5-8091-642BFF6900A9}"/>
    <cellStyle name="Normal 2 2 2 3 2 4 2" xfId="7350" xr:uid="{9E503EC9-B33D-435F-9BEA-F9450F52E682}"/>
    <cellStyle name="Normal 2 2 2 3 2 4 2 2" xfId="8990" xr:uid="{77A902F5-4B13-4501-817D-081473C0E81E}"/>
    <cellStyle name="Normal 2 2 2 3 2 4 3" xfId="8082" xr:uid="{F7B423B2-7F40-405E-A639-A234031CB183}"/>
    <cellStyle name="Normal 2 2 2 3 2 5" xfId="7047" xr:uid="{54F9D5B8-1467-4BB7-BCF7-CCA2BEB1707F}"/>
    <cellStyle name="Normal 2 2 2 3 2 5 2" xfId="8687" xr:uid="{781EF680-4640-4222-B8AF-93684DDAE5F0}"/>
    <cellStyle name="Normal 2 2 2 3 2 6" xfId="7870" xr:uid="{8F99A9FB-4B82-4A14-B530-2BD61C897597}"/>
    <cellStyle name="Normal 2 2 2 3 3" xfId="5369" xr:uid="{22A3171A-9A6F-4B5F-AE83-30EDC06B833C}"/>
    <cellStyle name="Normal 2 2 2 3 3 2" xfId="6586" xr:uid="{16263630-157B-4274-AA98-E267B5C28BC9}"/>
    <cellStyle name="Normal 2 2 2 3 3 2 2" xfId="7351" xr:uid="{11C7EED2-1C0A-48AB-9433-0F50ABD671D4}"/>
    <cellStyle name="Normal 2 2 2 3 3 2 2 2" xfId="8991" xr:uid="{8A347FDD-D4E2-45CD-A719-B2C5ACAC0F2B}"/>
    <cellStyle name="Normal 2 2 2 3 3 2 3" xfId="8236" xr:uid="{BDD425D6-4915-4842-B6B6-A125975AA1B4}"/>
    <cellStyle name="Normal 2 2 2 3 3 3" xfId="6587" xr:uid="{41185316-25B9-4206-94C5-682E16064108}"/>
    <cellStyle name="Normal 2 2 2 3 3 3 2" xfId="7352" xr:uid="{E2A781FF-919B-4823-8346-4044B1175986}"/>
    <cellStyle name="Normal 2 2 2 3 3 3 2 2" xfId="8992" xr:uid="{C32F78D5-1D1F-443E-AEC5-E40E94D5ED98}"/>
    <cellStyle name="Normal 2 2 2 3 3 3 3" xfId="8237" xr:uid="{0A60F915-19D8-400A-B1EC-9C2BC6C66F70}"/>
    <cellStyle name="Normal 2 2 2 3 3 4" xfId="6376" xr:uid="{B02F3B22-8A00-4051-A89D-10810DA3DF16}"/>
    <cellStyle name="Normal 2 2 2 3 3 4 2" xfId="7353" xr:uid="{2EB80389-CF30-42D2-A8CC-3D10682BE306}"/>
    <cellStyle name="Normal 2 2 2 3 3 4 2 2" xfId="8993" xr:uid="{4DB3AF8B-9921-4C83-8BAB-14728EE75BF8}"/>
    <cellStyle name="Normal 2 2 2 3 3 4 3" xfId="8083" xr:uid="{3CC86C4D-C07D-49F0-8816-031F53830DD7}"/>
    <cellStyle name="Normal 2 2 2 3 3 5" xfId="7048" xr:uid="{BC9209C1-92F7-4613-8B17-FE2343798B0D}"/>
    <cellStyle name="Normal 2 2 2 3 3 5 2" xfId="8688" xr:uid="{DCD96823-CED0-4C09-99A5-577DB9105893}"/>
    <cellStyle name="Normal 2 2 2 3 3 6" xfId="7871" xr:uid="{5CDD9CA5-9328-4073-803D-002336FEFE9B}"/>
    <cellStyle name="Normal 2 2 2 3 4" xfId="5370" xr:uid="{BD5E5F5D-0BEB-4B4F-844D-98B1FC1A636C}"/>
    <cellStyle name="Normal 2 2 2 3 4 2" xfId="6588" xr:uid="{782BCE86-5041-4332-95A9-7F34AFCC0FAF}"/>
    <cellStyle name="Normal 2 2 2 3 4 2 2" xfId="7354" xr:uid="{180BD152-BE00-4EAC-963A-1A66FCC02E49}"/>
    <cellStyle name="Normal 2 2 2 3 4 2 2 2" xfId="8994" xr:uid="{9F9F44BB-2658-41E1-8128-2D8D4616EC1F}"/>
    <cellStyle name="Normal 2 2 2 3 4 2 3" xfId="8238" xr:uid="{0220360D-3202-4FB0-BDC0-68D6214A9E88}"/>
    <cellStyle name="Normal 2 2 2 3 4 3" xfId="6589" xr:uid="{0E67D529-A214-4A31-A864-45D15A1D04A5}"/>
    <cellStyle name="Normal 2 2 2 3 4 3 2" xfId="7355" xr:uid="{6C9E14C3-623A-4502-BA01-491FAC1BF837}"/>
    <cellStyle name="Normal 2 2 2 3 4 3 2 2" xfId="8995" xr:uid="{EBD328C2-D56F-454C-8D71-CFEC691CAC48}"/>
    <cellStyle name="Normal 2 2 2 3 4 3 3" xfId="8239" xr:uid="{0439F774-2E5F-4FCA-AF55-AD5FCF9FEE6A}"/>
    <cellStyle name="Normal 2 2 2 3 4 4" xfId="6377" xr:uid="{44EFB311-1B23-4149-BB4F-A91200ECACD8}"/>
    <cellStyle name="Normal 2 2 2 3 4 4 2" xfId="7356" xr:uid="{52CBDCC6-3DAA-4015-8040-EA78BBC13D6F}"/>
    <cellStyle name="Normal 2 2 2 3 4 4 2 2" xfId="8996" xr:uid="{E348AAE7-3565-45F2-AF01-DEA2EBEE18A2}"/>
    <cellStyle name="Normal 2 2 2 3 4 4 3" xfId="8084" xr:uid="{B7F74A9D-08EC-4B61-B80B-D4C58765FE2F}"/>
    <cellStyle name="Normal 2 2 2 3 4 5" xfId="7049" xr:uid="{04AE4B5E-A744-4C41-AED6-069DDB4F18BB}"/>
    <cellStyle name="Normal 2 2 2 3 4 5 2" xfId="8689" xr:uid="{25A49129-251A-4685-ADE0-0F48FA500E68}"/>
    <cellStyle name="Normal 2 2 2 3 4 6" xfId="7872" xr:uid="{9C9D27D8-5364-41A5-850C-94CE8F44D2CE}"/>
    <cellStyle name="Normal 2 2 2 4" xfId="5371" xr:uid="{7FE2375E-89A6-443D-9896-A9F4381B1F1A}"/>
    <cellStyle name="Normal 2 2 2 5" xfId="5372" xr:uid="{36C7DE04-273F-4347-9AAE-16BF20C7EACB}"/>
    <cellStyle name="Normal 2 2 2 6" xfId="5356" xr:uid="{AEE47280-0591-4AB0-94FD-D9AD0EDC4BD6}"/>
    <cellStyle name="Normal 2 2 20" xfId="5373" xr:uid="{E1E4EC64-7D60-4E65-8A95-AD7671310BF3}"/>
    <cellStyle name="Normal 2 2 20 2" xfId="19772" xr:uid="{2D911280-ED7E-4C78-9AF0-D1B355CB9ADC}"/>
    <cellStyle name="Normal 2 2 21" xfId="5374" xr:uid="{4B609277-D80F-4140-857E-8316487FA304}"/>
    <cellStyle name="Normal 2 2 21 2" xfId="5375" xr:uid="{4E4DCEA6-09AF-4936-9CAB-8D9B63EACF24}"/>
    <cellStyle name="Normal 2 2 21 2 2" xfId="5376" xr:uid="{980A8A56-F01D-4161-BC0B-A0B69A520E59}"/>
    <cellStyle name="Normal 2 2 21 2 3" xfId="5377" xr:uid="{05A00840-C7C7-42A4-A97F-21B20ABC8042}"/>
    <cellStyle name="Normal 2 2 21 2 4" xfId="5378" xr:uid="{D8484AAB-B54E-4AA4-B3F0-D329779F66EA}"/>
    <cellStyle name="Normal 2 2 21 3" xfId="5379" xr:uid="{CE36E679-6EA3-4191-8F52-54B426FD5BE6}"/>
    <cellStyle name="Normal 2 2 21 4" xfId="5380" xr:uid="{6C21E8AB-9781-4788-BEA8-542BAD5176FB}"/>
    <cellStyle name="Normal 2 2 22" xfId="5381" xr:uid="{A4A6B0A2-7E8F-45AD-A777-E847666037D1}"/>
    <cellStyle name="Normal 2 2 23" xfId="5382" xr:uid="{9E8A1162-7A54-4531-A655-EE96B579C45E}"/>
    <cellStyle name="Normal 2 2 24" xfId="5383" xr:uid="{E246B6B0-3CFC-4A61-A0AE-3AD67ED2EFF3}"/>
    <cellStyle name="Normal 2 2 25" xfId="6590" xr:uid="{CCBE818C-E40B-4A04-8C62-D2EB38C0B7E4}"/>
    <cellStyle name="Normal 2 2 26" xfId="6457" xr:uid="{776A1AF4-1824-48AF-B78E-5A732C7F05AB}"/>
    <cellStyle name="Normal 2 2 27" xfId="59" xr:uid="{1609F843-9496-4752-B178-7873C1383796}"/>
    <cellStyle name="Normal 2 2 27 2" xfId="5345" xr:uid="{8B12ECC3-7BD8-476B-A327-54FEF07BFA44}"/>
    <cellStyle name="Normal 2 2 3" xfId="5384" xr:uid="{BF08D7A5-F266-49B4-B59F-01E43D367151}"/>
    <cellStyle name="Normal 2 2 4" xfId="5385" xr:uid="{0BF75325-137D-42FC-B987-9F9265D19AF3}"/>
    <cellStyle name="Normal 2 2 4 10" xfId="5386" xr:uid="{26DEDFFB-58B6-449F-BB54-DB5D61EBE392}"/>
    <cellStyle name="Normal 2 2 4 10 2" xfId="19774" xr:uid="{76C38B0B-4D8B-4B06-A2D1-13888B4BEA21}"/>
    <cellStyle name="Normal 2 2 4 11" xfId="5387" xr:uid="{3B9A92BA-4406-4BE2-9BAB-DA9E6786F3A1}"/>
    <cellStyle name="Normal 2 2 4 11 2" xfId="19775" xr:uid="{B4684E98-4312-4F1A-9DCD-53FBA6158F18}"/>
    <cellStyle name="Normal 2 2 4 12" xfId="5388" xr:uid="{9AD5CB28-FB96-46AD-A418-919599A1BFB7}"/>
    <cellStyle name="Normal 2 2 4 12 2" xfId="19776" xr:uid="{813FD473-10B0-4192-96B0-DC5CFDC10D3C}"/>
    <cellStyle name="Normal 2 2 4 13" xfId="5389" xr:uid="{EE343085-4BD2-42FC-B0CC-EBF759F9A269}"/>
    <cellStyle name="Normal 2 2 4 13 2" xfId="19777" xr:uid="{55AC613A-057B-447E-B316-353A9B5A6465}"/>
    <cellStyle name="Normal 2 2 4 14" xfId="19773" xr:uid="{2A858252-1A36-4BAC-9380-6E8D9F112B01}"/>
    <cellStyle name="Normal 2 2 4 2" xfId="5390" xr:uid="{A25922BF-F5E6-4455-BA40-50235ADCCEB8}"/>
    <cellStyle name="Normal 2 2 4 2 10" xfId="5391" xr:uid="{5BF46424-549B-482B-A276-45E9459F9E65}"/>
    <cellStyle name="Normal 2 2 4 2 10 2" xfId="6591" xr:uid="{56D319CB-019D-41A1-B751-200E374DCBD0}"/>
    <cellStyle name="Normal 2 2 4 2 10 2 2" xfId="7357" xr:uid="{156BFC6D-F233-4D2D-B1E6-7533AD065A09}"/>
    <cellStyle name="Normal 2 2 4 2 10 2 2 2" xfId="8997" xr:uid="{4DDBDCEF-FB23-452B-817F-5766DBBAE2AE}"/>
    <cellStyle name="Normal 2 2 4 2 10 2 3" xfId="8240" xr:uid="{4AB57A8D-18BD-4120-97D3-8EA8B19514F1}"/>
    <cellStyle name="Normal 2 2 4 2 10 3" xfId="6592" xr:uid="{14C7995B-3903-4B38-8AC2-F458E3D02695}"/>
    <cellStyle name="Normal 2 2 4 2 10 3 2" xfId="7358" xr:uid="{AC418A6E-4456-45BD-99DA-4AB1C9BE736E}"/>
    <cellStyle name="Normal 2 2 4 2 10 3 2 2" xfId="8998" xr:uid="{12DABAFC-70E9-4643-8525-78507C4C7CC8}"/>
    <cellStyle name="Normal 2 2 4 2 10 3 3" xfId="8241" xr:uid="{9CA300FD-51DC-46F4-AE1F-EBE29071F3C0}"/>
    <cellStyle name="Normal 2 2 4 2 10 4" xfId="6379" xr:uid="{B8DB0454-5B18-44A4-839C-9B1E6D0294F0}"/>
    <cellStyle name="Normal 2 2 4 2 10 4 2" xfId="7359" xr:uid="{FDEB5029-8FE4-4774-A725-4E6C35ABFCA6}"/>
    <cellStyle name="Normal 2 2 4 2 10 4 2 2" xfId="8999" xr:uid="{22C8E2B5-1BDD-4169-9B12-1BE6B2F82629}"/>
    <cellStyle name="Normal 2 2 4 2 10 4 3" xfId="8086" xr:uid="{0121D6EE-DF3F-42B4-AADB-E1E9EB4F7100}"/>
    <cellStyle name="Normal 2 2 4 2 10 5" xfId="7051" xr:uid="{0DE7EA3A-4072-4F58-858D-458E56A4E413}"/>
    <cellStyle name="Normal 2 2 4 2 10 5 2" xfId="8691" xr:uid="{3F4D2946-22C7-4306-8A4B-0C19756C04CD}"/>
    <cellStyle name="Normal 2 2 4 2 10 6" xfId="7874" xr:uid="{99BB9D47-90DD-4FD1-9924-858C91A16621}"/>
    <cellStyle name="Normal 2 2 4 2 11" xfId="5392" xr:uid="{F4C88796-9DFB-4AC7-8DC3-2195D6C5EA5E}"/>
    <cellStyle name="Normal 2 2 4 2 11 2" xfId="6593" xr:uid="{5579425B-D43F-4F2C-9783-ED7D48E5CDB3}"/>
    <cellStyle name="Normal 2 2 4 2 11 2 2" xfId="7360" xr:uid="{E7D8F169-8FBC-430A-BC4E-50C2D9CD5A2A}"/>
    <cellStyle name="Normal 2 2 4 2 11 2 2 2" xfId="9000" xr:uid="{9D940F0B-0A12-4DCC-B5C5-F09E474A00A3}"/>
    <cellStyle name="Normal 2 2 4 2 11 2 3" xfId="8242" xr:uid="{8F431278-A91B-4A8A-BB31-C751E90892A4}"/>
    <cellStyle name="Normal 2 2 4 2 11 3" xfId="6594" xr:uid="{608E581F-6861-4E67-B793-970C0A1EDDFA}"/>
    <cellStyle name="Normal 2 2 4 2 11 3 2" xfId="7361" xr:uid="{BF8F0737-5193-47E2-9E4A-62682120AC5D}"/>
    <cellStyle name="Normal 2 2 4 2 11 3 2 2" xfId="9001" xr:uid="{0ECDCEFB-4D1D-45B7-9488-19100810A7E7}"/>
    <cellStyle name="Normal 2 2 4 2 11 3 3" xfId="8243" xr:uid="{07FEF21B-F0F2-46B0-90B3-662561CA4B38}"/>
    <cellStyle name="Normal 2 2 4 2 11 4" xfId="6380" xr:uid="{EF9B1B52-1162-464F-A1B9-84634AB0FA9A}"/>
    <cellStyle name="Normal 2 2 4 2 11 4 2" xfId="7362" xr:uid="{8E713266-A447-4F1D-8807-147B47F0186B}"/>
    <cellStyle name="Normal 2 2 4 2 11 4 2 2" xfId="9002" xr:uid="{191582A3-3C6F-463D-838A-40A28B667096}"/>
    <cellStyle name="Normal 2 2 4 2 11 4 3" xfId="8087" xr:uid="{344947C2-B171-4A38-88AB-5FDEF6CD90F0}"/>
    <cellStyle name="Normal 2 2 4 2 11 5" xfId="7052" xr:uid="{64D0EA17-82F2-40CD-9605-BAC04D1BFE65}"/>
    <cellStyle name="Normal 2 2 4 2 11 5 2" xfId="8692" xr:uid="{542657E3-08A1-49E2-92EE-410A6EE18545}"/>
    <cellStyle name="Normal 2 2 4 2 11 6" xfId="7875" xr:uid="{07229F63-33F0-4064-86BA-A3EF2BFF7510}"/>
    <cellStyle name="Normal 2 2 4 2 12" xfId="5393" xr:uid="{2A61874F-3A72-4A4C-9B0B-FECD3B9ED000}"/>
    <cellStyle name="Normal 2 2 4 2 12 2" xfId="6595" xr:uid="{6D3409E4-EFC6-44D8-AF48-5025DF070E5C}"/>
    <cellStyle name="Normal 2 2 4 2 12 2 2" xfId="7363" xr:uid="{1486375B-7ED2-4A17-8AA6-7ACCB908448A}"/>
    <cellStyle name="Normal 2 2 4 2 12 2 2 2" xfId="9003" xr:uid="{E3A5E123-30B2-46E2-9A2D-0160C2739429}"/>
    <cellStyle name="Normal 2 2 4 2 12 2 3" xfId="8244" xr:uid="{2A274716-5817-4795-AAFC-28CF8BACA910}"/>
    <cellStyle name="Normal 2 2 4 2 12 3" xfId="6596" xr:uid="{661AAF21-546E-42AA-8CDF-C3FA84B099F3}"/>
    <cellStyle name="Normal 2 2 4 2 12 3 2" xfId="7364" xr:uid="{83D02B4D-263E-4838-8FE9-71EE09DFA62E}"/>
    <cellStyle name="Normal 2 2 4 2 12 3 2 2" xfId="9004" xr:uid="{AE713A3E-C039-40FB-B236-6B309B7B1F98}"/>
    <cellStyle name="Normal 2 2 4 2 12 3 3" xfId="8245" xr:uid="{65FA881A-33CC-4285-B5D1-A8BFA6658E16}"/>
    <cellStyle name="Normal 2 2 4 2 12 4" xfId="6381" xr:uid="{F91CAB73-62A2-4453-95F1-B428F0A677C3}"/>
    <cellStyle name="Normal 2 2 4 2 12 4 2" xfId="7365" xr:uid="{6C984CD4-FA37-4047-9BC0-F2A6FD0D413A}"/>
    <cellStyle name="Normal 2 2 4 2 12 4 2 2" xfId="9005" xr:uid="{5D75A823-3B67-49D3-91DE-BEDDA421025C}"/>
    <cellStyle name="Normal 2 2 4 2 12 4 3" xfId="8088" xr:uid="{8DF6B0F9-5510-4FB1-8A13-39AFB53490C7}"/>
    <cellStyle name="Normal 2 2 4 2 12 5" xfId="7053" xr:uid="{374FF88E-E2A6-4816-959F-A933FCA16277}"/>
    <cellStyle name="Normal 2 2 4 2 12 5 2" xfId="8693" xr:uid="{BB5E22FA-C9E7-4C6C-8A12-D77646212DD2}"/>
    <cellStyle name="Normal 2 2 4 2 12 6" xfId="7876" xr:uid="{9709A163-4744-4A82-860A-AC427A5C34B2}"/>
    <cellStyle name="Normal 2 2 4 2 13" xfId="5394" xr:uid="{32D3776C-32D2-48FC-9C09-5843F2A52F63}"/>
    <cellStyle name="Normal 2 2 4 2 13 2" xfId="6597" xr:uid="{3D93C6CB-91B3-4510-A4C2-FCF35A3C986D}"/>
    <cellStyle name="Normal 2 2 4 2 13 2 2" xfId="7366" xr:uid="{920C7D9F-D98F-4704-9299-5E48D5770295}"/>
    <cellStyle name="Normal 2 2 4 2 13 2 2 2" xfId="9006" xr:uid="{9C4C21CA-FA36-4DC9-93DC-09B462FE7D00}"/>
    <cellStyle name="Normal 2 2 4 2 13 2 3" xfId="8246" xr:uid="{57FF6C36-A704-45E6-9843-0A3A9DF9E3C7}"/>
    <cellStyle name="Normal 2 2 4 2 13 3" xfId="6598" xr:uid="{CEB35335-FC18-481D-A65D-7DA1BA309C9B}"/>
    <cellStyle name="Normal 2 2 4 2 13 3 2" xfId="7367" xr:uid="{DC874FB6-7E29-4F91-B8C4-A6205BD6DE6E}"/>
    <cellStyle name="Normal 2 2 4 2 13 3 2 2" xfId="9007" xr:uid="{87E78870-849D-4704-B5BD-204B7E420339}"/>
    <cellStyle name="Normal 2 2 4 2 13 3 3" xfId="8247" xr:uid="{288D9345-8F7C-4A56-BF86-2322DA9ACBCD}"/>
    <cellStyle name="Normal 2 2 4 2 13 4" xfId="6382" xr:uid="{8D4E2190-DC17-4437-874B-0FB6A16F6A1D}"/>
    <cellStyle name="Normal 2 2 4 2 13 4 2" xfId="7368" xr:uid="{A748D8B0-DF80-4847-81D2-CFA71C40216A}"/>
    <cellStyle name="Normal 2 2 4 2 13 4 2 2" xfId="9008" xr:uid="{BAABCCDD-8EA3-4AA9-BD04-AE10EF618A40}"/>
    <cellStyle name="Normal 2 2 4 2 13 4 3" xfId="8089" xr:uid="{5D2AC87D-6191-4A55-A931-5F76431287C3}"/>
    <cellStyle name="Normal 2 2 4 2 13 5" xfId="7054" xr:uid="{69321ACF-4A91-4751-B0F5-1F0EDE552E01}"/>
    <cellStyle name="Normal 2 2 4 2 13 5 2" xfId="8694" xr:uid="{EC4A215D-E35A-405A-B33B-1E1BDD94BE49}"/>
    <cellStyle name="Normal 2 2 4 2 13 6" xfId="7877" xr:uid="{8A78EBBA-027B-435D-99A3-5F315E611FC4}"/>
    <cellStyle name="Normal 2 2 4 2 14" xfId="6599" xr:uid="{580230E3-6329-4301-89E6-2531A4E002AC}"/>
    <cellStyle name="Normal 2 2 4 2 14 2" xfId="7369" xr:uid="{D036324F-A512-41DE-8CB4-4A30DFD0A64B}"/>
    <cellStyle name="Normal 2 2 4 2 14 2 2" xfId="9009" xr:uid="{0EFB9FEC-18C5-415D-A77A-4733FCC03A5F}"/>
    <cellStyle name="Normal 2 2 4 2 14 3" xfId="8248" xr:uid="{25B122A5-64C9-4E91-A2F9-32CEE82CB2E4}"/>
    <cellStyle name="Normal 2 2 4 2 15" xfId="6600" xr:uid="{DFFED602-02AF-4A3F-9643-BB1732C0432D}"/>
    <cellStyle name="Normal 2 2 4 2 15 2" xfId="7370" xr:uid="{B8EFA6AE-B631-4A3F-AC74-A7551762DE33}"/>
    <cellStyle name="Normal 2 2 4 2 15 2 2" xfId="9010" xr:uid="{13EEC8CB-CF0A-43BD-B09D-14C17727FC98}"/>
    <cellStyle name="Normal 2 2 4 2 15 3" xfId="8249" xr:uid="{4C5F393F-1DE5-4B77-9076-E4478C207C9F}"/>
    <cellStyle name="Normal 2 2 4 2 16" xfId="6378" xr:uid="{F2F62F41-3E96-4BC8-B3EA-5BAA02FADD99}"/>
    <cellStyle name="Normal 2 2 4 2 16 2" xfId="7371" xr:uid="{F5140E96-0A37-486D-AF05-7B65052ECA3B}"/>
    <cellStyle name="Normal 2 2 4 2 16 2 2" xfId="9011" xr:uid="{33E81B51-138F-44C3-A1C2-AF31498A8E9D}"/>
    <cellStyle name="Normal 2 2 4 2 16 3" xfId="8085" xr:uid="{7B550672-C5DC-43CC-AC70-F14091A241F3}"/>
    <cellStyle name="Normal 2 2 4 2 17" xfId="7050" xr:uid="{45183578-D3FD-4192-AF52-C0B1BB285B12}"/>
    <cellStyle name="Normal 2 2 4 2 17 2" xfId="8690" xr:uid="{4C2C8ACD-6B8B-479A-819D-68C0B485C396}"/>
    <cellStyle name="Normal 2 2 4 2 18" xfId="7873" xr:uid="{1F2F76A1-DC22-427F-AF85-A18B0D871685}"/>
    <cellStyle name="Normal 2 2 4 2 2" xfId="5395" xr:uid="{B44F59E3-37D7-41D7-BDF8-500B5158CEA4}"/>
    <cellStyle name="Normal 2 2 4 2 2 2" xfId="6601" xr:uid="{3D4F0AC1-4EB8-40C5-9DC6-78A331E04AE8}"/>
    <cellStyle name="Normal 2 2 4 2 2 2 2" xfId="7372" xr:uid="{D672E2A3-36DA-4B91-92C4-0FEDE5845F30}"/>
    <cellStyle name="Normal 2 2 4 2 2 2 2 2" xfId="9012" xr:uid="{0070F8D4-241B-473B-B5A9-0F0B4E7A9F0C}"/>
    <cellStyle name="Normal 2 2 4 2 2 2 3" xfId="8250" xr:uid="{684FC819-6ADB-44CB-9F5E-DBE141B5F964}"/>
    <cellStyle name="Normal 2 2 4 2 2 3" xfId="6602" xr:uid="{A16265CE-499B-4D3E-8E2D-21ABC3DBD182}"/>
    <cellStyle name="Normal 2 2 4 2 2 3 2" xfId="7373" xr:uid="{6585303D-3AFA-40C6-9CA7-A92A4D4B97AB}"/>
    <cellStyle name="Normal 2 2 4 2 2 3 2 2" xfId="9013" xr:uid="{76195C7E-0AEB-4F8C-A5BC-69252726E202}"/>
    <cellStyle name="Normal 2 2 4 2 2 3 3" xfId="8251" xr:uid="{6A81D9D6-FB21-4469-8CE3-0B7DD0F525C5}"/>
    <cellStyle name="Normal 2 2 4 2 2 4" xfId="6383" xr:uid="{F782F336-58B0-4310-BF9D-287C0E38E167}"/>
    <cellStyle name="Normal 2 2 4 2 2 4 2" xfId="7374" xr:uid="{6CEF78C1-3885-426F-9C3E-E44084D4DF7E}"/>
    <cellStyle name="Normal 2 2 4 2 2 4 2 2" xfId="9014" xr:uid="{5B4F2BED-198E-41EA-A87F-7189B66C4121}"/>
    <cellStyle name="Normal 2 2 4 2 2 4 3" xfId="8090" xr:uid="{FD2CFE51-70A8-45AD-AD4D-71413F7481D3}"/>
    <cellStyle name="Normal 2 2 4 2 2 5" xfId="7055" xr:uid="{635177F6-453B-49F7-9EF0-A7B8047BE26F}"/>
    <cellStyle name="Normal 2 2 4 2 2 5 2" xfId="8695" xr:uid="{5249F32E-9B00-4858-890F-22DD409BFE14}"/>
    <cellStyle name="Normal 2 2 4 2 2 6" xfId="7878" xr:uid="{01E81F6B-7256-4551-93D1-0965F92E1600}"/>
    <cellStyle name="Normal 2 2 4 2 3" xfId="5396" xr:uid="{F744C104-BE05-4490-8BC8-6B7B713931ED}"/>
    <cellStyle name="Normal 2 2 4 2 3 2" xfId="6603" xr:uid="{2154F893-A68E-4A20-B897-9AFAC3D552FF}"/>
    <cellStyle name="Normal 2 2 4 2 3 2 2" xfId="7375" xr:uid="{62DF2CAE-9E78-4C31-A5F2-3F0F3DAB5B92}"/>
    <cellStyle name="Normal 2 2 4 2 3 2 2 2" xfId="9015" xr:uid="{6B8429EC-D5B0-4014-A5E4-4311278D692F}"/>
    <cellStyle name="Normal 2 2 4 2 3 2 3" xfId="8252" xr:uid="{5805F1DC-1130-411D-85AC-27D989815DE9}"/>
    <cellStyle name="Normal 2 2 4 2 3 3" xfId="6604" xr:uid="{CEAC5071-5839-45A1-8283-FC7AB58AC3D5}"/>
    <cellStyle name="Normal 2 2 4 2 3 3 2" xfId="7376" xr:uid="{7101E1EA-86C5-4447-A2BB-9995B3992CBC}"/>
    <cellStyle name="Normal 2 2 4 2 3 3 2 2" xfId="9016" xr:uid="{F4599212-3037-4018-83A8-9D8C0E8531FC}"/>
    <cellStyle name="Normal 2 2 4 2 3 3 3" xfId="8253" xr:uid="{03A291C6-789A-4624-8E9E-9CD6105972BA}"/>
    <cellStyle name="Normal 2 2 4 2 3 4" xfId="6384" xr:uid="{5DBDDBBA-83CA-4293-827F-893F93324D6A}"/>
    <cellStyle name="Normal 2 2 4 2 3 4 2" xfId="7377" xr:uid="{D8B1AE62-A448-4668-A0C9-F462AB2988EE}"/>
    <cellStyle name="Normal 2 2 4 2 3 4 2 2" xfId="9017" xr:uid="{E1729C33-7383-4AE3-A37D-26706CE562FD}"/>
    <cellStyle name="Normal 2 2 4 2 3 4 3" xfId="8091" xr:uid="{C709CC9C-953B-413D-90BD-575271DE250E}"/>
    <cellStyle name="Normal 2 2 4 2 3 5" xfId="7056" xr:uid="{8323E907-401D-4E01-9041-4041BD89C290}"/>
    <cellStyle name="Normal 2 2 4 2 3 5 2" xfId="8696" xr:uid="{FE5D12B6-6EA8-4B41-9733-ABED6214F3FE}"/>
    <cellStyle name="Normal 2 2 4 2 3 6" xfId="7879" xr:uid="{47B714DF-193C-4E38-AFE2-04F969046766}"/>
    <cellStyle name="Normal 2 2 4 2 4" xfId="5397" xr:uid="{FEAB043A-3B0A-4B21-83BA-570D5D33ED04}"/>
    <cellStyle name="Normal 2 2 4 2 4 2" xfId="6605" xr:uid="{F676501C-85CB-4F58-909B-CEC9A77F22F9}"/>
    <cellStyle name="Normal 2 2 4 2 4 2 2" xfId="7378" xr:uid="{0ADD8EEE-C706-4CAC-A2FD-1F756596B8DE}"/>
    <cellStyle name="Normal 2 2 4 2 4 2 2 2" xfId="9018" xr:uid="{5FC3D0F1-B17E-4ACA-A83D-CA08D2A894FB}"/>
    <cellStyle name="Normal 2 2 4 2 4 2 3" xfId="8254" xr:uid="{FA57B122-F6DF-49DE-927B-EE8728833785}"/>
    <cellStyle name="Normal 2 2 4 2 4 3" xfId="6606" xr:uid="{16185268-09A1-43F6-B63E-2FF170B41A78}"/>
    <cellStyle name="Normal 2 2 4 2 4 3 2" xfId="7379" xr:uid="{E0312E57-4A26-4031-8757-15DCE4025B7F}"/>
    <cellStyle name="Normal 2 2 4 2 4 3 2 2" xfId="9019" xr:uid="{54D5C47E-6131-4539-BEF1-F10C8A438233}"/>
    <cellStyle name="Normal 2 2 4 2 4 3 3" xfId="8255" xr:uid="{7A47C167-8C14-4DE3-B5CC-D8F57A38D4BB}"/>
    <cellStyle name="Normal 2 2 4 2 4 4" xfId="6385" xr:uid="{BE5B2F88-A0C8-4B97-9EBB-FA62837FB94C}"/>
    <cellStyle name="Normal 2 2 4 2 4 4 2" xfId="7380" xr:uid="{02504272-DE37-470D-B38B-F7E5DA4B62E9}"/>
    <cellStyle name="Normal 2 2 4 2 4 4 2 2" xfId="9020" xr:uid="{B9041554-4972-4765-9DB1-8BAAF944D8F0}"/>
    <cellStyle name="Normal 2 2 4 2 4 4 3" xfId="8092" xr:uid="{0195DA49-C340-44C6-A5F2-287C5843BE44}"/>
    <cellStyle name="Normal 2 2 4 2 4 5" xfId="7057" xr:uid="{B11F903E-7CA8-4CEF-AFD2-711286F61648}"/>
    <cellStyle name="Normal 2 2 4 2 4 5 2" xfId="8697" xr:uid="{4DA45FFC-F80E-418D-B33A-1592A9F9E3CB}"/>
    <cellStyle name="Normal 2 2 4 2 4 6" xfId="7880" xr:uid="{2112E552-B7EA-4095-B7A8-A5CA7EC59C91}"/>
    <cellStyle name="Normal 2 2 4 2 5" xfId="5398" xr:uid="{DC284A58-2E99-49F6-8F9D-C08DD512BFC0}"/>
    <cellStyle name="Normal 2 2 4 2 5 2" xfId="6607" xr:uid="{1C7D1CAC-1DFB-444A-B831-2704119AFB24}"/>
    <cellStyle name="Normal 2 2 4 2 5 2 2" xfId="7381" xr:uid="{1EA39EE3-50AF-437C-B21F-4FB9302948CA}"/>
    <cellStyle name="Normal 2 2 4 2 5 2 2 2" xfId="9021" xr:uid="{BA25AB2F-528F-40EB-8AB3-E20DCAC82CD8}"/>
    <cellStyle name="Normal 2 2 4 2 5 2 3" xfId="8256" xr:uid="{513DD829-FCD5-4294-B860-7B47FA8BB818}"/>
    <cellStyle name="Normal 2 2 4 2 5 3" xfId="6608" xr:uid="{635DA9BA-B6E0-4C00-9B84-F52DEED0298D}"/>
    <cellStyle name="Normal 2 2 4 2 5 3 2" xfId="7382" xr:uid="{EE2FFE47-464F-4266-8C82-3729D11BD28C}"/>
    <cellStyle name="Normal 2 2 4 2 5 3 2 2" xfId="9022" xr:uid="{7EE7DB0F-8EDB-4228-A828-9630B9EC4D88}"/>
    <cellStyle name="Normal 2 2 4 2 5 3 3" xfId="8257" xr:uid="{8B1CEF00-7334-4989-9009-7333532DA92D}"/>
    <cellStyle name="Normal 2 2 4 2 5 4" xfId="6386" xr:uid="{F2FF0584-26C0-442F-BE38-95F317A7775D}"/>
    <cellStyle name="Normal 2 2 4 2 5 4 2" xfId="7383" xr:uid="{D1ECB362-5365-4001-83BE-8F35DD746EDD}"/>
    <cellStyle name="Normal 2 2 4 2 5 4 2 2" xfId="9023" xr:uid="{2E5F2C5B-B67A-42CF-A57D-2FDBF003DE87}"/>
    <cellStyle name="Normal 2 2 4 2 5 4 3" xfId="8093" xr:uid="{E5D4F303-C002-4656-A36A-CFAD2FD2B203}"/>
    <cellStyle name="Normal 2 2 4 2 5 5" xfId="7058" xr:uid="{0B545D17-3026-4B50-9C07-1093552A855F}"/>
    <cellStyle name="Normal 2 2 4 2 5 5 2" xfId="8698" xr:uid="{4A32B138-B8B9-4B41-8788-94C9432767E7}"/>
    <cellStyle name="Normal 2 2 4 2 5 6" xfId="7881" xr:uid="{6D3700D3-6207-4C23-9F97-5FD4B8B293A8}"/>
    <cellStyle name="Normal 2 2 4 2 6" xfId="5399" xr:uid="{3C12658D-6C91-4565-BF7E-E2793EE7805C}"/>
    <cellStyle name="Normal 2 2 4 2 6 2" xfId="6609" xr:uid="{5CAA2F8E-3EAB-45F0-B6F3-24F34FFCA0EC}"/>
    <cellStyle name="Normal 2 2 4 2 6 2 2" xfId="7384" xr:uid="{AE7EF73E-BF40-4C45-827E-FFF6B608B1F6}"/>
    <cellStyle name="Normal 2 2 4 2 6 2 2 2" xfId="9024" xr:uid="{1F3CC2DF-9B9C-4C73-AD07-0F9FDC2F70A3}"/>
    <cellStyle name="Normal 2 2 4 2 6 2 3" xfId="8258" xr:uid="{CA9E7B09-F7B6-44ED-8B0C-853E7D7BC53C}"/>
    <cellStyle name="Normal 2 2 4 2 6 3" xfId="6610" xr:uid="{BF71D341-2EA8-43DD-BB9B-799A9D3EE087}"/>
    <cellStyle name="Normal 2 2 4 2 6 3 2" xfId="7385" xr:uid="{04D3A085-12B9-45AD-9D32-50B992F34885}"/>
    <cellStyle name="Normal 2 2 4 2 6 3 2 2" xfId="9025" xr:uid="{AFF472CC-7838-45C5-B156-2610A32AB32B}"/>
    <cellStyle name="Normal 2 2 4 2 6 3 3" xfId="8259" xr:uid="{64FF07CF-7BDA-4243-8483-52A1B20B0185}"/>
    <cellStyle name="Normal 2 2 4 2 6 4" xfId="6387" xr:uid="{B4B8D9E4-2D90-49CF-90F7-62E51A07239A}"/>
    <cellStyle name="Normal 2 2 4 2 6 4 2" xfId="7386" xr:uid="{4DC1EDB5-D00D-4EF1-BD1E-27396C054046}"/>
    <cellStyle name="Normal 2 2 4 2 6 4 2 2" xfId="9026" xr:uid="{03DB477C-12F0-4F2E-8211-4505A76DED97}"/>
    <cellStyle name="Normal 2 2 4 2 6 4 3" xfId="8094" xr:uid="{0357788B-EAC9-455C-8D44-407F17C281B9}"/>
    <cellStyle name="Normal 2 2 4 2 6 5" xfId="7059" xr:uid="{E7852D48-838A-49A1-920E-C9272AA3A709}"/>
    <cellStyle name="Normal 2 2 4 2 6 5 2" xfId="8699" xr:uid="{6E9F5B18-79D4-4ADB-ABA2-98DBDFD277A5}"/>
    <cellStyle name="Normal 2 2 4 2 6 6" xfId="7882" xr:uid="{D21EA493-4622-43E1-9FCD-6CFC5E8AC941}"/>
    <cellStyle name="Normal 2 2 4 2 7" xfId="5400" xr:uid="{F951D2B8-3C7D-45D4-BC54-D50230555DE8}"/>
    <cellStyle name="Normal 2 2 4 2 7 2" xfId="6611" xr:uid="{243E823C-E388-4A49-989E-ED5813527D5A}"/>
    <cellStyle name="Normal 2 2 4 2 7 2 2" xfId="7387" xr:uid="{56CFBE3D-7BB5-435D-9601-1B6666767F1A}"/>
    <cellStyle name="Normal 2 2 4 2 7 2 2 2" xfId="9027" xr:uid="{A90076BD-9DF2-40E3-99AB-87BE66725107}"/>
    <cellStyle name="Normal 2 2 4 2 7 2 3" xfId="8260" xr:uid="{CBE2A8D2-47E0-4DCD-BC37-9556120D7EF8}"/>
    <cellStyle name="Normal 2 2 4 2 7 3" xfId="6612" xr:uid="{91C6AC92-565B-46DF-A71B-03C2AA926589}"/>
    <cellStyle name="Normal 2 2 4 2 7 3 2" xfId="7388" xr:uid="{02617EE7-A2BA-46AF-B326-DE07AEAB15A2}"/>
    <cellStyle name="Normal 2 2 4 2 7 3 2 2" xfId="9028" xr:uid="{8FE482DE-2047-49A4-AC3A-B8EA7A5144A8}"/>
    <cellStyle name="Normal 2 2 4 2 7 3 3" xfId="8261" xr:uid="{AAF80F39-8B2D-4395-9D9C-0FECBB28B056}"/>
    <cellStyle name="Normal 2 2 4 2 7 4" xfId="6388" xr:uid="{76C6B3AB-B97C-4010-B422-5AEA74CEBFA1}"/>
    <cellStyle name="Normal 2 2 4 2 7 4 2" xfId="7389" xr:uid="{B99B46BD-DE66-44C9-A100-20A242F4F5CE}"/>
    <cellStyle name="Normal 2 2 4 2 7 4 2 2" xfId="9029" xr:uid="{FA264E08-C25D-4912-9AB0-7E33FE9C874F}"/>
    <cellStyle name="Normal 2 2 4 2 7 4 3" xfId="8095" xr:uid="{5F0B9D73-2E8F-4BA4-B8FD-152A77B7212A}"/>
    <cellStyle name="Normal 2 2 4 2 7 5" xfId="7060" xr:uid="{692FDB15-F9A0-42CD-84E6-74DD16EFFAD8}"/>
    <cellStyle name="Normal 2 2 4 2 7 5 2" xfId="8700" xr:uid="{91608055-1B24-425D-B48A-E6BC78FC50AD}"/>
    <cellStyle name="Normal 2 2 4 2 7 6" xfId="7883" xr:uid="{FA24DDB9-28E0-47A7-8BA1-3EC2AE05EF6E}"/>
    <cellStyle name="Normal 2 2 4 2 8" xfId="5401" xr:uid="{6C62AEFA-6301-4925-8D4A-06FA1F602999}"/>
    <cellStyle name="Normal 2 2 4 2 8 2" xfId="6613" xr:uid="{90E9606E-50FC-4251-80AA-617252C36182}"/>
    <cellStyle name="Normal 2 2 4 2 8 2 2" xfId="7390" xr:uid="{CFCD4FCE-7632-4FAE-B199-6DC2D6D51632}"/>
    <cellStyle name="Normal 2 2 4 2 8 2 2 2" xfId="9030" xr:uid="{47077008-E918-4410-9410-1C181AC7AA19}"/>
    <cellStyle name="Normal 2 2 4 2 8 2 3" xfId="8262" xr:uid="{055C17DF-991F-452F-B13C-D79350B78C23}"/>
    <cellStyle name="Normal 2 2 4 2 8 3" xfId="6614" xr:uid="{5CD1D122-2C6B-4804-B5A4-D41AB3AB3CCC}"/>
    <cellStyle name="Normal 2 2 4 2 8 3 2" xfId="7391" xr:uid="{16F21B14-5171-43EC-8BBA-580932B6B795}"/>
    <cellStyle name="Normal 2 2 4 2 8 3 2 2" xfId="9031" xr:uid="{A5DF1439-B88F-4BAA-A32A-C53878255382}"/>
    <cellStyle name="Normal 2 2 4 2 8 3 3" xfId="8263" xr:uid="{1CC4D704-496C-47DB-93AF-371CB61569E8}"/>
    <cellStyle name="Normal 2 2 4 2 8 4" xfId="6389" xr:uid="{0AD0D6F1-9E52-4F3A-A6D4-932D9676364F}"/>
    <cellStyle name="Normal 2 2 4 2 8 4 2" xfId="7392" xr:uid="{59185EC3-5AE5-4D19-A8CF-E8DE42F6EDF7}"/>
    <cellStyle name="Normal 2 2 4 2 8 4 2 2" xfId="9032" xr:uid="{FB2FD5FC-FB38-46D1-9970-9538269D76D1}"/>
    <cellStyle name="Normal 2 2 4 2 8 4 3" xfId="8096" xr:uid="{4DE0141B-1A44-4B42-96C8-E81BABBA14B3}"/>
    <cellStyle name="Normal 2 2 4 2 8 5" xfId="7061" xr:uid="{33056BA4-B778-4D97-98CE-C0820BAAEAC5}"/>
    <cellStyle name="Normal 2 2 4 2 8 5 2" xfId="8701" xr:uid="{103137F5-1F0F-461A-8FF7-0169CB33A5F4}"/>
    <cellStyle name="Normal 2 2 4 2 8 6" xfId="7884" xr:uid="{D7FA5B80-9BC0-48C3-AA14-C9D7702E7C10}"/>
    <cellStyle name="Normal 2 2 4 2 9" xfId="5402" xr:uid="{FAAE7FAE-6DB5-44BB-B419-32E4BA7DCE72}"/>
    <cellStyle name="Normal 2 2 4 2 9 2" xfId="6615" xr:uid="{A1A7745F-E029-43BF-8EEC-74590F0894B5}"/>
    <cellStyle name="Normal 2 2 4 2 9 2 2" xfId="7393" xr:uid="{FC7EF517-D49C-4703-BB37-A9667821A1BB}"/>
    <cellStyle name="Normal 2 2 4 2 9 2 2 2" xfId="9033" xr:uid="{0F2B7F1A-3236-44F1-A051-F653CBF6B5A6}"/>
    <cellStyle name="Normal 2 2 4 2 9 2 3" xfId="8264" xr:uid="{9FF5EDD5-8198-43CA-8EA5-1A959D190E70}"/>
    <cellStyle name="Normal 2 2 4 2 9 3" xfId="6616" xr:uid="{25A13CCF-71C2-4986-84BB-E71329FE05C0}"/>
    <cellStyle name="Normal 2 2 4 2 9 3 2" xfId="7394" xr:uid="{296A99C1-4430-479F-8DF3-AE16F40D12A5}"/>
    <cellStyle name="Normal 2 2 4 2 9 3 2 2" xfId="9034" xr:uid="{9A364425-CBBF-4EA3-8FFF-C08B8AF816AB}"/>
    <cellStyle name="Normal 2 2 4 2 9 3 3" xfId="8265" xr:uid="{DEB4108C-715B-46A2-8BF3-8F17466E7936}"/>
    <cellStyle name="Normal 2 2 4 2 9 4" xfId="6390" xr:uid="{E0366CE0-3315-4EB8-B264-79D77976A41D}"/>
    <cellStyle name="Normal 2 2 4 2 9 4 2" xfId="7395" xr:uid="{F7620AAE-7B16-4E96-BA27-6B1AF2084F25}"/>
    <cellStyle name="Normal 2 2 4 2 9 4 2 2" xfId="9035" xr:uid="{4D39B1DB-9D53-4920-96B3-1000EBF61F3E}"/>
    <cellStyle name="Normal 2 2 4 2 9 4 3" xfId="8097" xr:uid="{27117F61-9A28-4486-87B3-D58150B9DC15}"/>
    <cellStyle name="Normal 2 2 4 2 9 5" xfId="7062" xr:uid="{58F48061-01C0-4902-98DF-9DEF5C7DA3CE}"/>
    <cellStyle name="Normal 2 2 4 2 9 5 2" xfId="8702" xr:uid="{B06EC427-948F-4865-B11F-5CD0DD70BB93}"/>
    <cellStyle name="Normal 2 2 4 2 9 6" xfId="7885" xr:uid="{B5928E4B-3029-4D5F-ABFC-FFE6E3B29BC0}"/>
    <cellStyle name="Normal 2 2 4 3" xfId="5403" xr:uid="{1D15AC77-BC05-40D8-A363-A41A8340397B}"/>
    <cellStyle name="Normal 2 2 4 3 2" xfId="19778" xr:uid="{9613263A-7C22-4EDF-9BC8-FEC65BA906CA}"/>
    <cellStyle name="Normal 2 2 4 4" xfId="5404" xr:uid="{581807D3-59AD-4DC0-BCA4-6B7807DCA9B1}"/>
    <cellStyle name="Normal 2 2 4 4 2" xfId="19779" xr:uid="{65DECC52-452B-48EB-87B8-6F16466EBF9B}"/>
    <cellStyle name="Normal 2 2 4 5" xfId="5405" xr:uid="{014BB984-2C82-4A0A-9CFA-5E5737D580ED}"/>
    <cellStyle name="Normal 2 2 4 5 2" xfId="19780" xr:uid="{51852574-9038-43E9-A2CC-A7E655A61671}"/>
    <cellStyle name="Normal 2 2 4 6" xfId="5406" xr:uid="{AD29387D-7E21-4F4B-9A5D-35F7754D4581}"/>
    <cellStyle name="Normal 2 2 4 6 2" xfId="19781" xr:uid="{2598F73E-2B48-477B-98F9-F91BADF093D2}"/>
    <cellStyle name="Normal 2 2 4 7" xfId="5407" xr:uid="{BEF5F3CA-0AED-4DA3-83DB-0E55C133F429}"/>
    <cellStyle name="Normal 2 2 4 7 2" xfId="19782" xr:uid="{85D01E2C-46E5-450A-B501-229778C77E86}"/>
    <cellStyle name="Normal 2 2 4 8" xfId="5408" xr:uid="{937E97D6-2A30-49B3-B642-C734763A0B93}"/>
    <cellStyle name="Normal 2 2 4 8 2" xfId="19783" xr:uid="{F568EBF3-3217-450D-825D-CAFDE72769D4}"/>
    <cellStyle name="Normal 2 2 4 9" xfId="5409" xr:uid="{52BAADA0-7476-4E64-A369-A74A12300A9B}"/>
    <cellStyle name="Normal 2 2 4 9 2" xfId="19784" xr:uid="{ADB780B9-0E30-4602-BC30-46E6046E4BA8}"/>
    <cellStyle name="Normal 2 2 5" xfId="5410" xr:uid="{9E512DA0-658B-40F1-9A5B-78FB380502DA}"/>
    <cellStyle name="Normal 2 2 5 2" xfId="6617" xr:uid="{E7CCBC60-EE31-40D9-A9F8-17EEA797969B}"/>
    <cellStyle name="Normal 2 2 5 2 2" xfId="7396" xr:uid="{AB2FAA0E-CC92-42A5-B851-FA349CDDD994}"/>
    <cellStyle name="Normal 2 2 5 2 2 2" xfId="9036" xr:uid="{B1A25DA2-C26B-4808-9252-50B5E1A5BA64}"/>
    <cellStyle name="Normal 2 2 5 2 3" xfId="8266" xr:uid="{75A641D4-1443-43A5-9DBB-829E60D64B49}"/>
    <cellStyle name="Normal 2 2 5 3" xfId="6618" xr:uid="{E737077B-1AF6-4E85-90F1-B207B44A033B}"/>
    <cellStyle name="Normal 2 2 5 3 2" xfId="7397" xr:uid="{33AB44D8-81EB-4EE6-900C-7B0041C42136}"/>
    <cellStyle name="Normal 2 2 5 3 2 2" xfId="9037" xr:uid="{6B271AC0-ED29-46B3-831B-CE1B1F215FCB}"/>
    <cellStyle name="Normal 2 2 5 3 3" xfId="8267" xr:uid="{A046C6DE-58CD-4FE4-83D7-7BE5A44EF40B}"/>
    <cellStyle name="Normal 2 2 5 4" xfId="6391" xr:uid="{EF526AE1-C456-4E6A-8B51-4F5324F6D645}"/>
    <cellStyle name="Normal 2 2 5 4 2" xfId="7398" xr:uid="{22CF676B-681E-4920-89AE-B4F0BF9482BD}"/>
    <cellStyle name="Normal 2 2 5 4 2 2" xfId="9038" xr:uid="{CBB928CD-2011-47BA-AC1B-9B6219D8105E}"/>
    <cellStyle name="Normal 2 2 5 4 3" xfId="8098" xr:uid="{5BC0EB00-C232-4BB5-9528-850AF90F0E3C}"/>
    <cellStyle name="Normal 2 2 5 5" xfId="7063" xr:uid="{CB08425A-BD6A-4130-90EF-CA4E09B7C83B}"/>
    <cellStyle name="Normal 2 2 5 5 2" xfId="8703" xr:uid="{5B12E557-5C8C-4970-908E-EF7BC68516DB}"/>
    <cellStyle name="Normal 2 2 5 6" xfId="7886" xr:uid="{DCDB2CF1-383C-40AF-A418-9DEABF4CE61B}"/>
    <cellStyle name="Normal 2 2 6" xfId="5411" xr:uid="{6A9AD055-533C-4B23-B0AE-FD408187F08D}"/>
    <cellStyle name="Normal 2 2 6 2" xfId="6619" xr:uid="{031B8AF9-8506-422F-A436-30AF55FD32A8}"/>
    <cellStyle name="Normal 2 2 6 2 2" xfId="7399" xr:uid="{9E0EDECF-D391-4E43-B625-F6247C3E09E6}"/>
    <cellStyle name="Normal 2 2 6 2 2 2" xfId="9039" xr:uid="{E6311F1F-E25C-4F73-BD3C-4D9A909B2A90}"/>
    <cellStyle name="Normal 2 2 6 2 3" xfId="8268" xr:uid="{99309F96-F330-4F6B-A34F-6EF496762C99}"/>
    <cellStyle name="Normal 2 2 6 3" xfId="6620" xr:uid="{5EA15EBE-7842-4C17-A860-4E3C05EE2F19}"/>
    <cellStyle name="Normal 2 2 6 3 2" xfId="7400" xr:uid="{2C9423AF-F28A-4483-B675-BC30253D92C0}"/>
    <cellStyle name="Normal 2 2 6 3 2 2" xfId="9040" xr:uid="{665A54C5-D454-4DE6-BBE0-19798E3F4A0B}"/>
    <cellStyle name="Normal 2 2 6 3 3" xfId="8269" xr:uid="{9E62AB2A-ACA0-4869-8957-88919553358B}"/>
    <cellStyle name="Normal 2 2 6 4" xfId="6392" xr:uid="{515B2E91-40A8-4F34-8DAA-1625451CAAD0}"/>
    <cellStyle name="Normal 2 2 6 4 2" xfId="7401" xr:uid="{B0EC3334-5C63-4641-85AD-CD0FBF6D48BE}"/>
    <cellStyle name="Normal 2 2 6 4 2 2" xfId="9041" xr:uid="{DECA5B7D-8E1B-4772-8F05-6F9C89055066}"/>
    <cellStyle name="Normal 2 2 6 4 3" xfId="8099" xr:uid="{180DD63F-FB78-46B8-AB1A-340890B6DB6B}"/>
    <cellStyle name="Normal 2 2 6 5" xfId="7064" xr:uid="{95ED9A7D-65E5-4AFF-B4FF-4322FEDB2AB7}"/>
    <cellStyle name="Normal 2 2 6 5 2" xfId="8704" xr:uid="{08C2C43B-9718-4E5A-91CB-9C59DD414D07}"/>
    <cellStyle name="Normal 2 2 6 6" xfId="7887" xr:uid="{45A99203-D846-4231-A4E4-4F933D147417}"/>
    <cellStyle name="Normal 2 2 7" xfId="5412" xr:uid="{F62A7185-88EC-4B5C-A922-8883F35AA911}"/>
    <cellStyle name="Normal 2 2 7 2" xfId="6621" xr:uid="{6EEC3D34-1110-455D-BE21-BD6A8580FC76}"/>
    <cellStyle name="Normal 2 2 7 2 2" xfId="7402" xr:uid="{42947F77-5B29-41F4-9418-FA8EF1E7FA3C}"/>
    <cellStyle name="Normal 2 2 7 2 2 2" xfId="9042" xr:uid="{47B8B560-A18B-47DB-BF70-2C3BA295A4E5}"/>
    <cellStyle name="Normal 2 2 7 2 3" xfId="8270" xr:uid="{9B488472-21F0-4D88-B6AB-0C0172CEF1EF}"/>
    <cellStyle name="Normal 2 2 7 3" xfId="6622" xr:uid="{BCEBE6A1-58C9-4626-BE90-B60C58A2B17A}"/>
    <cellStyle name="Normal 2 2 7 3 2" xfId="7403" xr:uid="{7EEA6E14-4069-4523-825D-37E30E226BA6}"/>
    <cellStyle name="Normal 2 2 7 3 2 2" xfId="9043" xr:uid="{21D4D23D-AFFD-4C56-946D-74E6A9A32621}"/>
    <cellStyle name="Normal 2 2 7 3 3" xfId="8271" xr:uid="{0AE4074A-1A2C-4D95-A7A1-65F642397C5A}"/>
    <cellStyle name="Normal 2 2 7 4" xfId="6393" xr:uid="{69479BE0-395E-477B-A8CE-FB4CF95E0F65}"/>
    <cellStyle name="Normal 2 2 7 4 2" xfId="7404" xr:uid="{B614F8DD-90A6-47A2-9E2A-902AC0C30E69}"/>
    <cellStyle name="Normal 2 2 7 4 2 2" xfId="9044" xr:uid="{57DFB961-F5A6-4F4C-BFFA-C67EDC16BE36}"/>
    <cellStyle name="Normal 2 2 7 4 3" xfId="8100" xr:uid="{B8762940-456D-46E1-AB9E-5AC0B1D4E21F}"/>
    <cellStyle name="Normal 2 2 7 5" xfId="7065" xr:uid="{BA8538F6-282D-4F98-8AE5-12785E57A607}"/>
    <cellStyle name="Normal 2 2 7 5 2" xfId="8705" xr:uid="{FADA085D-0A3A-40D7-938F-983AB497AD19}"/>
    <cellStyle name="Normal 2 2 7 6" xfId="7888" xr:uid="{FCF4B5A8-512F-4AD3-B674-EB87BF823128}"/>
    <cellStyle name="Normal 2 2 8" xfId="5413" xr:uid="{738CB9A8-A979-4AE4-A63C-B46C6E12A40A}"/>
    <cellStyle name="Normal 2 2 8 2" xfId="5414" xr:uid="{D716B470-8773-4056-AE12-9AB13CE8E7D8}"/>
    <cellStyle name="Normal 2 2 8 2 2" xfId="6623" xr:uid="{619DD7CC-2AF7-41C2-B54A-3583654FD1FD}"/>
    <cellStyle name="Normal 2 2 8 2 2 2" xfId="7405" xr:uid="{5108C2C3-2A11-4CB8-96A5-8BF42F5E0D80}"/>
    <cellStyle name="Normal 2 2 8 2 2 2 2" xfId="9045" xr:uid="{E069341F-1027-49EF-BD83-1026C4386FB2}"/>
    <cellStyle name="Normal 2 2 8 2 2 3" xfId="8272" xr:uid="{55C89CF4-21B1-48A2-955E-76869AE1702B}"/>
    <cellStyle name="Normal 2 2 8 2 3" xfId="6624" xr:uid="{2272E417-A51B-4A0F-98F0-F02E7B785263}"/>
    <cellStyle name="Normal 2 2 8 2 3 2" xfId="7406" xr:uid="{C76C773D-9447-40D0-9D02-83F01380427C}"/>
    <cellStyle name="Normal 2 2 8 2 3 2 2" xfId="9046" xr:uid="{1615B68A-0AAB-4789-BEFD-105619EBB99F}"/>
    <cellStyle name="Normal 2 2 8 2 3 3" xfId="8273" xr:uid="{C427DEE5-75D1-48AD-8A92-638826D4737F}"/>
    <cellStyle name="Normal 2 2 8 2 4" xfId="6394" xr:uid="{E3E7C1F5-D515-46C6-9380-1A2642D9FDE5}"/>
    <cellStyle name="Normal 2 2 8 2 4 2" xfId="7407" xr:uid="{7E2F3EAC-022E-475B-84ED-A70B52C3D9EF}"/>
    <cellStyle name="Normal 2 2 8 2 4 2 2" xfId="9047" xr:uid="{76266D18-1908-4D15-8534-F6E4BAF8E669}"/>
    <cellStyle name="Normal 2 2 8 2 4 3" xfId="8101" xr:uid="{164860E3-ED74-4451-9B8B-E215BBEDC7E7}"/>
    <cellStyle name="Normal 2 2 8 2 5" xfId="7066" xr:uid="{0443283B-BC59-40DF-9C88-83060C4687B0}"/>
    <cellStyle name="Normal 2 2 8 2 5 2" xfId="8706" xr:uid="{43BC5D9D-447F-46FA-A86E-28749E0F867C}"/>
    <cellStyle name="Normal 2 2 8 2 6" xfId="7889" xr:uid="{AC374BE6-C0FF-4DAE-8F14-E98088566EFE}"/>
    <cellStyle name="Normal 2 2 8 3" xfId="19785" xr:uid="{0EDB28A5-C747-449E-B87B-88ABF48AC711}"/>
    <cellStyle name="Normal 2 2 9" xfId="5415" xr:uid="{21536725-729F-4390-8404-B4143D05C57A}"/>
    <cellStyle name="Normal 2 2 9 2" xfId="19786" xr:uid="{A36AB8D4-CF49-408D-B05A-BC3A21850E50}"/>
    <cellStyle name="Normal 2 20" xfId="5416" xr:uid="{F9F56099-945B-4805-95AE-B4C2A66F496F}"/>
    <cellStyle name="Normal 2 20 2" xfId="19787" xr:uid="{417D3FA7-E86F-4057-9ED8-D18670B8F2BC}"/>
    <cellStyle name="Normal 2 21" xfId="5417" xr:uid="{EFD7D27D-5ABD-48D5-BF5E-DEE67CAE30F3}"/>
    <cellStyle name="Normal 2 21 2" xfId="19788" xr:uid="{B92A611A-E785-41D0-A5F7-D435A1910217}"/>
    <cellStyle name="Normal 2 22" xfId="5418" xr:uid="{27F73104-B7F9-41F6-9703-E9B3973794A9}"/>
    <cellStyle name="Normal 2 22 2" xfId="19789" xr:uid="{03D81358-BCBD-4533-BEA4-B2CB7FCFDC15}"/>
    <cellStyle name="Normal 2 23" xfId="5419" xr:uid="{C9D66120-56E6-4428-B6C0-AD88A0BFE0B2}"/>
    <cellStyle name="Normal 2 23 2" xfId="19790" xr:uid="{AA4FDE4E-6596-43BE-8B75-F8A234C4C0AE}"/>
    <cellStyle name="Normal 2 24" xfId="5420" xr:uid="{604E3171-D0C4-4DA2-A6B6-FE0435DDB079}"/>
    <cellStyle name="Normal 2 24 2" xfId="19791" xr:uid="{5E8F66DC-C750-4FB7-B155-F7A726D0C6B2}"/>
    <cellStyle name="Normal 2 25" xfId="5421" xr:uid="{9DAD3ADE-F2B7-4932-846D-14852DB1209F}"/>
    <cellStyle name="Normal 2 25 2" xfId="19792" xr:uid="{22F739AF-DCDA-4DC8-9D60-E865C26C7A1E}"/>
    <cellStyle name="Normal 2 26" xfId="5422" xr:uid="{5E252040-B6BB-4B70-84D4-5E9DCA4DB219}"/>
    <cellStyle name="Normal 2 26 2" xfId="19793" xr:uid="{8858E06D-49EB-4920-9781-008C6FC9968A}"/>
    <cellStyle name="Normal 2 27" xfId="5423" xr:uid="{A4CD3413-AB56-4ADF-8D9B-DB8123F22EA3}"/>
    <cellStyle name="Normal 2 27 2" xfId="19794" xr:uid="{7612EEC9-8E75-4711-A5D8-053AC6D67ACF}"/>
    <cellStyle name="Normal 2 28" xfId="5424" xr:uid="{F7D69BB8-9D32-4D21-BBAF-BEB36F9E26F2}"/>
    <cellStyle name="Normal 2 29" xfId="5425" xr:uid="{E1D9DFF2-ACBA-4F07-AAE2-706180778DEF}"/>
    <cellStyle name="Normal 2 29 10" xfId="5426" xr:uid="{AA23D5E8-08DA-4A06-8E28-A58F19901EE0}"/>
    <cellStyle name="Normal 2 29 11" xfId="5427" xr:uid="{9881AE47-BC85-4AA4-9007-580039A539D2}"/>
    <cellStyle name="Normal 2 29 12" xfId="5428" xr:uid="{633A7D1D-79B8-491E-8B48-57041983F0A4}"/>
    <cellStyle name="Normal 2 29 13" xfId="5429" xr:uid="{430E3B86-D2C1-41D0-8BFD-010C8E00DE0A}"/>
    <cellStyle name="Normal 2 29 14" xfId="5430" xr:uid="{CD886530-4313-4945-B654-557DE54C096E}"/>
    <cellStyle name="Normal 2 29 15" xfId="5431" xr:uid="{0C9C1226-B43A-4762-B430-DC37332E9D49}"/>
    <cellStyle name="Normal 2 29 16" xfId="5432" xr:uid="{9F1E84BD-D98D-4BDD-8825-9ABCF0782F90}"/>
    <cellStyle name="Normal 2 29 17" xfId="5433" xr:uid="{1A701140-A93A-4D31-B860-B0497A5977BA}"/>
    <cellStyle name="Normal 2 29 18" xfId="5434" xr:uid="{EDA1E974-B91C-4801-8F5F-54B1EFA36CAF}"/>
    <cellStyle name="Normal 2 29 19" xfId="5435" xr:uid="{D57C06DA-D34D-4374-AB43-863F7AAA271B}"/>
    <cellStyle name="Normal 2 29 2" xfId="5436" xr:uid="{9B77FE21-B042-45FF-99D0-4B61FCFD3973}"/>
    <cellStyle name="Normal 2 29 20" xfId="5437" xr:uid="{05E9003A-4E97-4D9C-9C87-43A3E4F478EC}"/>
    <cellStyle name="Normal 2 29 21" xfId="5438" xr:uid="{6FB5C3E7-5B10-44E1-BC71-90E601B3AABA}"/>
    <cellStyle name="Normal 2 29 22" xfId="5439" xr:uid="{FB6D14D8-1881-4977-A471-CD0D1FB6ACF7}"/>
    <cellStyle name="Normal 2 29 23" xfId="5440" xr:uid="{398C9BC8-384B-4053-80F0-3A2A5F01B0DA}"/>
    <cellStyle name="Normal 2 29 24" xfId="5441" xr:uid="{256C14DA-9006-4449-8FA5-10C7B62AAF5F}"/>
    <cellStyle name="Normal 2 29 25" xfId="5442" xr:uid="{8EF0844C-C54F-4AE5-BAD7-AD563EAC3E3A}"/>
    <cellStyle name="Normal 2 29 26" xfId="5443" xr:uid="{23C81332-576A-4DF1-B48F-AE5FD5F18F79}"/>
    <cellStyle name="Normal 2 29 27" xfId="5444" xr:uid="{6659A598-C344-4D72-AA4A-38C9F1493CC3}"/>
    <cellStyle name="Normal 2 29 28" xfId="5445" xr:uid="{6DE8C968-45C8-4801-B722-B00095E43A7F}"/>
    <cellStyle name="Normal 2 29 29" xfId="5446" xr:uid="{77133E50-AF01-4ABD-A7CB-C6A5FE543D5E}"/>
    <cellStyle name="Normal 2 29 3" xfId="5447" xr:uid="{EAF9879F-0E8F-484A-A6AA-CED803189638}"/>
    <cellStyle name="Normal 2 29 30" xfId="5448" xr:uid="{E33F0271-69E0-426C-B973-4BDF0026138C}"/>
    <cellStyle name="Normal 2 29 31" xfId="5449" xr:uid="{3792B331-FFF4-4FF2-BD83-462069945FF8}"/>
    <cellStyle name="Normal 2 29 32" xfId="5450" xr:uid="{1D7EE35D-2CC2-41F7-9526-829794B46FC0}"/>
    <cellStyle name="Normal 2 29 33" xfId="5451" xr:uid="{90C00A4C-8780-4C05-95B2-7910E6AB69D4}"/>
    <cellStyle name="Normal 2 29 34" xfId="5452" xr:uid="{1836FE3D-7EE7-4AE0-B4D1-8D92A5F2DBAA}"/>
    <cellStyle name="Normal 2 29 35" xfId="5453" xr:uid="{A10967E3-F701-4F45-96F9-69045E2798A8}"/>
    <cellStyle name="Normal 2 29 36" xfId="5454" xr:uid="{37E22E7A-745B-4EC0-98F9-1DFAD8C8DE23}"/>
    <cellStyle name="Normal 2 29 37" xfId="5455" xr:uid="{10D313E4-B6A2-466B-8BB1-77790DF8BCC5}"/>
    <cellStyle name="Normal 2 29 38" xfId="5456" xr:uid="{963A70DE-2A21-4465-9F56-7568D0E9E10F}"/>
    <cellStyle name="Normal 2 29 39" xfId="5457" xr:uid="{0984074D-AF66-4E54-90F5-1FBF56E110BB}"/>
    <cellStyle name="Normal 2 29 4" xfId="5458" xr:uid="{9D238CA4-F63C-47B0-ACBC-32F7F2E0828F}"/>
    <cellStyle name="Normal 2 29 40" xfId="5459" xr:uid="{11800406-F7B6-42E8-B23B-204464BB97F0}"/>
    <cellStyle name="Normal 2 29 41" xfId="5460" xr:uid="{7033FAE4-214B-4E6E-80BC-201E37760350}"/>
    <cellStyle name="Normal 2 29 42" xfId="5461" xr:uid="{C17714D2-060E-43F0-BF2A-0C47412E0E65}"/>
    <cellStyle name="Normal 2 29 43" xfId="5462" xr:uid="{FF9BCB7A-BD3A-4DC8-8000-634A98222F49}"/>
    <cellStyle name="Normal 2 29 44" xfId="5463" xr:uid="{3163155B-95A1-496A-92F9-3819A1D697AF}"/>
    <cellStyle name="Normal 2 29 45" xfId="5464" xr:uid="{6F932250-3D78-437F-A058-F5BE2A25A8E2}"/>
    <cellStyle name="Normal 2 29 46" xfId="5465" xr:uid="{D51AD0C8-3C30-4CD8-90B3-50FD61330769}"/>
    <cellStyle name="Normal 2 29 47" xfId="5466" xr:uid="{F14C15CD-7878-4751-80C5-84DD306FEE3C}"/>
    <cellStyle name="Normal 2 29 48" xfId="5467" xr:uid="{9E07D084-3779-478C-B554-F65E9FE4C8D1}"/>
    <cellStyle name="Normal 2 29 5" xfId="5468" xr:uid="{C0833921-4E96-47AA-AF28-C29B44FDE869}"/>
    <cellStyle name="Normal 2 29 6" xfId="5469" xr:uid="{53911BEC-3D0A-4200-850B-3F7F94CA8166}"/>
    <cellStyle name="Normal 2 29 7" xfId="5470" xr:uid="{BF54EF20-417E-466A-9364-2B5944903733}"/>
    <cellStyle name="Normal 2 29 8" xfId="5471" xr:uid="{C3F85014-78E4-4F56-975E-DC81CBDBE0F5}"/>
    <cellStyle name="Normal 2 29 9" xfId="5472" xr:uid="{0991E4B7-E4FE-4DC6-9BC4-0AB42EB1F9B6}"/>
    <cellStyle name="Normal 2 3" xfId="31" xr:uid="{B136C41E-3AB1-4D65-B942-4523F0F847C1}"/>
    <cellStyle name="Normal 2 3 10" xfId="5473" xr:uid="{65B1D5C0-1E44-4EE9-A5C7-33B7D2F60388}"/>
    <cellStyle name="Normal 2 3 11" xfId="5474" xr:uid="{46C0C283-665E-446B-A8DD-67B373157504}"/>
    <cellStyle name="Normal 2 3 12" xfId="5475" xr:uid="{C64FC475-BE19-4FEB-B2F6-2CAF767B9506}"/>
    <cellStyle name="Normal 2 3 13" xfId="5476" xr:uid="{06C260EA-C1E2-4CC9-9656-AC2BE3A15F1F}"/>
    <cellStyle name="Normal 2 3 14" xfId="5477" xr:uid="{8317F270-9167-49F3-BF04-7423D036D119}"/>
    <cellStyle name="Normal 2 3 15" xfId="5478" xr:uid="{DAD3765E-186D-41A8-AC28-6FDA0C769262}"/>
    <cellStyle name="Normal 2 3 16" xfId="5479" xr:uid="{A529BB3C-D955-4BD1-9FA5-DB15B93B2530}"/>
    <cellStyle name="Normal 2 3 17" xfId="5480" xr:uid="{80DE0E75-3E18-4B1E-98CC-25323D04627B}"/>
    <cellStyle name="Normal 2 3 18" xfId="5481" xr:uid="{32C1B31D-0D55-40A7-B9C1-97CA9AC31251}"/>
    <cellStyle name="Normal 2 3 19" xfId="5482" xr:uid="{80123FA3-2B12-4843-A2ED-45CFB8AB7B88}"/>
    <cellStyle name="Normal 2 3 2" xfId="5483" xr:uid="{ECB42800-6484-42BD-B6BB-405E434A5715}"/>
    <cellStyle name="Normal 2 3 20" xfId="5484" xr:uid="{05106C07-BAA9-44C5-891F-90F3A4EEA466}"/>
    <cellStyle name="Normal 2 3 21" xfId="5485" xr:uid="{B4C7D8AE-A83E-46C9-B8F5-CB4F0BBD3438}"/>
    <cellStyle name="Normal 2 3 22" xfId="5486" xr:uid="{DA8C4EC9-EEA9-4E73-97FF-F889D6BFB9B1}"/>
    <cellStyle name="Normal 2 3 23" xfId="5487" xr:uid="{3CE97F49-1C74-46D0-9F39-38FB1D283A9D}"/>
    <cellStyle name="Normal 2 3 24" xfId="5488" xr:uid="{509DAAA8-8DF3-4DC5-A1FD-3C6895FC48A1}"/>
    <cellStyle name="Normal 2 3 25" xfId="5489" xr:uid="{B6FEEE07-096F-49FE-B62F-8C6FA7E76025}"/>
    <cellStyle name="Normal 2 3 26" xfId="5490" xr:uid="{11564DD7-42C3-4489-8365-F536286957B3}"/>
    <cellStyle name="Normal 2 3 27" xfId="5491" xr:uid="{03C49154-5474-465E-A371-F1FD27AC8D3F}"/>
    <cellStyle name="Normal 2 3 28" xfId="5492" xr:uid="{9BFDFA40-88A5-4581-A1EC-9D23E271FBE5}"/>
    <cellStyle name="Normal 2 3 29" xfId="5493" xr:uid="{B643CE0F-3015-4266-B09C-6C162C5D2D2C}"/>
    <cellStyle name="Normal 2 3 3" xfId="52" xr:uid="{AA7F6BD7-AC18-4D74-99B6-A300023DA6B3}"/>
    <cellStyle name="Normal 2 3 3 2" xfId="5494" xr:uid="{741B6B52-4241-499E-9458-39A40E9CBE43}"/>
    <cellStyle name="Normal 2 3 30" xfId="5495" xr:uid="{2BBB2C3A-102C-4638-8A32-B92FF5BB6948}"/>
    <cellStyle name="Normal 2 3 31" xfId="5496" xr:uid="{AADCD141-A7E3-44B8-8CB6-0DF0E8E0D944}"/>
    <cellStyle name="Normal 2 3 32" xfId="5497" xr:uid="{FADC9B15-468B-48F1-BD18-3B90AAEEED06}"/>
    <cellStyle name="Normal 2 3 33" xfId="5498" xr:uid="{7F89A413-9954-491F-9B38-6B95D9530AB2}"/>
    <cellStyle name="Normal 2 3 34" xfId="5499" xr:uid="{7D610BA3-1A46-4E66-A041-A0C8F1CECBB8}"/>
    <cellStyle name="Normal 2 3 35" xfId="5500" xr:uid="{41CE7C2D-33EF-494D-A139-7C8E3ED22DB3}"/>
    <cellStyle name="Normal 2 3 36" xfId="5501" xr:uid="{D880DFEA-C858-496A-A288-8ADE3013F411}"/>
    <cellStyle name="Normal 2 3 37" xfId="5502" xr:uid="{2B69C721-64C6-4A32-869D-53D9AD8D7ABB}"/>
    <cellStyle name="Normal 2 3 38" xfId="5503" xr:uid="{C4FA720D-FF06-449C-86A5-8989614CD003}"/>
    <cellStyle name="Normal 2 3 39" xfId="5504" xr:uid="{E9DA3A0B-BF53-49FC-A305-808D54265EDA}"/>
    <cellStyle name="Normal 2 3 4" xfId="5505" xr:uid="{488AA062-F5C0-4F17-B4B9-5A574A47A01F}"/>
    <cellStyle name="Normal 2 3 40" xfId="5506" xr:uid="{3396A62F-2E2E-48F8-9B4D-001F4B47D8D5}"/>
    <cellStyle name="Normal 2 3 41" xfId="5507" xr:uid="{0CF1806B-BC3B-49D2-A250-F454C80C898B}"/>
    <cellStyle name="Normal 2 3 42" xfId="5508" xr:uid="{D73362E3-1EFB-4471-9589-99C47BAC2260}"/>
    <cellStyle name="Normal 2 3 43" xfId="5509" xr:uid="{98287877-927B-45C3-91FC-834454C2EE74}"/>
    <cellStyle name="Normal 2 3 44" xfId="5510" xr:uid="{B1BEC890-874A-40FB-BF85-DC900713A8EF}"/>
    <cellStyle name="Normal 2 3 45" xfId="5511" xr:uid="{835AE494-F8CE-4CB4-B713-43723E95AE32}"/>
    <cellStyle name="Normal 2 3 46" xfId="5512" xr:uid="{0D55C87C-F5B7-4D38-80A0-37C0E2970F72}"/>
    <cellStyle name="Normal 2 3 47" xfId="5513" xr:uid="{CAE04E4E-6F08-406A-899B-1375E472FE47}"/>
    <cellStyle name="Normal 2 3 48" xfId="5514" xr:uid="{B3FA96B8-D1CC-46F3-B0C6-9ADCEC156C7D}"/>
    <cellStyle name="Normal 2 3 49" xfId="64" xr:uid="{7ECD458E-0A27-4C1E-ADCA-9507DDA51579}"/>
    <cellStyle name="Normal 2 3 49 2" xfId="7408" xr:uid="{F8DB85C4-C30B-4868-A02B-362C6AFB426F}"/>
    <cellStyle name="Normal 2 3 49 2 2" xfId="9048" xr:uid="{8D026B91-2B49-48A4-869C-3C88344FFB2E}"/>
    <cellStyle name="Normal 2 3 49 3" xfId="8274" xr:uid="{58EDCF76-17ED-473C-A0F7-C89DD5E3C4D8}"/>
    <cellStyle name="Normal 2 3 5" xfId="5515" xr:uid="{F9B43A3A-9546-4673-AE9F-A688705DC264}"/>
    <cellStyle name="Normal 2 3 50" xfId="55" xr:uid="{2591DA93-4DBC-4ED8-9F94-011BA3023E11}"/>
    <cellStyle name="Normal 2 3 50 2" xfId="19714" xr:uid="{1BF4732A-B325-47A0-AD4C-AEB1529FB816}"/>
    <cellStyle name="Normal 2 3 6" xfId="5516" xr:uid="{9A2282C5-6334-4642-883A-1484EC69937B}"/>
    <cellStyle name="Normal 2 3 7" xfId="5517" xr:uid="{F1FB93A7-FB1C-4610-A3A0-9290C7BDB49D}"/>
    <cellStyle name="Normal 2 3 8" xfId="5518" xr:uid="{8CE48562-9B3F-43A0-A2CB-4CCD9ECDC783}"/>
    <cellStyle name="Normal 2 3 9" xfId="5519" xr:uid="{458FE55E-2C2B-4AAA-B92B-58D95D7D8DD2}"/>
    <cellStyle name="Normal 2 30" xfId="5520" xr:uid="{9B84A963-F965-444E-B4ED-2468818C2D32}"/>
    <cellStyle name="Normal 2 31" xfId="5521" xr:uid="{A0D7B71C-6864-43DA-978D-229E72E65DED}"/>
    <cellStyle name="Normal 2 31 10" xfId="5522" xr:uid="{59B6EF57-F019-4959-B52F-00E2A8237E87}"/>
    <cellStyle name="Normal 2 31 11" xfId="5523" xr:uid="{72C29BBB-FD6D-4637-A2A5-96CBD8F359B0}"/>
    <cellStyle name="Normal 2 31 12" xfId="5524" xr:uid="{CDC6CB61-76EA-42C2-ACEE-48C2CC8DC575}"/>
    <cellStyle name="Normal 2 31 13" xfId="5525" xr:uid="{6736E145-9C73-4EA5-A515-EEDD7995A119}"/>
    <cellStyle name="Normal 2 31 14" xfId="5526" xr:uid="{27A63EFA-2602-4D0C-B814-81150025C73E}"/>
    <cellStyle name="Normal 2 31 15" xfId="5527" xr:uid="{FFE3ED9E-72B6-41E2-BE24-58DB6BD18645}"/>
    <cellStyle name="Normal 2 31 16" xfId="5528" xr:uid="{BC50E4EE-4736-4904-827C-7EF19C0E79D8}"/>
    <cellStyle name="Normal 2 31 17" xfId="5529" xr:uid="{FFD910DB-7A5B-44CA-AA5C-906F27F24FB6}"/>
    <cellStyle name="Normal 2 31 18" xfId="5530" xr:uid="{8A0D8F56-AD17-4153-9BDE-CF819DB338AE}"/>
    <cellStyle name="Normal 2 31 19" xfId="5531" xr:uid="{420309AB-0A87-48F0-985D-AED43B736EAB}"/>
    <cellStyle name="Normal 2 31 2" xfId="5532" xr:uid="{B9C49BFC-7B6B-4871-B251-6AE79787A99F}"/>
    <cellStyle name="Normal 2 31 20" xfId="5533" xr:uid="{B823789A-2F84-4DC6-AF17-EF335FA51E75}"/>
    <cellStyle name="Normal 2 31 21" xfId="5534" xr:uid="{45182A00-DDF6-49E1-B2F8-E6B98C3A5B72}"/>
    <cellStyle name="Normal 2 31 22" xfId="5535" xr:uid="{CE8009B6-6B8B-401E-AD93-6DE5F4EA1027}"/>
    <cellStyle name="Normal 2 31 23" xfId="5536" xr:uid="{47167D61-BA82-4531-B359-9B1B98331A25}"/>
    <cellStyle name="Normal 2 31 24" xfId="5537" xr:uid="{80B91A2E-A622-45AA-A1FE-C81DEF8A3830}"/>
    <cellStyle name="Normal 2 31 25" xfId="5538" xr:uid="{25E68B65-0D67-48F7-99DF-E62163E16297}"/>
    <cellStyle name="Normal 2 31 26" xfId="5539" xr:uid="{3FA826B0-B4DC-4009-8EDC-8BD369FE4F78}"/>
    <cellStyle name="Normal 2 31 27" xfId="5540" xr:uid="{360729A1-5975-4AFD-A1DC-56B308135323}"/>
    <cellStyle name="Normal 2 31 28" xfId="5541" xr:uid="{89421F27-1F0B-4630-B1E6-66B8AD1AD184}"/>
    <cellStyle name="Normal 2 31 29" xfId="5542" xr:uid="{EA4E5394-E0D1-4087-97C4-26DEF2D3F4E6}"/>
    <cellStyle name="Normal 2 31 3" xfId="5543" xr:uid="{1AF2F009-A5A8-4661-A0B1-20750E01A986}"/>
    <cellStyle name="Normal 2 31 30" xfId="5544" xr:uid="{1FA32B76-EEFF-4B7F-A860-86E36E1A2477}"/>
    <cellStyle name="Normal 2 31 31" xfId="5545" xr:uid="{192DC329-9CFB-4205-BCF2-7F140E8CA21D}"/>
    <cellStyle name="Normal 2 31 32" xfId="5546" xr:uid="{09171FFB-DE49-4E6C-AF4F-7D9F1A26BD40}"/>
    <cellStyle name="Normal 2 31 33" xfId="5547" xr:uid="{542AE092-653E-4765-9646-DDF44B30A0E2}"/>
    <cellStyle name="Normal 2 31 34" xfId="5548" xr:uid="{F37F0A6D-DD2E-4411-AFF6-CE5DE73D50A6}"/>
    <cellStyle name="Normal 2 31 35" xfId="5549" xr:uid="{C59C1944-6DFE-432B-A4AA-E25F0BF9629B}"/>
    <cellStyle name="Normal 2 31 36" xfId="5550" xr:uid="{C15C6659-E1DE-4A8C-910B-00B7172D4FB5}"/>
    <cellStyle name="Normal 2 31 37" xfId="5551" xr:uid="{2C30E227-8E65-484F-AB36-64E020603657}"/>
    <cellStyle name="Normal 2 31 38" xfId="5552" xr:uid="{76258F39-8B87-4D4B-9BCE-087089ED69ED}"/>
    <cellStyle name="Normal 2 31 39" xfId="5553" xr:uid="{EC59EBC3-06AF-4B91-8B1C-26496EBCEA5A}"/>
    <cellStyle name="Normal 2 31 4" xfId="5554" xr:uid="{BC66951A-4DD6-412D-A216-00F5780B9963}"/>
    <cellStyle name="Normal 2 31 40" xfId="5555" xr:uid="{4778F6D2-E9F0-4CB1-90D6-EFBD99E17F70}"/>
    <cellStyle name="Normal 2 31 41" xfId="5556" xr:uid="{EAC66375-0BF9-4BEE-8A53-ED53F4CC315F}"/>
    <cellStyle name="Normal 2 31 42" xfId="5557" xr:uid="{EA1483A1-6801-4C7E-9BF4-81800041A4E2}"/>
    <cellStyle name="Normal 2 31 43" xfId="5558" xr:uid="{6C363950-40C4-4898-854F-EEEFCE2E6C3B}"/>
    <cellStyle name="Normal 2 31 44" xfId="5559" xr:uid="{337E26A1-8D39-4B3B-A383-22D3B58AF226}"/>
    <cellStyle name="Normal 2 31 45" xfId="5560" xr:uid="{8BC4630E-205F-4DA9-AA16-E5E4BFDE73C6}"/>
    <cellStyle name="Normal 2 31 46" xfId="5561" xr:uid="{6DE92875-E7E7-4A1A-8A5D-95C06E8BA357}"/>
    <cellStyle name="Normal 2 31 47" xfId="5562" xr:uid="{8078FEB9-DBA3-4A83-AAE8-66CC1122E9D6}"/>
    <cellStyle name="Normal 2 31 48" xfId="5563" xr:uid="{5EAFC604-993F-44B0-B6FD-04C2502AA136}"/>
    <cellStyle name="Normal 2 31 5" xfId="5564" xr:uid="{AD914386-7532-40EF-9C22-EE64AF29C144}"/>
    <cellStyle name="Normal 2 31 6" xfId="5565" xr:uid="{6AF1523D-0F46-4E51-B080-00F6D2F92A7C}"/>
    <cellStyle name="Normal 2 31 7" xfId="5566" xr:uid="{0A6E4B7E-39FC-4F80-BE3C-3CECD5237C0E}"/>
    <cellStyle name="Normal 2 31 8" xfId="5567" xr:uid="{28EF6BA2-00CA-4698-AA3F-E61A329AA015}"/>
    <cellStyle name="Normal 2 31 9" xfId="5568" xr:uid="{29AB77F4-585D-4859-85F3-3758D64E5B8E}"/>
    <cellStyle name="Normal 2 32" xfId="5569" xr:uid="{9568630F-D9D5-47C2-AA9B-CE1A3A74070A}"/>
    <cellStyle name="Normal 2 32 10" xfId="5570" xr:uid="{3A9E1A01-33DE-49F1-ACF4-AB8F26D93E20}"/>
    <cellStyle name="Normal 2 32 11" xfId="5571" xr:uid="{56BD88D5-8924-4CAC-A4D3-CD22EAF58445}"/>
    <cellStyle name="Normal 2 32 12" xfId="5572" xr:uid="{21289F31-41DA-45D9-8955-CD9CA78B3436}"/>
    <cellStyle name="Normal 2 32 13" xfId="5573" xr:uid="{7D66344C-08F9-4DD9-A4D2-F845208C14A7}"/>
    <cellStyle name="Normal 2 32 14" xfId="5574" xr:uid="{B2668BF0-E595-4176-B445-DAA25619BF68}"/>
    <cellStyle name="Normal 2 32 15" xfId="5575" xr:uid="{4EF4C379-7D0C-4AB9-9DEF-479071894FBD}"/>
    <cellStyle name="Normal 2 32 16" xfId="5576" xr:uid="{E27D4FB5-FAB9-460D-B80E-6A215D191E90}"/>
    <cellStyle name="Normal 2 32 17" xfId="5577" xr:uid="{8FA64797-D6FB-4EFF-BED9-CD68EB7924EF}"/>
    <cellStyle name="Normal 2 32 18" xfId="5578" xr:uid="{D436EC77-D2FA-46CD-982C-C021296223DE}"/>
    <cellStyle name="Normal 2 32 19" xfId="5579" xr:uid="{E1D6C08A-8D40-4796-863F-A2F58ADC7680}"/>
    <cellStyle name="Normal 2 32 2" xfId="5580" xr:uid="{5445783E-FF19-4E1F-8FD3-742ED365BD5A}"/>
    <cellStyle name="Normal 2 32 20" xfId="5581" xr:uid="{E0E2B9AC-1552-481E-A5BF-BA43FA83E1F0}"/>
    <cellStyle name="Normal 2 32 21" xfId="5582" xr:uid="{09456125-8156-4ED3-81E0-4B8311ED99E9}"/>
    <cellStyle name="Normal 2 32 22" xfId="5583" xr:uid="{F01C86EF-4DD0-4067-BF07-187EEFEE294F}"/>
    <cellStyle name="Normal 2 32 23" xfId="5584" xr:uid="{6860E94D-A050-4D40-BD7F-96EE3382E834}"/>
    <cellStyle name="Normal 2 32 24" xfId="5585" xr:uid="{2A123653-B411-4274-8AFF-A0313CD4AEC2}"/>
    <cellStyle name="Normal 2 32 25" xfId="5586" xr:uid="{D0164AD1-D47A-446B-918F-9890CFA8A237}"/>
    <cellStyle name="Normal 2 32 26" xfId="5587" xr:uid="{92A3141F-FE44-483D-870A-956026558634}"/>
    <cellStyle name="Normal 2 32 27" xfId="5588" xr:uid="{74C2AC05-B142-4046-899C-14AF22F78E5F}"/>
    <cellStyle name="Normal 2 32 28" xfId="5589" xr:uid="{C1A38E04-8B7C-42B8-A42B-5C1677677EA2}"/>
    <cellStyle name="Normal 2 32 29" xfId="5590" xr:uid="{96119F40-E893-440A-907F-29668B6C338F}"/>
    <cellStyle name="Normal 2 32 3" xfId="5591" xr:uid="{7EC384EC-D36F-4D85-9839-2094404A0E1E}"/>
    <cellStyle name="Normal 2 32 30" xfId="5592" xr:uid="{97AD4D7A-5696-4EA3-BBAC-3B5F46EAC74E}"/>
    <cellStyle name="Normal 2 32 31" xfId="5593" xr:uid="{AA87E273-D6E6-4EF0-9E9B-2875610A026D}"/>
    <cellStyle name="Normal 2 32 32" xfId="5594" xr:uid="{A118EA01-4D71-40C2-A281-384953F80A1C}"/>
    <cellStyle name="Normal 2 32 33" xfId="5595" xr:uid="{306E7F29-4DEA-41E4-86D8-1F7B856E99FA}"/>
    <cellStyle name="Normal 2 32 34" xfId="5596" xr:uid="{DADED24A-96B0-46A7-892D-8BA4546A7E76}"/>
    <cellStyle name="Normal 2 32 35" xfId="5597" xr:uid="{BE17E05C-DCE3-4541-87D5-5FE2D39A4DD2}"/>
    <cellStyle name="Normal 2 32 36" xfId="5598" xr:uid="{907622A2-6D8B-4532-944B-536C718028E1}"/>
    <cellStyle name="Normal 2 32 37" xfId="5599" xr:uid="{DD979661-8CBE-4331-9947-476147542089}"/>
    <cellStyle name="Normal 2 32 38" xfId="5600" xr:uid="{2BE910A1-13CB-409F-81F0-F20A9530AB95}"/>
    <cellStyle name="Normal 2 32 39" xfId="5601" xr:uid="{991D215D-CA9A-43A9-AF3C-3C3659707BAC}"/>
    <cellStyle name="Normal 2 32 4" xfId="5602" xr:uid="{C23DECF2-59CC-4C3E-B56E-EA864D552460}"/>
    <cellStyle name="Normal 2 32 40" xfId="5603" xr:uid="{B29214EC-0139-4F65-A00D-ABE67F339E25}"/>
    <cellStyle name="Normal 2 32 41" xfId="5604" xr:uid="{AAFE281C-C4EE-4693-8F23-F24C85A0C668}"/>
    <cellStyle name="Normal 2 32 42" xfId="5605" xr:uid="{5278E245-89F1-4184-9D0C-6191135A35C7}"/>
    <cellStyle name="Normal 2 32 43" xfId="5606" xr:uid="{1EB0C9B2-D966-4A52-BB75-192582E213AB}"/>
    <cellStyle name="Normal 2 32 44" xfId="5607" xr:uid="{FF09EA16-F29D-4457-8FF1-25B94A3387EC}"/>
    <cellStyle name="Normal 2 32 45" xfId="5608" xr:uid="{6CC8FE06-E3A5-4EB9-9FD9-AFE589CEDC47}"/>
    <cellStyle name="Normal 2 32 46" xfId="5609" xr:uid="{F0A18AF2-284A-4A15-B1F7-D94742B02C40}"/>
    <cellStyle name="Normal 2 32 47" xfId="5610" xr:uid="{CF4A9EEC-F886-449F-884B-680434BF8D1C}"/>
    <cellStyle name="Normal 2 32 48" xfId="5611" xr:uid="{2164C3CB-CF60-49E2-A202-1D1F12EEAB3E}"/>
    <cellStyle name="Normal 2 32 5" xfId="5612" xr:uid="{DE6F3C40-B4B0-4E79-9D37-C1EAF3543345}"/>
    <cellStyle name="Normal 2 32 6" xfId="5613" xr:uid="{7E426492-88E0-49AD-8D85-69A3020D0DD1}"/>
    <cellStyle name="Normal 2 32 7" xfId="5614" xr:uid="{01D03F13-A2C2-4279-9541-76CFED75043C}"/>
    <cellStyle name="Normal 2 32 8" xfId="5615" xr:uid="{CB0E58C8-7EF5-4890-8E61-0F079C5007A0}"/>
    <cellStyle name="Normal 2 32 9" xfId="5616" xr:uid="{8AE0138A-F23B-4C7F-A41A-76BF376FFE0B}"/>
    <cellStyle name="Normal 2 33" xfId="5617" xr:uid="{A2704968-D0D0-4CA2-A5EE-C69D03B9745C}"/>
    <cellStyle name="Normal 2 33 10" xfId="5618" xr:uid="{574F8AB7-D1B0-4C14-AE01-0DF2A004260F}"/>
    <cellStyle name="Normal 2 33 11" xfId="5619" xr:uid="{9652C0FD-593C-4D30-B990-6ACC4470EE7A}"/>
    <cellStyle name="Normal 2 33 12" xfId="5620" xr:uid="{85552015-CD2B-48AE-8709-73E18C71BE97}"/>
    <cellStyle name="Normal 2 33 13" xfId="5621" xr:uid="{4E979A6E-CE4B-49C3-86ED-FC05DEE581B4}"/>
    <cellStyle name="Normal 2 33 14" xfId="5622" xr:uid="{CFEB6525-5564-4193-B022-FF103D37FE30}"/>
    <cellStyle name="Normal 2 33 15" xfId="5623" xr:uid="{898AF732-B5FB-4BE7-81A7-F053281E78D9}"/>
    <cellStyle name="Normal 2 33 16" xfId="5624" xr:uid="{15736F87-9ED8-4DAB-AF3F-B4E97462F1C6}"/>
    <cellStyle name="Normal 2 33 17" xfId="5625" xr:uid="{F145CD83-B92F-4873-A112-BBA0B0905778}"/>
    <cellStyle name="Normal 2 33 18" xfId="5626" xr:uid="{B9625E90-E669-4D78-89DA-C67D55845ED7}"/>
    <cellStyle name="Normal 2 33 19" xfId="5627" xr:uid="{7D8B6632-0363-4A22-8A62-ECAE370793BF}"/>
    <cellStyle name="Normal 2 33 2" xfId="5628" xr:uid="{5941D85D-45D9-471A-A6B2-F146F0D58022}"/>
    <cellStyle name="Normal 2 33 20" xfId="5629" xr:uid="{06639023-BB76-4D57-AD7E-41751B0292DE}"/>
    <cellStyle name="Normal 2 33 21" xfId="5630" xr:uid="{751229C3-EB61-4241-873D-8E498B5D4A81}"/>
    <cellStyle name="Normal 2 33 22" xfId="5631" xr:uid="{AFA6C3A3-5F5A-4252-8148-3EFFA55377C7}"/>
    <cellStyle name="Normal 2 33 23" xfId="5632" xr:uid="{9179BACF-00D7-47F7-BCBB-99D56967B3AA}"/>
    <cellStyle name="Normal 2 33 24" xfId="5633" xr:uid="{F072A69D-0C3E-4EFC-8A1E-9E0E617D5563}"/>
    <cellStyle name="Normal 2 33 25" xfId="5634" xr:uid="{EFC92BD6-E4D2-494F-9B61-AF89BF79C9D5}"/>
    <cellStyle name="Normal 2 33 26" xfId="5635" xr:uid="{66A09B6D-8FC6-4707-8064-457251259784}"/>
    <cellStyle name="Normal 2 33 27" xfId="5636" xr:uid="{DDE93346-455A-4004-9416-37E49B3C3B8D}"/>
    <cellStyle name="Normal 2 33 28" xfId="5637" xr:uid="{F64B9C47-18BF-4DE3-9DEF-B134F0E6F2D7}"/>
    <cellStyle name="Normal 2 33 29" xfId="5638" xr:uid="{369A90DF-0618-4626-91DF-18474AB3EFDB}"/>
    <cellStyle name="Normal 2 33 3" xfId="5639" xr:uid="{81F0A950-9049-42F1-8D81-412E2A2282CC}"/>
    <cellStyle name="Normal 2 33 30" xfId="5640" xr:uid="{87CBE14A-1669-4E4D-8A05-C0FA64A988CE}"/>
    <cellStyle name="Normal 2 33 31" xfId="5641" xr:uid="{A6692238-9B20-4008-9276-2379067FD3B8}"/>
    <cellStyle name="Normal 2 33 32" xfId="5642" xr:uid="{AC835A6C-91F3-4B20-BB84-CB552C279DFA}"/>
    <cellStyle name="Normal 2 33 33" xfId="5643" xr:uid="{0352C4D8-156D-4250-B7A8-2854B225957E}"/>
    <cellStyle name="Normal 2 33 34" xfId="5644" xr:uid="{209A795C-08FA-4800-97D8-882BE86C6F17}"/>
    <cellStyle name="Normal 2 33 35" xfId="5645" xr:uid="{70CBB125-03D7-4BB7-87E8-089E09EF320A}"/>
    <cellStyle name="Normal 2 33 36" xfId="5646" xr:uid="{8E91CA48-0BFA-4239-A6AF-0A3A4631B28D}"/>
    <cellStyle name="Normal 2 33 37" xfId="5647" xr:uid="{0F0DD6A6-6EAA-4C3C-B76E-5AC3D90D8E18}"/>
    <cellStyle name="Normal 2 33 38" xfId="5648" xr:uid="{01C95C2A-FF5A-45BD-982E-EDDE11DABB9E}"/>
    <cellStyle name="Normal 2 33 39" xfId="5649" xr:uid="{F24938C9-A3E1-4B65-B205-956B39858CA0}"/>
    <cellStyle name="Normal 2 33 4" xfId="5650" xr:uid="{7A07DD5E-C194-4887-AC16-DEFCABB94917}"/>
    <cellStyle name="Normal 2 33 40" xfId="5651" xr:uid="{9D56BF08-9F3B-4A01-9D0B-9CAA4D0C2F0E}"/>
    <cellStyle name="Normal 2 33 41" xfId="5652" xr:uid="{C6E3B620-EE7A-4F07-A07E-C0653FE16B2A}"/>
    <cellStyle name="Normal 2 33 42" xfId="5653" xr:uid="{5C17460C-4572-473B-80CB-CD6C080E98E7}"/>
    <cellStyle name="Normal 2 33 43" xfId="5654" xr:uid="{7EB53A40-766E-4B6D-9EC6-90B3CC424035}"/>
    <cellStyle name="Normal 2 33 44" xfId="5655" xr:uid="{4F83DAEF-0CA9-40A9-89D9-09E313156594}"/>
    <cellStyle name="Normal 2 33 45" xfId="5656" xr:uid="{BD35A198-6CE9-4580-9E03-4E002F2D0F99}"/>
    <cellStyle name="Normal 2 33 46" xfId="5657" xr:uid="{F86A9BFD-E5C5-4D1E-923F-0068164C2800}"/>
    <cellStyle name="Normal 2 33 47" xfId="5658" xr:uid="{2B45140A-9050-474D-8A82-A6C41C95FC9D}"/>
    <cellStyle name="Normal 2 33 48" xfId="5659" xr:uid="{EB610F16-666F-4D09-81EB-7C98175CF9AD}"/>
    <cellStyle name="Normal 2 33 5" xfId="5660" xr:uid="{CB95097B-E4FB-438A-83A4-CEF77425032B}"/>
    <cellStyle name="Normal 2 33 6" xfId="5661" xr:uid="{206FBD74-DC81-483A-B66E-89A31F641CC2}"/>
    <cellStyle name="Normal 2 33 7" xfId="5662" xr:uid="{C4B86632-9732-4BD3-BF05-7C7683A67C54}"/>
    <cellStyle name="Normal 2 33 8" xfId="5663" xr:uid="{49A7A3CD-3E51-4748-BA70-E14AB1A3784E}"/>
    <cellStyle name="Normal 2 33 9" xfId="5664" xr:uid="{BF6FBD9A-9903-4DB5-ADE6-A726C3435564}"/>
    <cellStyle name="Normal 2 34" xfId="5665" xr:uid="{2DFD8FA6-B205-4EF5-84F7-5B965D12B8F1}"/>
    <cellStyle name="Normal 2 35" xfId="5666" xr:uid="{F893CF60-04C9-4CE2-AD31-BF4050E52207}"/>
    <cellStyle name="Normal 2 36" xfId="5667" xr:uid="{450EC691-D5FC-48CF-87E9-8FA42CE9550B}"/>
    <cellStyle name="Normal 2 36 10" xfId="5668" xr:uid="{ED88DA96-D1B8-4D93-8D4A-EAB974E7C3DB}"/>
    <cellStyle name="Normal 2 36 11" xfId="5669" xr:uid="{D7CBDAE3-AF29-4CAB-B85D-B90F72DBAA1B}"/>
    <cellStyle name="Normal 2 36 12" xfId="5670" xr:uid="{25F26FA0-15FC-4148-AE48-4D8C8B9CCC05}"/>
    <cellStyle name="Normal 2 36 13" xfId="5671" xr:uid="{38B92526-2758-4D19-9683-8B8730B5F7BA}"/>
    <cellStyle name="Normal 2 36 14" xfId="5672" xr:uid="{E5C86233-CEC9-492A-BE65-AC6B823CCEB7}"/>
    <cellStyle name="Normal 2 36 15" xfId="5673" xr:uid="{71F86174-5606-47D9-9A46-6676CF91A2A1}"/>
    <cellStyle name="Normal 2 36 16" xfId="5674" xr:uid="{622E11ED-5DAE-4E30-9688-AFA54FA30358}"/>
    <cellStyle name="Normal 2 36 17" xfId="5675" xr:uid="{5F38BAFB-AC5C-478D-85FB-A0A40C639254}"/>
    <cellStyle name="Normal 2 36 18" xfId="5676" xr:uid="{71BED367-BD89-41FF-98CA-C865BB7DE734}"/>
    <cellStyle name="Normal 2 36 19" xfId="5677" xr:uid="{E1035C1A-5041-4453-A4DA-B8B84841A693}"/>
    <cellStyle name="Normal 2 36 2" xfId="5678" xr:uid="{8E606FF7-2043-4179-87AC-3C22D8E2F7E3}"/>
    <cellStyle name="Normal 2 36 20" xfId="5679" xr:uid="{9B7CA745-2478-48BE-A23E-CA6EEA443634}"/>
    <cellStyle name="Normal 2 36 3" xfId="5680" xr:uid="{9A26BDBC-0187-4674-9579-8B27E765E1CD}"/>
    <cellStyle name="Normal 2 36 4" xfId="5681" xr:uid="{4630C212-17EC-4B39-821F-8A27D48DF5B3}"/>
    <cellStyle name="Normal 2 36 5" xfId="5682" xr:uid="{484E9753-F5EB-4202-BF11-FE5AC510261C}"/>
    <cellStyle name="Normal 2 36 6" xfId="5683" xr:uid="{DCB26241-8FEC-4745-A92C-581C909DCF65}"/>
    <cellStyle name="Normal 2 36 7" xfId="5684" xr:uid="{CF08252A-F584-413C-9494-100E61C23D57}"/>
    <cellStyle name="Normal 2 36 8" xfId="5685" xr:uid="{6F63E963-D13C-4CFD-8268-34A998ECDD21}"/>
    <cellStyle name="Normal 2 36 9" xfId="5686" xr:uid="{27FB3AD2-4AD6-4FDC-8469-ED708A2AD62D}"/>
    <cellStyle name="Normal 2 37" xfId="5687" xr:uid="{B173D990-83E7-4D3C-BC86-EDA151B850B4}"/>
    <cellStyle name="Normal 2 38" xfId="5688" xr:uid="{0A8ADEE6-2CA3-4136-848B-13A2B0157F51}"/>
    <cellStyle name="Normal 2 39" xfId="5689" xr:uid="{F2C48454-F2E4-455E-8916-C3C80B630D2C}"/>
    <cellStyle name="Normal 2 4" xfId="47" xr:uid="{43355062-0C92-4D55-AD1D-7E2C24196656}"/>
    <cellStyle name="Normal 2 4 2" xfId="5690" xr:uid="{E4C7997B-88D0-4857-B56C-BEF92894B962}"/>
    <cellStyle name="Normal 2 4 2 2" xfId="19496" xr:uid="{96D01BF7-224D-49F8-9606-0FFABF22D727}"/>
    <cellStyle name="Normal 2 40" xfId="5691" xr:uid="{BEBDCEB2-C150-422F-9FBB-6C5B596D1214}"/>
    <cellStyle name="Normal 2 40 10" xfId="5692" xr:uid="{569C8391-1038-4797-9D76-AD754A52879F}"/>
    <cellStyle name="Normal 2 40 11" xfId="5693" xr:uid="{8EDDFB9A-C547-46E5-82B4-7BDD61AB3D2E}"/>
    <cellStyle name="Normal 2 40 12" xfId="5694" xr:uid="{2A76342B-B408-4C20-849C-34CEDF239F51}"/>
    <cellStyle name="Normal 2 40 13" xfId="5695" xr:uid="{9D823856-B2BB-4169-9150-CD784354006E}"/>
    <cellStyle name="Normal 2 40 14" xfId="5696" xr:uid="{68C08714-1712-48C1-A318-2540A5FD61AC}"/>
    <cellStyle name="Normal 2 40 15" xfId="5697" xr:uid="{ED3D78A3-0612-4BD0-A3DA-8AF7556E2050}"/>
    <cellStyle name="Normal 2 40 16" xfId="5698" xr:uid="{32080A3A-E990-4F7B-AE17-77BD79808278}"/>
    <cellStyle name="Normal 2 40 17" xfId="5699" xr:uid="{9E8AC69D-02F8-4D02-BBDD-61AF27FF9D46}"/>
    <cellStyle name="Normal 2 40 18" xfId="5700" xr:uid="{744A2F73-46D0-4231-A7A3-89FEC3DDB729}"/>
    <cellStyle name="Normal 2 40 19" xfId="5701" xr:uid="{F0896F64-5190-4D88-B75E-DFF12A3DD353}"/>
    <cellStyle name="Normal 2 40 2" xfId="5702" xr:uid="{B4CC25CC-FAED-46A8-A59E-615EBC87F42C}"/>
    <cellStyle name="Normal 2 40 20" xfId="5703" xr:uid="{B0051AC4-012B-4693-954E-53A7BE7208E1}"/>
    <cellStyle name="Normal 2 40 3" xfId="5704" xr:uid="{CD23B942-BB53-4EED-AA78-5F828FCC8A44}"/>
    <cellStyle name="Normal 2 40 4" xfId="5705" xr:uid="{E3B8FB6E-B01C-4B21-A9F6-2D4EF58CDF7B}"/>
    <cellStyle name="Normal 2 40 5" xfId="5706" xr:uid="{7F17F054-0FB2-4791-B1C3-70E039A362C2}"/>
    <cellStyle name="Normal 2 40 6" xfId="5707" xr:uid="{7EBC2FE0-59E7-4E81-AE37-E8A48426FE39}"/>
    <cellStyle name="Normal 2 40 7" xfId="5708" xr:uid="{A0C7B96F-0151-48BE-8761-6545BA64231B}"/>
    <cellStyle name="Normal 2 40 8" xfId="5709" xr:uid="{B2F3A7F6-84C6-4ED9-B2BF-A7B829B2EC84}"/>
    <cellStyle name="Normal 2 40 9" xfId="5710" xr:uid="{EB6D575A-8A17-4D9F-8FAD-ECB4DC3B07AB}"/>
    <cellStyle name="Normal 2 41" xfId="5711" xr:uid="{60726CC0-2309-4D4E-BFDE-0F6BD096E44A}"/>
    <cellStyle name="Normal 2 41 10" xfId="5712" xr:uid="{1830E455-C6D1-4C27-B2DB-895B515C0E3B}"/>
    <cellStyle name="Normal 2 41 11" xfId="5713" xr:uid="{C6C5966D-5311-4E39-8AFD-601847A590C3}"/>
    <cellStyle name="Normal 2 41 12" xfId="5714" xr:uid="{DF04865D-D005-4DA8-8974-17190F45E651}"/>
    <cellStyle name="Normal 2 41 13" xfId="5715" xr:uid="{6063825B-28D0-498C-858E-AD8CC39E5D07}"/>
    <cellStyle name="Normal 2 41 14" xfId="5716" xr:uid="{FFBBAAE1-68C6-4C73-BA26-C5B04D1BDEFD}"/>
    <cellStyle name="Normal 2 41 15" xfId="5717" xr:uid="{43141FE7-D7AE-4720-9773-C5828B596884}"/>
    <cellStyle name="Normal 2 41 16" xfId="5718" xr:uid="{C5526845-71E0-401F-BCEA-3BBF464F0D95}"/>
    <cellStyle name="Normal 2 41 17" xfId="5719" xr:uid="{EF51528E-4CF7-4E71-8A62-E9C0639883D8}"/>
    <cellStyle name="Normal 2 41 18" xfId="5720" xr:uid="{32270E27-1EC7-4FFD-8C27-3ECB3F59F501}"/>
    <cellStyle name="Normal 2 41 19" xfId="5721" xr:uid="{9144BB9A-B1DE-46EC-83BE-916B5510DB94}"/>
    <cellStyle name="Normal 2 41 2" xfId="5722" xr:uid="{4FE3CCE8-DA83-4290-8F6B-25E19FE8F871}"/>
    <cellStyle name="Normal 2 41 20" xfId="5723" xr:uid="{33D73DC8-F5A0-4AE5-BBA8-8EDFF8CDF8CE}"/>
    <cellStyle name="Normal 2 41 3" xfId="5724" xr:uid="{953901D4-8994-4DC2-95CD-55CB1F824A5F}"/>
    <cellStyle name="Normal 2 41 4" xfId="5725" xr:uid="{E1B06BB0-2C9A-4AF5-8659-419474123AB8}"/>
    <cellStyle name="Normal 2 41 5" xfId="5726" xr:uid="{B86030EC-DF21-465F-9278-11490483D681}"/>
    <cellStyle name="Normal 2 41 6" xfId="5727" xr:uid="{4C027C47-EA10-4FFD-B56C-30CB6BC3A834}"/>
    <cellStyle name="Normal 2 41 7" xfId="5728" xr:uid="{4284C478-E316-4C77-A971-04B45CEA4FE6}"/>
    <cellStyle name="Normal 2 41 8" xfId="5729" xr:uid="{6BA9C4F2-BAAE-42A4-B60E-2E040ADAB302}"/>
    <cellStyle name="Normal 2 41 9" xfId="5730" xr:uid="{F063E606-C44E-4159-9CC6-3E2937AD6905}"/>
    <cellStyle name="Normal 2 42" xfId="5731" xr:uid="{BCFBF4B8-5046-4ACB-9EC1-ED8EFAB3998D}"/>
    <cellStyle name="Normal 2 42 10" xfId="5732" xr:uid="{95BB49D3-77C1-465A-B403-152F56C5E5DF}"/>
    <cellStyle name="Normal 2 42 11" xfId="5733" xr:uid="{B69BC381-67E4-4BF8-A0CD-E6D08671ADA9}"/>
    <cellStyle name="Normal 2 42 12" xfId="5734" xr:uid="{088FD030-27C2-4447-A986-0D02CDF81A7E}"/>
    <cellStyle name="Normal 2 42 13" xfId="5735" xr:uid="{8512D061-3FAE-4CC1-B2D1-91DA93CA1B1A}"/>
    <cellStyle name="Normal 2 42 14" xfId="5736" xr:uid="{FFA82B64-9736-4A50-8D7F-002A6783814B}"/>
    <cellStyle name="Normal 2 42 15" xfId="5737" xr:uid="{A2161FE8-45B9-454F-B891-EE604845F4DA}"/>
    <cellStyle name="Normal 2 42 16" xfId="5738" xr:uid="{716357A7-573F-4B81-9BC1-B600745DC331}"/>
    <cellStyle name="Normal 2 42 17" xfId="5739" xr:uid="{19C2B2F0-59EF-45DA-860C-0E00AAD88250}"/>
    <cellStyle name="Normal 2 42 18" xfId="5740" xr:uid="{EF7EE87A-BEF6-4A18-8EAA-86E71E57B0F5}"/>
    <cellStyle name="Normal 2 42 19" xfId="5741" xr:uid="{FCDF605C-8099-4479-B536-FFCBB2057BF1}"/>
    <cellStyle name="Normal 2 42 2" xfId="5742" xr:uid="{11FE9606-B798-4F91-8D2A-1776CD06FC11}"/>
    <cellStyle name="Normal 2 42 20" xfId="5743" xr:uid="{A70D60F3-6975-4CA4-A068-BB27CFF9C7F4}"/>
    <cellStyle name="Normal 2 42 3" xfId="5744" xr:uid="{E6C55816-C2B2-401F-8282-4E3F92FA1663}"/>
    <cellStyle name="Normal 2 42 4" xfId="5745" xr:uid="{EC331F1C-28D5-4370-8705-B961EB7BFCAF}"/>
    <cellStyle name="Normal 2 42 5" xfId="5746" xr:uid="{57AE1767-80AA-459F-81FD-EE7005369D3C}"/>
    <cellStyle name="Normal 2 42 6" xfId="5747" xr:uid="{753ACBE2-C176-4A18-8763-BB570A235EE6}"/>
    <cellStyle name="Normal 2 42 7" xfId="5748" xr:uid="{BCAAA699-800C-4C13-95E1-3E69D711C778}"/>
    <cellStyle name="Normal 2 42 8" xfId="5749" xr:uid="{40E85DCB-CF69-4A8D-9A57-AE6D3BB4B750}"/>
    <cellStyle name="Normal 2 42 9" xfId="5750" xr:uid="{4EE9706F-271E-46B1-A5BC-3F06943AEFFB}"/>
    <cellStyle name="Normal 2 43" xfId="5751" xr:uid="{603B22F4-1F8F-4EE6-87B8-4E0261E4F2C9}"/>
    <cellStyle name="Normal 2 44" xfId="5752" xr:uid="{384EF067-9A96-4757-BC7B-800266DFB11F}"/>
    <cellStyle name="Normal 2 45" xfId="5753" xr:uid="{62B0574F-C8C4-42D1-B033-A4EEAB6932F1}"/>
    <cellStyle name="Normal 2 45 10" xfId="5754" xr:uid="{22E74A0F-F7E9-4DC4-BC6F-351043C698CF}"/>
    <cellStyle name="Normal 2 45 11" xfId="5755" xr:uid="{0FF4FC5B-B958-4C1C-8EA9-2C9D00A933C7}"/>
    <cellStyle name="Normal 2 45 12" xfId="5756" xr:uid="{1424F1AE-21C3-4D09-9B19-07D8F6C4AF32}"/>
    <cellStyle name="Normal 2 45 13" xfId="5757" xr:uid="{10EFB506-0BD5-4991-AAEB-83188C07D3D8}"/>
    <cellStyle name="Normal 2 45 14" xfId="5758" xr:uid="{B6191DB1-F33C-4A6B-BF63-58E0EFAA8787}"/>
    <cellStyle name="Normal 2 45 15" xfId="5759" xr:uid="{03C95F28-6211-4ABC-A1DF-8B056D6BDE65}"/>
    <cellStyle name="Normal 2 45 16" xfId="5760" xr:uid="{45A406DD-FAEA-4F85-80DB-F7526095E584}"/>
    <cellStyle name="Normal 2 45 17" xfId="5761" xr:uid="{3DD37895-4E4C-49C4-A1B3-B72338C65D57}"/>
    <cellStyle name="Normal 2 45 18" xfId="5762" xr:uid="{D547983E-95D3-4978-8CC3-42D06601DB13}"/>
    <cellStyle name="Normal 2 45 19" xfId="5763" xr:uid="{59BBB2EC-B157-45C0-BE85-C4B737646746}"/>
    <cellStyle name="Normal 2 45 2" xfId="5764" xr:uid="{99824159-A9A2-4789-81DB-0A3D3DDB89FE}"/>
    <cellStyle name="Normal 2 45 3" xfId="5765" xr:uid="{C2CB68F1-71C1-4A15-91C7-BD4CC63B28D9}"/>
    <cellStyle name="Normal 2 45 4" xfId="5766" xr:uid="{C95684C6-0441-410C-AED6-8FD358D26C35}"/>
    <cellStyle name="Normal 2 45 5" xfId="5767" xr:uid="{38448209-FDDD-4E51-AFBB-E3B4C1E94AD6}"/>
    <cellStyle name="Normal 2 45 6" xfId="5768" xr:uid="{3D633179-3130-4CFF-8031-8C642707496B}"/>
    <cellStyle name="Normal 2 45 7" xfId="5769" xr:uid="{4EF97A21-6AAD-48AA-BF23-D30D63EDA133}"/>
    <cellStyle name="Normal 2 45 8" xfId="5770" xr:uid="{7C5A51D5-3BF1-4EC3-98B5-5E7BC488F468}"/>
    <cellStyle name="Normal 2 45 9" xfId="5771" xr:uid="{A0EED32B-E040-4548-A17C-5F1FC931BE40}"/>
    <cellStyle name="Normal 2 46" xfId="5772" xr:uid="{086A4745-6BCA-4C28-915B-0A99AD421B8B}"/>
    <cellStyle name="Normal 2 46 10" xfId="5773" xr:uid="{3294CE54-2E92-4F1E-85E5-DF209897091B}"/>
    <cellStyle name="Normal 2 46 11" xfId="5774" xr:uid="{DE59067F-7BE3-440E-B5A2-C31B8B930205}"/>
    <cellStyle name="Normal 2 46 12" xfId="5775" xr:uid="{8A8B4EDC-4C5F-4910-8247-F23FC47BEC85}"/>
    <cellStyle name="Normal 2 46 13" xfId="5776" xr:uid="{E26DCD07-5432-4EE1-BD48-8356A561BF32}"/>
    <cellStyle name="Normal 2 46 14" xfId="5777" xr:uid="{52591A9E-5CA5-4A87-859E-ACC190ADDFDA}"/>
    <cellStyle name="Normal 2 46 15" xfId="5778" xr:uid="{5FC6695C-619D-4492-B1BB-4F413CED1D99}"/>
    <cellStyle name="Normal 2 46 16" xfId="5779" xr:uid="{5C00F511-EE2F-4886-83B4-ED27C425970B}"/>
    <cellStyle name="Normal 2 46 17" xfId="5780" xr:uid="{F67945AB-7D66-4AE8-9B4A-9B2D606664D4}"/>
    <cellStyle name="Normal 2 46 18" xfId="5781" xr:uid="{05582A9D-2094-41D4-9B89-B44BC453B55C}"/>
    <cellStyle name="Normal 2 46 19" xfId="5782" xr:uid="{986330FC-AA68-4F02-A668-235F182C9C6E}"/>
    <cellStyle name="Normal 2 46 2" xfId="5783" xr:uid="{5B597A5C-7B38-4B0E-AA27-517A645CC39B}"/>
    <cellStyle name="Normal 2 46 3" xfId="5784" xr:uid="{7D7A9CA1-5930-48AD-95B5-D716BD9790B0}"/>
    <cellStyle name="Normal 2 46 4" xfId="5785" xr:uid="{301F5E79-49E5-4B91-AE9A-EC294FA23CE9}"/>
    <cellStyle name="Normal 2 46 5" xfId="5786" xr:uid="{1A6D86E0-318F-4374-936B-40B5AF3363AB}"/>
    <cellStyle name="Normal 2 46 6" xfId="5787" xr:uid="{DAF1B137-C968-4768-AA67-32EE75569F31}"/>
    <cellStyle name="Normal 2 46 7" xfId="5788" xr:uid="{21369A3E-794F-4A07-A0F7-5FA16EA99FEB}"/>
    <cellStyle name="Normal 2 46 8" xfId="5789" xr:uid="{AE0BD8B5-1D09-4003-A1F2-5226055AB952}"/>
    <cellStyle name="Normal 2 46 9" xfId="5790" xr:uid="{E2C519F9-40B7-49D4-9EC8-94955CF77EF7}"/>
    <cellStyle name="Normal 2 47" xfId="5791" xr:uid="{5C791408-599D-47F8-AD67-65910AD8825D}"/>
    <cellStyle name="Normal 2 47 10" xfId="5792" xr:uid="{04D2327E-9CD3-4A37-9611-3B5ABF6ADD88}"/>
    <cellStyle name="Normal 2 47 11" xfId="5793" xr:uid="{8BA3050F-6F58-48CA-97E4-2170D76D70C8}"/>
    <cellStyle name="Normal 2 47 12" xfId="5794" xr:uid="{D7AFDA27-76C0-4529-99B5-090E7E6AFA98}"/>
    <cellStyle name="Normal 2 47 13" xfId="5795" xr:uid="{F5372064-DC07-4B5E-BD28-D5E830D458C8}"/>
    <cellStyle name="Normal 2 47 14" xfId="5796" xr:uid="{F45C2249-C97D-4DF7-AE1D-C013974D7ED5}"/>
    <cellStyle name="Normal 2 47 15" xfId="5797" xr:uid="{319DC61A-E25D-4B80-AFCF-8A62A0583172}"/>
    <cellStyle name="Normal 2 47 16" xfId="5798" xr:uid="{549694AB-C3D8-4D4E-97F2-8CF656E6BD3B}"/>
    <cellStyle name="Normal 2 47 17" xfId="5799" xr:uid="{433F1572-A93C-410A-830E-C5BFB889F7FD}"/>
    <cellStyle name="Normal 2 47 18" xfId="5800" xr:uid="{7C66D472-ADD8-4BC6-9732-B5244570B346}"/>
    <cellStyle name="Normal 2 47 19" xfId="5801" xr:uid="{10225491-4FA8-4D7E-9A22-458A2BFD8BA6}"/>
    <cellStyle name="Normal 2 47 2" xfId="5802" xr:uid="{A4ED358F-ED74-4B2F-9B4F-86022FBC612B}"/>
    <cellStyle name="Normal 2 47 3" xfId="5803" xr:uid="{FDF04345-E3BF-46F1-A878-2B678AD3B3AB}"/>
    <cellStyle name="Normal 2 47 4" xfId="5804" xr:uid="{A9D1F2F4-5CF4-4815-BB8A-07E6FEF9EBE2}"/>
    <cellStyle name="Normal 2 47 5" xfId="5805" xr:uid="{A28674EE-55AE-4A5A-8A38-00CA13453E86}"/>
    <cellStyle name="Normal 2 47 6" xfId="5806" xr:uid="{57378D53-28DD-4940-BBF7-6DC91524CE67}"/>
    <cellStyle name="Normal 2 47 7" xfId="5807" xr:uid="{12485D52-401A-4894-86BE-69A9EF48EF25}"/>
    <cellStyle name="Normal 2 47 8" xfId="5808" xr:uid="{54444039-B4C0-4FE7-B65D-156E258FED74}"/>
    <cellStyle name="Normal 2 47 9" xfId="5809" xr:uid="{35C67ABD-8AB7-4CC2-990A-B1E27720854D}"/>
    <cellStyle name="Normal 2 48" xfId="5810" xr:uid="{BAB1F825-6927-4CE8-A5C8-6CC5CAE6D167}"/>
    <cellStyle name="Normal 2 48 10" xfId="5811" xr:uid="{EAEED47B-D71D-4B17-AD8E-595A7AE8CF81}"/>
    <cellStyle name="Normal 2 48 11" xfId="5812" xr:uid="{D7D7869F-08F2-438C-882D-4E8F38D75C6B}"/>
    <cellStyle name="Normal 2 48 12" xfId="5813" xr:uid="{929A62ED-C9D2-480A-BAAB-7C7B4E9301C6}"/>
    <cellStyle name="Normal 2 48 13" xfId="5814" xr:uid="{A75EB3E8-99E7-4FC3-B46C-EA8A6FBB8D36}"/>
    <cellStyle name="Normal 2 48 14" xfId="5815" xr:uid="{C20A8B15-9104-425F-BA0F-F3AD2A79C7EC}"/>
    <cellStyle name="Normal 2 48 15" xfId="5816" xr:uid="{DB9A58D7-4548-49F1-B1EC-641EFDE8AB1C}"/>
    <cellStyle name="Normal 2 48 16" xfId="5817" xr:uid="{4D55FBA9-B31F-42CE-BAC2-FFB59676A20F}"/>
    <cellStyle name="Normal 2 48 17" xfId="5818" xr:uid="{FC575B6A-05AF-4ED8-B317-ECB6F4B0F72B}"/>
    <cellStyle name="Normal 2 48 18" xfId="5819" xr:uid="{04EB4755-1BD2-415E-A888-202D3A244A10}"/>
    <cellStyle name="Normal 2 48 19" xfId="5820" xr:uid="{7D855C01-BD18-4FA8-8E13-54A0400CD057}"/>
    <cellStyle name="Normal 2 48 2" xfId="5821" xr:uid="{7746BE54-1698-46DB-8A61-FE1DFD55E1C8}"/>
    <cellStyle name="Normal 2 48 2 2" xfId="5822" xr:uid="{CA480C5B-DF0E-48EF-931B-0D70DE4E57F2}"/>
    <cellStyle name="Normal 2 48 2 3" xfId="5823" xr:uid="{75D89C3F-2991-4DBF-A7D9-00CF97FD60F6}"/>
    <cellStyle name="Normal 2 48 2 4" xfId="5824" xr:uid="{2C6A9580-CB32-444A-BA2F-99705215FBA2}"/>
    <cellStyle name="Normal 2 48 3" xfId="5825" xr:uid="{35BF7EF1-6EDF-4E1A-B5E6-4DF6CCAE8BDB}"/>
    <cellStyle name="Normal 2 48 4" xfId="5826" xr:uid="{3203A691-111A-4547-A105-EF4C349EAF41}"/>
    <cellStyle name="Normal 2 48 5" xfId="5827" xr:uid="{09A58E48-5A22-43E4-A252-87051ABACA27}"/>
    <cellStyle name="Normal 2 48 6" xfId="5828" xr:uid="{88BE51BB-BE6D-4A50-8A44-44D5EF8A5457}"/>
    <cellStyle name="Normal 2 48 7" xfId="5829" xr:uid="{47097EDD-2377-4F3A-A2CD-4244FDA153CF}"/>
    <cellStyle name="Normal 2 48 8" xfId="5830" xr:uid="{EE2BCD10-86E0-463D-AC5E-C09E31DD2B5D}"/>
    <cellStyle name="Normal 2 48 9" xfId="5831" xr:uid="{B4B48F71-A5DC-4AE0-96EC-E2FC0D12DF1B}"/>
    <cellStyle name="Normal 2 49" xfId="5832" xr:uid="{03EAE071-6B37-4EFA-941C-781D84C75A2E}"/>
    <cellStyle name="Normal 2 5" xfId="5833" xr:uid="{73BEE80A-3AD6-4246-AD64-322756CD4845}"/>
    <cellStyle name="Normal 2 5 2" xfId="19795" xr:uid="{4BAE9E94-5700-496C-9D81-33C1B16E6BDE}"/>
    <cellStyle name="Normal 2 50" xfId="5834" xr:uid="{6B0C633F-9829-427E-9B90-15D0FA7830B3}"/>
    <cellStyle name="Normal 2 51" xfId="5835" xr:uid="{B5443DFA-F954-401C-AAED-6182AC7AD20A}"/>
    <cellStyle name="Normal 2 52" xfId="5836" xr:uid="{F81BFF43-507E-4FB6-B6E0-9EBB9B16BC37}"/>
    <cellStyle name="Normal 2 52 10" xfId="5837" xr:uid="{1665729C-4928-4FA6-8AC2-A5086C73F780}"/>
    <cellStyle name="Normal 2 52 11" xfId="5838" xr:uid="{5A5F6A8F-5A23-4D65-ABA1-82D7A1B493E7}"/>
    <cellStyle name="Normal 2 52 12" xfId="5839" xr:uid="{F7D261CA-1B0F-4BE8-B0A9-D6284A7F7915}"/>
    <cellStyle name="Normal 2 52 13" xfId="5840" xr:uid="{CCB92D72-7DD6-432C-9193-74B4DA70E97B}"/>
    <cellStyle name="Normal 2 52 14" xfId="5841" xr:uid="{0BE0B443-0C9D-458B-B841-5F2A1D0535D6}"/>
    <cellStyle name="Normal 2 52 15" xfId="5842" xr:uid="{83090D3A-F2BF-472E-AAEB-5F41BE1E8010}"/>
    <cellStyle name="Normal 2 52 16" xfId="5843" xr:uid="{513D5992-2386-4171-9E7F-2DB639FB0C84}"/>
    <cellStyle name="Normal 2 52 2" xfId="5844" xr:uid="{28F5FCE3-3A67-4D53-9E7E-2E815FA13DDA}"/>
    <cellStyle name="Normal 2 52 3" xfId="5845" xr:uid="{1FCFDC35-9D11-484C-85A1-F3D02D67BA10}"/>
    <cellStyle name="Normal 2 52 4" xfId="5846" xr:uid="{B71DECF5-682F-4E87-AF06-7C18989C2938}"/>
    <cellStyle name="Normal 2 52 5" xfId="5847" xr:uid="{114515FA-8BFD-4762-B426-47E956AB39D5}"/>
    <cellStyle name="Normal 2 52 6" xfId="5848" xr:uid="{C96C3980-5932-4FB5-9A44-121E4EB6E782}"/>
    <cellStyle name="Normal 2 52 7" xfId="5849" xr:uid="{84FA139C-5EC6-4776-82DA-F13E960BCEBE}"/>
    <cellStyle name="Normal 2 52 8" xfId="5850" xr:uid="{D431E30D-0544-4E3B-AC9F-1C022EC7B362}"/>
    <cellStyle name="Normal 2 52 9" xfId="5851" xr:uid="{48425DAF-737B-4DDB-B534-8DF1DDEAAB60}"/>
    <cellStyle name="Normal 2 53" xfId="5852" xr:uid="{E76124AF-B329-4F73-80E6-C86C7DDC56D2}"/>
    <cellStyle name="Normal 2 53 10" xfId="5853" xr:uid="{BB6290B8-9638-4A0D-937B-C0E218775C6A}"/>
    <cellStyle name="Normal 2 53 11" xfId="5854" xr:uid="{DDC53842-AA53-404E-9B4C-B1A8BE959FB0}"/>
    <cellStyle name="Normal 2 53 12" xfId="5855" xr:uid="{3DDBDE5F-CEAE-4C96-9C91-4F0252D1A5D4}"/>
    <cellStyle name="Normal 2 53 13" xfId="5856" xr:uid="{19B9A352-39C7-40FE-916D-EC7CEF631469}"/>
    <cellStyle name="Normal 2 53 14" xfId="5857" xr:uid="{54F35233-F493-4BE5-A96E-0CA28EE97F29}"/>
    <cellStyle name="Normal 2 53 15" xfId="5858" xr:uid="{4973D987-7960-4EE9-A90F-43A0ED35D398}"/>
    <cellStyle name="Normal 2 53 16" xfId="5859" xr:uid="{216A2E6F-94C1-4419-B16F-090F545CF35D}"/>
    <cellStyle name="Normal 2 53 2" xfId="5860" xr:uid="{7F79BAA0-BE6E-48A0-8F37-1295E7644536}"/>
    <cellStyle name="Normal 2 53 3" xfId="5861" xr:uid="{C4E4D336-377C-46F4-BB4F-85D8498DA9CB}"/>
    <cellStyle name="Normal 2 53 4" xfId="5862" xr:uid="{407C1C58-5500-43C9-BA01-BBEF1CD485A7}"/>
    <cellStyle name="Normal 2 53 5" xfId="5863" xr:uid="{0B002BF5-E9C3-45CB-AB47-ABD3C780C240}"/>
    <cellStyle name="Normal 2 53 6" xfId="5864" xr:uid="{650527C2-3312-401F-9973-A294C1BD0186}"/>
    <cellStyle name="Normal 2 53 7" xfId="5865" xr:uid="{8F45E168-4E10-4253-BFED-D01BE7B99D3B}"/>
    <cellStyle name="Normal 2 53 8" xfId="5866" xr:uid="{E94A5801-39B5-4D4B-97D9-3C378BAA3621}"/>
    <cellStyle name="Normal 2 53 9" xfId="5867" xr:uid="{0CBB40A1-EBBF-423A-A1D8-7402C0517751}"/>
    <cellStyle name="Normal 2 54" xfId="5868" xr:uid="{E83B1BA0-3493-4B6E-9987-23FC34A16EA5}"/>
    <cellStyle name="Normal 2 55" xfId="5869" xr:uid="{E0CB7989-5649-424F-BECE-8031D1D53DC1}"/>
    <cellStyle name="Normal 2 56" xfId="5870" xr:uid="{5D8988C3-91D6-4B7B-818A-2E3DC579F12F}"/>
    <cellStyle name="Normal 2 57" xfId="5871" xr:uid="{949A691E-423C-4E09-823A-8AB8D488AFE2}"/>
    <cellStyle name="Normal 2 58" xfId="5872" xr:uid="{8698016F-B1F7-474E-B3D3-D93016A60826}"/>
    <cellStyle name="Normal 2 59" xfId="5873" xr:uid="{43EED301-9CFD-42F4-BCA8-98497C2C4739}"/>
    <cellStyle name="Normal 2 6" xfId="5874" xr:uid="{36FE140D-0972-4348-9C7E-181E009A3782}"/>
    <cellStyle name="Normal 2 6 2" xfId="19796" xr:uid="{B42DCC9C-E4D6-49EE-A6DC-9DD17F77D503}"/>
    <cellStyle name="Normal 2 60" xfId="5875" xr:uid="{DDE44DDF-0072-4732-BA62-88168A623486}"/>
    <cellStyle name="Normal 2 61" xfId="5876" xr:uid="{5D797FEF-01BA-437B-AA3E-076AE17A0C40}"/>
    <cellStyle name="Normal 2 62" xfId="5877" xr:uid="{C1B36973-40C2-4FC7-AFA2-8E1924176A17}"/>
    <cellStyle name="Normal 2 63" xfId="5878" xr:uid="{A102F92D-91BE-4E2D-B112-1ED7E5293188}"/>
    <cellStyle name="Normal 2 64" xfId="5879" xr:uid="{F722EBF8-1674-4C24-970C-1DCF0386F210}"/>
    <cellStyle name="Normal 2 65" xfId="5880" xr:uid="{1CDD5F14-5072-4E56-A97C-A07E0807BDB8}"/>
    <cellStyle name="Normal 2 66" xfId="5881" xr:uid="{7F094CE6-5BA6-4473-8AF3-F1088BF7700F}"/>
    <cellStyle name="Normal 2 67" xfId="5882" xr:uid="{0A5B45EC-E21C-4A97-A868-17CF458B0F9F}"/>
    <cellStyle name="Normal 2 67 2" xfId="6625" xr:uid="{C8880577-73FD-451E-981E-F3CE43A14440}"/>
    <cellStyle name="Normal 2 68" xfId="100" xr:uid="{1A08410F-898C-485E-A7DE-40E13FCF40A7}"/>
    <cellStyle name="Normal 2 7" xfId="5883" xr:uid="{87329E2D-D87B-43AB-8540-B778372D3562}"/>
    <cellStyle name="Normal 2 7 2" xfId="6626" xr:uid="{C7A28064-AB97-4BD9-9A8C-54FAC9E01845}"/>
    <cellStyle name="Normal 2 7 2 2" xfId="7409" xr:uid="{E9AF93BE-EB5A-47B0-9640-64806E34AAD9}"/>
    <cellStyle name="Normal 2 7 2 2 2" xfId="9049" xr:uid="{7799B6A2-166A-42E0-B3A4-05B418EBC242}"/>
    <cellStyle name="Normal 2 7 2 3" xfId="8275" xr:uid="{BDA8B33D-5887-4EAC-AF09-32AB8D13A6D6}"/>
    <cellStyle name="Normal 2 7 3" xfId="6627" xr:uid="{8D583503-5F46-4CA2-AB86-636D2ACD1C42}"/>
    <cellStyle name="Normal 2 7 3 2" xfId="7410" xr:uid="{34EB35FD-21CC-49AD-B2BD-232A51128676}"/>
    <cellStyle name="Normal 2 7 3 2 2" xfId="9050" xr:uid="{D63E6167-77CC-409B-A8FC-E4C14C1285B3}"/>
    <cellStyle name="Normal 2 7 3 3" xfId="8276" xr:uid="{AC16AEA0-E6F4-4761-AE47-7E5A35A8B0B1}"/>
    <cellStyle name="Normal 2 7 4" xfId="6395" xr:uid="{75C7BD2A-187E-402F-910F-C343BBA31DDE}"/>
    <cellStyle name="Normal 2 7 4 2" xfId="7411" xr:uid="{26D6C267-0325-483C-9038-FB1E8159008C}"/>
    <cellStyle name="Normal 2 7 4 2 2" xfId="9051" xr:uid="{CAE9D79F-C4E6-4451-9844-712200F42D3B}"/>
    <cellStyle name="Normal 2 7 4 3" xfId="8102" xr:uid="{D31C6B62-9758-4F75-92AF-50CA1F6FB6BF}"/>
    <cellStyle name="Normal 2 7 5" xfId="7067" xr:uid="{2AD5B109-03E9-468E-91FA-EC52209F90B4}"/>
    <cellStyle name="Normal 2 7 5 2" xfId="8707" xr:uid="{23BFA5E8-8570-418B-910A-AD5D851EA901}"/>
    <cellStyle name="Normal 2 7 6" xfId="7911" xr:uid="{F02FF540-DD2F-4092-A2D8-0907C78392B6}"/>
    <cellStyle name="Normal 2 8" xfId="5884" xr:uid="{46F3FBD7-DAFD-41C5-901C-E2E816CE252D}"/>
    <cellStyle name="Normal 2 8 2" xfId="6628" xr:uid="{2D899016-6D64-4099-A805-8D216E5F2B9E}"/>
    <cellStyle name="Normal 2 8 2 2" xfId="7412" xr:uid="{BAA91084-0935-4F37-BBEC-A46D27166BA3}"/>
    <cellStyle name="Normal 2 8 2 2 2" xfId="9052" xr:uid="{11460E26-B650-4C58-8B03-2B89179224CD}"/>
    <cellStyle name="Normal 2 8 2 3" xfId="8277" xr:uid="{5CDB4131-3083-482A-A6E7-EFF6BB27CF68}"/>
    <cellStyle name="Normal 2 8 3" xfId="6629" xr:uid="{8D1D0F6F-0DEB-4F15-9DA8-F15FDCA3A79F}"/>
    <cellStyle name="Normal 2 8 3 2" xfId="7413" xr:uid="{32B353C4-82BC-40F9-A1B5-53A00481FEFF}"/>
    <cellStyle name="Normal 2 8 3 2 2" xfId="9053" xr:uid="{262281D6-2EE4-4BDE-9C2A-FDF9D366631F}"/>
    <cellStyle name="Normal 2 8 3 3" xfId="8278" xr:uid="{ACC020C9-D06F-4C1E-8D6B-D396F6110F20}"/>
    <cellStyle name="Normal 2 8 4" xfId="6396" xr:uid="{9DB01102-4EF5-4933-817C-EAF67FFB5524}"/>
    <cellStyle name="Normal 2 8 4 2" xfId="7414" xr:uid="{68746C41-2775-4347-9EAD-4B793CD092DE}"/>
    <cellStyle name="Normal 2 8 4 2 2" xfId="9054" xr:uid="{468AE0E4-912E-4AF4-A7E6-8E0B9BDBA358}"/>
    <cellStyle name="Normal 2 8 4 3" xfId="8103" xr:uid="{5FC9AD25-80BF-45E3-B387-DED51688A81E}"/>
    <cellStyle name="Normal 2 8 5" xfId="7068" xr:uid="{87453EAC-CD7A-461A-BC0A-ADFC8A800566}"/>
    <cellStyle name="Normal 2 8 5 2" xfId="8708" xr:uid="{089233B8-87D3-425E-A08D-CB355672E95F}"/>
    <cellStyle name="Normal 2 8 6" xfId="7912" xr:uid="{6982111A-6253-4AB9-BB82-E6203FE87508}"/>
    <cellStyle name="Normal 2 9" xfId="5885" xr:uid="{D78D9793-1AE1-46FB-ADBF-9DB32E6A403B}"/>
    <cellStyle name="Normal 2 9 2" xfId="6630" xr:uid="{345B6398-0D98-4DD0-B7F4-0DF4DE1F7921}"/>
    <cellStyle name="Normal 2 9 2 2" xfId="7415" xr:uid="{6A789238-524A-4824-A1D3-D720FE1E286F}"/>
    <cellStyle name="Normal 2 9 2 2 2" xfId="9055" xr:uid="{A1F93C78-7033-4E76-BF33-F3D77CA767EE}"/>
    <cellStyle name="Normal 2 9 2 3" xfId="8279" xr:uid="{7E59D95B-15EF-4621-AB9A-F415C897561E}"/>
    <cellStyle name="Normal 2 9 3" xfId="6631" xr:uid="{68EA16FA-9E3D-48C0-BE40-90141615C646}"/>
    <cellStyle name="Normal 2 9 3 2" xfId="7416" xr:uid="{6A4D6865-8BCB-4E37-8AC2-68CFD7A91331}"/>
    <cellStyle name="Normal 2 9 3 2 2" xfId="9056" xr:uid="{E2937804-D770-4A71-B62B-863ECDE51F8D}"/>
    <cellStyle name="Normal 2 9 3 3" xfId="8280" xr:uid="{20C55D49-94BB-46AB-A669-B1A3033AFBC0}"/>
    <cellStyle name="Normal 2 9 4" xfId="6397" xr:uid="{29EE1C3F-1B97-4A69-A8F9-DD2A2014C3B2}"/>
    <cellStyle name="Normal 2 9 4 2" xfId="7417" xr:uid="{BF9E8466-7F0E-437E-A3D2-63FD9E2FC0EE}"/>
    <cellStyle name="Normal 2 9 4 2 2" xfId="9057" xr:uid="{802126B1-3EF4-472D-A778-F2280E0EAB84}"/>
    <cellStyle name="Normal 2 9 4 3" xfId="8104" xr:uid="{F9CF0CE1-6E26-46B7-80BD-5463C1DA86DE}"/>
    <cellStyle name="Normal 2 9 5" xfId="7069" xr:uid="{7B557653-FB52-4296-A5C1-B23E050E0DDF}"/>
    <cellStyle name="Normal 2 9 5 2" xfId="8709" xr:uid="{2B389681-64A3-49F8-A40C-638CCA30B6EA}"/>
    <cellStyle name="Normal 2 9 6" xfId="7913" xr:uid="{17326C30-A5B1-418A-A751-ADCD273A2EA4}"/>
    <cellStyle name="Normal 20" xfId="5886" xr:uid="{4F2686A4-F4D7-426A-A62C-BFDEA9CAF079}"/>
    <cellStyle name="Normal 20 2" xfId="5887" xr:uid="{BB5C6288-8DE0-411D-A890-EB9616465A3F}"/>
    <cellStyle name="Normal 20 2 2" xfId="6511" xr:uid="{DC46DF00-7E8F-4B26-A813-F68A1D086354}"/>
    <cellStyle name="Normal 20 2 3" xfId="6399" xr:uid="{BBA33E15-3003-4C18-B36C-E68766F9BA57}"/>
    <cellStyle name="Normal 20 2 3 2" xfId="7418" xr:uid="{6E37D97C-96F5-4710-A16A-910CECD3FA1C}"/>
    <cellStyle name="Normal 20 2 3 2 2" xfId="9058" xr:uid="{FD19FA0F-217F-4F53-87A5-FC43C4A350BA}"/>
    <cellStyle name="Normal 20 2 3 3" xfId="8106" xr:uid="{BAA7F667-C3BA-4C68-AA2D-6E073DF489E3}"/>
    <cellStyle name="Normal 20 2 4" xfId="7071" xr:uid="{CDC73C93-31AD-408E-A020-5C5E30C19100}"/>
    <cellStyle name="Normal 20 2 4 2" xfId="8711" xr:uid="{EA421559-C00D-407C-B47C-903D9F6DAD3A}"/>
    <cellStyle name="Normal 20 2 5" xfId="7915" xr:uid="{84ED7AE1-73BE-44FF-9461-ED669D938218}"/>
    <cellStyle name="Normal 20 3" xfId="6632" xr:uid="{6B6564D3-36D5-48B3-BEF8-CAB7BEF7EF90}"/>
    <cellStyle name="Normal 20 3 2" xfId="7419" xr:uid="{C0C3702F-1269-4DF4-9472-37BC5C5512CA}"/>
    <cellStyle name="Normal 20 3 2 2" xfId="9059" xr:uid="{74E44BD3-C0EE-4CD5-AB99-44917569E09B}"/>
    <cellStyle name="Normal 20 3 3" xfId="8281" xr:uid="{6AB09B84-FB3E-4C65-A83D-B58EB4EA8054}"/>
    <cellStyle name="Normal 20 4" xfId="6633" xr:uid="{9FB6285B-EB97-4D19-BAAA-30B1260A2C8E}"/>
    <cellStyle name="Normal 20 4 2" xfId="7420" xr:uid="{075B39CA-620A-476E-A70E-99A534C28714}"/>
    <cellStyle name="Normal 20 4 2 2" xfId="9060" xr:uid="{4C356B77-4A4E-4343-A272-1BCBCFA0DA32}"/>
    <cellStyle name="Normal 20 4 3" xfId="8282" xr:uid="{3869E349-9A45-49FD-B356-1F5A7E5CA716}"/>
    <cellStyle name="Normal 20 5" xfId="6398" xr:uid="{7670C0FE-DA5F-44AE-91A7-F3EF0433A5C2}"/>
    <cellStyle name="Normal 20 5 2" xfId="7421" xr:uid="{826D943A-21F2-4E13-8E97-004BCEAC6E01}"/>
    <cellStyle name="Normal 20 5 2 2" xfId="9061" xr:uid="{15DDA6FE-1EB3-4FB6-825F-EEA183A9567C}"/>
    <cellStyle name="Normal 20 5 3" xfId="8105" xr:uid="{C27EF51A-4D50-4EC6-BCD1-16BB48CEDEA1}"/>
    <cellStyle name="Normal 20 6" xfId="7070" xr:uid="{02BD0DD3-8746-4417-8A0A-D05B7B2E5EA0}"/>
    <cellStyle name="Normal 20 6 2" xfId="8710" xr:uid="{CD0AF4C3-3E63-488D-A71C-5419576E69B8}"/>
    <cellStyle name="Normal 20 7" xfId="7914" xr:uid="{D2728714-E1C1-45FE-A510-779724F1E9F8}"/>
    <cellStyle name="Normal 20_1_solis_MK Nr 595 " xfId="5888" xr:uid="{32150F56-FFAF-4705-8ACB-D3019FF3F66A}"/>
    <cellStyle name="Normal 21" xfId="5889" xr:uid="{C13136F9-DC1E-42AA-A64A-F193CC5CC219}"/>
    <cellStyle name="Normal 21 2" xfId="5890" xr:uid="{6CCCCF0F-A7A0-4B53-A6B5-F0CCEF87A367}"/>
    <cellStyle name="Normal 21 3" xfId="6634" xr:uid="{F4ED75AC-E742-424B-8962-DDF70087D1B0}"/>
    <cellStyle name="Normal 21 3 2" xfId="7422" xr:uid="{3467FD23-77C2-4B5B-BB28-7C78FDBE52E1}"/>
    <cellStyle name="Normal 21 3 2 2" xfId="9062" xr:uid="{F873A5FE-E2FA-4043-B8AB-CC6918BA9EEC}"/>
    <cellStyle name="Normal 21 3 3" xfId="8283" xr:uid="{22698331-542C-4E97-AD40-F832B6B9504F}"/>
    <cellStyle name="Normal 21 4" xfId="6635" xr:uid="{9BE7A637-A039-497D-BD21-A1FB6D396861}"/>
    <cellStyle name="Normal 21 4 2" xfId="7423" xr:uid="{C6D58320-4AF7-4E8D-ABBC-B3FFC1C51077}"/>
    <cellStyle name="Normal 21 4 2 2" xfId="9063" xr:uid="{C157C520-9987-4DF6-BFFE-39EA192F3556}"/>
    <cellStyle name="Normal 21 4 3" xfId="8284" xr:uid="{AF34276D-EA99-4B21-BCB4-6289CE9C1ED1}"/>
    <cellStyle name="Normal 21 5" xfId="6400" xr:uid="{20166089-6E75-479F-9E15-62AA8C1FB66E}"/>
    <cellStyle name="Normal 21 5 2" xfId="7424" xr:uid="{E9F4B5F8-51D0-426D-AC5E-EA77B75574AA}"/>
    <cellStyle name="Normal 21 5 2 2" xfId="9064" xr:uid="{80369756-DF89-465E-B0CC-55437D6E465B}"/>
    <cellStyle name="Normal 21 5 3" xfId="8107" xr:uid="{CCC1CC96-563D-4410-AF9E-EF7CAC1BD2B0}"/>
    <cellStyle name="Normal 21 6" xfId="7072" xr:uid="{7033EC46-D445-4E2A-94D3-D2ADF6409E72}"/>
    <cellStyle name="Normal 21 6 2" xfId="8712" xr:uid="{1941FDF3-8A4E-465A-A525-0D86CC973ED6}"/>
    <cellStyle name="Normal 21 7" xfId="7916" xr:uid="{44960E42-15A4-4A2E-91A3-4E18B2B1765B}"/>
    <cellStyle name="Normal 21_1_solis_MK Nr 595 " xfId="5891" xr:uid="{2B4F7792-4349-4EEF-B8D3-514B0DFF0C43}"/>
    <cellStyle name="Normal 22" xfId="5892" xr:uid="{C088B139-CA99-40C4-B756-9AE2E2F221B1}"/>
    <cellStyle name="Normal 22 2" xfId="5893" xr:uid="{C713B5D4-23C0-499E-9412-A761E133CD7A}"/>
    <cellStyle name="Normal 22 3" xfId="6636" xr:uid="{9F836997-4125-4E8D-9239-A9CCECD380BF}"/>
    <cellStyle name="Normal 22 3 2" xfId="7425" xr:uid="{5876CE42-9F92-4C46-8685-FFCCD4EC86D7}"/>
    <cellStyle name="Normal 22 3 2 2" xfId="9065" xr:uid="{45A38D33-B50D-406C-B374-D897ED14E834}"/>
    <cellStyle name="Normal 22 3 3" xfId="8285" xr:uid="{00CDE100-D248-411E-95FD-B6269B122794}"/>
    <cellStyle name="Normal 22 4" xfId="6637" xr:uid="{1D823497-47B3-4F81-9CF2-25486693358D}"/>
    <cellStyle name="Normal 22 4 2" xfId="7426" xr:uid="{4FD99818-59C6-4C4D-AB63-80E98975A05B}"/>
    <cellStyle name="Normal 22 4 2 2" xfId="9066" xr:uid="{3C3B0A9C-8B3D-485E-B4E5-BBF22CC4BC24}"/>
    <cellStyle name="Normal 22 4 3" xfId="8286" xr:uid="{C6A9E0AF-725A-45C0-B25F-E0D6EABA2455}"/>
    <cellStyle name="Normal 22 5" xfId="6401" xr:uid="{68B4B56F-07C2-4D39-8D42-B3F9CD57CB97}"/>
    <cellStyle name="Normal 22 5 2" xfId="7427" xr:uid="{D9E37A8D-DEC5-45BE-B234-29CF1164A828}"/>
    <cellStyle name="Normal 22 5 2 2" xfId="9067" xr:uid="{1F7E80AB-D47C-46D3-80AD-1CE20EF0E201}"/>
    <cellStyle name="Normal 22 5 3" xfId="8108" xr:uid="{EA6BAD27-60F0-4CE9-823E-CA90765D5EDD}"/>
    <cellStyle name="Normal 22 6" xfId="7073" xr:uid="{23E5CAB4-FDFE-4B2C-AC84-A06429F7E802}"/>
    <cellStyle name="Normal 22 6 2" xfId="8713" xr:uid="{6BC083B7-F912-4FED-9987-8946F57C4600}"/>
    <cellStyle name="Normal 22 7" xfId="7917" xr:uid="{09848995-1F1D-453D-A826-D26FED032AFC}"/>
    <cellStyle name="Normal 22_1_solis_MK Nr 595 " xfId="5894" xr:uid="{A3B20229-5F07-4155-ACDE-AE43B054350F}"/>
    <cellStyle name="Normal 23" xfId="5895" xr:uid="{2FCB96E1-D666-4307-B1D8-3D07FEF4592D}"/>
    <cellStyle name="Normal 23 10" xfId="7918" xr:uid="{20A61E64-F620-4D48-8404-7FA822274326}"/>
    <cellStyle name="Normal 23 2" xfId="5896" xr:uid="{B4E4B1B8-3CB5-481A-A39A-A3393428A64E}"/>
    <cellStyle name="Normal 23 2 2" xfId="5897" xr:uid="{B639AAE7-8F92-4307-9187-E56C3B76BF01}"/>
    <cellStyle name="Normal 23 2 3" xfId="6638" xr:uid="{C6B66C69-EF8A-4223-B980-EA00EDF121BD}"/>
    <cellStyle name="Normal 23 2 3 2" xfId="7428" xr:uid="{ED824136-92BF-4DDB-9907-676C10F285E3}"/>
    <cellStyle name="Normal 23 2 3 2 2" xfId="9068" xr:uid="{F28070DD-D004-489B-A705-866B364A90E7}"/>
    <cellStyle name="Normal 23 2 3 3" xfId="8287" xr:uid="{2CE82026-CE94-4801-A792-D91D3EF3BF59}"/>
    <cellStyle name="Normal 23 2 4" xfId="6639" xr:uid="{CFFC6177-74E9-4375-B27F-A140E1658EE1}"/>
    <cellStyle name="Normal 23 2 4 2" xfId="7429" xr:uid="{E39C2CEE-BB0F-4DB6-99F0-001CCD82245A}"/>
    <cellStyle name="Normal 23 2 4 2 2" xfId="9069" xr:uid="{4BC52B7E-4D38-4413-B9D5-4FF07CE4402B}"/>
    <cellStyle name="Normal 23 2 4 3" xfId="8288" xr:uid="{525C86D1-D088-4491-A95E-41B198CC9B7E}"/>
    <cellStyle name="Normal 23 2 5" xfId="6403" xr:uid="{98CD52BB-88D5-4833-8967-FF3A5DC226FB}"/>
    <cellStyle name="Normal 23 2 5 2" xfId="7430" xr:uid="{6B6A9DE9-CE63-484D-91BE-81C10F416054}"/>
    <cellStyle name="Normal 23 2 5 2 2" xfId="9070" xr:uid="{8255FF01-5933-4AA8-8ED6-D24A64D7D69A}"/>
    <cellStyle name="Normal 23 2 5 3" xfId="8110" xr:uid="{3AADB534-13B4-4F66-AA10-E04ECF12C4F7}"/>
    <cellStyle name="Normal 23 2 6" xfId="7075" xr:uid="{BD22C136-B194-44FB-AFCE-0787AAF68E7F}"/>
    <cellStyle name="Normal 23 2 6 2" xfId="8715" xr:uid="{7642008B-5E55-49BA-87AF-626AEC222806}"/>
    <cellStyle name="Normal 23 2 7" xfId="7919" xr:uid="{5EF1CFBD-2196-49E2-B71E-DF7E29C169A0}"/>
    <cellStyle name="Normal 23 2_1_solis_MK Nr 595 " xfId="5898" xr:uid="{EC062961-0D48-4616-9CB3-0CB27EA67A45}"/>
    <cellStyle name="Normal 23 3" xfId="5899" xr:uid="{A09DA5F1-7979-468B-A02B-2D823D7E79F7}"/>
    <cellStyle name="Normal 23 3 2" xfId="5900" xr:uid="{3F9A225B-A88D-4DBC-800E-991F380BDF49}"/>
    <cellStyle name="Normal 23 3 2 2" xfId="6640" xr:uid="{F25B2F3A-6133-413D-9EBD-B32A5BA1BB0B}"/>
    <cellStyle name="Normal 23 3 2 2 2" xfId="7431" xr:uid="{1FCF965F-E8FE-4B4B-9EA8-90B6428524C1}"/>
    <cellStyle name="Normal 23 3 2 2 2 2" xfId="9071" xr:uid="{3A518C30-C556-4D35-A205-2BF7526BF863}"/>
    <cellStyle name="Normal 23 3 2 2 3" xfId="8289" xr:uid="{413BD92D-9C9B-41DF-A533-2E045BD83C0F}"/>
    <cellStyle name="Normal 23 3 2 3" xfId="6641" xr:uid="{599A401A-453D-41F8-B24F-81E6472C3B53}"/>
    <cellStyle name="Normal 23 3 2 3 2" xfId="7432" xr:uid="{E6A0023E-AEE9-4B82-B172-47C7E39B5F0E}"/>
    <cellStyle name="Normal 23 3 2 3 2 2" xfId="9072" xr:uid="{A1A21733-C96D-4D4C-82DA-4650A6D29930}"/>
    <cellStyle name="Normal 23 3 2 3 3" xfId="8290" xr:uid="{3E1A476F-F9B1-475C-B0B5-E06E8FEBEDD5}"/>
    <cellStyle name="Normal 23 3 2 4" xfId="6405" xr:uid="{BB630EF6-9AC5-49C9-9CE0-BF6B47567DD2}"/>
    <cellStyle name="Normal 23 3 2 4 2" xfId="7433" xr:uid="{63497F8B-6427-40AE-937A-E1F0E0BA6172}"/>
    <cellStyle name="Normal 23 3 2 4 2 2" xfId="9073" xr:uid="{111FA5D3-7F2E-413F-80B0-48A8B09C2C89}"/>
    <cellStyle name="Normal 23 3 2 4 3" xfId="8112" xr:uid="{FD5E984A-5A7C-4618-AB6A-B78F16EB5D78}"/>
    <cellStyle name="Normal 23 3 2 5" xfId="7077" xr:uid="{D8E5AA53-AD00-4773-B9E0-2BDBC15CED8F}"/>
    <cellStyle name="Normal 23 3 2 5 2" xfId="8717" xr:uid="{F8A12924-92C4-483A-AF28-A1BD700CBA46}"/>
    <cellStyle name="Normal 23 3 2 6" xfId="7921" xr:uid="{D3F878FE-317A-4DA4-BFA4-3652347CD322}"/>
    <cellStyle name="Normal 23 3 3" xfId="5901" xr:uid="{CE9CC2D6-ABE2-413C-A440-344969374E57}"/>
    <cellStyle name="Normal 23 3 4" xfId="6642" xr:uid="{63F4642D-A549-47DA-8802-0E286E4E8658}"/>
    <cellStyle name="Normal 23 3 4 2" xfId="7434" xr:uid="{5F38C0F7-8F22-45BE-8AB4-A9DC77A474CC}"/>
    <cellStyle name="Normal 23 3 4 2 2" xfId="9074" xr:uid="{A45C72B2-3ACB-4F73-9B2B-5CF358BE003D}"/>
    <cellStyle name="Normal 23 3 4 3" xfId="8291" xr:uid="{29B5081A-BF72-4FA3-A291-71EBAA11C0BA}"/>
    <cellStyle name="Normal 23 3 5" xfId="6643" xr:uid="{BC0C3110-BBA3-4C28-87D3-EA7EB49244C6}"/>
    <cellStyle name="Normal 23 3 5 2" xfId="7435" xr:uid="{8FFF7750-9039-4D68-AE57-0B0ED35A619F}"/>
    <cellStyle name="Normal 23 3 5 2 2" xfId="9075" xr:uid="{A2ADB768-E8C4-459B-98E3-E4CEBC8DF0F2}"/>
    <cellStyle name="Normal 23 3 5 3" xfId="8292" xr:uid="{D93AB3EB-A091-4F9E-9EAC-7F9BA8E85AAA}"/>
    <cellStyle name="Normal 23 3 6" xfId="6404" xr:uid="{BDDF6698-74A4-4077-A26E-31E45203884B}"/>
    <cellStyle name="Normal 23 3 6 2" xfId="7436" xr:uid="{8392E98E-AA6F-4D83-8D49-1AC2DA1AD033}"/>
    <cellStyle name="Normal 23 3 6 2 2" xfId="9076" xr:uid="{9A038217-266C-4720-8A7C-341513D8DBC8}"/>
    <cellStyle name="Normal 23 3 6 3" xfId="8111" xr:uid="{08970460-FDFA-4928-AD0B-80DD18CC275D}"/>
    <cellStyle name="Normal 23 3 7" xfId="7076" xr:uid="{DB95D29D-6ED8-4695-8F3E-995C6820888F}"/>
    <cellStyle name="Normal 23 3 7 2" xfId="8716" xr:uid="{9BCC19E7-5DB2-45D0-B9C0-10A94F0A5380}"/>
    <cellStyle name="Normal 23 3 8" xfId="7920" xr:uid="{3589859F-0D16-4673-B30E-903B3F14F3AB}"/>
    <cellStyle name="Normal 23 3_1_solis_MK Nr 595 " xfId="5902" xr:uid="{DB51A004-8124-4026-A372-A888F7A4ADDB}"/>
    <cellStyle name="Normal 23 4" xfId="5903" xr:uid="{41FFDB2D-A726-4F9B-91E7-F3E5B9A5523D}"/>
    <cellStyle name="Normal 23 4 2" xfId="6644" xr:uid="{6814CFA0-14DD-4B49-AAA5-1F5593A3CFE3}"/>
    <cellStyle name="Normal 23 4 2 2" xfId="7437" xr:uid="{8E4CFFEE-5434-4A6C-9A17-2B6EF7D0A44D}"/>
    <cellStyle name="Normal 23 4 2 2 2" xfId="9077" xr:uid="{7E1D2C24-6169-435C-AD18-2C2C984B00F7}"/>
    <cellStyle name="Normal 23 4 2 3" xfId="8293" xr:uid="{6156E18A-EF03-495D-AC24-B15E491C18A1}"/>
    <cellStyle name="Normal 23 4 3" xfId="6645" xr:uid="{0FBE7A3A-270C-40D6-B355-9072630E4DB6}"/>
    <cellStyle name="Normal 23 4 3 2" xfId="7438" xr:uid="{067AA967-DDEA-4EF3-8292-0B333F9804FF}"/>
    <cellStyle name="Normal 23 4 3 2 2" xfId="9078" xr:uid="{18ADB5DE-AF72-4AB8-9984-C3A70871DBE6}"/>
    <cellStyle name="Normal 23 4 3 3" xfId="8294" xr:uid="{C5EEDB20-FA88-43AD-B3EB-575C34756870}"/>
    <cellStyle name="Normal 23 4 4" xfId="6406" xr:uid="{7CEABF2C-2873-4995-A05A-D7534CA76300}"/>
    <cellStyle name="Normal 23 4 4 2" xfId="7439" xr:uid="{B7E7612B-B7EE-483A-A13F-EF57D7E93E6A}"/>
    <cellStyle name="Normal 23 4 4 2 2" xfId="9079" xr:uid="{D5BDD86C-6E5E-48FB-9D61-52D30C71A240}"/>
    <cellStyle name="Normal 23 4 4 3" xfId="8113" xr:uid="{A638398E-2944-4189-B80B-2C1DD7235C89}"/>
    <cellStyle name="Normal 23 4 5" xfId="7078" xr:uid="{B6EFDBB8-DF2D-40AB-9C5F-3E0B26C22A57}"/>
    <cellStyle name="Normal 23 4 5 2" xfId="8718" xr:uid="{CFC74233-DC13-44AB-BC82-036F1A88A7A7}"/>
    <cellStyle name="Normal 23 4 6" xfId="7922" xr:uid="{CFE129CE-DC53-4BC4-A487-62FAF2DDFAD7}"/>
    <cellStyle name="Normal 23 5" xfId="5904" xr:uid="{D9A1D324-252C-43E1-A492-1DCFDAA03CA0}"/>
    <cellStyle name="Normal 23 6" xfId="6646" xr:uid="{5EEB8B98-DF5E-44DD-90E1-16172942BDEB}"/>
    <cellStyle name="Normal 23 6 2" xfId="7440" xr:uid="{1362A4F8-539D-4E84-9DBD-69D4070E5232}"/>
    <cellStyle name="Normal 23 6 2 2" xfId="9080" xr:uid="{71AC7CD8-A3B2-4B40-A6EC-45C2426BAB52}"/>
    <cellStyle name="Normal 23 6 3" xfId="8295" xr:uid="{71A87C45-AA19-4143-A0A8-D95618F9F151}"/>
    <cellStyle name="Normal 23 7" xfId="6647" xr:uid="{0F6EBD13-715A-4845-9BC6-BE0C458CD699}"/>
    <cellStyle name="Normal 23 7 2" xfId="7441" xr:uid="{2A83B595-3CCC-4F60-B6C7-C8B86777B604}"/>
    <cellStyle name="Normal 23 7 2 2" xfId="9081" xr:uid="{8ABD0EBD-B69C-4305-BFAA-A52E7415EA9E}"/>
    <cellStyle name="Normal 23 7 3" xfId="8296" xr:uid="{F1554F04-8D1B-4C3F-886C-9C3E88E67FAD}"/>
    <cellStyle name="Normal 23 8" xfId="6402" xr:uid="{E83A6F24-5AB5-4FD2-9190-2F681B6EC562}"/>
    <cellStyle name="Normal 23 8 2" xfId="7442" xr:uid="{BA7E91CD-088A-439A-A545-67CA9348B1C8}"/>
    <cellStyle name="Normal 23 8 2 2" xfId="9082" xr:uid="{D4B2E46A-1CAB-49C0-A5AC-10D2A493EC6B}"/>
    <cellStyle name="Normal 23 8 3" xfId="8109" xr:uid="{2C4E4C33-B98D-4705-AA16-13C636189912}"/>
    <cellStyle name="Normal 23 9" xfId="7074" xr:uid="{8D3D6502-3C9F-4403-A052-AB80ABD3B3E3}"/>
    <cellStyle name="Normal 23 9 2" xfId="8714" xr:uid="{092FD400-0D94-4DC8-8407-9448B273C745}"/>
    <cellStyle name="Normal 23_1_solis_MK Nr 595 " xfId="5905" xr:uid="{56025C13-E04D-4B81-99DE-694B682AA7C9}"/>
    <cellStyle name="Normal 24" xfId="5906" xr:uid="{9DCB614A-8890-490F-A945-7B93D4D912DC}"/>
    <cellStyle name="Normal 24 2" xfId="5907" xr:uid="{75EBE303-2CE7-42DE-8A5C-FB9A964E05B1}"/>
    <cellStyle name="Normal 24 2 2" xfId="5908" xr:uid="{70C24A93-6F0A-40EE-A278-5E6A4FAC13DB}"/>
    <cellStyle name="Normal 24 2 2 2" xfId="5909" xr:uid="{6B49683B-22A8-4334-948C-D09EA19E3EBD}"/>
    <cellStyle name="Normal 24 2 2 3" xfId="6648" xr:uid="{8E5CA716-7643-4F00-9BAD-D6C0A51EBA82}"/>
    <cellStyle name="Normal 24 2 2 3 2" xfId="7443" xr:uid="{9474C117-1DE6-43F1-B19A-9D4DC7805396}"/>
    <cellStyle name="Normal 24 2 2 3 2 2" xfId="9083" xr:uid="{0CF25535-9388-4BC5-B5A1-8E795E13440D}"/>
    <cellStyle name="Normal 24 2 2 3 3" xfId="8297" xr:uid="{7E724ED5-537E-4B4C-A99B-EE83FB4E53F2}"/>
    <cellStyle name="Normal 24 2 2 4" xfId="6649" xr:uid="{04DD9762-3BB5-4A1E-B7A5-B042F84B6845}"/>
    <cellStyle name="Normal 24 2 2 4 2" xfId="7444" xr:uid="{9FC7088D-F524-4E2D-A862-E6E02315C918}"/>
    <cellStyle name="Normal 24 2 2 4 2 2" xfId="9084" xr:uid="{55694749-171B-4428-9566-5F36D185C8B8}"/>
    <cellStyle name="Normal 24 2 2 4 3" xfId="8298" xr:uid="{2EA2F50C-9BCE-440A-835D-A8E65EEB4A17}"/>
    <cellStyle name="Normal 24 2 2 5" xfId="6409" xr:uid="{0B566803-AC5A-4059-B5AA-1D22BD6427E7}"/>
    <cellStyle name="Normal 24 2 2 5 2" xfId="7445" xr:uid="{C0FF1CCE-3BE6-4C27-BFBC-1A1A7B8B4243}"/>
    <cellStyle name="Normal 24 2 2 5 2 2" xfId="9085" xr:uid="{6B9D370A-684E-40F0-9DC5-5348A8FAC393}"/>
    <cellStyle name="Normal 24 2 2 5 3" xfId="8116" xr:uid="{30E9D0E7-CFCD-4584-B2DF-B5D859D019DF}"/>
    <cellStyle name="Normal 24 2 2 6" xfId="7081" xr:uid="{C1792148-DD0B-41ED-9034-9E868C2D77F2}"/>
    <cellStyle name="Normal 24 2 2 6 2" xfId="8721" xr:uid="{C5A5542B-D297-40B8-8A4C-9CECDEFA566E}"/>
    <cellStyle name="Normal 24 2 2 7" xfId="7925" xr:uid="{B46835A1-9227-4DFB-905A-F827B2B0665F}"/>
    <cellStyle name="Normal 24 2 2_1_solis_MK Nr 595 " xfId="5910" xr:uid="{4C1E5367-B39C-41D5-89B2-4EF769A2C01E}"/>
    <cellStyle name="Normal 24 2 3" xfId="5911" xr:uid="{EFF2EF7D-F96B-48FA-9500-1108184884E1}"/>
    <cellStyle name="Normal 24 2 3 10" xfId="6340" xr:uid="{C87152B5-D6A5-492B-8387-B94028170DD2}"/>
    <cellStyle name="Normal 24 2 3 10 2" xfId="7446" xr:uid="{53CB6B0E-8600-4697-AFA4-2DA510C2ACF4}"/>
    <cellStyle name="Normal 24 2 3 10 2 2" xfId="9086" xr:uid="{45331034-EAE7-4E09-81F9-B9FAE4D1A3A9}"/>
    <cellStyle name="Normal 24 2 3 10 3" xfId="8047" xr:uid="{7828871B-765A-4944-B810-8F27FFD4029C}"/>
    <cellStyle name="Normal 24 2 3 11" xfId="7082" xr:uid="{EA6F29BE-9127-4AFC-8A41-6AD43419DE58}"/>
    <cellStyle name="Normal 24 2 3 11 2" xfId="8722" xr:uid="{2BC8C04F-7BC0-4514-BDE5-F8F96EAFC3A9}"/>
    <cellStyle name="Normal 24 2 3 12" xfId="7926" xr:uid="{0554F3DF-90A5-43A9-B86F-14DD24B32B92}"/>
    <cellStyle name="Normal 24 2 3 2" xfId="5912" xr:uid="{1899F832-A7FB-4F50-B589-E0C99A77FA2A}"/>
    <cellStyle name="Normal 24 2 3 2 2" xfId="5913" xr:uid="{F0F65927-4C3B-4065-9076-4AAB1F2D3F66}"/>
    <cellStyle name="Normal 24 2 3 2_1_solis_MK Nr 595 " xfId="5914" xr:uid="{8D3D1368-7066-48CF-8260-91CF65D3218E}"/>
    <cellStyle name="Normal 24 2 3 3" xfId="5915" xr:uid="{F36AF643-61CB-4241-BFF0-583417696AF0}"/>
    <cellStyle name="Normal 24 2 3 3 2" xfId="5916" xr:uid="{34547B1B-5D0C-4850-ADA8-543960D51D32}"/>
    <cellStyle name="Normal 24 2 3 3 2 2" xfId="6650" xr:uid="{43DD3986-22A0-40DF-9B14-A3021FCB90B7}"/>
    <cellStyle name="Normal 24 2 3 3 2 2 2" xfId="6651" xr:uid="{A4CC24BD-2966-46D2-B939-82DA2D5B56F2}"/>
    <cellStyle name="Normal 24 2 3 3 2 2 2 2" xfId="7448" xr:uid="{10904615-710B-493E-B448-AB0CCB75E30D}"/>
    <cellStyle name="Normal 24 2 3 3 2 2 2 2 2" xfId="9088" xr:uid="{D0561BFB-3E1F-4CD4-9352-7B5C650D6E26}"/>
    <cellStyle name="Normal 24 2 3 3 2 2 2 3" xfId="8300" xr:uid="{3966146C-704F-4567-8DC3-DCEF0D6DDBBA}"/>
    <cellStyle name="Normal 24 2 3 3 2 2 3" xfId="7447" xr:uid="{950DB5DB-3E1A-440C-8ADB-C10273499DCB}"/>
    <cellStyle name="Normal 24 2 3 3 2 2 3 2" xfId="9087" xr:uid="{8F770D1F-CFB7-4600-8427-5A4D2D10F30B}"/>
    <cellStyle name="Normal 24 2 3 3 2 2 4" xfId="8299" xr:uid="{A975052B-A795-42C3-9CB7-3862665F97B0}"/>
    <cellStyle name="Normal 24 2 3 3 2 3" xfId="6652" xr:uid="{D1E31CD4-4278-4C69-AE33-BA8AEB877936}"/>
    <cellStyle name="Normal 24 2 3 3 2 3 2" xfId="7449" xr:uid="{B24B14E0-40E4-4E77-B91D-B7A156026797}"/>
    <cellStyle name="Normal 24 2 3 3 2 3 2 2" xfId="9089" xr:uid="{7ECA8FE0-46E9-4EB8-BF6F-EE59EB17DEEA}"/>
    <cellStyle name="Normal 24 2 3 3 2 3 3" xfId="8301" xr:uid="{CE679ABC-B8F6-46AB-A514-020D6A9078A0}"/>
    <cellStyle name="Normal 24 2 3 3 2 4" xfId="6653" xr:uid="{35F77806-A794-465A-85A6-EBF49C67EAC9}"/>
    <cellStyle name="Normal 24 2 3 3 2 4 2" xfId="7450" xr:uid="{1F221A2A-2DB9-4795-B747-01A77AFD1DF6}"/>
    <cellStyle name="Normal 24 2 3 3 2 4 2 2" xfId="9090" xr:uid="{72B03BC7-74AA-4C38-B2BF-8B64A64F6247}"/>
    <cellStyle name="Normal 24 2 3 3 2 4 3" xfId="8302" xr:uid="{4B5563D4-7823-4F4D-900D-31834831C2DD}"/>
    <cellStyle name="Normal 24 2 3 3 2 5" xfId="6412" xr:uid="{34AD8EB4-8068-4B44-BB6D-A4F34C9F6D81}"/>
    <cellStyle name="Normal 24 2 3 3 2 5 2" xfId="7451" xr:uid="{52170E2D-3460-462A-953F-F25D207C7A6B}"/>
    <cellStyle name="Normal 24 2 3 3 2 5 2 2" xfId="9091" xr:uid="{F4269124-E369-4EF9-921C-D8984E1DA5B8}"/>
    <cellStyle name="Normal 24 2 3 3 2 5 3" xfId="8119" xr:uid="{71D13AF8-5991-43D4-9EDC-CD685304BB65}"/>
    <cellStyle name="Normal 24 2 3 3 2 6" xfId="7084" xr:uid="{3C3F2316-7F83-48E7-BB04-FE9E0AD7C6E8}"/>
    <cellStyle name="Normal 24 2 3 3 2 6 2" xfId="8724" xr:uid="{1FBBD6DB-D478-43CE-ADDF-BCCD7E6FC897}"/>
    <cellStyle name="Normal 24 2 3 3 2 7" xfId="7928" xr:uid="{E5B68ADC-358A-4886-89CC-7BA0BF30E05F}"/>
    <cellStyle name="Normal 24 2 3 3 3" xfId="5917" xr:uid="{7E4FFA78-A2CB-4D7F-9AF7-42EB687E43D9}"/>
    <cellStyle name="Normal 24 2 3 3 3 2" xfId="6654" xr:uid="{9651A7B2-EFE1-48B0-AC74-D099B3EFDA6F}"/>
    <cellStyle name="Normal 24 2 3 3 3 2 2" xfId="7452" xr:uid="{6077CA06-C9BA-4E33-B471-6E9D1ED99F5C}"/>
    <cellStyle name="Normal 24 2 3 3 3 2 2 2" xfId="9092" xr:uid="{5D1533ED-2B29-4A7E-A3A8-5AF07EE23E81}"/>
    <cellStyle name="Normal 24 2 3 3 3 2 3" xfId="8303" xr:uid="{8C933BF0-72CD-4D76-9C76-6F36310DA25E}"/>
    <cellStyle name="Normal 24 2 3 3 3 3" xfId="6655" xr:uid="{2E3E5E26-1C4A-4412-92EE-0FBDEA9DBF35}"/>
    <cellStyle name="Normal 24 2 3 3 3 3 2" xfId="7453" xr:uid="{3DD88AF6-73C9-47DB-8962-28137F3C31A3}"/>
    <cellStyle name="Normal 24 2 3 3 3 3 2 2" xfId="9093" xr:uid="{5E8D3E57-F9DB-4BC0-94B3-801226E5F858}"/>
    <cellStyle name="Normal 24 2 3 3 3 3 3" xfId="8304" xr:uid="{F258A78E-6C52-4B88-9871-5935F9E376A1}"/>
    <cellStyle name="Normal 24 2 3 3 3 4" xfId="6413" xr:uid="{3536E5F7-243E-4701-BCA6-760CF038A0DA}"/>
    <cellStyle name="Normal 24 2 3 3 3 4 2" xfId="7454" xr:uid="{F16EE421-68B6-44D9-9747-E9551A595BF4}"/>
    <cellStyle name="Normal 24 2 3 3 3 4 2 2" xfId="9094" xr:uid="{F65304B9-5547-42FF-9ABC-4FF27C53C4ED}"/>
    <cellStyle name="Normal 24 2 3 3 3 4 3" xfId="8120" xr:uid="{6D49B29C-BB28-4BBB-9EFB-E17033E1A74C}"/>
    <cellStyle name="Normal 24 2 3 3 3 5" xfId="7085" xr:uid="{2137804A-3CA9-4B31-861B-E606739DBC34}"/>
    <cellStyle name="Normal 24 2 3 3 3 5 2" xfId="8725" xr:uid="{3F6BE007-B1F3-4792-B15D-0B4D944ACF50}"/>
    <cellStyle name="Normal 24 2 3 3 3 6" xfId="7929" xr:uid="{E68FD7AE-5333-48A1-AF31-51E55723E7FB}"/>
    <cellStyle name="Normal 24 2 3 3 4" xfId="5918" xr:uid="{E531AE50-B4B3-4F40-AB07-2D77CA4D2A1F}"/>
    <cellStyle name="Normal 24 2 3 3 5" xfId="6656" xr:uid="{2DDACDC8-AF59-4F00-9697-16A347945CAE}"/>
    <cellStyle name="Normal 24 2 3 3 5 2" xfId="7455" xr:uid="{0E5A739A-72C9-417A-9E65-D22C717E4082}"/>
    <cellStyle name="Normal 24 2 3 3 5 2 2" xfId="9095" xr:uid="{BD2D2890-5C95-43EE-95F2-E124AF030CC2}"/>
    <cellStyle name="Normal 24 2 3 3 5 3" xfId="8305" xr:uid="{451AA1DC-77E7-4003-BAE3-446E9106D2CA}"/>
    <cellStyle name="Normal 24 2 3 3 6" xfId="6657" xr:uid="{350E3141-479F-446F-B82E-07ABC2296605}"/>
    <cellStyle name="Normal 24 2 3 3 6 2" xfId="7456" xr:uid="{37B1D186-8B8E-49E3-836C-67CFF70853BF}"/>
    <cellStyle name="Normal 24 2 3 3 6 2 2" xfId="9096" xr:uid="{75D80D93-5E2A-4D0A-917B-2CABD8CC7CD0}"/>
    <cellStyle name="Normal 24 2 3 3 6 3" xfId="8306" xr:uid="{8B23C415-E266-4BA7-BB68-3D105ECE0314}"/>
    <cellStyle name="Normal 24 2 3 3 7" xfId="6411" xr:uid="{B5DD598D-C0CD-4E75-8D93-453945CE58E8}"/>
    <cellStyle name="Normal 24 2 3 3 7 2" xfId="7457" xr:uid="{F0B33949-C561-48A6-9169-660988653313}"/>
    <cellStyle name="Normal 24 2 3 3 7 2 2" xfId="9097" xr:uid="{5090CE1A-0718-40B5-AED2-03CC0BA570DD}"/>
    <cellStyle name="Normal 24 2 3 3 7 3" xfId="8118" xr:uid="{8A61214A-2FBF-4DAB-B90A-F1E15E055063}"/>
    <cellStyle name="Normal 24 2 3 3 8" xfId="7083" xr:uid="{E36F0091-D68E-4A4E-8F56-2297FA5F9B34}"/>
    <cellStyle name="Normal 24 2 3 3 8 2" xfId="8723" xr:uid="{CFB733DB-4A23-4761-81E1-782D5070586F}"/>
    <cellStyle name="Normal 24 2 3 3 9" xfId="7927" xr:uid="{00CF795E-FEFE-4073-B4A2-72BB47D11005}"/>
    <cellStyle name="Normal 24 2 3 3_1_solis_MK Nr 595 " xfId="5919" xr:uid="{D09E67A0-4A34-4131-A660-287155F38C72}"/>
    <cellStyle name="Normal 24 2 3 4" xfId="5920" xr:uid="{8E3CD7F8-F5C6-4B3D-BDF6-5560B4EE97A1}"/>
    <cellStyle name="Normal 24 2 3 4 2" xfId="5921" xr:uid="{F6E2E029-9FF5-4B5D-B2F4-E95023F84EBC}"/>
    <cellStyle name="Normal 24 2 3 4 2 2" xfId="5922" xr:uid="{4BDA16B2-A4B8-469F-9E2B-28AA9C97C90C}"/>
    <cellStyle name="Normal 24 2 3 4 2 2 2" xfId="6658" xr:uid="{1DDC18AA-B2F8-4C14-979E-7D054C37D764}"/>
    <cellStyle name="Normal 24 2 3 4 2 2 2 10" xfId="8307" xr:uid="{4DE682CB-4D5F-4325-A433-D20F670D98F0}"/>
    <cellStyle name="Normal 24 2 3 4 2 2 2 2" xfId="6659" xr:uid="{C6D54594-6840-4471-9E17-6597D5550BCB}"/>
    <cellStyle name="Normal 24 2 3 4 2 2 2 2 2" xfId="7459" xr:uid="{9C201761-54B3-45CD-9BDF-61E308B472D0}"/>
    <cellStyle name="Normal 24 2 3 4 2 2 2 2 2 2" xfId="9099" xr:uid="{2B606EF4-001F-4158-B1DD-3E0CCD21264F}"/>
    <cellStyle name="Normal 24 2 3 4 2 2 2 2 3" xfId="8308" xr:uid="{3746EFBA-8E51-4589-A0AC-FD2986ABE29F}"/>
    <cellStyle name="Normal 24 2 3 4 2 2 2 3" xfId="6660" xr:uid="{EEBCF8B0-F5E7-48C1-B6A0-1C7945E952B1}"/>
    <cellStyle name="Normal 24 2 3 4 2 2 2 3 2" xfId="7460" xr:uid="{64068366-5028-4022-8718-4FFAF0CC71F7}"/>
    <cellStyle name="Normal 24 2 3 4 2 2 2 3 2 2" xfId="9100" xr:uid="{6AB9A194-0CE5-485E-859B-968ABCED0460}"/>
    <cellStyle name="Normal 24 2 3 4 2 2 2 3 3" xfId="8309" xr:uid="{1A4F04D0-4DB7-4700-AF87-19E7E1151E3A}"/>
    <cellStyle name="Normal 24 2 3 4 2 2 2 4" xfId="6661" xr:uid="{472836A9-9CD7-45BC-93EE-454F905DAAFC}"/>
    <cellStyle name="Normal 24 2 3 4 2 2 2 4 2" xfId="7461" xr:uid="{0B51BC91-E0EB-4415-A7E3-8B7F451FBC0F}"/>
    <cellStyle name="Normal 24 2 3 4 2 2 2 4 2 2" xfId="9101" xr:uid="{2B946D2F-F4A8-43C6-9670-D788E7769289}"/>
    <cellStyle name="Normal 24 2 3 4 2 2 2 4 3" xfId="8310" xr:uid="{55339D84-4258-4601-9095-5AAE2D65EDB8}"/>
    <cellStyle name="Normal 24 2 3 4 2 2 2 5" xfId="6662" xr:uid="{5AB0FA08-F5B9-491B-8401-D6598206731A}"/>
    <cellStyle name="Normal 24 2 3 4 2 2 2 5 2" xfId="7462" xr:uid="{CA35CFFF-28D8-4041-B962-13B722487822}"/>
    <cellStyle name="Normal 24 2 3 4 2 2 2 5 2 2" xfId="9102" xr:uid="{787C48C2-8CB9-4581-BCA0-E100906BA8DF}"/>
    <cellStyle name="Normal 24 2 3 4 2 2 2 5 3" xfId="8311" xr:uid="{DC997C96-64A6-410C-B9A2-BE3AA2ED322A}"/>
    <cellStyle name="Normal 24 2 3 4 2 2 2 6" xfId="6663" xr:uid="{3C71BD29-844C-41F2-83BE-5AD2B2919843}"/>
    <cellStyle name="Normal 24 2 3 4 2 2 2 6 2" xfId="7463" xr:uid="{2B196481-61ED-4EF2-B6B8-44AC74A999CE}"/>
    <cellStyle name="Normal 24 2 3 4 2 2 2 6 2 2" xfId="9103" xr:uid="{4CEF704E-C0FE-406A-912A-A7920354C831}"/>
    <cellStyle name="Normal 24 2 3 4 2 2 2 6 3" xfId="8312" xr:uid="{3ABD40CB-DE62-41D0-A2E8-089541DC4EA4}"/>
    <cellStyle name="Normal 24 2 3 4 2 2 2 7" xfId="6664" xr:uid="{21088CDE-75F6-4ABF-AF5F-05858234EA13}"/>
    <cellStyle name="Normal 24 2 3 4 2 2 2 7 2" xfId="7464" xr:uid="{DC47D886-AAC9-472E-BF8D-F922EDFC94CE}"/>
    <cellStyle name="Normal 24 2 3 4 2 2 2 7 2 2" xfId="9104" xr:uid="{78DDB277-0A1F-4E8A-B886-F482725F98A4}"/>
    <cellStyle name="Normal 24 2 3 4 2 2 2 7 3" xfId="8313" xr:uid="{6B9B6037-4902-4835-9535-18CCB2367AF6}"/>
    <cellStyle name="Normal 24 2 3 4 2 2 2 8" xfId="6665" xr:uid="{69B51E4D-B8F2-4380-80F8-7BFCE58D15B8}"/>
    <cellStyle name="Normal 24 2 3 4 2 2 2 8 2" xfId="7465" xr:uid="{480CDF58-B6F5-4A5C-A33D-4242215751A5}"/>
    <cellStyle name="Normal 24 2 3 4 2 2 2 8 2 2" xfId="9105" xr:uid="{5A49B752-C8B0-44E7-8800-E4A4B81A43F3}"/>
    <cellStyle name="Normal 24 2 3 4 2 2 2 8 3" xfId="8314" xr:uid="{923F0424-3204-4C07-A5BA-87E405E0E21F}"/>
    <cellStyle name="Normal 24 2 3 4 2 2 2 9" xfId="7458" xr:uid="{54637465-2784-4D02-A4FB-01A453E48DE7}"/>
    <cellStyle name="Normal 24 2 3 4 2 2 2 9 2" xfId="9098" xr:uid="{2FC2ACB2-201A-4DCB-95FC-288F148F372A}"/>
    <cellStyle name="Normal 24 2 3 4 2 2 3" xfId="6666" xr:uid="{E20BE332-2A02-4537-8B14-AEC35DF3C76C}"/>
    <cellStyle name="Normal 24 2 3 4 2 2 3 2" xfId="6667" xr:uid="{AA3B8576-6D23-4B1D-8ABF-161820AD8AFF}"/>
    <cellStyle name="Normal 24 2 3 4 2 2 3 2 2" xfId="7467" xr:uid="{80285500-98AE-4B8E-9AF8-96182B62F4EB}"/>
    <cellStyle name="Normal 24 2 3 4 2 2 3 2 2 2" xfId="9107" xr:uid="{01C71329-E9D3-41B1-B71D-2B199AE85477}"/>
    <cellStyle name="Normal 24 2 3 4 2 2 3 2 3" xfId="8316" xr:uid="{13C8A024-5357-4A0C-BDB9-7B8219FCE845}"/>
    <cellStyle name="Normal 24 2 3 4 2 2 3 3" xfId="6668" xr:uid="{8FB72C2C-1E24-44AB-A900-DAF7C4CF9BC4}"/>
    <cellStyle name="Normal 24 2 3 4 2 2 3 3 2" xfId="7468" xr:uid="{AD2FDAF0-7713-4BDD-9262-B60902F8BC9E}"/>
    <cellStyle name="Normal 24 2 3 4 2 2 3 3 2 2" xfId="9108" xr:uid="{67693534-A115-405E-91A2-062607FA97EF}"/>
    <cellStyle name="Normal 24 2 3 4 2 2 3 3 3" xfId="8317" xr:uid="{1F2FD9A8-BDB7-4318-912D-59CA8619985D}"/>
    <cellStyle name="Normal 24 2 3 4 2 2 3 4" xfId="7466" xr:uid="{2CBC22FE-CFFA-41B3-8819-6CE0CE8141CB}"/>
    <cellStyle name="Normal 24 2 3 4 2 2 3 4 2" xfId="9106" xr:uid="{2FB79041-AE6B-4BC3-8EF4-5F10C89C04DF}"/>
    <cellStyle name="Normal 24 2 3 4 2 2 3 5" xfId="8315" xr:uid="{622820AA-9EF9-4DD9-B853-C9F72FD179EB}"/>
    <cellStyle name="Normal 24 2 3 4 2 2 4" xfId="6669" xr:uid="{1FB6DD14-1659-47BF-B56F-339CF7CFDF8B}"/>
    <cellStyle name="Normal 24 2 3 4 2 2 4 2" xfId="7469" xr:uid="{AAF111DD-5DE6-4ECF-871E-E5DD9279594D}"/>
    <cellStyle name="Normal 24 2 3 4 2 2 4 2 2" xfId="9109" xr:uid="{B36407B1-6382-4FE3-837A-F3B23CAE5EE7}"/>
    <cellStyle name="Normal 24 2 3 4 2 2 4 3" xfId="8318" xr:uid="{BB348034-CEB9-4590-BF7C-D3F5C5E2349B}"/>
    <cellStyle name="Normal 24 2 3 4 2 2 5" xfId="6670" xr:uid="{F9E6C923-CBCB-486D-8076-BADD77817EBD}"/>
    <cellStyle name="Normal 24 2 3 4 2 2 5 2" xfId="7470" xr:uid="{3CAB7543-6BBD-4EEC-AC8E-043DC7B8154E}"/>
    <cellStyle name="Normal 24 2 3 4 2 2 5 2 2" xfId="9110" xr:uid="{65975BF8-3EA6-4183-9D53-A0060C9DF41C}"/>
    <cellStyle name="Normal 24 2 3 4 2 2 5 3" xfId="8319" xr:uid="{8621987B-6B85-4B3F-B562-804E1663D322}"/>
    <cellStyle name="Normal 24 2 3 4 2 2 6" xfId="6671" xr:uid="{7A4F281B-A9B8-4729-A0D9-C3FC892E0038}"/>
    <cellStyle name="Normal 24 2 3 4 2 2 6 2" xfId="7471" xr:uid="{28AA5FD2-469E-4039-BB7D-73CDA3CAA68B}"/>
    <cellStyle name="Normal 24 2 3 4 2 2 6 2 2" xfId="9111" xr:uid="{503A3734-E3E2-4138-BC96-AFFB64F64EED}"/>
    <cellStyle name="Normal 24 2 3 4 2 2 6 3" xfId="8320" xr:uid="{2828EA26-1596-4F92-81F6-E3A4D15B4218}"/>
    <cellStyle name="Normal 24 2 3 4 2 2 7" xfId="6414" xr:uid="{D1B0339F-8F0E-4CD1-847F-14A53C49D5F4}"/>
    <cellStyle name="Normal 24 2 3 4 2 2 7 2" xfId="7472" xr:uid="{7790F5CF-1673-4BF0-A24F-18562F7B7E0D}"/>
    <cellStyle name="Normal 24 2 3 4 2 2 7 2 2" xfId="9112" xr:uid="{0189C5C0-98BC-4999-ADB9-E90B1F9C977F}"/>
    <cellStyle name="Normal 24 2 3 4 2 2 7 3" xfId="8121" xr:uid="{1BDB5677-C365-4029-8F59-7D9E501A2FB0}"/>
    <cellStyle name="Normal 24 2 3 4 2 2 8" xfId="7086" xr:uid="{3B962D5C-3AE3-410C-81E6-9FBEEF6900A1}"/>
    <cellStyle name="Normal 24 2 3 4 2 2 8 2" xfId="8726" xr:uid="{EF59797B-17BF-46BC-A25E-E91819359DB9}"/>
    <cellStyle name="Normal 24 2 3 4 2 2 9" xfId="7930" xr:uid="{88398E09-FEAA-4F6B-B6F5-B3BF252A06CA}"/>
    <cellStyle name="Normal 24 2 3 4 2 3" xfId="6672" xr:uid="{D12D08DD-E896-44BC-9E40-0D21AE740034}"/>
    <cellStyle name="Normal 24 2 3 4 2 3 2" xfId="6673" xr:uid="{5DFF8771-24E1-4B7A-AEF4-4EACA080976A}"/>
    <cellStyle name="Normal 24 2 3 4 2 3 2 2" xfId="7474" xr:uid="{4138E5A3-1499-46DD-884E-6E56954428B4}"/>
    <cellStyle name="Normal 24 2 3 4 2 3 2 2 2" xfId="9114" xr:uid="{BFA0E1D7-889F-44AC-AE73-5E725FDBA333}"/>
    <cellStyle name="Normal 24 2 3 4 2 3 2 3" xfId="8322" xr:uid="{489045BF-3D81-4FF1-98A2-F7C9DFD666E9}"/>
    <cellStyle name="Normal 24 2 3 4 2 3 3" xfId="6674" xr:uid="{95217CE9-5E85-4B9B-88AC-3EE5C2A557D9}"/>
    <cellStyle name="Normal 24 2 3 4 2 3 3 2" xfId="7475" xr:uid="{862BBA26-2338-4ED2-AFE4-12C2ED3BF192}"/>
    <cellStyle name="Normal 24 2 3 4 2 3 3 2 2" xfId="9115" xr:uid="{B97627AD-0699-4B51-B795-E13A59B38CBF}"/>
    <cellStyle name="Normal 24 2 3 4 2 3 3 3" xfId="8323" xr:uid="{9CD3117F-C585-46F5-99C2-2DF5A6866244}"/>
    <cellStyle name="Normal 24 2 3 4 2 3 4" xfId="6675" xr:uid="{2B7AA57E-2B6A-4E85-B508-3DEE086D6016}"/>
    <cellStyle name="Normal 24 2 3 4 2 3 4 2" xfId="7476" xr:uid="{FED9D72C-1422-4A80-AB36-5FE2F324FC4A}"/>
    <cellStyle name="Normal 24 2 3 4 2 3 4 2 2" xfId="9116" xr:uid="{F3EA5D26-996D-4EDB-B1BE-22D5757CAC56}"/>
    <cellStyle name="Normal 24 2 3 4 2 3 4 3" xfId="8324" xr:uid="{70D89913-B228-464E-AE3E-D9284297081D}"/>
    <cellStyle name="Normal 24 2 3 4 2 3 5" xfId="6676" xr:uid="{92F17A85-82AA-43B0-A13D-BB1153419D7D}"/>
    <cellStyle name="Normal 24 2 3 4 2 3 5 2" xfId="6677" xr:uid="{C4BF953E-5BC0-4BBA-A694-CECA9894FF7C}"/>
    <cellStyle name="Normal 24 2 3 4 2 3 5 2 2" xfId="7478" xr:uid="{A6FC541D-A2C4-4728-A4F7-FECB815A6A5C}"/>
    <cellStyle name="Normal 24 2 3 4 2 3 5 2 2 2" xfId="9118" xr:uid="{D94AD151-AAD0-4FE9-BC66-4C8EB3BD17E5}"/>
    <cellStyle name="Normal 24 2 3 4 2 3 5 2 3" xfId="8326" xr:uid="{1302BCDD-E492-4A6C-A1CA-464C8C85DE48}"/>
    <cellStyle name="Normal 24 2 3 4 2 3 5 3" xfId="7477" xr:uid="{3869A6BC-8E36-409A-8D9F-39D51F8C4FA8}"/>
    <cellStyle name="Normal 24 2 3 4 2 3 5 3 2" xfId="9117" xr:uid="{ABD4C55C-69E4-4ECC-A423-F819101ED1E9}"/>
    <cellStyle name="Normal 24 2 3 4 2 3 5 4" xfId="8325" xr:uid="{8A5421F2-2FBA-4429-86E7-349A90D7361E}"/>
    <cellStyle name="Normal 24 2 3 4 2 3 6" xfId="6678" xr:uid="{6B70AD6B-03C9-4818-B956-94F271F3FD78}"/>
    <cellStyle name="Normal 24 2 3 4 2 3 6 2" xfId="7479" xr:uid="{1E1C45F0-17B3-429C-8956-94A61150762B}"/>
    <cellStyle name="Normal 24 2 3 4 2 3 6 2 2" xfId="9119" xr:uid="{4DDBF442-129A-4D4B-BDEA-55646E5F09A7}"/>
    <cellStyle name="Normal 24 2 3 4 2 3 6 3" xfId="8327" xr:uid="{A74F6F03-28AC-49CB-A1B1-3D9DE3D12A9A}"/>
    <cellStyle name="Normal 24 2 3 4 2 3 7" xfId="7473" xr:uid="{551EB199-5E83-4150-99C0-D52F96DC913A}"/>
    <cellStyle name="Normal 24 2 3 4 2 3 7 2" xfId="9113" xr:uid="{71DDFAE3-CECE-48E7-9CA7-FE8A5D44A1AD}"/>
    <cellStyle name="Normal 24 2 3 4 2 3 8" xfId="8321" xr:uid="{3852896B-6469-4331-AE94-AB82CB09F211}"/>
    <cellStyle name="Normal 24 2 3 4 2_1_solis_MK Nr 595 " xfId="5923" xr:uid="{59029ACA-3321-4CB6-8780-6FF8E1E5B2CD}"/>
    <cellStyle name="Normal 24 2 3 4 3" xfId="5924" xr:uid="{C7C456F0-462C-47CE-9210-86B305998E5B}"/>
    <cellStyle name="Normal 24 2 3 4_1_solis_MK Nr 595 " xfId="5925" xr:uid="{9A21D472-D4AA-44C7-8B17-FFD64D573FA2}"/>
    <cellStyle name="Normal 24 2 3 5" xfId="5926" xr:uid="{A34DDEC8-A402-4A96-856C-BC7A60CF03AB}"/>
    <cellStyle name="Normal 24 2 3 5 2" xfId="6679" xr:uid="{885E51C6-4A70-4712-AE47-D1C0C2862402}"/>
    <cellStyle name="Normal 24 2 3 5 2 2" xfId="7480" xr:uid="{F707CCA5-B568-45AF-8BFA-F2A4C34C3ED8}"/>
    <cellStyle name="Normal 24 2 3 5 2 2 2" xfId="9120" xr:uid="{B87F01BC-F41C-4ED4-9201-E2519BFB6E29}"/>
    <cellStyle name="Normal 24 2 3 5 2 3" xfId="8328" xr:uid="{7D223CAC-5187-4B15-928B-DDECDA5C08B0}"/>
    <cellStyle name="Normal 24 2 3 5 3" xfId="6680" xr:uid="{04D527E9-99AE-4445-8069-3B3CE459F096}"/>
    <cellStyle name="Normal 24 2 3 5 3 2" xfId="7481" xr:uid="{65DECE3A-F041-4562-BF8F-B60DA5FDC9B0}"/>
    <cellStyle name="Normal 24 2 3 5 3 2 2" xfId="9121" xr:uid="{910A9462-FAA5-40CA-9597-65BEB3CE1846}"/>
    <cellStyle name="Normal 24 2 3 5 3 3" xfId="8329" xr:uid="{13D6E09B-A9DA-448C-863B-399A61C88ECC}"/>
    <cellStyle name="Normal 24 2 3 5 4" xfId="6415" xr:uid="{BB3BC2F0-C340-4729-B9E6-CD5814534DFA}"/>
    <cellStyle name="Normal 24 2 3 5 4 2" xfId="7482" xr:uid="{9B9FF3E6-62C6-4304-82CC-686AA12B0803}"/>
    <cellStyle name="Normal 24 2 3 5 4 2 2" xfId="9122" xr:uid="{18B13BA7-552E-4E3E-9152-A999494E47A9}"/>
    <cellStyle name="Normal 24 2 3 5 4 3" xfId="8122" xr:uid="{E5F322E3-1754-4D52-97FF-1E33DC512BC8}"/>
    <cellStyle name="Normal 24 2 3 5 5" xfId="7087" xr:uid="{5BE5622F-1F9D-41CC-B646-376D937FEA1C}"/>
    <cellStyle name="Normal 24 2 3 5 5 2" xfId="8727" xr:uid="{ABC6AD04-3707-42D3-9251-AF4978C7B50F}"/>
    <cellStyle name="Normal 24 2 3 5 6" xfId="7931" xr:uid="{B96F62C2-FE14-4DFD-9F57-C180147CB42B}"/>
    <cellStyle name="Normal 24 2 3 6" xfId="5927" xr:uid="{BFBCADC3-0188-41E4-B116-DD1E7ED003BE}"/>
    <cellStyle name="Normal 24 2 3 7" xfId="6681" xr:uid="{B23E9DE3-2765-49AB-8FD1-9905A8EBF394}"/>
    <cellStyle name="Normal 24 2 3 7 2" xfId="7483" xr:uid="{08A5AE51-C598-4279-94F7-9970D9A5CFE4}"/>
    <cellStyle name="Normal 24 2 3 7 2 2" xfId="9123" xr:uid="{F32517B9-2BE5-4454-8D2C-CF4A81815CC7}"/>
    <cellStyle name="Normal 24 2 3 7 3" xfId="8330" xr:uid="{4EDB3555-2281-443F-9D12-E9CE9AF15F38}"/>
    <cellStyle name="Normal 24 2 3 8" xfId="6682" xr:uid="{D258E75E-BA2E-47F6-909F-0A9B026A6A20}"/>
    <cellStyle name="Normal 24 2 3 8 2" xfId="7484" xr:uid="{8356F184-030C-471E-92CA-4100EC4C0FEE}"/>
    <cellStyle name="Normal 24 2 3 8 2 2" xfId="9124" xr:uid="{18E0A0D0-F70D-41A3-BE94-903DA683C50C}"/>
    <cellStyle name="Normal 24 2 3 8 3" xfId="8331" xr:uid="{4BAECCFC-A6B8-4D8D-A6D6-AB2206237DB5}"/>
    <cellStyle name="Normal 24 2 3 9" xfId="6410" xr:uid="{A12E526D-7289-46C3-BA06-7D3C1359B1FD}"/>
    <cellStyle name="Normal 24 2 3 9 2" xfId="7485" xr:uid="{47FBDDA7-131A-451A-9012-8017812591BB}"/>
    <cellStyle name="Normal 24 2 3 9 2 2" xfId="9125" xr:uid="{F1986DBA-617F-42D3-9FA9-FA1AE87FB5E1}"/>
    <cellStyle name="Normal 24 2 3 9 3" xfId="8117" xr:uid="{7CAC86C7-3B0A-46B4-9E13-CA44585818E1}"/>
    <cellStyle name="Normal 24 2 3_1_solis_MK Nr 595 " xfId="5928" xr:uid="{5ED298AA-043B-4DC8-8339-5A9D13EB4DA2}"/>
    <cellStyle name="Normal 24 2 4" xfId="5929" xr:uid="{5CB674E5-07DE-4A97-B69C-78A3E355AFF5}"/>
    <cellStyle name="Normal 24 2 5" xfId="6683" xr:uid="{911F9199-0F2B-4506-944A-8E5D901E7749}"/>
    <cellStyle name="Normal 24 2 5 2" xfId="7486" xr:uid="{9778CA82-90E0-4721-982E-642EA4E122E8}"/>
    <cellStyle name="Normal 24 2 5 2 2" xfId="9126" xr:uid="{21040D23-07D1-4862-A2AB-4CA6E84A550E}"/>
    <cellStyle name="Normal 24 2 5 3" xfId="8332" xr:uid="{C8DD5C11-7CC6-4EEC-9715-7C482057FBB6}"/>
    <cellStyle name="Normal 24 2 6" xfId="6684" xr:uid="{2D812451-46F6-4862-B7D2-BE552C5C6852}"/>
    <cellStyle name="Normal 24 2 6 2" xfId="7487" xr:uid="{15C3CA85-9AA9-4364-BF1F-3D815BD3C501}"/>
    <cellStyle name="Normal 24 2 6 2 2" xfId="9127" xr:uid="{FAB659DB-DCED-482D-A6F1-35A89DE95797}"/>
    <cellStyle name="Normal 24 2 6 3" xfId="8333" xr:uid="{3DFC75E8-20DC-4FA9-AE7B-0F828EFB2DD0}"/>
    <cellStyle name="Normal 24 2 7" xfId="6408" xr:uid="{26A309AB-DF89-4F5F-AEFC-5C8530B30B05}"/>
    <cellStyle name="Normal 24 2 7 2" xfId="7488" xr:uid="{ED69B10B-F4AF-4FC1-92E6-0E2829A0644C}"/>
    <cellStyle name="Normal 24 2 7 2 2" xfId="9128" xr:uid="{DAACDCDE-42BB-4CCE-BE61-23A7068E22AD}"/>
    <cellStyle name="Normal 24 2 7 3" xfId="8115" xr:uid="{5ABCD504-DC27-4E50-9FA4-D5277D292093}"/>
    <cellStyle name="Normal 24 2 8" xfId="7080" xr:uid="{96C414B4-5D43-407E-B43E-5C6DF27A7C41}"/>
    <cellStyle name="Normal 24 2 8 2" xfId="8720" xr:uid="{9F674ED4-67A2-4AC1-A71B-FC3E94FB0117}"/>
    <cellStyle name="Normal 24 2 9" xfId="7924" xr:uid="{03620D23-F9C0-48A6-BB11-BFE88264472C}"/>
    <cellStyle name="Normal 24 2_1_solis_MK Nr 595 " xfId="5930" xr:uid="{6FD35B5D-4302-428D-8E0B-F2C83582F59B}"/>
    <cellStyle name="Normal 24 3" xfId="5931" xr:uid="{79E9E8CD-FA30-43F4-AEDD-A4B639951E9F}"/>
    <cellStyle name="Normal 24 3 2" xfId="5932" xr:uid="{C2071130-7D56-467E-880C-A430B0E819A1}"/>
    <cellStyle name="Normal 24 3 3" xfId="6685" xr:uid="{A0861BFD-CFD5-44BB-B581-97D01A3DE57A}"/>
    <cellStyle name="Normal 24 3 3 2" xfId="7489" xr:uid="{63766925-0E1C-41DF-A34B-E0B7FF610780}"/>
    <cellStyle name="Normal 24 3 3 2 2" xfId="9129" xr:uid="{7B552D56-731B-428C-A637-2F32D572D778}"/>
    <cellStyle name="Normal 24 3 3 3" xfId="8334" xr:uid="{2D21415D-7608-4467-BC90-81B276E1C396}"/>
    <cellStyle name="Normal 24 3 4" xfId="6686" xr:uid="{DAA5DA67-5BEE-48A0-B278-EB48D29282CA}"/>
    <cellStyle name="Normal 24 3 4 2" xfId="7490" xr:uid="{A0871313-FEB5-4030-84FC-A9FE828B9CF4}"/>
    <cellStyle name="Normal 24 3 4 2 2" xfId="9130" xr:uid="{5CD4C4BE-8006-4BA1-A247-1311C2826885}"/>
    <cellStyle name="Normal 24 3 4 3" xfId="8335" xr:uid="{37F357F1-0865-4192-85D8-E147BF86A9AF}"/>
    <cellStyle name="Normal 24 3 5" xfId="6416" xr:uid="{40CD4E03-30BC-489C-BE2B-CB6B642644EC}"/>
    <cellStyle name="Normal 24 3 5 2" xfId="7491" xr:uid="{16AFF5E8-418B-4B58-9385-812EC787406D}"/>
    <cellStyle name="Normal 24 3 5 2 2" xfId="9131" xr:uid="{65D89EB5-91E0-49B7-868E-287913D33E09}"/>
    <cellStyle name="Normal 24 3 5 3" xfId="8123" xr:uid="{F5C3FB14-62CD-4A36-8D2F-5AEFC16240EE}"/>
    <cellStyle name="Normal 24 3 6" xfId="7088" xr:uid="{5AC59953-EDFF-4CB5-9F74-556A01362E7D}"/>
    <cellStyle name="Normal 24 3 6 2" xfId="8728" xr:uid="{2D8226A4-1FC8-4496-B8F7-0052B85449F4}"/>
    <cellStyle name="Normal 24 3 7" xfId="7932" xr:uid="{A723A64C-189A-4B6B-A5A6-CF4AFA2CDCC9}"/>
    <cellStyle name="Normal 24 3_1_solis_MK Nr 595 " xfId="5933" xr:uid="{19833662-1A4F-4422-809F-55CC9871394D}"/>
    <cellStyle name="Normal 24 4" xfId="5934" xr:uid="{D9C1E2F2-3943-4250-A2EE-50CE2E417270}"/>
    <cellStyle name="Normal 24 5" xfId="6687" xr:uid="{A2B21951-C6FC-4B5B-9D37-27C7BC8BB8E8}"/>
    <cellStyle name="Normal 24 5 2" xfId="7492" xr:uid="{D25C546E-736E-4864-AB9C-BA44E1A21A00}"/>
    <cellStyle name="Normal 24 5 2 2" xfId="9132" xr:uid="{9191EEE7-C02C-4058-A859-7A8798D60697}"/>
    <cellStyle name="Normal 24 5 3" xfId="8336" xr:uid="{14682D08-54B7-4D22-A3A0-6A34A5044D4B}"/>
    <cellStyle name="Normal 24 6" xfId="6688" xr:uid="{92B6180D-0C01-4DA9-BC1E-5A0FF33512EA}"/>
    <cellStyle name="Normal 24 6 2" xfId="7493" xr:uid="{CB80D463-CDE0-4638-B2A2-E8FB8A216394}"/>
    <cellStyle name="Normal 24 6 2 2" xfId="9133" xr:uid="{C6484306-5BCC-4A1B-908A-9CB0D66AA62E}"/>
    <cellStyle name="Normal 24 6 3" xfId="8337" xr:uid="{0A9C1E64-D003-4DC1-909F-3B92C4DF0A5E}"/>
    <cellStyle name="Normal 24 7" xfId="6407" xr:uid="{9780610D-63B9-4907-ABD0-8510321179EB}"/>
    <cellStyle name="Normal 24 7 2" xfId="7494" xr:uid="{EB6DD7C3-8188-42A1-A804-365C24A6F138}"/>
    <cellStyle name="Normal 24 7 2 2" xfId="9134" xr:uid="{4B45908E-B874-4E60-83F8-85DA229AED4C}"/>
    <cellStyle name="Normal 24 7 3" xfId="8114" xr:uid="{0200203B-9DE5-4791-B413-3A74A4864DCC}"/>
    <cellStyle name="Normal 24 8" xfId="7079" xr:uid="{B3B348D7-BED6-441D-977C-7F6E7B636A92}"/>
    <cellStyle name="Normal 24 8 2" xfId="8719" xr:uid="{9472AC87-020C-4779-A00D-450BD7947E9C}"/>
    <cellStyle name="Normal 24 9" xfId="7923" xr:uid="{FD5BF487-E3BC-49B2-9FCE-AF6DE23FF5B0}"/>
    <cellStyle name="Normal 24_1_solis_MK Nr 595 " xfId="5935" xr:uid="{B0B9058A-5A98-47DF-94E6-3BA55056FCB8}"/>
    <cellStyle name="Normal 25" xfId="5936" xr:uid="{DC687692-B7DC-4742-844B-30BF0A904A8F}"/>
    <cellStyle name="Normal 25 2" xfId="6689" xr:uid="{81AD1CA3-859D-4978-8D63-D28B01371BDA}"/>
    <cellStyle name="Normal 26" xfId="5937" xr:uid="{A989E726-9A8C-4518-8323-C9F98DE09353}"/>
    <cellStyle name="Normal 26 2" xfId="5938" xr:uid="{537D4359-DF2D-4036-B0FB-89D02C202E77}"/>
    <cellStyle name="Normal 26 3" xfId="5939" xr:uid="{2234B471-5DA7-46D3-8CD0-11C5AC6413BE}"/>
    <cellStyle name="Normal 26 4" xfId="6690" xr:uid="{12A0789E-8C42-420F-A04C-BF2C395C1FFB}"/>
    <cellStyle name="Normal 26 4 2" xfId="7495" xr:uid="{9757F8A8-F0E7-4296-9E46-40FEFE90BA8B}"/>
    <cellStyle name="Normal 26 4 2 2" xfId="9135" xr:uid="{7D24AED8-22C9-45BA-B350-974BA1B05A2F}"/>
    <cellStyle name="Normal 26 4 3" xfId="8338" xr:uid="{3BB1AE74-789F-4ED5-96AC-5A71961BD43D}"/>
    <cellStyle name="Normal 26 5" xfId="6691" xr:uid="{57AFEDEF-22FC-4B0F-9979-324BEFAFF25C}"/>
    <cellStyle name="Normal 26 5 2" xfId="7496" xr:uid="{30397A06-91D3-43E8-B2AA-9DB4D269E7B4}"/>
    <cellStyle name="Normal 26 5 2 2" xfId="9136" xr:uid="{2D7C177F-E984-47B3-B436-784A2E313C0C}"/>
    <cellStyle name="Normal 26 5 3" xfId="8339" xr:uid="{FBEAE81E-92FB-4720-845D-CCA4A31EBCFC}"/>
    <cellStyle name="Normal 26 6" xfId="6417" xr:uid="{9BFD5875-A975-41C4-8A46-367BEB4FBFC6}"/>
    <cellStyle name="Normal 26 6 2" xfId="7497" xr:uid="{75909AB4-51D3-4788-A7A2-42EE7F20F47C}"/>
    <cellStyle name="Normal 26 6 2 2" xfId="9137" xr:uid="{20A20320-4D0C-43CE-8730-3A577A136741}"/>
    <cellStyle name="Normal 26 6 3" xfId="8124" xr:uid="{B8F41A2D-3C12-4C5C-B131-D603C1CE97BF}"/>
    <cellStyle name="Normal 26 7" xfId="7089" xr:uid="{D9242BA6-3BDC-45B7-BA11-2D738A30332A}"/>
    <cellStyle name="Normal 26 7 2" xfId="8729" xr:uid="{71281617-2E0A-462C-ACDE-2EFCEFDA819B}"/>
    <cellStyle name="Normal 26 8" xfId="7933" xr:uid="{AD86C3A0-4CEF-4A74-8C99-BC81B6CA5CEF}"/>
    <cellStyle name="Normal 26_1_solis_MK Nr 595 " xfId="5940" xr:uid="{A6A45442-4FCE-47F6-A797-82C9C8EC5DBE}"/>
    <cellStyle name="Normal 27" xfId="5941" xr:uid="{2887E804-4205-4669-BC0B-AFBA158C82EE}"/>
    <cellStyle name="Normal 27 10" xfId="6418" xr:uid="{AA366667-0E35-4B72-8C97-DD34054AFB88}"/>
    <cellStyle name="Normal 27 10 2" xfId="7498" xr:uid="{C0875860-E10F-4182-8771-930E2C7CE887}"/>
    <cellStyle name="Normal 27 10 2 2" xfId="9138" xr:uid="{1840907C-52DB-4EBD-B811-DAAEAAB92D16}"/>
    <cellStyle name="Normal 27 10 3" xfId="8125" xr:uid="{42ECBF3B-31A2-4852-B1E0-EBC1850DC303}"/>
    <cellStyle name="Normal 27 11" xfId="7090" xr:uid="{D5BFD201-8E7B-41A1-9147-51456F3D960F}"/>
    <cellStyle name="Normal 27 11 2" xfId="8730" xr:uid="{DEFABDB6-365F-452A-85BA-FE3E8A9FCBFE}"/>
    <cellStyle name="Normal 27 12" xfId="7934" xr:uid="{87C584B1-2FCA-4C35-B11F-F7472693E68D}"/>
    <cellStyle name="Normal 27 2" xfId="5942" xr:uid="{DE6F9134-7B08-46DB-9B65-7D5AB5B83CFF}"/>
    <cellStyle name="Normal 27 3" xfId="5943" xr:uid="{297BC4D3-A435-4CD6-9CF0-467D5E306CB9}"/>
    <cellStyle name="Normal 27 4" xfId="5944" xr:uid="{BCE9EBF4-1E2F-4B85-9DD6-04947878FCB4}"/>
    <cellStyle name="Normal 27 5" xfId="5945" xr:uid="{EEB5396A-452C-4E17-8820-EFD7A01E526F}"/>
    <cellStyle name="Normal 27 6" xfId="5946" xr:uid="{B065F2E6-1D50-4259-9295-36A957E43278}"/>
    <cellStyle name="Normal 27 7" xfId="5947" xr:uid="{36066DE1-3FEE-414C-AD80-9D03F42E888A}"/>
    <cellStyle name="Normal 27 8" xfId="6692" xr:uid="{8852BF25-A24B-4F1B-886E-6A4D85E19C62}"/>
    <cellStyle name="Normal 27 8 2" xfId="7499" xr:uid="{A83637F1-38CB-46E0-BEA2-D0BD159BA51E}"/>
    <cellStyle name="Normal 27 8 2 2" xfId="9139" xr:uid="{418DA74D-AC26-4E2D-8A8C-41E1C876579C}"/>
    <cellStyle name="Normal 27 8 3" xfId="8340" xr:uid="{10BDF0F1-123F-4158-81B2-6A11692971DE}"/>
    <cellStyle name="Normal 27 9" xfId="6693" xr:uid="{D09F1850-E7D4-47CF-A431-81C5DE601F90}"/>
    <cellStyle name="Normal 27 9 2" xfId="7500" xr:uid="{19F34C87-714C-49F0-8D75-E8667D7BC07B}"/>
    <cellStyle name="Normal 27 9 2 2" xfId="9140" xr:uid="{20EB4FAA-E529-404D-9934-5EEB61F01D05}"/>
    <cellStyle name="Normal 27 9 3" xfId="8341" xr:uid="{086B2CC7-2743-4E1F-AF22-02CA39875750}"/>
    <cellStyle name="Normal 27_1_solis_MK Nr 595 " xfId="5948" xr:uid="{D0FB2F93-D678-431A-BB31-C8FAD63DC1EB}"/>
    <cellStyle name="Normal 28" xfId="5949" xr:uid="{421EED5C-079A-49CA-ABFD-33A729B41725}"/>
    <cellStyle name="Normal 28 2" xfId="5950" xr:uid="{CCC43D7E-3C57-49E3-9A81-4B1DC499728E}"/>
    <cellStyle name="Normal 28 3" xfId="5951" xr:uid="{F5F0F129-F82A-4D8A-BD1A-4874F0A5D47A}"/>
    <cellStyle name="Normal 28 4" xfId="5952" xr:uid="{848F5611-53EA-453E-935C-315AC5C10D4E}"/>
    <cellStyle name="Normal 28 5" xfId="5953" xr:uid="{71759F2A-E646-41E1-86E3-DCFF70572ADC}"/>
    <cellStyle name="Normal 28 6" xfId="5954" xr:uid="{B4415D31-7805-4DAC-A9F8-6A466CBA4B9C}"/>
    <cellStyle name="Normal 28 7" xfId="5955" xr:uid="{57E46154-F785-46B3-A5FC-35A94B01FC48}"/>
    <cellStyle name="Normal 29" xfId="5956" xr:uid="{D9A9FEC0-10D5-46DD-9658-F48B935577A9}"/>
    <cellStyle name="Normal 29 2" xfId="5957" xr:uid="{37A2DA35-28F8-400A-B975-8D5313B013B5}"/>
    <cellStyle name="Normal 3" xfId="12" xr:uid="{4AB57CD9-4019-431C-94FF-95D11551540F}"/>
    <cellStyle name="Normal 3 10" xfId="60" xr:uid="{1FB360BA-1D9A-41C7-81F2-2E98F2C86785}"/>
    <cellStyle name="Normal 3 10 2" xfId="6694" xr:uid="{3C5CAD31-689F-4A64-BD05-59B05D970DBF}"/>
    <cellStyle name="Normal 3 10 2 2" xfId="7501" xr:uid="{B8385CAE-997F-410B-A9C3-6A82BB35C954}"/>
    <cellStyle name="Normal 3 10 2 2 2" xfId="9141" xr:uid="{E028B951-09C6-4E8F-8F15-12BC16FC29BA}"/>
    <cellStyle name="Normal 3 10 2 3" xfId="8342" xr:uid="{94286244-9606-4727-BC7D-4DA4CC47ACA3}"/>
    <cellStyle name="Normal 3 10 3" xfId="6695" xr:uid="{E3231A55-77B4-4187-AA27-1A0F1F3E5B20}"/>
    <cellStyle name="Normal 3 10 3 2" xfId="7502" xr:uid="{17C7291E-5AFA-4F6B-9D37-B5C55A54C964}"/>
    <cellStyle name="Normal 3 10 3 2 2" xfId="9142" xr:uid="{677406CC-FAB0-453E-AE59-7683C8AF0FC7}"/>
    <cellStyle name="Normal 3 10 3 3" xfId="8343" xr:uid="{EFF1F93A-6525-4351-8C41-D763D99A3640}"/>
    <cellStyle name="Normal 3 10 4" xfId="6419" xr:uid="{2C76E928-E269-4CE3-8A13-43EC2C2EF7AF}"/>
    <cellStyle name="Normal 3 10 4 2" xfId="7503" xr:uid="{82F439B2-9076-4337-9EB2-C28626DC0120}"/>
    <cellStyle name="Normal 3 10 4 2 2" xfId="9143" xr:uid="{95A330DF-8D93-41A9-85D2-E18EC763399C}"/>
    <cellStyle name="Normal 3 10 4 3" xfId="8126" xr:uid="{F506DF20-CF0B-4D58-B8B5-1C67F00CB02D}"/>
    <cellStyle name="Normal 3 10 5" xfId="7091" xr:uid="{6BF94052-B342-4F3B-B116-956B6E2736D3}"/>
    <cellStyle name="Normal 3 10 5 2" xfId="8731" xr:uid="{E36AB142-0EC5-43CB-A889-650414CE1D2F}"/>
    <cellStyle name="Normal 3 10 6" xfId="7935" xr:uid="{905F3100-1A04-4E4E-B1E1-73B6BE51A75C}"/>
    <cellStyle name="Normal 3 10 8" xfId="19698" xr:uid="{074214D4-4C56-4ED7-9AEC-BCA2F54B9B43}"/>
    <cellStyle name="Normal 3 10 8 2" xfId="20866" xr:uid="{996937BF-4C86-4CA8-9C64-85530C797EB3}"/>
    <cellStyle name="Normal 3 10 9" xfId="19697" xr:uid="{7D43B1E2-B11A-466F-9522-BF6ABF4E7604}"/>
    <cellStyle name="Normal 3 11" xfId="26" xr:uid="{69FDD602-3098-4BC2-9A16-81B1180D4F2D}"/>
    <cellStyle name="Normal 3 12" xfId="5958" xr:uid="{47FD3D80-2839-4EED-A144-33F38DD8D207}"/>
    <cellStyle name="Normal 3 13" xfId="5959" xr:uid="{644AB3AC-B022-4AFE-9ADE-E972E90D562A}"/>
    <cellStyle name="Normal 3 14" xfId="5960" xr:uid="{54C5A188-6347-4F38-AFEE-77F70F58AA22}"/>
    <cellStyle name="Normal 3 15" xfId="5961" xr:uid="{F66F55F3-CD99-4685-8E0B-0FD0F014BAD8}"/>
    <cellStyle name="Normal 3 16" xfId="5962" xr:uid="{57ABA78B-0BFA-4C9D-A862-D4787F64ED21}"/>
    <cellStyle name="Normal 3 17" xfId="5963" xr:uid="{8EDE1984-6315-446B-A05D-7E71FF951FBF}"/>
    <cellStyle name="Normal 3 18" xfId="5964" xr:uid="{AEDDBF67-C912-456B-A3E7-704DFC371EF7}"/>
    <cellStyle name="Normal 3 19" xfId="5965" xr:uid="{41BCD268-3D89-4CC9-A6B8-E7A7CBC41136}"/>
    <cellStyle name="Normal 3 2" xfId="21" xr:uid="{3838D83E-4D0C-4EE2-B8DB-6BA132FD74E4}"/>
    <cellStyle name="Normal 3 2 2" xfId="17" xr:uid="{E42AF62B-A7AE-409D-8134-FC03454B04E9}"/>
    <cellStyle name="Normal 3 2 2 2" xfId="5966" xr:uid="{356DF094-F426-49E2-8553-D6E641463EC6}"/>
    <cellStyle name="Normal 3 2 2 2 2" xfId="5967" xr:uid="{8CE3F86A-EE21-4A04-88BB-8B842D4037E4}"/>
    <cellStyle name="Normal 3 2 2 2 2 2" xfId="5968" xr:uid="{C809AFF3-D6FD-44A6-B8EB-DF3F5F77B343}"/>
    <cellStyle name="Normal 3 2 2 2 2 2 2" xfId="6696" xr:uid="{BC8AF2D8-424F-4A45-A1C3-7E2DA1B45F83}"/>
    <cellStyle name="Normal 3 2 2 2 2 2 2 2" xfId="7504" xr:uid="{A5AEE3CE-A5B2-466D-A7FD-1D71991AD45C}"/>
    <cellStyle name="Normal 3 2 2 2 2 2 2 2 2" xfId="9144" xr:uid="{77460B6C-DB75-4151-8FD1-970D3C9EA8CA}"/>
    <cellStyle name="Normal 3 2 2 2 2 2 2 3" xfId="8344" xr:uid="{6066AE4E-361B-4732-A4C6-C38CBBF8DFB7}"/>
    <cellStyle name="Normal 3 2 2 2 2 2 3" xfId="6697" xr:uid="{27580C39-3D96-4DAE-A086-18F8D406C764}"/>
    <cellStyle name="Normal 3 2 2 2 2 2 3 2" xfId="7505" xr:uid="{DC176EAD-6D35-427C-8B79-68729C2947F5}"/>
    <cellStyle name="Normal 3 2 2 2 2 2 3 2 2" xfId="9145" xr:uid="{E7F4DA15-9E36-49D7-A19E-FF792594A021}"/>
    <cellStyle name="Normal 3 2 2 2 2 2 3 3" xfId="8345" xr:uid="{25B92F95-1DE8-41EE-B101-8B84E35452C5}"/>
    <cellStyle name="Normal 3 2 2 2 2 2 4" xfId="6421" xr:uid="{C7A2CA17-0B9B-42AA-B412-6E858BCA0452}"/>
    <cellStyle name="Normal 3 2 2 2 2 2 4 2" xfId="7506" xr:uid="{FBA162C5-0186-4DBE-B3CE-2368F924BA85}"/>
    <cellStyle name="Normal 3 2 2 2 2 2 4 2 2" xfId="9146" xr:uid="{B8F1CA27-1549-41DD-A770-761520E19D76}"/>
    <cellStyle name="Normal 3 2 2 2 2 2 4 3" xfId="8128" xr:uid="{88042F1C-FA75-4572-B1F1-4B411E38502A}"/>
    <cellStyle name="Normal 3 2 2 2 2 2 5" xfId="7093" xr:uid="{402A4996-6460-49D6-8FD1-0E7760540DA5}"/>
    <cellStyle name="Normal 3 2 2 2 2 2 5 2" xfId="8733" xr:uid="{B46CBE9A-5A8A-4B63-9C70-2C5EFF8AC84D}"/>
    <cellStyle name="Normal 3 2 2 2 2 2 6" xfId="7937" xr:uid="{0BC54801-A328-477E-AFFE-222386744E84}"/>
    <cellStyle name="Normal 3 2 2 2 2 3" xfId="5969" xr:uid="{544A8D2C-5767-4728-A7C1-505033B3AEED}"/>
    <cellStyle name="Normal 3 2 2 2 2 3 2" xfId="6698" xr:uid="{F20745A2-73C1-4CB2-8140-AEF720829D48}"/>
    <cellStyle name="Normal 3 2 2 2 2 3 2 2" xfId="7507" xr:uid="{A2683529-2BF9-4603-9908-5EE600C09B4B}"/>
    <cellStyle name="Normal 3 2 2 2 2 3 2 2 2" xfId="9147" xr:uid="{9698BCBE-8BC7-42DA-9F91-2B35C4D0267D}"/>
    <cellStyle name="Normal 3 2 2 2 2 3 2 3" xfId="8346" xr:uid="{4DF9DFE2-90E8-4E26-9724-EACEFF1AEE5D}"/>
    <cellStyle name="Normal 3 2 2 2 2 3 3" xfId="6699" xr:uid="{AEE1E626-189E-4012-8434-54DF075BDAF6}"/>
    <cellStyle name="Normal 3 2 2 2 2 3 3 2" xfId="7508" xr:uid="{6F7977DD-E4A8-4F86-BEFE-89B3E4D2AE17}"/>
    <cellStyle name="Normal 3 2 2 2 2 3 3 2 2" xfId="9148" xr:uid="{E3DE5A4B-7C89-4A0B-AA43-BE5D1127AF69}"/>
    <cellStyle name="Normal 3 2 2 2 2 3 3 3" xfId="8347" xr:uid="{6E6D271A-9E15-4871-8A32-9D4936E3F4E6}"/>
    <cellStyle name="Normal 3 2 2 2 2 3 4" xfId="6422" xr:uid="{CD2D4065-5AFE-45DA-8E69-D2AFD42680D6}"/>
    <cellStyle name="Normal 3 2 2 2 2 3 4 2" xfId="7509" xr:uid="{83F1E7EE-9871-440B-AA09-EEAC0C132A4D}"/>
    <cellStyle name="Normal 3 2 2 2 2 3 4 2 2" xfId="9149" xr:uid="{96D1284C-2425-4DAE-8D63-966F933065C0}"/>
    <cellStyle name="Normal 3 2 2 2 2 3 4 3" xfId="8129" xr:uid="{A2ADEDFB-C5FE-43F9-9273-022A37D56632}"/>
    <cellStyle name="Normal 3 2 2 2 2 3 5" xfId="7094" xr:uid="{14FA7D11-8347-42CC-A70E-6EA3B23D7AF1}"/>
    <cellStyle name="Normal 3 2 2 2 2 3 5 2" xfId="8734" xr:uid="{527814C8-FF61-49FB-9B4A-D9F854C770FA}"/>
    <cellStyle name="Normal 3 2 2 2 2 3 6" xfId="7938" xr:uid="{BB85A2CD-2C86-4230-99AF-FAC24B6155DB}"/>
    <cellStyle name="Normal 3 2 2 2 2 4" xfId="5970" xr:uid="{69183D2A-1098-4C7B-985B-9267B79898EB}"/>
    <cellStyle name="Normal 3 2 2 2 2 4 2" xfId="6700" xr:uid="{55831888-5B2F-4F3C-9173-D0323368957B}"/>
    <cellStyle name="Normal 3 2 2 2 2 4 2 2" xfId="7510" xr:uid="{8C3FF447-9480-4AC2-ACB9-314C63E57F61}"/>
    <cellStyle name="Normal 3 2 2 2 2 4 2 2 2" xfId="9150" xr:uid="{7660E509-A938-43D2-8F66-ECFB0C3490C3}"/>
    <cellStyle name="Normal 3 2 2 2 2 4 2 3" xfId="8348" xr:uid="{AE109C60-859E-4AC8-8CF3-95FE3B4EB320}"/>
    <cellStyle name="Normal 3 2 2 2 2 4 3" xfId="6701" xr:uid="{5E7E51AA-B95D-4910-9DCC-FE6E38944DFE}"/>
    <cellStyle name="Normal 3 2 2 2 2 4 3 2" xfId="7511" xr:uid="{99E7BFA6-E486-496D-8B6B-1B552A8AD8D8}"/>
    <cellStyle name="Normal 3 2 2 2 2 4 3 2 2" xfId="9151" xr:uid="{24CC2780-3587-4340-BDC9-EC5DF6BF9EE7}"/>
    <cellStyle name="Normal 3 2 2 2 2 4 3 3" xfId="8349" xr:uid="{D76BBBC1-BDE0-4FD3-8131-4E7F334FBC53}"/>
    <cellStyle name="Normal 3 2 2 2 2 4 4" xfId="6423" xr:uid="{E7B71903-D622-4E52-A24F-CB1FE4C8A60B}"/>
    <cellStyle name="Normal 3 2 2 2 2 4 4 2" xfId="7512" xr:uid="{2F351606-A829-4718-9F01-309044B617F1}"/>
    <cellStyle name="Normal 3 2 2 2 2 4 4 2 2" xfId="9152" xr:uid="{B434DD3A-AA62-4B57-AA1B-C09CD43B559F}"/>
    <cellStyle name="Normal 3 2 2 2 2 4 4 3" xfId="8130" xr:uid="{C290E7BC-9E81-4D39-970C-AFC9ACA10E4E}"/>
    <cellStyle name="Normal 3 2 2 2 2 4 5" xfId="7095" xr:uid="{E81223BA-4257-4709-9633-029D30355D75}"/>
    <cellStyle name="Normal 3 2 2 2 2 4 5 2" xfId="8735" xr:uid="{A6AB5270-0A26-431C-8565-9A242600EBFA}"/>
    <cellStyle name="Normal 3 2 2 2 2 4 6" xfId="7939" xr:uid="{7A188A91-9695-4AB2-A56F-02FEB3533014}"/>
    <cellStyle name="Normal 3 2 2 2 3" xfId="5971" xr:uid="{6ED45F2E-D122-4B31-A892-6814F045E65A}"/>
    <cellStyle name="Normal 3 2 2 2 4" xfId="5972" xr:uid="{1CA6399D-941D-4D8E-B283-94FE4E2F01C1}"/>
    <cellStyle name="Normal 3 2 2 2 5" xfId="6702" xr:uid="{323F0144-059A-4C67-B74B-91706940A59D}"/>
    <cellStyle name="Normal 3 2 2 2 5 2" xfId="7513" xr:uid="{4A7C179E-AB89-4462-B11D-7AA1331FC7B0}"/>
    <cellStyle name="Normal 3 2 2 2 5 2 2" xfId="9153" xr:uid="{68A9288A-AA37-4DD1-991D-38F9D248CEE8}"/>
    <cellStyle name="Normal 3 2 2 2 5 3" xfId="8350" xr:uid="{8A0D77FD-78B8-4982-BC0F-0F91ECDA8DB5}"/>
    <cellStyle name="Normal 3 2 2 2 6" xfId="6703" xr:uid="{9F0FD787-B6FE-4A32-AADF-CFAB78FA6C8A}"/>
    <cellStyle name="Normal 3 2 2 2 6 2" xfId="7514" xr:uid="{529F77DC-C2CE-4F12-BCA4-C41F1E08A910}"/>
    <cellStyle name="Normal 3 2 2 2 6 2 2" xfId="9154" xr:uid="{B0ECD5CF-3D7F-43C9-B49F-B0B3A00DEBDB}"/>
    <cellStyle name="Normal 3 2 2 2 6 3" xfId="8351" xr:uid="{D2F24B9F-6E6E-46CC-B818-36CB996ABD9E}"/>
    <cellStyle name="Normal 3 2 2 2 7" xfId="6420" xr:uid="{E37D6251-CF4A-4BA9-84F2-E6201985B3D6}"/>
    <cellStyle name="Normal 3 2 2 2 7 2" xfId="7515" xr:uid="{D0EF5D82-71F6-494D-94D0-CFF355044856}"/>
    <cellStyle name="Normal 3 2 2 2 7 2 2" xfId="9155" xr:uid="{3BE8AB10-0428-400F-932D-D8B320EDE425}"/>
    <cellStyle name="Normal 3 2 2 2 7 3" xfId="8127" xr:uid="{6103BFF8-7896-4928-A3E1-8EA926326461}"/>
    <cellStyle name="Normal 3 2 2 2 8" xfId="7092" xr:uid="{FFB500B4-D352-4989-8947-BEA14E10A005}"/>
    <cellStyle name="Normal 3 2 2 2 8 2" xfId="8732" xr:uid="{B3270594-C8EF-44EA-B2D0-B84077BA1A2A}"/>
    <cellStyle name="Normal 3 2 2 2 9" xfId="7936" xr:uid="{B67070F5-A84F-4581-B528-D92D6126B369}"/>
    <cellStyle name="Normal 3 2 2 3" xfId="5973" xr:uid="{D1912976-EDB8-413D-A6B0-2A844D9339AD}"/>
    <cellStyle name="Normal 3 2 2 3 2" xfId="6704" xr:uid="{83441D0B-1B85-4C82-9754-226ACC06B8C0}"/>
    <cellStyle name="Normal 3 2 2 3 2 2" xfId="7516" xr:uid="{DF0474D4-BBAE-49C7-91A6-BB8DF29035D5}"/>
    <cellStyle name="Normal 3 2 2 3 2 2 2" xfId="9156" xr:uid="{FE238AF6-C3BA-48DA-9320-F5DA966E442B}"/>
    <cellStyle name="Normal 3 2 2 3 2 3" xfId="8352" xr:uid="{791F355C-4ABD-4081-BAC4-901430709B38}"/>
    <cellStyle name="Normal 3 2 2 3 3" xfId="6705" xr:uid="{D0E057FA-8E89-43B7-9512-DD370D8F0971}"/>
    <cellStyle name="Normal 3 2 2 3 3 2" xfId="7517" xr:uid="{B44E866F-50E9-41B1-BF02-49DAF0FBC470}"/>
    <cellStyle name="Normal 3 2 2 3 3 2 2" xfId="9157" xr:uid="{556DAEEC-D05D-41AF-B07A-06C9E3737965}"/>
    <cellStyle name="Normal 3 2 2 3 3 3" xfId="8353" xr:uid="{469E24C4-8F88-4719-B398-6CA20F954880}"/>
    <cellStyle name="Normal 3 2 2 3 4" xfId="6424" xr:uid="{7EF889BC-8AB4-4B98-9BBF-406E1D283FF3}"/>
    <cellStyle name="Normal 3 2 2 3 4 2" xfId="7518" xr:uid="{9655DAB0-6C88-42E0-92B8-0069432485BE}"/>
    <cellStyle name="Normal 3 2 2 3 4 2 2" xfId="9158" xr:uid="{5F981E5B-311C-478A-AFF9-DBB7C0345B71}"/>
    <cellStyle name="Normal 3 2 2 3 4 3" xfId="8131" xr:uid="{A0012313-7C72-4357-B15C-503830446945}"/>
    <cellStyle name="Normal 3 2 2 3 5" xfId="7096" xr:uid="{75D5CB30-2962-4389-B486-6B0D9EEE0504}"/>
    <cellStyle name="Normal 3 2 2 3 5 2" xfId="8736" xr:uid="{33DD59C1-4392-4223-8D02-18D06FA32865}"/>
    <cellStyle name="Normal 3 2 2 3 6" xfId="7940" xr:uid="{A68B2BF2-1B33-4FA9-A320-7360F14AF11F}"/>
    <cellStyle name="Normal 3 2 2 4" xfId="5974" xr:uid="{3DB6FD58-6B44-4F16-8557-C9FFE4F6D6A3}"/>
    <cellStyle name="Normal 3 2 2 4 2" xfId="6706" xr:uid="{105CA523-C443-4A27-ABAA-0E7B59103025}"/>
    <cellStyle name="Normal 3 2 2 4 2 2" xfId="7519" xr:uid="{7BBBF360-DBB3-4AB6-B10E-0178B40493CD}"/>
    <cellStyle name="Normal 3 2 2 4 2 2 2" xfId="9159" xr:uid="{8A0AA997-AE59-485D-9B0B-76202A27DF37}"/>
    <cellStyle name="Normal 3 2 2 4 2 3" xfId="8354" xr:uid="{0CAE7927-A501-4C6E-8C19-3B15A949E005}"/>
    <cellStyle name="Normal 3 2 2 4 3" xfId="6707" xr:uid="{A5C2019F-99F7-4BD9-95F7-C223CC725E9B}"/>
    <cellStyle name="Normal 3 2 2 4 3 2" xfId="7520" xr:uid="{4DEFC7BF-BEF3-4A24-90D1-28BEF197908C}"/>
    <cellStyle name="Normal 3 2 2 4 3 2 2" xfId="9160" xr:uid="{414C2AA1-E238-45B4-A16E-94446930B460}"/>
    <cellStyle name="Normal 3 2 2 4 3 3" xfId="8355" xr:uid="{B8F13C85-EC1D-453B-A5C8-1346F4C61EF3}"/>
    <cellStyle name="Normal 3 2 2 4 4" xfId="6425" xr:uid="{4B88D3F8-4A71-45DA-A325-74918C1AF415}"/>
    <cellStyle name="Normal 3 2 2 4 4 2" xfId="7521" xr:uid="{7E25328C-4191-4B80-A7DA-A412703B3407}"/>
    <cellStyle name="Normal 3 2 2 4 4 2 2" xfId="9161" xr:uid="{630A74F1-0BDA-4EB9-98D5-1D778B9DAC15}"/>
    <cellStyle name="Normal 3 2 2 4 4 3" xfId="8132" xr:uid="{0C3CBF4F-98E0-40AC-8702-CB91A741683E}"/>
    <cellStyle name="Normal 3 2 2 4 5" xfId="7097" xr:uid="{DA30BB72-9EE6-44F2-A0CA-460B71EAC3FE}"/>
    <cellStyle name="Normal 3 2 2 4 5 2" xfId="8737" xr:uid="{98E0D4F4-6F7F-4967-AC11-EF5BF070D195}"/>
    <cellStyle name="Normal 3 2 2 4 6" xfId="7941" xr:uid="{3AA77D77-BC5E-467B-93D9-FDEBD9AF3B2D}"/>
    <cellStyle name="Normal 3 2 2 5" xfId="5975" xr:uid="{0C637498-228B-4B14-A460-BF1835B3F5BA}"/>
    <cellStyle name="Normal 3 2 2 5 2" xfId="6708" xr:uid="{E380787E-1521-4AF9-B39C-89072AE8CCA1}"/>
    <cellStyle name="Normal 3 2 2 5 2 2" xfId="7522" xr:uid="{032CDED1-E5B2-479E-9427-EB2F56F7087A}"/>
    <cellStyle name="Normal 3 2 2 5 2 2 2" xfId="9162" xr:uid="{98DEE7C3-E025-42C2-97C7-331EA595A3B2}"/>
    <cellStyle name="Normal 3 2 2 5 2 3" xfId="8356" xr:uid="{1EDE35B7-E5D0-4E0C-B267-2574955AC18B}"/>
    <cellStyle name="Normal 3 2 2 5 3" xfId="6709" xr:uid="{2608A1E2-217C-4FCC-8C73-0F5E0B148CD0}"/>
    <cellStyle name="Normal 3 2 2 5 3 2" xfId="7523" xr:uid="{076BB981-4E78-4CD7-BF08-52FC8EF1B930}"/>
    <cellStyle name="Normal 3 2 2 5 3 2 2" xfId="9163" xr:uid="{445616F7-5D40-4F4B-8B86-2235014C41D6}"/>
    <cellStyle name="Normal 3 2 2 5 3 3" xfId="8357" xr:uid="{7EB5910B-66C1-45E8-933E-0147CA0DC16A}"/>
    <cellStyle name="Normal 3 2 2 5 4" xfId="6426" xr:uid="{7CF2FC9D-D6B3-4F13-ADD0-8F41A40989C0}"/>
    <cellStyle name="Normal 3 2 2 5 4 2" xfId="7524" xr:uid="{1CF1ECBF-D1D7-4A93-AA84-C4BF34E0F0EC}"/>
    <cellStyle name="Normal 3 2 2 5 4 2 2" xfId="9164" xr:uid="{495DD1C2-3384-46B5-A822-C27AF99D35D6}"/>
    <cellStyle name="Normal 3 2 2 5 4 3" xfId="8133" xr:uid="{099946D4-6C10-46C6-946B-D0EA01A9E4A9}"/>
    <cellStyle name="Normal 3 2 2 5 5" xfId="7098" xr:uid="{3A738BAB-B9ED-4037-9635-1B4C29759382}"/>
    <cellStyle name="Normal 3 2 2 5 5 2" xfId="8738" xr:uid="{847ADB14-1C1E-47B8-962B-89B7C5CD7D4D}"/>
    <cellStyle name="Normal 3 2 2 5 6" xfId="7942" xr:uid="{50AF8BF9-7F20-4365-BD9E-ACB75217FF41}"/>
    <cellStyle name="Normal 3 2 3" xfId="72" xr:uid="{9593090C-4861-48E8-A2AA-BA1DA7B24873}"/>
    <cellStyle name="Normal 3 2 3 10" xfId="19503" xr:uid="{2D4066C1-E544-432F-97C0-1C4412C0DA1A}"/>
    <cellStyle name="Normal 3 2 3 2" xfId="5977" xr:uid="{8D5D48E5-0664-4D6D-A5C0-EF68A8508194}"/>
    <cellStyle name="Normal 3 2 3 2 2" xfId="5978" xr:uid="{AC9A7798-CE99-4DAD-B08C-0823233AECA2}"/>
    <cellStyle name="Normal 3 2 3 2 3" xfId="6710" xr:uid="{73949AF3-E5D0-4C8E-9BBA-6F12F7DBD5D3}"/>
    <cellStyle name="Normal 3 2 3 2 3 2" xfId="7525" xr:uid="{92932A16-31A3-4C0E-A3DC-F3350DE2B25E}"/>
    <cellStyle name="Normal 3 2 3 2 3 2 2" xfId="9165" xr:uid="{4A9886E0-636D-47CB-B641-766D55B1BA90}"/>
    <cellStyle name="Normal 3 2 3 2 3 3" xfId="8358" xr:uid="{3E3A3392-F99C-45F0-B7E7-FD138418768C}"/>
    <cellStyle name="Normal 3 2 3 2 4" xfId="6711" xr:uid="{70D65C94-B2BD-42CB-8DA1-C648B0B7BE91}"/>
    <cellStyle name="Normal 3 2 3 2 4 2" xfId="7526" xr:uid="{3E160F55-A20F-4D65-91EA-FE06B1348112}"/>
    <cellStyle name="Normal 3 2 3 2 4 2 2" xfId="9166" xr:uid="{36E2248D-9485-4F09-8C37-ADEAB2C1B97F}"/>
    <cellStyle name="Normal 3 2 3 2 4 3" xfId="8359" xr:uid="{9BC4ADF2-DC00-46C4-87D1-7E60CD365DFC}"/>
    <cellStyle name="Normal 3 2 3 2 5" xfId="6427" xr:uid="{ABFF967D-64A3-4C5B-AF97-40F6C17A7AF6}"/>
    <cellStyle name="Normal 3 2 3 2 5 2" xfId="7527" xr:uid="{0CE33BF3-E41A-4BBF-B532-FD83C44C38D1}"/>
    <cellStyle name="Normal 3 2 3 2 5 2 2" xfId="9167" xr:uid="{F5C53A77-0193-450A-AB2A-2A726DB8FF37}"/>
    <cellStyle name="Normal 3 2 3 2 5 3" xfId="8134" xr:uid="{6D506EF5-4C90-45F8-8302-2A4D58963432}"/>
    <cellStyle name="Normal 3 2 3 2 6" xfId="7099" xr:uid="{235D18B9-0FC7-4CD6-86FD-A5AB2684F6C2}"/>
    <cellStyle name="Normal 3 2 3 2 6 2" xfId="8739" xr:uid="{EF01D3C5-EA4A-4E28-B8B5-88FB3541FA87}"/>
    <cellStyle name="Normal 3 2 3 2 7" xfId="7943" xr:uid="{E4A7E027-F62B-47D0-BCFE-D1DFF89678D4}"/>
    <cellStyle name="Normal 3 2 3 2_1_solis_MK Nr 595 " xfId="5979" xr:uid="{1AC4EB1E-40DC-4414-8270-D5BE36ECC688}"/>
    <cellStyle name="Normal 3 2 3 3" xfId="5980" xr:uid="{C27F4951-CE0C-4E40-AB04-0978882BF6D8}"/>
    <cellStyle name="Normal 3 2 3 3 2" xfId="6712" xr:uid="{CFCE0E75-FEB6-48A1-876B-C69C70111040}"/>
    <cellStyle name="Normal 3 2 3 3 2 2" xfId="7528" xr:uid="{ACAD6FBF-5D51-4150-BE41-91D3D5514187}"/>
    <cellStyle name="Normal 3 2 3 3 2 2 2" xfId="9168" xr:uid="{AA912606-FCF0-48C1-89BC-E65655ABFA18}"/>
    <cellStyle name="Normal 3 2 3 3 2 3" xfId="8360" xr:uid="{3A878955-3C3F-4CEE-AA5E-47A42AA581C5}"/>
    <cellStyle name="Normal 3 2 3 3 3" xfId="6713" xr:uid="{B5F10EB9-245A-47C0-ACFA-89793CDF4049}"/>
    <cellStyle name="Normal 3 2 3 3 3 2" xfId="7529" xr:uid="{6417692F-72DD-40BC-A757-AE0C52781024}"/>
    <cellStyle name="Normal 3 2 3 3 3 2 2" xfId="9169" xr:uid="{8BA9F364-9220-41CB-BD16-EE7A323BCFF3}"/>
    <cellStyle name="Normal 3 2 3 3 3 3" xfId="8361" xr:uid="{70CD1B45-197A-4FA3-B72B-F9F1C9F58F54}"/>
    <cellStyle name="Normal 3 2 3 3 4" xfId="6428" xr:uid="{9741479D-980E-428B-9370-55EF3D8A7C9A}"/>
    <cellStyle name="Normal 3 2 3 3 4 2" xfId="7530" xr:uid="{96DEDFFD-8B9B-4EAA-B763-06F029245658}"/>
    <cellStyle name="Normal 3 2 3 3 4 2 2" xfId="9170" xr:uid="{5A4C9006-2242-431A-A9F8-7D83651C3595}"/>
    <cellStyle name="Normal 3 2 3 3 4 3" xfId="8135" xr:uid="{BAAC36CA-33CF-429D-A4C9-E454A3DEFB43}"/>
    <cellStyle name="Normal 3 2 3 3 5" xfId="7100" xr:uid="{8ADE2D9A-CA03-44A5-BBA1-9F30876AF42D}"/>
    <cellStyle name="Normal 3 2 3 3 5 2" xfId="8740" xr:uid="{EF79047F-49AE-4097-877A-A54F2A60F491}"/>
    <cellStyle name="Normal 3 2 3 3 6" xfId="7944" xr:uid="{010FF96D-A124-42BE-9F9D-0D0D46AFCD9B}"/>
    <cellStyle name="Normal 3 2 3 4" xfId="5981" xr:uid="{DFD9394A-CA54-4D0C-AF1C-E173C4DB2DE0}"/>
    <cellStyle name="Normal 3 2 3 4 2" xfId="6714" xr:uid="{748BA5F5-6919-425F-9D5A-AED89A71B749}"/>
    <cellStyle name="Normal 3 2 3 4 2 2" xfId="7531" xr:uid="{C60FE8A5-7D1F-4C7A-ADFA-0C7B2E290B7F}"/>
    <cellStyle name="Normal 3 2 3 4 2 2 2" xfId="9171" xr:uid="{094462E3-5FE2-40B8-B056-D0700B0A0B65}"/>
    <cellStyle name="Normal 3 2 3 4 2 3" xfId="8362" xr:uid="{CF2CE007-0668-42C3-BDA1-A8DAA11A005F}"/>
    <cellStyle name="Normal 3 2 3 4 3" xfId="6715" xr:uid="{1107CCEC-9628-4879-90E6-0CAC904B70F2}"/>
    <cellStyle name="Normal 3 2 3 4 3 2" xfId="7532" xr:uid="{41BC8399-E4AE-42A9-9680-341912FC57EB}"/>
    <cellStyle name="Normal 3 2 3 4 3 2 2" xfId="9172" xr:uid="{726CEAD0-CF18-4967-99CF-E82884A60F87}"/>
    <cellStyle name="Normal 3 2 3 4 3 3" xfId="8363" xr:uid="{D82AB15B-0990-47F0-80DE-83F97AFE10C0}"/>
    <cellStyle name="Normal 3 2 3 4 4" xfId="6429" xr:uid="{3692D392-4378-4117-B4B5-297AAB1220DD}"/>
    <cellStyle name="Normal 3 2 3 4 4 2" xfId="7533" xr:uid="{85E5BBDA-7F16-49EC-B1AD-8646E370FDAA}"/>
    <cellStyle name="Normal 3 2 3 4 4 2 2" xfId="9173" xr:uid="{87F100A0-361F-44C8-8021-6A84FACE77D4}"/>
    <cellStyle name="Normal 3 2 3 4 4 3" xfId="8136" xr:uid="{11431899-05E8-4631-90A5-C06323C6FF13}"/>
    <cellStyle name="Normal 3 2 3 4 5" xfId="7101" xr:uid="{D29414DD-34B1-449C-A17A-0F57AC9DEA7F}"/>
    <cellStyle name="Normal 3 2 3 4 5 2" xfId="8741" xr:uid="{A170DA07-4DF6-4EA3-A909-43108EBA0666}"/>
    <cellStyle name="Normal 3 2 3 4 6" xfId="7945" xr:uid="{DBE5C265-7566-4300-9346-1BAE4EBEE879}"/>
    <cellStyle name="Normal 3 2 3 5" xfId="5982" xr:uid="{1E5FD184-930C-4999-8FA3-66D908CE4F81}"/>
    <cellStyle name="Normal 3 2 3 6" xfId="5976" xr:uid="{808CE2E8-2D92-48D7-8D76-7B0AC7DDB08C}"/>
    <cellStyle name="Normal 3 2 3 7" xfId="19407" xr:uid="{0C3962EA-DCC7-4444-93BB-9CF239484024}"/>
    <cellStyle name="Normal 3 2 3 8" xfId="19429" xr:uid="{7ABFADD2-E173-4ED5-B50B-33C4024EFF23}"/>
    <cellStyle name="Normal 3 2 3 9" xfId="19498" xr:uid="{6E032171-7A89-4849-AFE0-71B4AAA6033D}"/>
    <cellStyle name="Normal 3 2 3_1_solis_MK Nr 595 " xfId="5983" xr:uid="{CE308226-97D7-4F10-8972-F6BAED39C481}"/>
    <cellStyle name="Normal 3 2 4" xfId="5984" xr:uid="{F98B6F84-6F3D-412C-9896-776EFFD5BC53}"/>
    <cellStyle name="Normal 3 2 5" xfId="5985" xr:uid="{76902F2A-7D9F-4BC6-BDA3-D0A4C39E83BA}"/>
    <cellStyle name="Normal 3 2 6" xfId="6716" xr:uid="{251BCA2C-0DF4-4F75-AC62-757C8FF9C0FD}"/>
    <cellStyle name="Normal 3 2 7" xfId="19499" xr:uid="{5066DB37-90A7-4023-ABF2-163129C99C25}"/>
    <cellStyle name="Normal 3 20" xfId="5986" xr:uid="{53904D2E-BCC2-44EF-966B-E951434B10E3}"/>
    <cellStyle name="Normal 3 21" xfId="5987" xr:uid="{A18F3651-E736-4EE6-BD07-424FA9E0905E}"/>
    <cellStyle name="Normal 3 22" xfId="5988" xr:uid="{2D37FAB3-7432-4E55-BC63-A4E588290DBC}"/>
    <cellStyle name="Normal 3 23" xfId="5989" xr:uid="{0EB4DB86-2F74-4CE1-8232-C3C9593ADA21}"/>
    <cellStyle name="Normal 3 24" xfId="5990" xr:uid="{11473473-73DB-4D33-84EF-32CBB10D978D}"/>
    <cellStyle name="Normal 3 24 10" xfId="5991" xr:uid="{B37816FB-501E-4BB6-86CD-3C6E66E7EF5B}"/>
    <cellStyle name="Normal 3 24 11" xfId="5992" xr:uid="{6AC4600C-4FCB-4E43-BE93-66B9D7D0C79A}"/>
    <cellStyle name="Normal 3 24 12" xfId="5993" xr:uid="{33C48F69-E250-4DB1-83B6-6EF570E179B3}"/>
    <cellStyle name="Normal 3 24 13" xfId="5994" xr:uid="{A77708CD-CA1F-4D02-9BCF-B066D6999C2E}"/>
    <cellStyle name="Normal 3 24 14" xfId="5995" xr:uid="{BB3A01D3-6590-4442-9413-4C961F2F1D03}"/>
    <cellStyle name="Normal 3 24 15" xfId="5996" xr:uid="{A19CC20F-030E-431D-8A66-E580A8376ADD}"/>
    <cellStyle name="Normal 3 24 16" xfId="5997" xr:uid="{046DCA70-563F-4F48-8504-95005001E26A}"/>
    <cellStyle name="Normal 3 24 17" xfId="5998" xr:uid="{4217BD23-BB10-42FA-8458-39F64D310105}"/>
    <cellStyle name="Normal 3 24 18" xfId="5999" xr:uid="{BC726003-4FF5-4D1F-AD91-550E2327D86B}"/>
    <cellStyle name="Normal 3 24 19" xfId="6000" xr:uid="{F5DFC234-6782-4C40-852A-8BC9D46DF517}"/>
    <cellStyle name="Normal 3 24 2" xfId="6001" xr:uid="{B61ADCC7-DA37-4B3F-9BBC-BA3C98D1DBCC}"/>
    <cellStyle name="Normal 3 24 20" xfId="6002" xr:uid="{62B7C937-27E8-4500-8325-7A623DF7049D}"/>
    <cellStyle name="Normal 3 24 3" xfId="6003" xr:uid="{CEC524AD-E1B6-4D5E-98C6-D720C920E379}"/>
    <cellStyle name="Normal 3 24 4" xfId="6004" xr:uid="{83867A42-17AD-4406-AA69-9DEE108A6750}"/>
    <cellStyle name="Normal 3 24 5" xfId="6005" xr:uid="{4B152BC7-EBE5-47E7-998E-8035B7AECC57}"/>
    <cellStyle name="Normal 3 24 6" xfId="6006" xr:uid="{E969C201-703C-40EF-A24D-6125F352382F}"/>
    <cellStyle name="Normal 3 24 7" xfId="6007" xr:uid="{34E74E36-3B7A-4222-A9F8-27C395470A3C}"/>
    <cellStyle name="Normal 3 24 8" xfId="6008" xr:uid="{81D5D93E-8234-4358-92D8-AD8253DBAC99}"/>
    <cellStyle name="Normal 3 24 9" xfId="6009" xr:uid="{4BD98D56-8D7E-452E-B4B5-EF369F4F80CB}"/>
    <cellStyle name="Normal 3 25" xfId="6010" xr:uid="{92E1AEEF-FBA9-427D-A450-72F0E77160AF}"/>
    <cellStyle name="Normal 3 26" xfId="6011" xr:uid="{EFBA1BCF-CC0B-48DD-B10B-2E5C4B3EBB46}"/>
    <cellStyle name="Normal 3 27" xfId="6012" xr:uid="{2699A8CF-94D0-4313-B5ED-88545C0D24D1}"/>
    <cellStyle name="Normal 3 28" xfId="6013" xr:uid="{CB1D8ACF-1769-4171-BE90-5DC5613BF21B}"/>
    <cellStyle name="Normal 3 29" xfId="6014" xr:uid="{27E06843-7960-4845-90FD-D1BFC8F0371C}"/>
    <cellStyle name="Normal 3 3" xfId="13" xr:uid="{F7112885-6588-44A8-87B0-921FB93E5FD4}"/>
    <cellStyle name="Normal 3 3 2" xfId="36" xr:uid="{3532928D-E920-485A-806E-97BB1D3481FD}"/>
    <cellStyle name="Normal 3 3 2 2" xfId="7534" xr:uid="{00AC0763-5222-4725-A386-0CC8AA6D7CBC}"/>
    <cellStyle name="Normal 3 3 2 2 2" xfId="9174" xr:uid="{2D87C3A0-856E-4FCE-9483-13E893F7AF0C}"/>
    <cellStyle name="Normal 3 3 2 3" xfId="8175" xr:uid="{A5B1A1FD-1CD3-4351-930E-0274FCE89560}"/>
    <cellStyle name="Normal 3 3 3" xfId="11" xr:uid="{7C9DC35F-770D-4010-A656-05B086DA807F}"/>
    <cellStyle name="Normal 3 3 3 2" xfId="6015" xr:uid="{C7F23F77-4FEF-4B83-8DF4-56BE2343E950}"/>
    <cellStyle name="Normal 3 3 3 4" xfId="76" xr:uid="{4EA75B2E-FF54-4E83-A588-4CDFE7F5C0C4}"/>
    <cellStyle name="Normal 3 3 4" xfId="19406" xr:uid="{E41F196A-17FE-43E9-9D9A-8D04FBD03C13}"/>
    <cellStyle name="Normal 3 3 6" xfId="19699" xr:uid="{AAD58434-A70D-46B8-9450-45E5EAEF74E0}"/>
    <cellStyle name="Normal 3 30" xfId="6016" xr:uid="{9A1080FB-3CF8-4035-B4A2-AE745ECE19B7}"/>
    <cellStyle name="Normal 3 31" xfId="6017" xr:uid="{718F8342-A31F-4BEC-B021-74BD1FAC05A4}"/>
    <cellStyle name="Normal 3 32" xfId="6018" xr:uid="{A8BB58D0-9CFF-4392-8617-2CA223953893}"/>
    <cellStyle name="Normal 3 33" xfId="6019" xr:uid="{95AE1169-54CF-42EE-83E9-CF696C771CEC}"/>
    <cellStyle name="Normal 3 34" xfId="6020" xr:uid="{53635DAA-D133-4249-B5F4-7E9247DF98DF}"/>
    <cellStyle name="Normal 3 35" xfId="6021" xr:uid="{D4A32BB0-6CD0-4F65-98AB-9E5EB91BD736}"/>
    <cellStyle name="Normal 3 36" xfId="6022" xr:uid="{B7878660-1444-4132-87DC-565503A87B38}"/>
    <cellStyle name="Normal 3 37" xfId="6023" xr:uid="{FBDCEB18-C1FE-4999-BF1B-CFE6D653C92E}"/>
    <cellStyle name="Normal 3 38" xfId="6024" xr:uid="{8BF304FD-C20A-46CE-987E-E8366F7EF562}"/>
    <cellStyle name="Normal 3 38 10" xfId="6025" xr:uid="{71781E30-892E-440F-AA7A-907D46BD97BA}"/>
    <cellStyle name="Normal 3 38 11" xfId="6026" xr:uid="{D7B4395B-3127-4BDD-A217-6CCEAF63189D}"/>
    <cellStyle name="Normal 3 38 12" xfId="6027" xr:uid="{2BE06E8C-F583-46EC-B10F-E8A7E638E493}"/>
    <cellStyle name="Normal 3 38 13" xfId="6028" xr:uid="{F3FD2D68-E05D-4FCC-83CE-169987A13681}"/>
    <cellStyle name="Normal 3 38 14" xfId="6029" xr:uid="{59DB8071-24DB-48DE-85BD-011EFA979F4F}"/>
    <cellStyle name="Normal 3 38 15" xfId="6030" xr:uid="{165ACDD9-FC65-4F49-AACB-0DF78C423A2B}"/>
    <cellStyle name="Normal 3 38 16" xfId="6031" xr:uid="{2D080398-A0C9-4CB6-AC17-2F1CA5FCCBD4}"/>
    <cellStyle name="Normal 3 38 17" xfId="6032" xr:uid="{CD29EE3A-B626-444F-98C5-88D33393C935}"/>
    <cellStyle name="Normal 3 38 18" xfId="6033" xr:uid="{F76F3F7A-8D2B-4BBC-8707-2B304F57D0D5}"/>
    <cellStyle name="Normal 3 38 19" xfId="6034" xr:uid="{29B77490-C047-478A-A5CF-6AB51FBF7D90}"/>
    <cellStyle name="Normal 3 38 2" xfId="6035" xr:uid="{EA57687A-0D88-423E-93CE-5139DD1CB0D7}"/>
    <cellStyle name="Normal 3 38 3" xfId="6036" xr:uid="{DBD56DF2-7E61-4274-B17F-AF4073E56709}"/>
    <cellStyle name="Normal 3 38 4" xfId="6037" xr:uid="{0985FC3B-9220-478E-8B3B-5933AAE7F779}"/>
    <cellStyle name="Normal 3 38 5" xfId="6038" xr:uid="{438E4EA6-2A50-4561-B8AD-EC8495275269}"/>
    <cellStyle name="Normal 3 38 6" xfId="6039" xr:uid="{52294B20-9464-432D-A779-6B53D1E9F28E}"/>
    <cellStyle name="Normal 3 38 7" xfId="6040" xr:uid="{EDC812F1-22E8-45F6-A33E-DF42AFB90336}"/>
    <cellStyle name="Normal 3 38 8" xfId="6041" xr:uid="{AB845267-EA99-4C8F-9B56-4FE19EF4D904}"/>
    <cellStyle name="Normal 3 38 9" xfId="6042" xr:uid="{5D90F23B-6516-41EE-A9C2-2AC72AC8C180}"/>
    <cellStyle name="Normal 3 39" xfId="6043" xr:uid="{1EF406C0-A566-4B51-9FFD-8FC78E89AE99}"/>
    <cellStyle name="Normal 3 39 10" xfId="6044" xr:uid="{A684076D-5218-4FA8-87C8-A298D6F2CA88}"/>
    <cellStyle name="Normal 3 39 11" xfId="6045" xr:uid="{F486A358-D76E-45E2-AFBD-5208ED44F932}"/>
    <cellStyle name="Normal 3 39 12" xfId="6046" xr:uid="{9269F3A6-561C-4804-9DF0-4A33284E2A0D}"/>
    <cellStyle name="Normal 3 39 13" xfId="6047" xr:uid="{7A49002E-ABB6-44B9-9296-7768A96CC716}"/>
    <cellStyle name="Normal 3 39 14" xfId="6048" xr:uid="{483D4356-951B-421F-80F5-3BC653E22363}"/>
    <cellStyle name="Normal 3 39 15" xfId="6049" xr:uid="{3EE05BF5-CCD6-4612-B4B7-A8076D49415D}"/>
    <cellStyle name="Normal 3 39 16" xfId="6050" xr:uid="{A583A62B-1957-4513-8327-3E73D43E9321}"/>
    <cellStyle name="Normal 3 39 17" xfId="6051" xr:uid="{0535ED42-20F1-4217-82EE-1D84D19930F2}"/>
    <cellStyle name="Normal 3 39 18" xfId="6052" xr:uid="{0F0344A6-EE50-4ABF-BB4A-816164B90657}"/>
    <cellStyle name="Normal 3 39 19" xfId="6053" xr:uid="{9928A085-FB81-49F2-9F43-2BC2A742AC60}"/>
    <cellStyle name="Normal 3 39 2" xfId="6054" xr:uid="{C12164F2-84CE-4C1C-BE43-0D7E7334AA8C}"/>
    <cellStyle name="Normal 3 39 3" xfId="6055" xr:uid="{842E082C-08DA-402F-A9D0-CC71FA20D921}"/>
    <cellStyle name="Normal 3 39 4" xfId="6056" xr:uid="{0F23C9BD-9DA8-4FF6-99A1-35AB9C223940}"/>
    <cellStyle name="Normal 3 39 5" xfId="6057" xr:uid="{89654EF0-0E52-43EA-83FD-741679D67988}"/>
    <cellStyle name="Normal 3 39 6" xfId="6058" xr:uid="{CED9B76A-A1FA-4728-A75B-8C352821CFAB}"/>
    <cellStyle name="Normal 3 39 7" xfId="6059" xr:uid="{211BFF41-37F7-4DB2-8F0C-903780D4897F}"/>
    <cellStyle name="Normal 3 39 8" xfId="6060" xr:uid="{A3DF8EA7-0FEF-46E0-8AE4-2E7E2DF62C7A}"/>
    <cellStyle name="Normal 3 39 9" xfId="6061" xr:uid="{783BA4E7-2B9B-4585-A2BC-D6799B1A68FE}"/>
    <cellStyle name="Normal 3 4" xfId="35" xr:uid="{AB1B4432-A2B1-4BAB-A6C1-D7D7CA545BC5}"/>
    <cellStyle name="Normal 3 4 2" xfId="6717" xr:uid="{CCEA823D-C900-4886-87FF-7B67DC128E81}"/>
    <cellStyle name="Normal 3 4 2 2" xfId="7535" xr:uid="{F23C580D-C027-417A-9A57-7FB4ED7E0EA4}"/>
    <cellStyle name="Normal 3 4 2 2 2" xfId="9175" xr:uid="{D5D1C028-4834-4C3B-82AD-F29484FE7798}"/>
    <cellStyle name="Normal 3 4 2 3" xfId="8364" xr:uid="{FFF79045-F7FD-4B27-993D-C32C196B78B9}"/>
    <cellStyle name="Normal 3 4 3" xfId="6718" xr:uid="{B86161F5-B0C7-4BD2-8D9F-57E6DCFB604C}"/>
    <cellStyle name="Normal 3 4 3 2" xfId="7536" xr:uid="{BEB4165E-6839-4F0F-B2E3-87AE1728DEE2}"/>
    <cellStyle name="Normal 3 4 3 2 2" xfId="9176" xr:uid="{BD90ECA6-C59F-4FF8-A6CC-2A5DE093EEF2}"/>
    <cellStyle name="Normal 3 4 3 3" xfId="8365" xr:uid="{521E0FF0-FE46-4B2D-B810-8B9A796D2A04}"/>
    <cellStyle name="Normal 3 4 4" xfId="6430" xr:uid="{F4E7F5B9-D4B2-4D18-8F14-7F90ACAC255A}"/>
    <cellStyle name="Normal 3 4 4 2" xfId="7537" xr:uid="{C9381F81-7E58-4628-8316-C51850724C3C}"/>
    <cellStyle name="Normal 3 4 4 2 2" xfId="9177" xr:uid="{7C3F0EDF-7570-40B8-BD32-339930A7470C}"/>
    <cellStyle name="Normal 3 4 4 3" xfId="8137" xr:uid="{29008A14-97D1-4CC9-A9F7-A79D92C08E6E}"/>
    <cellStyle name="Normal 3 4 5" xfId="7102" xr:uid="{6C3F6E91-B12B-4D3A-B4CA-80E41ABB71DB}"/>
    <cellStyle name="Normal 3 4 5 2" xfId="8742" xr:uid="{A61DE8D4-9DEF-4BE3-8993-542C57E4A56E}"/>
    <cellStyle name="Normal 3 4 6" xfId="7946" xr:uid="{FD0C6EDC-9799-427B-AC38-FD18E145E956}"/>
    <cellStyle name="Normal 3 40" xfId="6336" xr:uid="{9E8AAEF3-EE74-436F-8B57-8B0446A9A546}"/>
    <cellStyle name="Normal 3 40 2" xfId="6719" xr:uid="{B50BDE04-7DF8-4061-84A5-639C18417BBA}"/>
    <cellStyle name="Normal 3 40 2 2" xfId="7538" xr:uid="{7DA773F3-1998-43C1-B4EC-F0C220AB43FB}"/>
    <cellStyle name="Normal 3 40 2 2 2" xfId="9178" xr:uid="{376024D0-48C6-4FF8-9E59-9C493F88F062}"/>
    <cellStyle name="Normal 3 40 2 3" xfId="8366" xr:uid="{078E15A1-6C9C-44DC-9390-6A8B63A4DD39}"/>
    <cellStyle name="Normal 3 40 3" xfId="6720" xr:uid="{AEDB0D98-3E1B-45BE-BD0F-DDA514D1EBD7}"/>
    <cellStyle name="Normal 3 40 3 2" xfId="7539" xr:uid="{0AEA9CE0-7991-4B24-B993-BFB4EEC808C9}"/>
    <cellStyle name="Normal 3 40 3 2 2" xfId="9179" xr:uid="{E608C9DB-9B3F-4648-9865-E11F9558DF1D}"/>
    <cellStyle name="Normal 3 40 3 3" xfId="8367" xr:uid="{CC32DA8D-7E80-4D75-82BD-BBDBC0A03620}"/>
    <cellStyle name="Normal 3 40 4" xfId="6459" xr:uid="{EF351F6E-5105-4005-AF7D-BEF8B28DF1A4}"/>
    <cellStyle name="Normal 3 40 4 2" xfId="7540" xr:uid="{A7CE25DF-A9C7-4CBC-99D4-6C712AD2C69D}"/>
    <cellStyle name="Normal 3 40 4 2 2" xfId="9180" xr:uid="{8E80AC5E-AD4C-4AD6-BEFC-E61371CF055D}"/>
    <cellStyle name="Normal 3 40 4 3" xfId="8164" xr:uid="{9414B91B-706C-484B-AA9A-ABFEBF0FE078}"/>
    <cellStyle name="Normal 3 40 5" xfId="7206" xr:uid="{CC9EEE72-55D0-4838-A726-7B2F0B7C162C}"/>
    <cellStyle name="Normal 3 40 5 2" xfId="8846" xr:uid="{1A708E4D-6AA6-4DDE-BA1C-B0221DB193BC}"/>
    <cellStyle name="Normal 3 41" xfId="6460" xr:uid="{44A83258-AFD6-4FFD-A704-B7828EF7C73A}"/>
    <cellStyle name="Normal 3 42" xfId="6461" xr:uid="{07A5F098-81DB-420D-A0D3-8EF283A9950B}"/>
    <cellStyle name="Normal 3 43" xfId="6458" xr:uid="{7829809F-DD77-47F2-A284-64370286DC6D}"/>
    <cellStyle name="Normal 3 44" xfId="6937" xr:uid="{AB518907-EFF2-4962-8719-E246F1332E81}"/>
    <cellStyle name="Normal 3 45" xfId="9820" xr:uid="{587A89B5-3295-407F-AF5B-65A509E80294}"/>
    <cellStyle name="Normal 3 46" xfId="156" xr:uid="{55B87334-7B9A-4DB8-862C-B5EA085F623C}"/>
    <cellStyle name="Normal 3 47" xfId="19405" xr:uid="{CAE50A46-EA2B-4963-B373-F8E3347E3D3D}"/>
    <cellStyle name="Normal 3 5" xfId="10" xr:uid="{95BC7B5A-7CEC-4763-B623-BEA2AD0DEC41}"/>
    <cellStyle name="Normal 3 5 2" xfId="48" xr:uid="{46770771-A14E-43B2-BA94-8385156495FB}"/>
    <cellStyle name="Normal 3 5 2 2" xfId="75" xr:uid="{B190A015-79F0-4075-AE72-342F7F47F1DE}"/>
    <cellStyle name="Normal 3 5 3" xfId="63" xr:uid="{94317405-D70B-4FE0-8EA7-91277F0B0B58}"/>
    <cellStyle name="Normal 3 5 4" xfId="6062" xr:uid="{3106FDD8-EBD3-4219-8234-123C9DF39B10}"/>
    <cellStyle name="Normal 3 6" xfId="62" xr:uid="{D7C310FB-9AD5-4B6F-9147-0F1ADB4F6230}"/>
    <cellStyle name="Normal 3 6 2" xfId="6721" xr:uid="{3C716EC1-DD78-4709-B765-995429DBC189}"/>
    <cellStyle name="Normal 3 6 2 2" xfId="7541" xr:uid="{81962DDE-9BA2-4446-A94B-8FFDFEAC46A0}"/>
    <cellStyle name="Normal 3 6 2 2 2" xfId="9181" xr:uid="{098521BB-627D-42F1-8241-B04ABBDAFD8F}"/>
    <cellStyle name="Normal 3 6 2 3" xfId="8368" xr:uid="{29E05D53-2119-45A4-94F8-7ACA454A5E80}"/>
    <cellStyle name="Normal 3 6 3" xfId="6722" xr:uid="{6F022661-15FB-49ED-9D3D-2C135BAFEBF8}"/>
    <cellStyle name="Normal 3 6 3 2" xfId="7542" xr:uid="{2920A350-507B-425F-8CC7-642B7327826E}"/>
    <cellStyle name="Normal 3 6 3 2 2" xfId="9182" xr:uid="{4242EDD0-690C-46B8-9D3D-B745F45047AD}"/>
    <cellStyle name="Normal 3 6 3 3" xfId="8369" xr:uid="{04636D98-6B06-449C-8D96-510F962DA34B}"/>
    <cellStyle name="Normal 3 6 4" xfId="6431" xr:uid="{E0BDBDAB-271B-45B5-8A59-30C207BB9B52}"/>
    <cellStyle name="Normal 3 6 4 2" xfId="7543" xr:uid="{3C0A242B-7204-4092-9ACC-4DF1787EE6E7}"/>
    <cellStyle name="Normal 3 6 4 2 2" xfId="9183" xr:uid="{FD4AD4BE-E049-4E0E-9DED-1EB25DB8320B}"/>
    <cellStyle name="Normal 3 6 4 3" xfId="8138" xr:uid="{F914ED8F-E6BF-4C27-90E6-D1EA642AA884}"/>
    <cellStyle name="Normal 3 6 5" xfId="7103" xr:uid="{E98EE150-F408-472C-9AF1-98B108F49787}"/>
    <cellStyle name="Normal 3 6 5 2" xfId="8743" xr:uid="{BD425DC2-F3A1-4BDA-A86E-123B36A3C8BA}"/>
    <cellStyle name="Normal 3 6 6" xfId="7947" xr:uid="{7A3C1746-8590-476C-B158-739CA3C1F77C}"/>
    <cellStyle name="Normal 3 6 7" xfId="6063" xr:uid="{66812983-32E2-4076-8119-F63E9AA88737}"/>
    <cellStyle name="Normal 3 7" xfId="6064" xr:uid="{2EE8AE7B-8075-4A49-83E9-8A182CA17995}"/>
    <cellStyle name="Normal 3 7 2" xfId="6723" xr:uid="{174A17CA-18D8-4A17-B8B1-9C789B208AA5}"/>
    <cellStyle name="Normal 3 7 2 2" xfId="7544" xr:uid="{D9FACDE4-0F42-4EAF-BF66-6148C98342CB}"/>
    <cellStyle name="Normal 3 7 2 2 2" xfId="9184" xr:uid="{0E807AF5-0D72-45D5-95FC-0E0CB5A1F38E}"/>
    <cellStyle name="Normal 3 7 2 3" xfId="8370" xr:uid="{53FBE4A8-595F-4905-A042-724028F1E53F}"/>
    <cellStyle name="Normal 3 7 3" xfId="6724" xr:uid="{65C33C34-F103-4AFA-952F-5A874E3D54E3}"/>
    <cellStyle name="Normal 3 7 3 2" xfId="7545" xr:uid="{5A43A93F-D29F-493E-A575-09D536F4BCF0}"/>
    <cellStyle name="Normal 3 7 3 2 2" xfId="9185" xr:uid="{D5E888E7-C728-4455-A791-D06CE7259AF6}"/>
    <cellStyle name="Normal 3 7 3 3" xfId="8371" xr:uid="{BD74AE8D-A558-47D5-B1C7-8196CEA66FF4}"/>
    <cellStyle name="Normal 3 7 4" xfId="6432" xr:uid="{AFBEFC99-53D0-4E61-ADAE-C2A340AA2A59}"/>
    <cellStyle name="Normal 3 7 4 2" xfId="7546" xr:uid="{2B204D01-2EB0-4669-88DC-163E1CE83931}"/>
    <cellStyle name="Normal 3 7 4 2 2" xfId="9186" xr:uid="{46313763-C26B-4888-8E24-84C8EBE10FD5}"/>
    <cellStyle name="Normal 3 7 4 3" xfId="8139" xr:uid="{AA7413AD-18A9-4705-85FF-60285022AD9C}"/>
    <cellStyle name="Normal 3 7 5" xfId="7104" xr:uid="{E70AC0A8-00A4-4769-AE01-C5FBD27EF02C}"/>
    <cellStyle name="Normal 3 7 5 2" xfId="8744" xr:uid="{F46CE80E-44D4-4F9B-9AC6-5AB7E58D0A49}"/>
    <cellStyle name="Normal 3 7 6" xfId="7948" xr:uid="{DB54477E-5651-466A-B46D-4E8311BD00AE}"/>
    <cellStyle name="Normal 3 8" xfId="6065" xr:uid="{3867DD29-B3C3-46D9-9BC0-B3A04EF08ED6}"/>
    <cellStyle name="Normal 3 8 2" xfId="6725" xr:uid="{942339AF-EDFE-4466-8F47-296557016092}"/>
    <cellStyle name="Normal 3 8 2 2" xfId="7547" xr:uid="{120E79ED-6CDD-499D-A9B2-4E8372F53489}"/>
    <cellStyle name="Normal 3 8 2 2 2" xfId="9187" xr:uid="{906EA18C-27B6-4B6A-8C59-95C3FDAF9E4E}"/>
    <cellStyle name="Normal 3 8 2 3" xfId="8372" xr:uid="{317A1814-23DA-4638-8227-41EB3F88111A}"/>
    <cellStyle name="Normal 3 8 3" xfId="6726" xr:uid="{D6328C10-58F8-4D93-A385-33ADDA0CF0C4}"/>
    <cellStyle name="Normal 3 8 3 2" xfId="7548" xr:uid="{1AF659E9-037F-4090-826D-BBF02BA92DFE}"/>
    <cellStyle name="Normal 3 8 3 2 2" xfId="9188" xr:uid="{33AC14D1-EF9A-464D-BF9C-87F5DD5281AA}"/>
    <cellStyle name="Normal 3 8 3 3" xfId="8373" xr:uid="{C9493285-DCAB-4A8A-825E-16CEFD7E08BB}"/>
    <cellStyle name="Normal 3 8 4" xfId="6433" xr:uid="{20ACB15D-2A76-4DFB-A5DE-492D13A00989}"/>
    <cellStyle name="Normal 3 8 4 2" xfId="7549" xr:uid="{EF6A8503-7DB0-4CF5-B1C3-6F8FA712FD5E}"/>
    <cellStyle name="Normal 3 8 4 2 2" xfId="9189" xr:uid="{BA7970EB-1786-4183-8DEE-BB477B7C2C73}"/>
    <cellStyle name="Normal 3 8 4 3" xfId="8140" xr:uid="{0366EE50-8011-4B35-8019-710909E04B56}"/>
    <cellStyle name="Normal 3 8 5" xfId="7105" xr:uid="{D56F80DC-FD82-4FA7-A23A-71567AE914D6}"/>
    <cellStyle name="Normal 3 8 5 2" xfId="8745" xr:uid="{0B9F0B23-D2B7-4B9A-9300-6785D62F5389}"/>
    <cellStyle name="Normal 3 8 6" xfId="7949" xr:uid="{377A0D5D-2212-43EE-AE2F-A408B3EED536}"/>
    <cellStyle name="Normal 3 9" xfId="6066" xr:uid="{D4E7FAD7-B34D-4B25-8C47-14DD75A73274}"/>
    <cellStyle name="Normal 3 9 2" xfId="6727" xr:uid="{658BD60B-042F-423C-ABE5-475DC07CC007}"/>
    <cellStyle name="Normal 3 9 2 2" xfId="7550" xr:uid="{DEB25613-C586-4E58-9E47-3890A757480F}"/>
    <cellStyle name="Normal 3 9 2 2 2" xfId="9190" xr:uid="{2DFA64AE-9DC6-4EC1-A498-43E1BA8939EA}"/>
    <cellStyle name="Normal 3 9 2 3" xfId="8374" xr:uid="{1B44BF1E-1205-4C1C-AB90-D319649E7452}"/>
    <cellStyle name="Normal 3 9 3" xfId="6728" xr:uid="{5CCF061D-1613-4AFC-83B4-7BF3921DBD7E}"/>
    <cellStyle name="Normal 3 9 3 2" xfId="7551" xr:uid="{1276A2E2-F232-41A7-B802-D07B04431709}"/>
    <cellStyle name="Normal 3 9 3 2 2" xfId="9191" xr:uid="{E73E3B9B-EE1E-4CD0-966F-B2FA690425FB}"/>
    <cellStyle name="Normal 3 9 3 3" xfId="8375" xr:uid="{54A9B686-77E2-4A7C-BF20-418B07624CD4}"/>
    <cellStyle name="Normal 3 9 4" xfId="6434" xr:uid="{D7E822DC-9D4B-473D-8CF9-FF3B8D9AF6CC}"/>
    <cellStyle name="Normal 3 9 4 2" xfId="7552" xr:uid="{786BD7E6-34E7-4A34-A9C9-ECEE72A39A30}"/>
    <cellStyle name="Normal 3 9 4 2 2" xfId="9192" xr:uid="{8C07D5B5-40AC-4BB6-9455-A59CBD7DB838}"/>
    <cellStyle name="Normal 3 9 4 3" xfId="8141" xr:uid="{D7BCB878-2E33-4FAE-B9FE-77879A3BD8C3}"/>
    <cellStyle name="Normal 3 9 5" xfId="7106" xr:uid="{E936DEBD-7D0F-4249-A75A-F024F6FE8302}"/>
    <cellStyle name="Normal 3 9 5 2" xfId="8746" xr:uid="{14AAD0AE-BD3E-4776-8F7A-C13F58F51796}"/>
    <cellStyle name="Normal 3 9 6" xfId="7950" xr:uid="{E2075D49-2027-42A9-9777-32A14E9A812B}"/>
    <cellStyle name="Normal 30" xfId="6067" xr:uid="{A5CC86F3-DF86-4E02-8C46-44E2EE471B3A}"/>
    <cellStyle name="Normal 30 2" xfId="6068" xr:uid="{CFC8CBD8-E530-4DE6-9011-23CDF636B021}"/>
    <cellStyle name="Normal 30 3" xfId="6069" xr:uid="{AE1633DD-9382-4496-8BBB-E36D5EB0B4F8}"/>
    <cellStyle name="Normal 30_1_solis_MK Nr 595 " xfId="6070" xr:uid="{513E1E35-251A-4A2C-88F1-22ECE9FB56B9}"/>
    <cellStyle name="Normal 31" xfId="6071" xr:uid="{60170008-569D-4656-A2A5-A7CEF8BCFF54}"/>
    <cellStyle name="Normal 32" xfId="6072" xr:uid="{45584DF6-3F8E-4368-A62B-3B8A56708C50}"/>
    <cellStyle name="Normal 32 2" xfId="6073" xr:uid="{A7AC0A6E-B659-4D75-A633-CC41A2493596}"/>
    <cellStyle name="Normal 32 2 2" xfId="6729" xr:uid="{2591852F-F052-470E-A480-82CE32565410}"/>
    <cellStyle name="Normal 32 2 2 2" xfId="7553" xr:uid="{79434056-F479-4BC5-B72B-40A9FA878B78}"/>
    <cellStyle name="Normal 32 2 2 2 2" xfId="9193" xr:uid="{66CCEDF7-0E21-40EA-AFB6-4F3F2CA6C779}"/>
    <cellStyle name="Normal 32 2 2 3" xfId="8376" xr:uid="{1D98A4F9-D52D-4AB1-8351-C35357B3C493}"/>
    <cellStyle name="Normal 32 2 3" xfId="6730" xr:uid="{EB20DF97-BA68-41E8-BE26-71D11371DE1B}"/>
    <cellStyle name="Normal 32 2 3 2" xfId="7554" xr:uid="{94F92EB9-A8AD-4DC1-B9FF-42DAB3EBD735}"/>
    <cellStyle name="Normal 32 2 3 2 2" xfId="9194" xr:uid="{D71391E5-C766-4D3D-9249-98A1E6CBFC0A}"/>
    <cellStyle name="Normal 32 2 3 3" xfId="8377" xr:uid="{164D9AF6-F96D-47E8-BC59-5089EA8C39CA}"/>
    <cellStyle name="Normal 32 2 4" xfId="6436" xr:uid="{63CEEE55-C769-4134-B876-196389B48396}"/>
    <cellStyle name="Normal 32 2 4 2" xfId="7555" xr:uid="{44381697-91DC-4F34-916F-FC241EAD1D40}"/>
    <cellStyle name="Normal 32 2 4 2 2" xfId="9195" xr:uid="{C790E112-0354-4305-8AEF-81BECA520AB6}"/>
    <cellStyle name="Normal 32 2 4 3" xfId="8143" xr:uid="{B7B8F7ED-CD8B-4818-A94A-38580BFFF7FD}"/>
    <cellStyle name="Normal 32 2 5" xfId="7108" xr:uid="{5F062160-0FFE-4FDD-8B91-A0222603818C}"/>
    <cellStyle name="Normal 32 2 5 2" xfId="8748" xr:uid="{1092E45C-810A-455A-9E51-FD523347DC3E}"/>
    <cellStyle name="Normal 32 2 6" xfId="7952" xr:uid="{7CA0BC95-80F5-4E60-B9EA-3CB6631D4FAD}"/>
    <cellStyle name="Normal 32 3" xfId="6074" xr:uid="{502B5971-4FE5-4B51-9036-E2FA39C7C26D}"/>
    <cellStyle name="Normal 32 3 2" xfId="6731" xr:uid="{5886E3DD-52E7-44F0-BF82-80292289717A}"/>
    <cellStyle name="Normal 32 3 2 2" xfId="7556" xr:uid="{B0EB5261-0D72-4381-9D23-0E9D89A769C7}"/>
    <cellStyle name="Normal 32 3 2 2 2" xfId="9196" xr:uid="{9E047B58-ED65-43AD-A4B4-EBCB5B665514}"/>
    <cellStyle name="Normal 32 3 2 3" xfId="8378" xr:uid="{6765E86A-44D8-4B6F-B136-3C0252C09260}"/>
    <cellStyle name="Normal 32 3 3" xfId="6732" xr:uid="{BFA52005-7C4A-4E3D-BC7B-8932AA60C9CE}"/>
    <cellStyle name="Normal 32 3 3 2" xfId="7557" xr:uid="{27AA453C-2124-4FBD-A081-803475C07865}"/>
    <cellStyle name="Normal 32 3 3 2 2" xfId="9197" xr:uid="{1AE162E4-F5EC-4C5F-A519-C8E37004949A}"/>
    <cellStyle name="Normal 32 3 3 3" xfId="8379" xr:uid="{FC9D4BEC-675E-483C-875E-04A3BE196F2B}"/>
    <cellStyle name="Normal 32 3 4" xfId="6437" xr:uid="{60F4E7E7-7ABB-4F82-97CC-71F270A32C5D}"/>
    <cellStyle name="Normal 32 3 4 2" xfId="7558" xr:uid="{63ABA9A6-593E-4CF4-B581-ACDE0853C422}"/>
    <cellStyle name="Normal 32 3 4 2 2" xfId="9198" xr:uid="{8D677047-186A-4305-9014-0E4CF31FF48E}"/>
    <cellStyle name="Normal 32 3 4 3" xfId="8144" xr:uid="{B5C4E970-8F99-4803-8247-497C05E5575E}"/>
    <cellStyle name="Normal 32 3 5" xfId="7109" xr:uid="{E565CE00-202F-4EF5-AA94-90FB8CC2A567}"/>
    <cellStyle name="Normal 32 3 5 2" xfId="8749" xr:uid="{8FB8516E-F661-4A9C-9CD4-973F518DE831}"/>
    <cellStyle name="Normal 32 3 6" xfId="7953" xr:uid="{D2584CB3-F4DC-4DB6-BA00-927DDAF2133E}"/>
    <cellStyle name="Normal 32 4" xfId="6075" xr:uid="{E23627D1-C251-47C5-B273-7F7F6D07F1A4}"/>
    <cellStyle name="Normal 32 4 2" xfId="6733" xr:uid="{3B8A581E-FDEE-4230-8907-F13B58FC82D1}"/>
    <cellStyle name="Normal 32 4 2 2" xfId="7559" xr:uid="{4005ED29-8E36-4BC9-899C-960783D4094D}"/>
    <cellStyle name="Normal 32 4 2 2 2" xfId="9199" xr:uid="{0291A6F9-9C92-4274-8371-344433ECFE5A}"/>
    <cellStyle name="Normal 32 4 2 3" xfId="8380" xr:uid="{48256F81-DFC6-415C-BE82-0E0526B3E1F4}"/>
    <cellStyle name="Normal 32 4 3" xfId="6734" xr:uid="{1F1E59C3-467F-4394-A0A2-16C4D7E8C20E}"/>
    <cellStyle name="Normal 32 4 3 2" xfId="7560" xr:uid="{EC8273B1-7E05-498D-A6CD-2D60EE56E4D6}"/>
    <cellStyle name="Normal 32 4 3 2 2" xfId="9200" xr:uid="{7659623B-407E-42E0-9A4B-BC644003FA01}"/>
    <cellStyle name="Normal 32 4 3 3" xfId="8381" xr:uid="{0837B39A-56D9-4D34-A04E-77D432AD2D51}"/>
    <cellStyle name="Normal 32 4 4" xfId="6438" xr:uid="{2F131B96-5EB8-4551-87DD-ED7B0EC3CA94}"/>
    <cellStyle name="Normal 32 4 4 2" xfId="7561" xr:uid="{7BD29F47-5013-41C2-880E-9353DA6DF10B}"/>
    <cellStyle name="Normal 32 4 4 2 2" xfId="9201" xr:uid="{1164B7F8-608A-4F09-A4CB-01E57F70E530}"/>
    <cellStyle name="Normal 32 4 4 3" xfId="8145" xr:uid="{B11F683F-4513-4B95-BED7-A621A6277DED}"/>
    <cellStyle name="Normal 32 4 5" xfId="7110" xr:uid="{CF464DE2-399C-41E9-8828-B2C7C9DE85E5}"/>
    <cellStyle name="Normal 32 4 5 2" xfId="8750" xr:uid="{C8829E37-B382-4C4C-A492-3852DD343AA8}"/>
    <cellStyle name="Normal 32 4 6" xfId="7954" xr:uid="{3EF62EB1-4323-4AAB-B204-FE83643DD396}"/>
    <cellStyle name="Normal 32 5" xfId="6735" xr:uid="{081CDB77-B1A4-4689-B4F9-D8E43E06B118}"/>
    <cellStyle name="Normal 32 5 2" xfId="7562" xr:uid="{837818EB-B6A3-474E-A474-7907E20B9ECC}"/>
    <cellStyle name="Normal 32 5 2 2" xfId="9202" xr:uid="{0918889A-A5CD-4DAD-B05B-A118B8BC9119}"/>
    <cellStyle name="Normal 32 5 3" xfId="8382" xr:uid="{DC0F999A-F0B0-47B6-8D32-062BFEAF88AC}"/>
    <cellStyle name="Normal 32 6" xfId="6736" xr:uid="{ACEED2D9-F4D9-437D-9110-416211E9FF4C}"/>
    <cellStyle name="Normal 32 6 2" xfId="7563" xr:uid="{5010008D-8F01-4905-9090-0B6EACFAB8A3}"/>
    <cellStyle name="Normal 32 6 2 2" xfId="9203" xr:uid="{265F35E6-44C9-4ABB-B7C3-95013887CB37}"/>
    <cellStyle name="Normal 32 6 3" xfId="8383" xr:uid="{84F407AA-4653-46D4-96A0-35BFB67EE820}"/>
    <cellStyle name="Normal 32 7" xfId="6435" xr:uid="{68338DAA-509C-44B4-AF09-6C908F0FDB32}"/>
    <cellStyle name="Normal 32 7 2" xfId="7564" xr:uid="{C4AABAE7-1324-4BF3-A56E-44C805497F01}"/>
    <cellStyle name="Normal 32 7 2 2" xfId="9204" xr:uid="{5EB66DE3-9B57-43EC-9BF8-CA815EA242B6}"/>
    <cellStyle name="Normal 32 7 3" xfId="8142" xr:uid="{6550048C-4706-45FE-9432-0F0EA3FD8CCD}"/>
    <cellStyle name="Normal 32 8" xfId="7107" xr:uid="{6D69A126-10BD-4163-87FA-30327BCDB42A}"/>
    <cellStyle name="Normal 32 8 2" xfId="8747" xr:uid="{1579BFC4-E70C-4AE7-9EAD-BD06C6B15F0C}"/>
    <cellStyle name="Normal 32 9" xfId="7951" xr:uid="{5F9992F1-570B-4C11-8419-EDC2DD85E535}"/>
    <cellStyle name="Normal 33" xfId="6076" xr:uid="{1E46C0B0-3B4F-446C-8343-215367018535}"/>
    <cellStyle name="Normal 33 2" xfId="6737" xr:uid="{3D3F6F67-0921-40DE-8482-B047119A4FED}"/>
    <cellStyle name="Normal 33 2 2" xfId="7565" xr:uid="{1F7E792B-588B-467C-B2D3-F0BD7E4A342E}"/>
    <cellStyle name="Normal 33 2 2 2" xfId="9205" xr:uid="{97FB9BF7-D063-4B03-9AA6-1845A10975A0}"/>
    <cellStyle name="Normal 33 2 3" xfId="8384" xr:uid="{177A23D5-A207-4E08-9497-D1ECFEA05AFF}"/>
    <cellStyle name="Normal 33 3" xfId="6738" xr:uid="{7E5E04EB-C9BA-45C4-A6D7-E59BCA3C00FE}"/>
    <cellStyle name="Normal 33 3 2" xfId="7566" xr:uid="{EB34A680-AD39-4925-8138-F1E779140B79}"/>
    <cellStyle name="Normal 33 3 2 2" xfId="9206" xr:uid="{215F07A2-7A3B-40AB-877A-FCBB557A8628}"/>
    <cellStyle name="Normal 33 3 3" xfId="8385" xr:uid="{0FD748F0-8EB0-4502-93FE-03EFC377835D}"/>
    <cellStyle name="Normal 33 4" xfId="6439" xr:uid="{8CDB3B87-BD87-4A37-A5C6-093EA1EB268A}"/>
    <cellStyle name="Normal 33 4 2" xfId="7567" xr:uid="{038F33B0-6D1D-4E8D-A2F1-2634A25D45D8}"/>
    <cellStyle name="Normal 33 4 2 2" xfId="9207" xr:uid="{8D4DC447-5995-4596-90BC-3F67E1163D1B}"/>
    <cellStyle name="Normal 33 4 3" xfId="8146" xr:uid="{6343B699-6295-4D1B-8700-36A13E6F5600}"/>
    <cellStyle name="Normal 33 5" xfId="7111" xr:uid="{4A23E6FB-BF08-4B6A-BBE2-3BF753CA80C7}"/>
    <cellStyle name="Normal 33 5 2" xfId="8751" xr:uid="{8E83819B-C862-470A-832C-5AECBF91348E}"/>
    <cellStyle name="Normal 33 6" xfId="7955" xr:uid="{8A2E0C27-16C4-48F5-9CE5-4F601D1F1949}"/>
    <cellStyle name="Normal 34" xfId="89" xr:uid="{6DD05335-A20E-41B9-BFD4-0431F268D819}"/>
    <cellStyle name="Normal 34 2" xfId="6512" xr:uid="{3A94BC73-ECBD-4372-950E-1507CDF3FDA6}"/>
    <cellStyle name="Normal 35" xfId="82" xr:uid="{39B1C849-1B96-48B9-9B2E-8F53BFC22B29}"/>
    <cellStyle name="Normal 35 2" xfId="6513" xr:uid="{052DC69D-5043-47A6-8434-5A26A2DA801E}"/>
    <cellStyle name="Normal 36" xfId="117" xr:uid="{2F6FCEEF-A258-429D-9373-91C840A66E51}"/>
    <cellStyle name="Normal 36 2" xfId="6514" xr:uid="{4F62EC75-F3A7-4D35-89C3-B2D70CF17C9D}"/>
    <cellStyle name="Normal 37" xfId="144" xr:uid="{EF4D7E5E-C278-47DB-854B-5C244D91AB93}"/>
    <cellStyle name="Normal 37 2" xfId="6515" xr:uid="{8C523550-C2AB-4A2A-9D2B-22A19B64F6D5}"/>
    <cellStyle name="Normal 38" xfId="6077" xr:uid="{C2E809D0-CB1A-4827-BD30-AE27C7A0B42A}"/>
    <cellStyle name="Normal 38 2" xfId="6739" xr:uid="{75723DA6-0CB7-486D-BB13-682625D7EBB4}"/>
    <cellStyle name="Normal 38 2 2" xfId="7568" xr:uid="{031FAB51-701B-4BC2-A3FF-F66EE53025D5}"/>
    <cellStyle name="Normal 38 2 2 2" xfId="9208" xr:uid="{14D50F40-045B-4F3D-B49B-B4C84239BBA9}"/>
    <cellStyle name="Normal 38 2 3" xfId="8386" xr:uid="{CA7D311E-9960-4832-9E02-9022B9FC8B79}"/>
    <cellStyle name="Normal 38 3" xfId="6740" xr:uid="{03B25BE0-7052-44A7-AFE1-84C47F532D04}"/>
    <cellStyle name="Normal 38 3 2" xfId="7569" xr:uid="{F5C26B84-CF9C-458E-96D1-8CDF78F05788}"/>
    <cellStyle name="Normal 38 3 2 2" xfId="9209" xr:uid="{56764534-F7D5-4299-B709-7370E55FDF85}"/>
    <cellStyle name="Normal 38 3 3" xfId="8387" xr:uid="{5EAEF515-27FD-437C-97CF-5B5E126004BD}"/>
    <cellStyle name="Normal 38 4" xfId="6440" xr:uid="{2EF46876-9922-4F4D-83EA-36946ED9F539}"/>
    <cellStyle name="Normal 38 4 2" xfId="7570" xr:uid="{ECCC97B5-DCCA-4B6F-9FC7-A853ABEAA604}"/>
    <cellStyle name="Normal 38 4 2 2" xfId="9210" xr:uid="{8406A2DC-55F2-485A-8727-9493E1DF52D4}"/>
    <cellStyle name="Normal 38 4 3" xfId="8147" xr:uid="{6C28CCA2-1B5F-4C46-AEAF-90FA9A7173F0}"/>
    <cellStyle name="Normal 38 5" xfId="7112" xr:uid="{1BBA16C3-1FAC-4A2F-85E6-872F54A01EC8}"/>
    <cellStyle name="Normal 38 5 2" xfId="8752" xr:uid="{EF56869F-5754-4615-A5FA-B7A7E642D23C}"/>
    <cellStyle name="Normal 38 6" xfId="7956" xr:uid="{6EAE8219-612B-444C-BBC2-6CC7978CE3AF}"/>
    <cellStyle name="Normal 39" xfId="6078" xr:uid="{5CC93BF7-54FB-41A6-B61C-E3D3C3522B7E}"/>
    <cellStyle name="Normal 39 2" xfId="6741" xr:uid="{7A4DEAB4-2008-4830-B162-25B784E8287B}"/>
    <cellStyle name="Normal 39 2 2" xfId="7571" xr:uid="{64108A0F-9207-4AC9-9949-4721625599C5}"/>
    <cellStyle name="Normal 39 2 2 2" xfId="9211" xr:uid="{4F08E2F9-6606-49DA-8D2F-87C23215EB79}"/>
    <cellStyle name="Normal 39 2 3" xfId="8388" xr:uid="{96BC84CC-B9C6-4142-BB93-343E8BDC0E55}"/>
    <cellStyle name="Normal 39 3" xfId="6742" xr:uid="{A649860F-3CA8-4167-ACEE-4A219D9383A8}"/>
    <cellStyle name="Normal 39 3 2" xfId="7572" xr:uid="{E1C1B50B-AD94-4195-AEBF-3676D369AFE7}"/>
    <cellStyle name="Normal 39 3 2 2" xfId="9212" xr:uid="{65460C47-9009-47DE-8FB0-26E768E1C4DF}"/>
    <cellStyle name="Normal 39 3 3" xfId="8389" xr:uid="{B605C90A-41CD-47E5-B06D-3C935E5E0565}"/>
    <cellStyle name="Normal 39 4" xfId="6441" xr:uid="{891F2303-4580-4A12-9893-2E01C8A88E53}"/>
    <cellStyle name="Normal 39 4 2" xfId="7573" xr:uid="{312A6D28-730D-46CE-AB6E-3475C2CC21F3}"/>
    <cellStyle name="Normal 39 4 2 2" xfId="9213" xr:uid="{8E11B41F-8EF2-4F66-9606-701DBEC189E9}"/>
    <cellStyle name="Normal 39 4 3" xfId="8148" xr:uid="{7AE2D0C1-3A30-46EC-A413-46D83D9A4E75}"/>
    <cellStyle name="Normal 39 5" xfId="7113" xr:uid="{8A1E58DD-B8BE-49BB-876B-9FA645D53DD7}"/>
    <cellStyle name="Normal 39 5 2" xfId="8753" xr:uid="{D2F2F0B8-776C-4F9D-A5C9-8E4C0D290AD6}"/>
    <cellStyle name="Normal 39 6" xfId="7957" xr:uid="{9983E094-8BAA-414D-BC0D-BDE905105496}"/>
    <cellStyle name="Normal 39 9" xfId="16" xr:uid="{F5C0C775-82BC-4084-803A-22D1ADC217DC}"/>
    <cellStyle name="Normal 4" xfId="7" xr:uid="{1D8FF766-1D48-4687-B372-EE759AA31695}"/>
    <cellStyle name="Normal 4 10" xfId="6079" xr:uid="{2CD28742-F554-49BC-B00F-F48B1D588DD5}"/>
    <cellStyle name="Normal 4 11" xfId="6080" xr:uid="{ACC36CDE-5FFB-46E5-96BE-60067AF1C4E6}"/>
    <cellStyle name="Normal 4 12" xfId="6081" xr:uid="{0ED86E93-B711-444D-9618-5F91474ADC9F}"/>
    <cellStyle name="Normal 4 13" xfId="6082" xr:uid="{E6B2872C-E7A8-4532-8478-E9EA63D10FEC}"/>
    <cellStyle name="Normal 4 14" xfId="6083" xr:uid="{C3F14A3E-EB0D-4DDF-9225-2544CF6F0B06}"/>
    <cellStyle name="Normal 4 15" xfId="6084" xr:uid="{0967E113-4DC3-47D2-9FD0-F371502FE532}"/>
    <cellStyle name="Normal 4 16" xfId="6085" xr:uid="{D33FFFEE-9D99-4B19-BA1F-12143E5BAC09}"/>
    <cellStyle name="Normal 4 17" xfId="6086" xr:uid="{79397AC5-9A0A-4BAF-BDE1-3E2FBABD7070}"/>
    <cellStyle name="Normal 4 18" xfId="6087" xr:uid="{38CC8A87-1CB4-41C2-A130-B62C111A86CE}"/>
    <cellStyle name="Normal 4 18 10" xfId="6088" xr:uid="{9F81CF8A-6FAF-4E5B-826A-677811FA00DD}"/>
    <cellStyle name="Normal 4 18 11" xfId="6089" xr:uid="{D1AA9F73-5BCD-4E59-BC98-023C2A11898A}"/>
    <cellStyle name="Normal 4 18 12" xfId="6090" xr:uid="{D315C864-A44F-46BB-A829-4F5315F92661}"/>
    <cellStyle name="Normal 4 18 13" xfId="6091" xr:uid="{E5CCCF97-7EBC-4B15-A899-81EF40C0F15F}"/>
    <cellStyle name="Normal 4 18 14" xfId="6092" xr:uid="{E77DD831-C273-4095-895B-0D131FDE5D8B}"/>
    <cellStyle name="Normal 4 18 15" xfId="6093" xr:uid="{B9D96F16-893B-4A4C-B64E-DC221B35AF9E}"/>
    <cellStyle name="Normal 4 18 16" xfId="6094" xr:uid="{7DA5E9B5-5EAB-49F4-A080-DD1AEEC6F763}"/>
    <cellStyle name="Normal 4 18 17" xfId="6095" xr:uid="{09B9A9C6-8260-4A20-AA45-0CAC6A6B38CA}"/>
    <cellStyle name="Normal 4 18 18" xfId="6096" xr:uid="{0BB83F10-002B-4C80-9399-E0AA2C0267C5}"/>
    <cellStyle name="Normal 4 18 19" xfId="6097" xr:uid="{DC1C2D92-ED95-4172-A578-4CB2FA72EC71}"/>
    <cellStyle name="Normal 4 18 2" xfId="6098" xr:uid="{2A815DFB-600A-4002-A20A-BEABCD86683E}"/>
    <cellStyle name="Normal 4 18 20" xfId="6099" xr:uid="{49F2B9BD-1F27-4A6D-A0FA-E81912C3C979}"/>
    <cellStyle name="Normal 4 18 3" xfId="6100" xr:uid="{A2FD233E-78C4-4C7D-A2A0-BB78B0FAF57E}"/>
    <cellStyle name="Normal 4 18 4" xfId="6101" xr:uid="{D40D4449-69E6-4113-9241-35D4CCD21688}"/>
    <cellStyle name="Normal 4 18 5" xfId="6102" xr:uid="{EDB5BFA0-C123-4DCA-ABC8-6CCA0E09515B}"/>
    <cellStyle name="Normal 4 18 6" xfId="6103" xr:uid="{C218263C-F6EA-4F21-9783-5442E6E582CE}"/>
    <cellStyle name="Normal 4 18 7" xfId="6104" xr:uid="{64BCDFF7-CFB5-49ED-B0EE-E1E7230F89FA}"/>
    <cellStyle name="Normal 4 18 8" xfId="6105" xr:uid="{55F93F96-DD23-44B9-909E-F48312AE0FE9}"/>
    <cellStyle name="Normal 4 18 9" xfId="6106" xr:uid="{A791D7AD-A83C-420D-ABF0-8647C1CEA801}"/>
    <cellStyle name="Normal 4 19" xfId="6107" xr:uid="{97AE6A04-6503-4904-8910-9B30EB06CC47}"/>
    <cellStyle name="Normal 4 2" xfId="32" xr:uid="{E7DCEDD9-6009-4078-880F-F3E62FF5887B}"/>
    <cellStyle name="Normal 4 2 2" xfId="6462" xr:uid="{30BFAD09-AB0F-47C9-A510-D2EE87B3BE74}"/>
    <cellStyle name="Normal 4 2 3" xfId="6442" xr:uid="{01370A33-5C17-4FF4-894D-A446B5A1EE4A}"/>
    <cellStyle name="Normal 4 2 3 2" xfId="7574" xr:uid="{98F57831-8655-4E46-800A-7D367490DE11}"/>
    <cellStyle name="Normal 4 2 3 2 2" xfId="9214" xr:uid="{F7B990CD-1A97-43A0-A3FA-C4751F8877A8}"/>
    <cellStyle name="Normal 4 2 3 3" xfId="8149" xr:uid="{ECD1B0E8-F52F-4A22-95F4-804B47EE7AF3}"/>
    <cellStyle name="Normal 4 2 4" xfId="7114" xr:uid="{D5A818CB-8A83-4D41-B7C1-E9086631976A}"/>
    <cellStyle name="Normal 4 2 4 2" xfId="8754" xr:uid="{9BC3B31D-3D85-4E8E-A67B-A83F4A7F60EF}"/>
    <cellStyle name="Normal 4 2 5" xfId="7765" xr:uid="{842C3C1C-D4D4-48D3-ABBA-CCB3D29D135B}"/>
    <cellStyle name="Normal 4 2 6" xfId="143" xr:uid="{C2E2A4D4-5100-4B5C-86C4-FF43F101095A}"/>
    <cellStyle name="Normal 4 2 7" xfId="19707" xr:uid="{82E76EA5-72D1-4D22-9D15-8DF357CD9558}"/>
    <cellStyle name="Normal 4 20" xfId="6108" xr:uid="{AD061251-246C-4986-A687-1D2A2F0BC688}"/>
    <cellStyle name="Normal 4 21" xfId="6109" xr:uid="{A60CE10D-4038-4776-8DDB-12B1FE51742C}"/>
    <cellStyle name="Normal 4 22" xfId="6110" xr:uid="{92D60115-B26A-4817-87BB-40B6AE1D3E72}"/>
    <cellStyle name="Normal 4 23" xfId="6111" xr:uid="{E2530DC1-44B3-4822-9702-2EC01A062606}"/>
    <cellStyle name="Normal 4 24" xfId="6112" xr:uid="{1F0E88C9-C240-4E78-887D-8CA60F5CAE5C}"/>
    <cellStyle name="Normal 4 25" xfId="6113" xr:uid="{3A42EDFC-EB4D-446E-A041-FE7994CE8F93}"/>
    <cellStyle name="Normal 4 26" xfId="6743" xr:uid="{0AEC7404-E791-42F6-A129-A3F1ABDBEA32}"/>
    <cellStyle name="Normal 4 27" xfId="6964" xr:uid="{A22BFD89-35C6-4C5F-BD2B-9A732C96C0B0}"/>
    <cellStyle name="Normal 4 27 2" xfId="8603" xr:uid="{8B09B81E-0AC1-4476-B9C7-63EC28077A50}"/>
    <cellStyle name="Normal 4 28" xfId="115" xr:uid="{59570A66-C7BD-4A68-8BC7-5150ECA8BC4B}"/>
    <cellStyle name="Normal 4 28 2" xfId="19729" xr:uid="{E548B948-FA20-4A15-A915-580A80339564}"/>
    <cellStyle name="Normal 4 29" xfId="155" xr:uid="{6A5F6E0D-4BB2-416A-B69A-F4872079EAFE}"/>
    <cellStyle name="Normal 4 3" xfId="23" xr:uid="{A0DEFC41-7A28-46C8-BEE3-AFF12B16B6E6}"/>
    <cellStyle name="Normal 4 3 2" xfId="6115" xr:uid="{9547CF5C-7597-41A8-B58F-20AD297C1CE1}"/>
    <cellStyle name="Normal 4 3 3" xfId="6463" xr:uid="{8F1F8630-E8A9-4193-B514-3E408D48184B}"/>
    <cellStyle name="Normal 4 3 3 2" xfId="19800" xr:uid="{C29A4F8B-D308-4FC5-B320-407D44961402}"/>
    <cellStyle name="Normal 4 3 4" xfId="6114" xr:uid="{C5673FD2-B3E7-4883-B4A3-17BA6243CB68}"/>
    <cellStyle name="Normal 4 3 4 2" xfId="19797" xr:uid="{E044FE2A-2AC4-4163-B2F1-42B784620468}"/>
    <cellStyle name="Normal 4 3_1_solis_MK Nr 595 " xfId="6116" xr:uid="{4A6D4DBD-6317-4579-A1E8-77119A0823A5}"/>
    <cellStyle name="Normal 4 30" xfId="19600" xr:uid="{A8C57FAD-F81D-4455-B42A-09EF1B1DAA65}"/>
    <cellStyle name="Normal 4 31" xfId="19702" xr:uid="{A03E9D74-4751-4119-A016-7B0E6607795A}"/>
    <cellStyle name="Normal 4 4" xfId="6117" xr:uid="{6D691816-37B1-4DF7-9210-DD58F23FEFF8}"/>
    <cellStyle name="Normal 4 5" xfId="6118" xr:uid="{890DEDEE-F2B4-4888-9E50-6857574E2EBA}"/>
    <cellStyle name="Normal 4 6" xfId="6119" xr:uid="{7D332C58-8182-4D0C-A733-492E08420315}"/>
    <cellStyle name="Normal 4 7" xfId="6120" xr:uid="{5DA1843A-4C8B-4AAE-8735-F762F25B1E2C}"/>
    <cellStyle name="Normal 4 8" xfId="6121" xr:uid="{F0532651-186A-49CB-8D4A-66223275F4B9}"/>
    <cellStyle name="Normal 4 9" xfId="6122" xr:uid="{54023198-42F8-47D3-B6F0-86E31DFC84E3}"/>
    <cellStyle name="Normal 40" xfId="127" xr:uid="{14000BA7-FECB-46E1-A5DD-1C15E0BEC3BF}"/>
    <cellStyle name="Normal 40 2" xfId="6516" xr:uid="{CCE1F108-27CB-471B-90F9-85F3240650C0}"/>
    <cellStyle name="Normal 41" xfId="6123" xr:uid="{4A326EB6-806A-4D0A-886F-918C319B5AA4}"/>
    <cellStyle name="Normal 41 2" xfId="6464" xr:uid="{F0A48E8A-0AD9-45F0-9C28-C297E443F1A8}"/>
    <cellStyle name="Normal 41 3" xfId="6517" xr:uid="{BA397E28-E306-4C65-A832-94F7017CB7A3}"/>
    <cellStyle name="Normal 41 3 2" xfId="6744" xr:uid="{083662BF-28B7-4249-934B-81302C9C07EE}"/>
    <cellStyle name="Normal 41 3 2 2" xfId="7575" xr:uid="{DF158552-8426-4DA0-99ED-0F94E199849D}"/>
    <cellStyle name="Normal 41 3 2 2 2" xfId="9215" xr:uid="{886A49A4-6E17-4DFE-B600-F9D29F29B499}"/>
    <cellStyle name="Normal 41 3 2 3" xfId="8390" xr:uid="{D37F4E5F-9380-45EA-9BAE-AC4CDD312E05}"/>
    <cellStyle name="Normal 41 3 3" xfId="7207" xr:uid="{3AC4081C-6372-41CC-83A6-69148DE603CC}"/>
    <cellStyle name="Normal 41 3 3 2" xfId="8847" xr:uid="{893EA03E-93AB-4B2B-A66A-A6C3F3824315}"/>
    <cellStyle name="Normal 41 3 4" xfId="8173" xr:uid="{6BCA1CFE-5751-4819-8A8F-21B790B84FF6}"/>
    <cellStyle name="Normal 41 4" xfId="6745" xr:uid="{02106F39-AAF8-4D98-850B-7D0B8F13A4EC}"/>
    <cellStyle name="Normal 41 4 2" xfId="7576" xr:uid="{D4ADE6F9-2499-4ED0-8F27-DA835FFC1441}"/>
    <cellStyle name="Normal 41 4 2 2" xfId="9216" xr:uid="{E5C1023F-68BB-4167-A1AB-6BEAFC1118B0}"/>
    <cellStyle name="Normal 41 4 3" xfId="8391" xr:uid="{61C65654-A0B4-47EF-95B8-35F0DB95AF2D}"/>
    <cellStyle name="Normal 42" xfId="6334" xr:uid="{2C45B6D3-465D-4F9A-8094-A776F2DF0BFC}"/>
    <cellStyle name="Normal 42 2" xfId="6746" xr:uid="{4ED0B183-6CAB-4921-B935-400976C0BFA9}"/>
    <cellStyle name="Normal 42 2 2" xfId="7578" xr:uid="{BC49F0EB-513D-48AB-8C61-FE5C88B6E7BA}"/>
    <cellStyle name="Normal 42 2 2 2" xfId="9218" xr:uid="{32B4A1B4-F367-4089-AC88-D35D4333B4FC}"/>
    <cellStyle name="Normal 42 2 3" xfId="8392" xr:uid="{A17A2F8C-83FC-4F87-8F17-4040412AA197}"/>
    <cellStyle name="Normal 42 3" xfId="6524" xr:uid="{0596CF58-523B-4B3C-B4BD-768B49485F08}"/>
    <cellStyle name="Normal 42 4" xfId="6443" xr:uid="{2A483962-E5E6-4946-A0DB-0E6A5AE78FB6}"/>
    <cellStyle name="Normal 42 4 2" xfId="7579" xr:uid="{9EB47A53-24C9-48C9-9DEE-265234681E3C}"/>
    <cellStyle name="Normal 42 4 2 2" xfId="9219" xr:uid="{0AB38A43-1D58-4CE3-90F0-10761426527A}"/>
    <cellStyle name="Normal 42 4 3" xfId="8150" xr:uid="{3D9B2D59-3570-428D-8548-8267EC47CC80}"/>
    <cellStyle name="Normal 42 5" xfId="7577" xr:uid="{31EFFDC7-827E-4875-81A1-0F97EB417926}"/>
    <cellStyle name="Normal 42 5 2" xfId="9217" xr:uid="{C42B93D6-ADDE-46C9-9315-EEA0FFC882BE}"/>
    <cellStyle name="Normal 42 6" xfId="8042" xr:uid="{37A49345-E716-4C89-88C7-D955A862E680}"/>
    <cellStyle name="Normal 43" xfId="88" xr:uid="{32501776-AD0B-454B-91BA-3E431DF037EB}"/>
    <cellStyle name="Normal 43 2" xfId="6518" xr:uid="{97D8D3E5-8194-43BD-B61D-784A4769BD27}"/>
    <cellStyle name="Normal 44" xfId="159" xr:uid="{01CA6031-2BC9-4F98-AFF5-0C60377412DC}"/>
    <cellStyle name="Normal 44 2" xfId="6519" xr:uid="{9B046433-CC5A-496C-A8E1-32D48C06E7F1}"/>
    <cellStyle name="Normal 45" xfId="6124" xr:uid="{CCA00D7F-7B30-4552-A3F2-387470FE0FC2}"/>
    <cellStyle name="Normal 45 10" xfId="6747" xr:uid="{EF098919-1A2A-4428-AC9E-EA63008F4B9C}"/>
    <cellStyle name="Normal 45 10 2" xfId="7580" xr:uid="{BBB44AFB-CBAE-47C5-9028-131EF11BF175}"/>
    <cellStyle name="Normal 45 10 2 2" xfId="9220" xr:uid="{227FA679-6FBA-4FFE-A289-80F5D340707A}"/>
    <cellStyle name="Normal 45 10 3" xfId="8393" xr:uid="{54821F5C-664C-474F-9BC4-EECB39F24D5B}"/>
    <cellStyle name="Normal 45 11" xfId="6748" xr:uid="{6BA3FB90-C20C-4FE5-9F09-1B19FA6526E9}"/>
    <cellStyle name="Normal 45 11 2" xfId="7581" xr:uid="{2D55F361-6F87-4296-A69A-7E8FB9D7AA66}"/>
    <cellStyle name="Normal 45 11 2 2" xfId="9221" xr:uid="{5549CDA1-7878-4CDE-8915-D96F0F02DB00}"/>
    <cellStyle name="Normal 45 11 3" xfId="8394" xr:uid="{494F4049-6744-41C1-A0B2-2BC26A9833AF}"/>
    <cellStyle name="Normal 45 12" xfId="6749" xr:uid="{FBCAE6FB-F0A5-48D8-899F-086454639A5F}"/>
    <cellStyle name="Normal 45 12 2" xfId="7582" xr:uid="{12CEADE0-A01B-452A-A3CA-4D06020F42E8}"/>
    <cellStyle name="Normal 45 12 2 2" xfId="9222" xr:uid="{3899AF3A-9F90-40F9-9BA3-CE641A04E593}"/>
    <cellStyle name="Normal 45 12 3" xfId="8395" xr:uid="{7FF3C5F5-1151-46BA-A787-B93F6AD54651}"/>
    <cellStyle name="Normal 45 2" xfId="6125" xr:uid="{BBB555CE-9343-44D2-8838-D4C212BA9936}"/>
    <cellStyle name="Normal 45 2 2" xfId="6750" xr:uid="{1B4C9B19-6796-467B-81C7-A50F41FDC0A4}"/>
    <cellStyle name="Normal 45 2 2 2" xfId="7583" xr:uid="{1AFBD192-494C-431D-8500-1BD8814F7355}"/>
    <cellStyle name="Normal 45 2 2 2 2" xfId="9223" xr:uid="{890341A0-C5BE-4F80-9162-5F860ACA919A}"/>
    <cellStyle name="Normal 45 2 2 3" xfId="8396" xr:uid="{BD3D1397-E1E2-4452-9FA9-1C29BC43D51E}"/>
    <cellStyle name="Normal 45 2 3" xfId="6751" xr:uid="{53C766D3-7F34-4892-BB52-345E82CB7917}"/>
    <cellStyle name="Normal 45 2 3 2" xfId="7584" xr:uid="{6EE9EBEB-1934-4E24-AB86-3CE9E66387E2}"/>
    <cellStyle name="Normal 45 2 3 2 2" xfId="9224" xr:uid="{C62A542A-B354-4999-934E-AA2103F171B6}"/>
    <cellStyle name="Normal 45 2 3 3" xfId="8397" xr:uid="{0399EB6C-3911-49FF-B8E4-13F004EFA1D2}"/>
    <cellStyle name="Normal 45 2 4" xfId="6444" xr:uid="{C830E8F1-A206-481A-92EA-59011D8B6AF5}"/>
    <cellStyle name="Normal 45 2 4 2" xfId="7585" xr:uid="{EDE310F1-D236-47C7-A21F-48FBA04F1A08}"/>
    <cellStyle name="Normal 45 2 4 2 2" xfId="9225" xr:uid="{6084AA24-0934-48AD-8A85-4D33D2D0156A}"/>
    <cellStyle name="Normal 45 2 4 3" xfId="8151" xr:uid="{FFA69C5A-6052-408F-B104-62A4B2F8CE3E}"/>
    <cellStyle name="Normal 45 2 5" xfId="7115" xr:uid="{40007B39-6631-4C02-BD23-FB947DF31A9E}"/>
    <cellStyle name="Normal 45 2 5 2" xfId="8755" xr:uid="{8BF73296-AD35-443A-9008-96A229300F9C}"/>
    <cellStyle name="Normal 45 2 6" xfId="7958" xr:uid="{87DA1A7F-AAB0-4E63-8854-C388BB86DBAA}"/>
    <cellStyle name="Normal 45 3" xfId="6126" xr:uid="{9EF87380-4ADA-4890-859B-CF4E25969871}"/>
    <cellStyle name="Normal 45 3 2" xfId="6752" xr:uid="{7F9D0EF0-742E-4AB7-A088-C9D4B817FB28}"/>
    <cellStyle name="Normal 45 3 2 2" xfId="7586" xr:uid="{A7DF612E-5CDE-479A-96D1-BFED38D2BE66}"/>
    <cellStyle name="Normal 45 3 2 2 2" xfId="9226" xr:uid="{C410B072-0037-44F5-92A6-4A797B7F7799}"/>
    <cellStyle name="Normal 45 3 2 3" xfId="8398" xr:uid="{AE566775-A739-4999-A4DD-2049A056E72F}"/>
    <cellStyle name="Normal 45 3 3" xfId="6753" xr:uid="{7C17ADDA-6371-48D0-9632-4644189C98D3}"/>
    <cellStyle name="Normal 45 3 3 2" xfId="7587" xr:uid="{F09B8001-637F-43AD-8175-2D37F6FA99AA}"/>
    <cellStyle name="Normal 45 3 3 2 2" xfId="9227" xr:uid="{000A1B00-13DF-4C5C-B46A-EBC395CA9C8F}"/>
    <cellStyle name="Normal 45 3 3 3" xfId="8399" xr:uid="{77BF2597-837B-48D1-89AA-077F3298DE0D}"/>
    <cellStyle name="Normal 45 3 4" xfId="6445" xr:uid="{3A547D84-5936-488F-9AC5-28CCBCD777D4}"/>
    <cellStyle name="Normal 45 3 4 2" xfId="7588" xr:uid="{9CD583C2-989A-43CE-B50B-50BC1E2F2AF2}"/>
    <cellStyle name="Normal 45 3 4 2 2" xfId="9228" xr:uid="{482A01AE-8B64-4897-99F8-F5F4DD59D501}"/>
    <cellStyle name="Normal 45 3 4 3" xfId="8152" xr:uid="{A47D9FF4-6865-49C6-B765-11A142B2908C}"/>
    <cellStyle name="Normal 45 3 5" xfId="7116" xr:uid="{BDBB2586-B918-43C7-847A-8ACE9015C0E8}"/>
    <cellStyle name="Normal 45 3 5 2" xfId="8756" xr:uid="{F2358CE1-E7B1-4DD9-B94A-7C2361F9A79B}"/>
    <cellStyle name="Normal 45 3 6" xfId="7959" xr:uid="{B2B4E3F0-9E0A-42FA-BF74-97092F0C84D9}"/>
    <cellStyle name="Normal 45 4" xfId="6127" xr:uid="{EE4602EB-BF27-41A1-B9F9-C88095CEE017}"/>
    <cellStyle name="Normal 45 4 2" xfId="6754" xr:uid="{4C22A499-1786-40FB-88E3-9C6F2DE17F06}"/>
    <cellStyle name="Normal 45 4 2 2" xfId="7589" xr:uid="{E5D0334A-3ED1-49D6-B894-034459BA996B}"/>
    <cellStyle name="Normal 45 4 2 2 2" xfId="9229" xr:uid="{1784E791-C1AE-4FC3-859B-F8FAC78D213A}"/>
    <cellStyle name="Normal 45 4 2 3" xfId="8400" xr:uid="{33848AFC-9399-4D76-BFA0-F3BFE0D066DA}"/>
    <cellStyle name="Normal 45 4 3" xfId="6755" xr:uid="{E2994519-3E4D-4D62-A1FE-020839B14692}"/>
    <cellStyle name="Normal 45 4 3 2" xfId="7590" xr:uid="{E83AECB0-DE81-4246-987D-4F8CDF5BEDA2}"/>
    <cellStyle name="Normal 45 4 3 2 2" xfId="9230" xr:uid="{3488B9A4-E546-416A-805B-6C41C4E3C2C2}"/>
    <cellStyle name="Normal 45 4 3 3" xfId="8401" xr:uid="{F3C731E5-4DBA-4EEE-9C6C-E215E85069D3}"/>
    <cellStyle name="Normal 45 4 4" xfId="6446" xr:uid="{01041016-325E-432A-A188-D4FAD0F548C1}"/>
    <cellStyle name="Normal 45 4 4 2" xfId="7591" xr:uid="{B4653459-4A9E-4FB4-AC0E-D7B72BF9961A}"/>
    <cellStyle name="Normal 45 4 4 2 2" xfId="9231" xr:uid="{EE3B13A0-9F6B-4C88-9961-DC0725D1BFD7}"/>
    <cellStyle name="Normal 45 4 4 3" xfId="8153" xr:uid="{7F5A2221-D488-46A5-B92F-F6497B7E4D62}"/>
    <cellStyle name="Normal 45 4 5" xfId="7117" xr:uid="{DDAEF541-FFC2-481C-B515-D5E9845F713B}"/>
    <cellStyle name="Normal 45 4 5 2" xfId="8757" xr:uid="{857AB202-716B-42F1-95E2-9DD22135ACD1}"/>
    <cellStyle name="Normal 45 4 6" xfId="7960" xr:uid="{23B129AC-C8B5-4BF9-850E-E186AA12B22A}"/>
    <cellStyle name="Normal 45 5" xfId="6756" xr:uid="{84D449EC-9051-4AAD-9456-CA51E2CA1635}"/>
    <cellStyle name="Normal 45 5 2" xfId="6757" xr:uid="{8DC0BAB8-1EC2-4829-84F9-AD4984A509CC}"/>
    <cellStyle name="Normal 45 5 2 2" xfId="7593" xr:uid="{95CA16C7-7676-4578-A791-9FAD1458A088}"/>
    <cellStyle name="Normal 45 5 2 2 2" xfId="9233" xr:uid="{16FCDD61-7043-4840-81E8-82BACA4FE871}"/>
    <cellStyle name="Normal 45 5 2 3" xfId="8403" xr:uid="{7D43CFF0-F5C5-466D-9DF4-8DADD9468678}"/>
    <cellStyle name="Normal 45 5 3" xfId="6758" xr:uid="{A5A4164B-A44C-4568-8E89-FBD8AF2B1BBE}"/>
    <cellStyle name="Normal 45 5 3 2" xfId="7594" xr:uid="{DAE9EC10-2B4E-45AE-B914-042B6ADE264A}"/>
    <cellStyle name="Normal 45 5 3 2 2" xfId="9234" xr:uid="{42654C3A-D4B5-4C9D-9C41-193271508A2C}"/>
    <cellStyle name="Normal 45 5 3 3" xfId="8404" xr:uid="{779EFD21-36CC-4810-9B0C-54A8021EE1CE}"/>
    <cellStyle name="Normal 45 5 4" xfId="6759" xr:uid="{307B9A84-DED0-4EA2-AB03-F280241CA4F1}"/>
    <cellStyle name="Normal 45 5 4 2" xfId="7595" xr:uid="{61CAD81B-3D6B-43D0-9F08-1AF484AFF17D}"/>
    <cellStyle name="Normal 45 5 4 2 2" xfId="9235" xr:uid="{3AE78C9F-17B7-4849-994B-DB9324BF1C83}"/>
    <cellStyle name="Normal 45 5 4 3" xfId="8405" xr:uid="{C9C6591B-40F0-41B1-A865-94683B92E91D}"/>
    <cellStyle name="Normal 45 5 5" xfId="7592" xr:uid="{468D9B47-6CBF-4427-93BA-656ABA37F03F}"/>
    <cellStyle name="Normal 45 5 5 2" xfId="9232" xr:uid="{7C6DE19E-7983-4A98-9CBC-771AA97FAD58}"/>
    <cellStyle name="Normal 45 5 6" xfId="8402" xr:uid="{7BF751CB-AD35-4310-9746-405F476BBFF0}"/>
    <cellStyle name="Normal 45 6" xfId="6760" xr:uid="{377C2036-3BA5-4897-A9DF-A0232ED4B235}"/>
    <cellStyle name="Normal 45 6 2" xfId="7596" xr:uid="{9676E69D-5324-405B-9676-B272DA8E5914}"/>
    <cellStyle name="Normal 45 6 2 2" xfId="9236" xr:uid="{F4C0C8CF-5654-44F6-8426-8F3366317CF4}"/>
    <cellStyle name="Normal 45 6 3" xfId="8406" xr:uid="{5D36E480-EC76-486B-A5E4-8CFBA5867455}"/>
    <cellStyle name="Normal 45 7" xfId="6761" xr:uid="{9C23A536-ADFE-41A4-A3D5-E389D35C0D90}"/>
    <cellStyle name="Normal 45 7 2" xfId="7597" xr:uid="{8A18521A-AD88-4C26-B9A3-5BFF1BB6CADD}"/>
    <cellStyle name="Normal 45 7 2 2" xfId="9237" xr:uid="{56E1CF19-7D47-47E5-9648-B9593B946ADD}"/>
    <cellStyle name="Normal 45 7 3" xfId="8407" xr:uid="{33D27252-9B45-4801-932C-4117CE8EC480}"/>
    <cellStyle name="Normal 45 8" xfId="6762" xr:uid="{2B294C03-8610-466B-B1D1-4AEC527E3002}"/>
    <cellStyle name="Normal 45 8 2" xfId="7598" xr:uid="{33B77154-D674-498E-881B-0C69E9F17151}"/>
    <cellStyle name="Normal 45 8 2 2" xfId="9238" xr:uid="{23B8CB35-55AF-407E-BCC5-8AE1A6C760C7}"/>
    <cellStyle name="Normal 45 8 3" xfId="8408" xr:uid="{058E7117-7977-432E-94AB-CFF801954CE0}"/>
    <cellStyle name="Normal 45 9" xfId="6763" xr:uid="{E43F84E6-2FD2-4AC8-B3C4-73AA4FB96719}"/>
    <cellStyle name="Normal 46" xfId="6764" xr:uid="{542030FC-2C19-4978-8BDA-938200143182}"/>
    <cellStyle name="Normal 46 2" xfId="6765" xr:uid="{855B2181-9CBF-4056-A412-64627423DC26}"/>
    <cellStyle name="Normal 46 2 2" xfId="7600" xr:uid="{7A7409B1-F6F5-4EF3-BC0C-2D101855D45E}"/>
    <cellStyle name="Normal 46 2 2 2" xfId="9240" xr:uid="{8808A97A-4787-45EC-88F2-12FAEC4C9135}"/>
    <cellStyle name="Normal 46 2 3" xfId="8410" xr:uid="{5F8F92A6-D757-4851-9B54-902EB13C3CC1}"/>
    <cellStyle name="Normal 46 3" xfId="7599" xr:uid="{7745D6F6-AA59-49EB-B620-ED8E2218C8AF}"/>
    <cellStyle name="Normal 46 3 2" xfId="9239" xr:uid="{3C0A90B1-F6A6-41C4-8D42-47AA28A51D2D}"/>
    <cellStyle name="Normal 46 4" xfId="8409" xr:uid="{43F33D7B-B05D-481A-A02B-A85E845B8A7A}"/>
    <cellStyle name="Normal 47" xfId="6766" xr:uid="{E3C142DA-7DFC-4CC1-94B0-91144A60B614}"/>
    <cellStyle name="Normal 47 2" xfId="6767" xr:uid="{BD5ABAD0-9244-4DA2-B105-103265D17A87}"/>
    <cellStyle name="Normal 47 2 2" xfId="7602" xr:uid="{8F26B7EC-3CC8-45E2-A740-395CC2251981}"/>
    <cellStyle name="Normal 47 2 2 2" xfId="9242" xr:uid="{D0ABA5A2-D1C5-4917-A357-232672AED729}"/>
    <cellStyle name="Normal 47 2 3" xfId="8412" xr:uid="{2227CE52-7D9C-41CC-92D3-3EAFEDEED364}"/>
    <cellStyle name="Normal 47 3" xfId="6768" xr:uid="{A3C34330-27B1-4871-A4C9-713A5498983F}"/>
    <cellStyle name="Normal 47 3 2" xfId="7603" xr:uid="{8171F9F7-E23B-44E6-82DD-E3E77AF22D6C}"/>
    <cellStyle name="Normal 47 3 2 2" xfId="9243" xr:uid="{226C7C9F-87A6-4C55-85ED-6E74341D2D02}"/>
    <cellStyle name="Normal 47 3 3" xfId="8413" xr:uid="{B38CABAF-B6E0-4EF4-B502-68CB4F7E7712}"/>
    <cellStyle name="Normal 47 4" xfId="6769" xr:uid="{A1E84376-51A4-43E7-8C50-8022BDFB7436}"/>
    <cellStyle name="Normal 47 4 2" xfId="7604" xr:uid="{DBB0C92D-637D-4D3E-BBAE-098581BDAABE}"/>
    <cellStyle name="Normal 47 4 2 2" xfId="9244" xr:uid="{7B1E7096-6093-495E-AC34-F46D72EE3713}"/>
    <cellStyle name="Normal 47 4 3" xfId="8414" xr:uid="{3CAE75FB-5978-4C4C-BA96-8F3363EDD46D}"/>
    <cellStyle name="Normal 47 5" xfId="6770" xr:uid="{A70CE6E5-32F5-4A30-870C-7F8CCBAFDF11}"/>
    <cellStyle name="Normal 47 5 2" xfId="7605" xr:uid="{230AA179-C1F6-437F-91A5-3FBA8507749B}"/>
    <cellStyle name="Normal 47 5 2 2" xfId="9245" xr:uid="{896BED0C-4F2F-4D5C-A7F5-2B561D5CF05B}"/>
    <cellStyle name="Normal 47 5 3" xfId="8415" xr:uid="{6BB1ABF2-FC99-48DC-BD53-2C1727DB45CE}"/>
    <cellStyle name="Normal 47 6" xfId="6771" xr:uid="{A3C5020E-46F1-4906-B4B6-1DA17D1A68E1}"/>
    <cellStyle name="Normal 47 6 2" xfId="7606" xr:uid="{A5FE287A-DA35-45AA-86A8-22999AC6A596}"/>
    <cellStyle name="Normal 47 6 2 2" xfId="9246" xr:uid="{0E9D38C3-9168-41AB-826C-21A51C2B0513}"/>
    <cellStyle name="Normal 47 6 3" xfId="8416" xr:uid="{90EA176C-C796-463C-83E9-15B8D76774CB}"/>
    <cellStyle name="Normal 47 7" xfId="7601" xr:uid="{55941BAB-EB50-4F44-825E-A76AB10B3D9E}"/>
    <cellStyle name="Normal 47 7 2" xfId="9241" xr:uid="{1314C701-880C-4228-83E4-6BB5AC23B3AB}"/>
    <cellStyle name="Normal 47 8" xfId="8411" xr:uid="{67B1204D-A3D8-4007-BDB8-28D4723267C9}"/>
    <cellStyle name="Normal 48" xfId="6772" xr:uid="{7612B872-A593-4542-9CCB-813E4C4A6209}"/>
    <cellStyle name="Normal 48 2" xfId="6773" xr:uid="{0A44C06D-484E-4F65-9FD2-4A50E20FDEB3}"/>
    <cellStyle name="Normal 48 2 2" xfId="7608" xr:uid="{7B481540-99CC-48AD-82E3-3D769932C80D}"/>
    <cellStyle name="Normal 48 2 2 2" xfId="9248" xr:uid="{1C76DD3D-64F6-4B04-A78B-2483FB146A3B}"/>
    <cellStyle name="Normal 48 2 3" xfId="8418" xr:uid="{72C0B482-182B-4859-9665-96D212710985}"/>
    <cellStyle name="Normal 48 3" xfId="6774" xr:uid="{FF0AA465-A907-428A-BD85-C98901984C5C}"/>
    <cellStyle name="Normal 48 3 2" xfId="7609" xr:uid="{1AA06B20-C9EB-4CB9-B583-B1D119AFDAE0}"/>
    <cellStyle name="Normal 48 3 2 2" xfId="9249" xr:uid="{6D9D6627-E171-4DCE-B9E5-FC6F356E1973}"/>
    <cellStyle name="Normal 48 3 3" xfId="8419" xr:uid="{E42C9567-AD50-4D63-B945-45D800A5210D}"/>
    <cellStyle name="Normal 48 4" xfId="6775" xr:uid="{F9D6C777-F423-4C36-B4A6-58E21F1A191C}"/>
    <cellStyle name="Normal 48 4 2" xfId="7610" xr:uid="{756BB98F-DB29-493C-BD49-00219891A732}"/>
    <cellStyle name="Normal 48 4 2 2" xfId="9250" xr:uid="{117E9A3E-693A-42D2-BE10-4D7B9F84E0F7}"/>
    <cellStyle name="Normal 48 4 3" xfId="8420" xr:uid="{B6D801A4-A997-42F3-8821-E64998CD3330}"/>
    <cellStyle name="Normal 48 5" xfId="6776" xr:uid="{75079EF7-14DE-4F6D-98FC-2B2A2A18CCB4}"/>
    <cellStyle name="Normal 48 5 2" xfId="7611" xr:uid="{7A18C616-10EE-4C19-B471-DB74E199AA0B}"/>
    <cellStyle name="Normal 48 5 2 2" xfId="9251" xr:uid="{871A246F-6037-4A77-B86C-7C85672F7DC4}"/>
    <cellStyle name="Normal 48 5 3" xfId="8421" xr:uid="{DFC8A287-8F48-44B1-85BA-16F802F686DE}"/>
    <cellStyle name="Normal 48 6" xfId="7607" xr:uid="{C6D751B0-038B-43DB-87F4-08DB4A98BBE3}"/>
    <cellStyle name="Normal 48 6 2" xfId="9247" xr:uid="{9E752A52-1C53-4588-867A-136E2698A4A4}"/>
    <cellStyle name="Normal 48 7" xfId="8417" xr:uid="{9569D838-3107-4C2B-A4BD-106BED897290}"/>
    <cellStyle name="Normal 49" xfId="6777" xr:uid="{D2C03C5A-0E34-4B5B-96C3-8D37D854696C}"/>
    <cellStyle name="Normal 49 2" xfId="6778" xr:uid="{505C234C-2C07-4E4E-B839-3F2D60C823E8}"/>
    <cellStyle name="Normal 49 2 2" xfId="7613" xr:uid="{1F0100DC-DB39-40B0-8213-31E7021988A8}"/>
    <cellStyle name="Normal 49 2 2 2" xfId="9253" xr:uid="{E4EF4EF7-6D9C-47D9-96FE-3A0F9A49F5E4}"/>
    <cellStyle name="Normal 49 2 3" xfId="8423" xr:uid="{316EB848-8F15-46CB-91AD-073BBACECFFB}"/>
    <cellStyle name="Normal 49 3" xfId="6779" xr:uid="{C7A8AB41-ED2E-4AA0-B4B3-45647449C47A}"/>
    <cellStyle name="Normal 49 3 2" xfId="7614" xr:uid="{049D2DFA-1E69-4E03-AEF1-2831FB91B2E1}"/>
    <cellStyle name="Normal 49 3 2 2" xfId="9254" xr:uid="{663A6A40-CE13-4766-B778-B941214EDA30}"/>
    <cellStyle name="Normal 49 3 3" xfId="8424" xr:uid="{0A948A0F-0570-4BBF-B953-B0671210565A}"/>
    <cellStyle name="Normal 49 4" xfId="7612" xr:uid="{085F62EB-A8A3-4A3D-AAB0-0EBC37ACBEFF}"/>
    <cellStyle name="Normal 49 4 2" xfId="9252" xr:uid="{2BFBD3E3-B6BA-445C-8CA5-6BDCBFA22452}"/>
    <cellStyle name="Normal 49 5" xfId="8422" xr:uid="{AC2E04A4-B5C2-4752-985A-E4BBD1A25BEF}"/>
    <cellStyle name="Normal 5" xfId="33" xr:uid="{ABDBD4E1-D076-46F4-AAF0-D3B01C3C65A6}"/>
    <cellStyle name="Normal 5 10" xfId="6128" xr:uid="{45319650-9A42-4DF5-8B05-074418A7EF6F}"/>
    <cellStyle name="Normal 5 11" xfId="6129" xr:uid="{AE739D69-D6D7-42B4-A92B-6629A16C57D3}"/>
    <cellStyle name="Normal 5 12" xfId="6130" xr:uid="{5BFD6FB4-5C0F-4512-B8F7-02A481332911}"/>
    <cellStyle name="Normal 5 13" xfId="6131" xr:uid="{92001F50-064E-4CE0-9BE2-92F2B4D1F8CC}"/>
    <cellStyle name="Normal 5 14" xfId="6132" xr:uid="{1314E043-44EE-4DCE-B97E-FBE3ACBB9214}"/>
    <cellStyle name="Normal 5 15" xfId="6133" xr:uid="{C16C442F-CBB0-4CF1-85DB-478FDF0E6477}"/>
    <cellStyle name="Normal 5 16" xfId="6134" xr:uid="{A0954FCE-214E-42ED-9B6B-4C2F366E920B}"/>
    <cellStyle name="Normal 5 17" xfId="6135" xr:uid="{4233607B-09A9-4791-963C-1D5ECFCC8256}"/>
    <cellStyle name="Normal 5 18" xfId="6136" xr:uid="{CF35701A-BECB-4566-80CF-FD16F1021FD4}"/>
    <cellStyle name="Normal 5 19" xfId="6137" xr:uid="{86F15754-C60A-4EBC-A7E0-5EFA1E7CAC8D}"/>
    <cellStyle name="Normal 5 2" xfId="34" xr:uid="{F6BE7C24-19FA-4CF6-9FAA-CF95CB12024C}"/>
    <cellStyle name="Normal 5 2 2" xfId="6138" xr:uid="{C9E2039D-9A42-49BE-A657-B1CA893BA665}"/>
    <cellStyle name="Normal 5 2 3" xfId="6780" xr:uid="{7C3286CA-1A76-47BB-AD92-037232BE807F}"/>
    <cellStyle name="Normal 5 2 3 2" xfId="7615" xr:uid="{C672F7B5-E118-4089-B9EE-28D3A99761D9}"/>
    <cellStyle name="Normal 5 2 3 2 2" xfId="9255" xr:uid="{18C44F13-BAE5-4A92-ABA8-446AD394D55F}"/>
    <cellStyle name="Normal 5 2 3 3" xfId="8425" xr:uid="{DE03B581-6D38-423C-8845-FD8CDA17FA81}"/>
    <cellStyle name="Normal 5 2 4" xfId="6781" xr:uid="{8811C2A2-2723-438E-AB4B-8972CA3A831D}"/>
    <cellStyle name="Normal 5 2 4 2" xfId="7616" xr:uid="{5EFD9B58-AA1E-43BB-9E8D-19A4A9BF999E}"/>
    <cellStyle name="Normal 5 2 4 2 2" xfId="9256" xr:uid="{8082C48B-81E5-42F8-8BF4-4435B973622E}"/>
    <cellStyle name="Normal 5 2 4 3" xfId="8426" xr:uid="{19091EE8-821B-467A-9256-403C72FCC4A9}"/>
    <cellStyle name="Normal 5 2 5" xfId="6447" xr:uid="{8190377C-46F0-42BD-863A-056FDA6BA8F7}"/>
    <cellStyle name="Normal 5 2 5 2" xfId="7617" xr:uid="{E1EF358E-867A-44FC-956D-1B006C77A3B4}"/>
    <cellStyle name="Normal 5 2 5 2 2" xfId="9257" xr:uid="{F4F78DC8-6436-4311-9FC4-91D7711EC6AA}"/>
    <cellStyle name="Normal 5 2 5 3" xfId="8154" xr:uid="{082BFE9C-32B6-4841-98D7-6471756BC38C}"/>
    <cellStyle name="Normal 5 2 6" xfId="7118" xr:uid="{09DF8B27-79AD-4BFD-99F5-8A1499FA3033}"/>
    <cellStyle name="Normal 5 2 6 2" xfId="8758" xr:uid="{9F46C51A-4C3E-496F-A555-8D163E13DB43}"/>
    <cellStyle name="Normal 5 2 7" xfId="7763" xr:uid="{1833CDF6-446F-4C54-82EE-90DDC76BAA9E}"/>
    <cellStyle name="Normal 5 2_1_solis_MK Nr 595 " xfId="6139" xr:uid="{0D7BA49C-9B29-44CC-96AD-44523C19FB12}"/>
    <cellStyle name="Normal 5 20" xfId="6140" xr:uid="{BB071982-513B-4814-92EF-09D0C1EAE878}"/>
    <cellStyle name="Normal 5 21" xfId="6141" xr:uid="{A3737021-BFD1-4AEC-8D31-ED1ADD254B1F}"/>
    <cellStyle name="Normal 5 22" xfId="6142" xr:uid="{4DB7A89B-8D9A-4502-8560-090F758A9B29}"/>
    <cellStyle name="Normal 5 23" xfId="6143" xr:uid="{8F205DE3-C314-4F59-9577-4C0C26B41331}"/>
    <cellStyle name="Normal 5 24" xfId="6144" xr:uid="{29AFAB10-1BC0-4420-B2D6-97CA20526028}"/>
    <cellStyle name="Normal 5 25" xfId="6145" xr:uid="{7B482B5A-19CE-4D5A-A403-01FBE41E59DC}"/>
    <cellStyle name="Normal 5 26" xfId="6146" xr:uid="{95ECEB8D-51D1-4DB0-9088-58FD44F6CE9B}"/>
    <cellStyle name="Normal 5 27" xfId="6147" xr:uid="{D0FA4A6D-C8AF-4DBA-9918-43EAF0074732}"/>
    <cellStyle name="Normal 5 28" xfId="6148" xr:uid="{F92D18A7-9221-456D-8464-AF47E2A507DE}"/>
    <cellStyle name="Normal 5 29" xfId="6149" xr:uid="{759880EB-92AA-4B8F-8EA3-51C5CBE6CBA6}"/>
    <cellStyle name="Normal 5 3" xfId="44" xr:uid="{F651D29D-6928-4D89-8C0E-CD643B2A4F79}"/>
    <cellStyle name="Normal 5 3 2" xfId="6150" xr:uid="{2FCFBDD8-236D-43DE-9FE3-8A3096D049DE}"/>
    <cellStyle name="Normal 5 3 3" xfId="19708" xr:uid="{C0C992AD-9401-4169-8222-8A0FEECE2B1F}"/>
    <cellStyle name="Normal 5 30" xfId="6151" xr:uid="{D4C04179-1289-4CF0-9827-45D743590966}"/>
    <cellStyle name="Normal 5 31" xfId="6152" xr:uid="{7B030BF3-F774-4237-B330-B50E5DF454DE}"/>
    <cellStyle name="Normal 5 32" xfId="6153" xr:uid="{213D5775-21B1-474A-B90A-73DD55DE25D4}"/>
    <cellStyle name="Normal 5 33" xfId="6154" xr:uid="{58C2483D-741C-41D4-BAEE-71F64942E699}"/>
    <cellStyle name="Normal 5 34" xfId="6155" xr:uid="{312A22D6-7688-4C8D-A66D-44F14489E6C9}"/>
    <cellStyle name="Normal 5 35" xfId="6156" xr:uid="{66DD8542-D828-48A2-957F-9E8411B60507}"/>
    <cellStyle name="Normal 5 36" xfId="6157" xr:uid="{9642FF30-D30C-4B09-9789-3C35D52B2492}"/>
    <cellStyle name="Normal 5 37" xfId="6158" xr:uid="{40B09AFF-EC5F-42A9-A0E4-92615A0D7C40}"/>
    <cellStyle name="Normal 5 38" xfId="6159" xr:uid="{41508805-FDC8-45F9-A3E9-FBB524E8D1D5}"/>
    <cellStyle name="Normal 5 39" xfId="6160" xr:uid="{AE37656E-C8B7-410D-AB6F-3CC7BD19E16B}"/>
    <cellStyle name="Normal 5 4" xfId="6161" xr:uid="{20DCC5BC-1318-48AB-9C68-40A3DB67EC8A}"/>
    <cellStyle name="Normal 5 40" xfId="6162" xr:uid="{17A28A27-655B-4912-BC8A-A2126883FD36}"/>
    <cellStyle name="Normal 5 41" xfId="6163" xr:uid="{0DE6FF25-6630-42D3-9C0A-27B740A49B5C}"/>
    <cellStyle name="Normal 5 42" xfId="6164" xr:uid="{861DF091-8E67-481F-86CF-58871AA9376D}"/>
    <cellStyle name="Normal 5 43" xfId="6165" xr:uid="{AB5C2EB2-2CD9-49CA-A806-435DFB44DB5D}"/>
    <cellStyle name="Normal 5 44" xfId="6166" xr:uid="{F07A13A2-5A9D-4950-B50D-081B712EB2EC}"/>
    <cellStyle name="Normal 5 45" xfId="6167" xr:uid="{F681903C-62A7-4A12-AA83-C154C8B50A97}"/>
    <cellStyle name="Normal 5 46" xfId="6168" xr:uid="{63803937-BC2C-4384-8DB1-187B41663A1B}"/>
    <cellStyle name="Normal 5 47" xfId="6169" xr:uid="{5454A776-DB56-44F0-A87C-B240982DE3C8}"/>
    <cellStyle name="Normal 5 48" xfId="6170" xr:uid="{FEEF95D7-C2AB-4B42-B7F6-6A4881102D9C}"/>
    <cellStyle name="Normal 5 49" xfId="6171" xr:uid="{AE96C551-664E-44ED-AD05-FA22D5F9749E}"/>
    <cellStyle name="Normal 5 5" xfId="6172" xr:uid="{92DB2CDF-3C46-428C-A915-D0B912782C52}"/>
    <cellStyle name="Normal 5 50" xfId="6173" xr:uid="{351E4011-1CE6-4F9A-AD17-3739EB0F3038}"/>
    <cellStyle name="Normal 5 51" xfId="6174" xr:uid="{73DF3468-E87D-452A-9EA3-2B5AB71C7347}"/>
    <cellStyle name="Normal 5 52" xfId="6175" xr:uid="{A2FD2561-E1A8-4FA7-971A-7024901AA8A3}"/>
    <cellStyle name="Normal 5 53" xfId="6176" xr:uid="{4697F1D3-0FE5-45B2-B4CE-344E52DA94FF}"/>
    <cellStyle name="Normal 5 54" xfId="6965" xr:uid="{FD9370BB-9D1B-4233-9C25-0697BAC79FD1}"/>
    <cellStyle name="Normal 5 54 2" xfId="8604" xr:uid="{D3F0C45B-9B8B-45C9-B6E7-43B5822B7F5F}"/>
    <cellStyle name="Normal 5 55" xfId="19494" xr:uid="{7746C1CB-9F61-4FC8-AB03-E765F2D19B0A}"/>
    <cellStyle name="Normal 5 56" xfId="19495" xr:uid="{C4CA646D-4EB2-4E4A-9990-7AD1A921E2E2}"/>
    <cellStyle name="Normal 5 57" xfId="19502" xr:uid="{27FEF1DC-83AA-4D6A-A50B-2852A875871F}"/>
    <cellStyle name="Normal 5 58" xfId="19493" xr:uid="{D78ACFD1-F901-420B-A4B9-E1E8393D4C0B}"/>
    <cellStyle name="Normal 5 6" xfId="6177" xr:uid="{AC4A0758-3985-4B39-B47A-24AB06791BC6}"/>
    <cellStyle name="Normal 5 7" xfId="6178" xr:uid="{ADF2B308-BB22-4D78-9A4B-FB1916186D40}"/>
    <cellStyle name="Normal 5 8" xfId="6179" xr:uid="{1571DD67-85F6-4B82-AE18-B64E962B5548}"/>
    <cellStyle name="Normal 5 9" xfId="6180" xr:uid="{8DBFF490-271C-4982-9CF5-345930FC24E4}"/>
    <cellStyle name="Normal 50" xfId="6782" xr:uid="{4A877269-ACBD-4FD8-8993-93AFA6532661}"/>
    <cellStyle name="Normal 50 2" xfId="6181" xr:uid="{69BBCCD5-00F2-4DD6-906D-7A55061C0F41}"/>
    <cellStyle name="Normal 50 2 2" xfId="6783" xr:uid="{8783182B-8E6F-4926-B0E3-CFDA2FEEA311}"/>
    <cellStyle name="Normal 50 2 2 2" xfId="7618" xr:uid="{27C3DEAF-3630-49CF-8E3C-BB8E9888CB46}"/>
    <cellStyle name="Normal 50 2 2 2 2" xfId="9258" xr:uid="{E9F15E1C-14E9-43B7-B4FD-D32B4330902F}"/>
    <cellStyle name="Normal 50 2 2 3" xfId="8427" xr:uid="{7131806A-7530-4B1E-9BA4-C36A6A88BB7A}"/>
    <cellStyle name="Normal 50 2 3" xfId="6784" xr:uid="{1D78766C-E6D5-49EC-A154-B72C9F0C5534}"/>
    <cellStyle name="Normal 50 2 3 2" xfId="7619" xr:uid="{CA4FB257-6D55-4911-99CB-E5BEF526BE1F}"/>
    <cellStyle name="Normal 50 2 3 2 2" xfId="9259" xr:uid="{5ED936DA-70B9-45F4-A39C-5C792F7A372C}"/>
    <cellStyle name="Normal 50 2 3 3" xfId="8428" xr:uid="{150E5A6F-BED6-4B4F-B0E3-BDF6D548C384}"/>
    <cellStyle name="Normal 50 2 4" xfId="6448" xr:uid="{3D334917-4B9F-4F49-9FDD-3FC632DBB6AC}"/>
    <cellStyle name="Normal 50 2 4 2" xfId="7620" xr:uid="{7C6F70B4-E3FF-4A7C-8412-7EEF7FFED700}"/>
    <cellStyle name="Normal 50 2 4 2 2" xfId="9260" xr:uid="{03F9DB42-CD4B-46ED-B943-9AF3668CE9E4}"/>
    <cellStyle name="Normal 50 2 4 3" xfId="8155" xr:uid="{BDF8D7AD-589D-41D1-A77E-A1C3192BDFE2}"/>
    <cellStyle name="Normal 50 2 5" xfId="7119" xr:uid="{7D05968E-DEF2-48A0-83EC-A6A8E619A1FF}"/>
    <cellStyle name="Normal 50 2 5 2" xfId="8759" xr:uid="{38DF5204-77F6-43EF-B800-184C14451EA9}"/>
    <cellStyle name="Normal 50 2 6" xfId="7961" xr:uid="{0939859B-1F7F-4DEE-A119-5F24B7C2C321}"/>
    <cellStyle name="Normal 50 3" xfId="6182" xr:uid="{C3CD98B6-45E1-4BF1-9C7C-FAB8438AC80A}"/>
    <cellStyle name="Normal 50 3 2" xfId="6785" xr:uid="{39848353-40B1-4F47-8369-219AF95B2A76}"/>
    <cellStyle name="Normal 50 3 2 2" xfId="7621" xr:uid="{31C37EA1-FE88-44E1-9167-8301B9121DFF}"/>
    <cellStyle name="Normal 50 3 2 2 2" xfId="9261" xr:uid="{F9D324E7-0ED9-403D-AF5F-949B376F689E}"/>
    <cellStyle name="Normal 50 3 2 3" xfId="8429" xr:uid="{8DEF537B-60A0-4B9D-9B68-E74D16040789}"/>
    <cellStyle name="Normal 50 3 3" xfId="6786" xr:uid="{8E113C0E-66B9-4139-91D2-1AF9E04EA195}"/>
    <cellStyle name="Normal 50 3 3 2" xfId="7622" xr:uid="{4B7B3819-84B8-4DC1-ABD8-D94C585D2A0B}"/>
    <cellStyle name="Normal 50 3 3 2 2" xfId="9262" xr:uid="{88053E89-70CF-4C24-B191-95CF252BAF87}"/>
    <cellStyle name="Normal 50 3 3 3" xfId="8430" xr:uid="{8564BA73-9B72-42D1-92ED-F34B3477758E}"/>
    <cellStyle name="Normal 50 3 4" xfId="6449" xr:uid="{21577B3F-429E-4087-ADD3-8B04833DEB49}"/>
    <cellStyle name="Normal 50 3 4 2" xfId="7623" xr:uid="{068048C0-9D8C-4C0A-BAE3-1D607E746D12}"/>
    <cellStyle name="Normal 50 3 4 2 2" xfId="9263" xr:uid="{52C63431-9E4D-4EAA-B5E7-D9DF7AC37DED}"/>
    <cellStyle name="Normal 50 3 4 3" xfId="8156" xr:uid="{E6D72D36-F0AA-4DD6-9D01-FFB256C8B903}"/>
    <cellStyle name="Normal 50 3 5" xfId="7120" xr:uid="{ACC48521-C005-4871-BC3D-06FC9A57A728}"/>
    <cellStyle name="Normal 50 3 5 2" xfId="8760" xr:uid="{1826D15C-1B1D-4418-9411-00507725A9A5}"/>
    <cellStyle name="Normal 50 3 6" xfId="7962" xr:uid="{4229D287-489E-40CF-B7AA-4091008E4718}"/>
    <cellStyle name="Normal 51" xfId="28" xr:uid="{7882E20B-A1DF-4409-8AD0-539FDC5A6A60}"/>
    <cellStyle name="Normal 51 2" xfId="6183" xr:uid="{119A8106-5367-48F5-8ECD-2A3A7812DEF5}"/>
    <cellStyle name="Normal 51 2 2" xfId="6787" xr:uid="{766B26A4-780E-4E26-9A58-EF3A24527328}"/>
    <cellStyle name="Normal 51 2 2 2" xfId="7625" xr:uid="{6B375AAB-B013-474B-9060-FA4BC16DEC34}"/>
    <cellStyle name="Normal 51 2 2 2 2" xfId="9265" xr:uid="{06E9740B-7B8E-4E97-A33A-997B1FF370EC}"/>
    <cellStyle name="Normal 51 2 2 3" xfId="8432" xr:uid="{AE58DD6A-4C37-4C4F-8E52-C2715A75C6EC}"/>
    <cellStyle name="Normal 51 2 3" xfId="6788" xr:uid="{712FC076-6A77-40DD-98EA-17B327D3BA15}"/>
    <cellStyle name="Normal 51 2 3 2" xfId="7626" xr:uid="{DDC77FFF-7407-43E4-8C09-0C80A0649B23}"/>
    <cellStyle name="Normal 51 2 3 2 2" xfId="9266" xr:uid="{61C7B089-0484-4DC5-8B81-3D769AF368DD}"/>
    <cellStyle name="Normal 51 2 3 3" xfId="8433" xr:uid="{D7027FFB-918A-4165-959C-EE00075EDDA2}"/>
    <cellStyle name="Normal 51 2 4" xfId="6450" xr:uid="{09787561-6EC6-425F-BBF7-C264795D6CAD}"/>
    <cellStyle name="Normal 51 2 4 2" xfId="7627" xr:uid="{AFC7532E-0718-42A0-89E5-C63CB020A757}"/>
    <cellStyle name="Normal 51 2 4 2 2" xfId="9267" xr:uid="{44AF98EB-912C-47D7-B154-ECDC39E1A1A8}"/>
    <cellStyle name="Normal 51 2 4 3" xfId="8157" xr:uid="{16831BF2-78B7-402D-94AB-C54F138769A8}"/>
    <cellStyle name="Normal 51 2 5" xfId="7121" xr:uid="{8CA7C795-A18A-4EF3-8F9B-DB12A1AE0758}"/>
    <cellStyle name="Normal 51 2 5 2" xfId="8761" xr:uid="{182CCEB1-E009-4578-A61C-9AFDEFA4FD11}"/>
    <cellStyle name="Normal 51 2 6" xfId="7963" xr:uid="{0E66A38B-1D66-4409-BF9F-8A702A6D9DD8}"/>
    <cellStyle name="Normal 51 3" xfId="6184" xr:uid="{65D9593F-FD17-4BBE-9788-C75C020A6882}"/>
    <cellStyle name="Normal 51 3 2" xfId="6789" xr:uid="{E9024698-5405-4627-9EED-8FDC4BD54DD5}"/>
    <cellStyle name="Normal 51 3 2 2" xfId="7628" xr:uid="{2526E065-EEE5-4AB9-A9B9-096B09424214}"/>
    <cellStyle name="Normal 51 3 2 2 2" xfId="9268" xr:uid="{B5A838EF-EBA4-4F01-8C7C-D4FB3797C05B}"/>
    <cellStyle name="Normal 51 3 2 3" xfId="8434" xr:uid="{F9BF8704-8656-46CF-8E9D-FE23EBAD4450}"/>
    <cellStyle name="Normal 51 3 3" xfId="6790" xr:uid="{4DE8F196-AB77-408F-B154-227871938BE0}"/>
    <cellStyle name="Normal 51 3 3 2" xfId="7629" xr:uid="{3F59D6D9-C89B-4809-9F82-4F2A6F16E316}"/>
    <cellStyle name="Normal 51 3 3 2 2" xfId="9269" xr:uid="{1FB78DB2-7F20-42EE-B00E-0A36B4D9D437}"/>
    <cellStyle name="Normal 51 3 3 3" xfId="8435" xr:uid="{83937E79-B154-4449-95C2-D901892AA02D}"/>
    <cellStyle name="Normal 51 3 4" xfId="6451" xr:uid="{19BB8924-0965-4D42-A555-CED5057BCE1C}"/>
    <cellStyle name="Normal 51 3 4 2" xfId="7630" xr:uid="{F387B3F1-0C75-43AB-B739-F1677C275F77}"/>
    <cellStyle name="Normal 51 3 4 2 2" xfId="9270" xr:uid="{F0D3311D-E7D6-4D38-AFA2-240A74274147}"/>
    <cellStyle name="Normal 51 3 4 3" xfId="8158" xr:uid="{A4DE1AAB-5ABF-4EDF-B901-E25C71035BF6}"/>
    <cellStyle name="Normal 51 3 5" xfId="7122" xr:uid="{5AAA1673-4738-403F-81AF-783994B99846}"/>
    <cellStyle name="Normal 51 3 5 2" xfId="8762" xr:uid="{3D42F597-7FFA-492F-B532-E2C63CCEF6E7}"/>
    <cellStyle name="Normal 51 3 6" xfId="7964" xr:uid="{EF727442-EA90-47EF-89FD-94F74FD473BF}"/>
    <cellStyle name="Normal 51 4" xfId="7624" xr:uid="{FF25BB6E-7369-42C7-BAF5-12964A96496C}"/>
    <cellStyle name="Normal 51 4 2" xfId="9264" xr:uid="{3122835A-B836-4627-A3F6-ED0932C69307}"/>
    <cellStyle name="Normal 51 5" xfId="8431" xr:uid="{3533D47B-C710-494D-995F-884BDCA16AF2}"/>
    <cellStyle name="Normal 52" xfId="6791" xr:uid="{8EA41A57-DF12-4704-979B-F6F46046A8AF}"/>
    <cellStyle name="Normal 52 2" xfId="7631" xr:uid="{BEB7CCAE-E84E-4178-BDC6-4A652B9C1B9E}"/>
    <cellStyle name="Normal 52 2 2" xfId="9271" xr:uid="{72DB7309-81B2-45D8-AA3B-0C31F34DC612}"/>
    <cellStyle name="Normal 52 3" xfId="8436" xr:uid="{57F9C393-5E45-48A1-8C9E-91C1F3A74C95}"/>
    <cellStyle name="Normal 53" xfId="6792" xr:uid="{ADF484D0-C81F-4E6E-9406-FBFFCDB29C3C}"/>
    <cellStyle name="Normal 53 2" xfId="7632" xr:uid="{5E5175EC-F2E4-4239-931E-207F714EBE82}"/>
    <cellStyle name="Normal 53 2 2" xfId="9272" xr:uid="{803B4A07-A133-4710-8EC7-31BB5203B863}"/>
    <cellStyle name="Normal 53 3" xfId="8437" xr:uid="{166C512E-4E23-4DB8-BA0C-2C9FCB592C61}"/>
    <cellStyle name="Normal 54" xfId="6793" xr:uid="{796310AC-465B-482F-BDCE-AF4826CA16E3}"/>
    <cellStyle name="Normal 54 2" xfId="7633" xr:uid="{B4D00612-1793-4FB5-ADA3-E77D26B89218}"/>
    <cellStyle name="Normal 54 2 2" xfId="9273" xr:uid="{48EBF814-9BCF-4818-B2C2-71426B2A7E83}"/>
    <cellStyle name="Normal 54 3" xfId="8438" xr:uid="{218B0849-D0BB-43F6-AA5D-DC141588DCC8}"/>
    <cellStyle name="Normal 55" xfId="6794" xr:uid="{A1006DC8-D7E2-4625-8FEF-46D3CA43751E}"/>
    <cellStyle name="Normal 56" xfId="6795" xr:uid="{1491E421-048A-4FDD-9445-5A50B411E0A3}"/>
    <cellStyle name="Normal 56 2" xfId="7634" xr:uid="{8470ED15-25CF-49A5-8E45-05EB55E06637}"/>
    <cellStyle name="Normal 56 2 2" xfId="9274" xr:uid="{2609E10A-E3B0-4783-8BC3-9D12DB44DA4F}"/>
    <cellStyle name="Normal 56 3" xfId="8439" xr:uid="{C107046A-5CC2-4B18-B008-3D9884DB3787}"/>
    <cellStyle name="Normal 57" xfId="6796" xr:uid="{9F29B95B-6811-494A-B0BB-B2401D0399B1}"/>
    <cellStyle name="Normal 57 2" xfId="7635" xr:uid="{74647007-F382-4387-86E7-F23160C6EB2B}"/>
    <cellStyle name="Normal 57 2 2" xfId="9275" xr:uid="{E900D2FB-D9BA-4462-ADDF-0FE26D9746CA}"/>
    <cellStyle name="Normal 57 3" xfId="8440" xr:uid="{4E88B359-4D0E-4BA8-8A46-4403B867D254}"/>
    <cellStyle name="Normal 58" xfId="6797" xr:uid="{18C68844-C9A9-4B5E-83B2-CD6F4C2E76E6}"/>
    <cellStyle name="Normal 58 2" xfId="7636" xr:uid="{51DEDECD-2945-4BC0-B2BA-D5B13E7165D6}"/>
    <cellStyle name="Normal 58 2 2" xfId="9276" xr:uid="{75D3E189-E7A9-4B3C-97FC-C7B2C26146A0}"/>
    <cellStyle name="Normal 58 3" xfId="8441" xr:uid="{BCF44585-305F-4C8A-94E6-6F03B15E153B}"/>
    <cellStyle name="Normal 59" xfId="6338" xr:uid="{89B9B45B-3F54-4AFE-9AF6-1891B9B1B4FA}"/>
    <cellStyle name="Normal 59 2" xfId="7637" xr:uid="{84570177-F50A-49B2-B803-A8DA4E8E55C1}"/>
    <cellStyle name="Normal 59 2 2" xfId="9277" xr:uid="{19C2487B-4863-49EC-BA0F-B7928A12BB19}"/>
    <cellStyle name="Normal 59 3" xfId="8045" xr:uid="{6D56FFB0-FFF8-4A85-87C8-06EF52F9A743}"/>
    <cellStyle name="Normal 6" xfId="37" xr:uid="{11ACBC39-BD9C-4628-8D2B-34918B32BB75}"/>
    <cellStyle name="Normal 6 10" xfId="19404" xr:uid="{DE9CD2D2-401F-4294-BF93-78DD52CE39C8}"/>
    <cellStyle name="Normal 6 2" xfId="6185" xr:uid="{AD8F5C4A-232E-403C-B1A2-0A17E4319071}"/>
    <cellStyle name="Normal 6 2 2" xfId="6798" xr:uid="{F06CE032-5329-4F0C-86E1-429F004D3E8B}"/>
    <cellStyle name="Normal 6 2 2 2" xfId="7638" xr:uid="{7FB2FD0E-AA91-4708-A665-7C24D2074B52}"/>
    <cellStyle name="Normal 6 2 2 2 2" xfId="9278" xr:uid="{692EA68F-BE8D-42C7-8591-088706DE5066}"/>
    <cellStyle name="Normal 6 2 2 3" xfId="8442" xr:uid="{79194699-28E5-4226-8B3B-D683E4BAA397}"/>
    <cellStyle name="Normal 6 2 3" xfId="6799" xr:uid="{24E180BE-696B-452F-BA68-AE3760AF6A68}"/>
    <cellStyle name="Normal 6 2 3 2" xfId="7639" xr:uid="{FE0DF421-AB28-47EC-8AA8-7AEFDCED26ED}"/>
    <cellStyle name="Normal 6 2 3 2 2" xfId="9279" xr:uid="{EA4EB830-D9F0-4DDA-A7FF-270BBF18D3BC}"/>
    <cellStyle name="Normal 6 2 3 3" xfId="8443" xr:uid="{FD2A4C09-B137-4542-9192-C5336062E709}"/>
    <cellStyle name="Normal 6 2 4" xfId="6453" xr:uid="{822C7BEA-79EE-40AF-B266-39AC2D2EA71F}"/>
    <cellStyle name="Normal 6 2 4 2" xfId="7640" xr:uid="{444B55A3-FAFA-4940-B2F6-87FAEBAB5E5F}"/>
    <cellStyle name="Normal 6 2 4 2 2" xfId="9280" xr:uid="{AEB6CAF4-0469-4805-9972-01CC4B190E77}"/>
    <cellStyle name="Normal 6 2 4 3" xfId="8160" xr:uid="{5BC89A46-E746-4AFD-ACC9-1E38449891DE}"/>
    <cellStyle name="Normal 6 2 5" xfId="7123" xr:uid="{A9C6B025-78D6-4D8D-A4CD-07FA2D6C115E}"/>
    <cellStyle name="Normal 6 2 5 2" xfId="8763" xr:uid="{1CB8988B-6C13-4A75-B2A6-B4C77749ED08}"/>
    <cellStyle name="Normal 6 2 6" xfId="7965" xr:uid="{C981F831-C9D7-4F5E-AECD-84CC2452E18E}"/>
    <cellStyle name="Normal 6 3" xfId="6186" xr:uid="{88378157-1EC6-407D-A501-3AA7AF732B77}"/>
    <cellStyle name="Normal 6 4" xfId="6187" xr:uid="{129F6164-C839-4989-9919-B21BCA70ACC5}"/>
    <cellStyle name="Normal 6 5" xfId="6800" xr:uid="{94271FE5-599C-40F2-BDE6-5AC14B3905AF}"/>
    <cellStyle name="Normal 6 5 2" xfId="7641" xr:uid="{8B152542-FFE2-4193-992A-226C0D89F9A2}"/>
    <cellStyle name="Normal 6 5 2 2" xfId="9281" xr:uid="{3A54BF9B-6D1B-4C3D-8149-76447E965AE0}"/>
    <cellStyle name="Normal 6 5 3" xfId="8444" xr:uid="{C6BDFB18-D776-4664-8530-0925C693AD7F}"/>
    <cellStyle name="Normal 6 6" xfId="6801" xr:uid="{BC17238F-C4DF-451E-AB58-AB5954D2E383}"/>
    <cellStyle name="Normal 6 6 2" xfId="7642" xr:uid="{0762A364-E516-4866-8F40-2C1A32D01C4B}"/>
    <cellStyle name="Normal 6 6 2 2" xfId="9282" xr:uid="{08F3DF81-D3E0-4E93-A4A6-39FF6041E5F9}"/>
    <cellStyle name="Normal 6 6 3" xfId="8445" xr:uid="{388EAC78-2BC7-4C08-9622-4292AD7996C5}"/>
    <cellStyle name="Normal 6 7" xfId="6452" xr:uid="{264A6954-F6A5-4646-B9BC-8B26ED6882E0}"/>
    <cellStyle name="Normal 6 7 2" xfId="7643" xr:uid="{20074503-04F5-4CCF-B45A-DABC4D661608}"/>
    <cellStyle name="Normal 6 7 2 2" xfId="9283" xr:uid="{03BEA4D1-9D5E-4EF6-9FF0-BB0555B736AC}"/>
    <cellStyle name="Normal 6 7 3" xfId="8159" xr:uid="{5F25AF6B-274E-4500-A7AE-2E1B58456E56}"/>
    <cellStyle name="Normal 6 8" xfId="6963" xr:uid="{FC25638A-9479-4459-9AB5-305AA6EA661E}"/>
    <cellStyle name="Normal 6 8 2" xfId="8602" xr:uid="{D37F389D-2D14-4010-A3EC-F5473B2947D9}"/>
    <cellStyle name="Normal 6 9" xfId="7764" xr:uid="{356340F2-13E7-47BF-B1CF-9FB5C9F695CD}"/>
    <cellStyle name="Normal 6_1_solis_MK Nr 595 " xfId="6188" xr:uid="{BFEAD77F-68A9-444B-9A95-0631E397B419}"/>
    <cellStyle name="Normal 60" xfId="6939" xr:uid="{21A5F203-D124-4F18-AA35-3A0C602A1188}"/>
    <cellStyle name="Normal 60 2" xfId="6189" xr:uid="{B1D12120-63CE-4E10-BA24-CF0763994AFE}"/>
    <cellStyle name="Normal 60 2 2" xfId="6802" xr:uid="{D76C8D52-3358-4282-9772-0CF29D6C438F}"/>
    <cellStyle name="Normal 60 2 2 2" xfId="7644" xr:uid="{A215DF47-E989-40E1-998D-A4A842F9461D}"/>
    <cellStyle name="Normal 60 2 2 2 2" xfId="9284" xr:uid="{E6143740-59C2-4533-915D-42A30973756C}"/>
    <cellStyle name="Normal 60 2 2 3" xfId="8446" xr:uid="{32D73D35-2A56-455C-B870-A2385C85A210}"/>
    <cellStyle name="Normal 60 2 3" xfId="6803" xr:uid="{4D76BF30-A207-4BD9-B955-CB65BCEBA528}"/>
    <cellStyle name="Normal 60 2 3 2" xfId="7645" xr:uid="{A3B67713-1C97-49BD-99F3-422CA27008BF}"/>
    <cellStyle name="Normal 60 2 3 2 2" xfId="9285" xr:uid="{9EE0342C-1E96-475C-BBDD-EF25F274E552}"/>
    <cellStyle name="Normal 60 2 3 3" xfId="8447" xr:uid="{A62F6576-610C-4F25-BD2F-5457B8E0AAF9}"/>
    <cellStyle name="Normal 60 2 4" xfId="6454" xr:uid="{7D4EF31A-416A-42FE-A240-85A84064BE88}"/>
    <cellStyle name="Normal 60 2 4 2" xfId="7646" xr:uid="{65AB138B-1961-4686-B193-0EFBD98ECC53}"/>
    <cellStyle name="Normal 60 2 4 2 2" xfId="9286" xr:uid="{C2CC7732-5FC1-43BD-AAF2-D189FF211B59}"/>
    <cellStyle name="Normal 60 2 4 3" xfId="8161" xr:uid="{27547657-C37D-45AC-8F5C-21B9606D12C1}"/>
    <cellStyle name="Normal 60 2 5" xfId="7124" xr:uid="{B72364F8-9CC7-407E-8D70-EF12E8D1344C}"/>
    <cellStyle name="Normal 60 2 5 2" xfId="8764" xr:uid="{75409EDB-F84F-4148-9F4C-CFA70D71A97D}"/>
    <cellStyle name="Normal 60 2 6" xfId="7966" xr:uid="{2DFA9F91-81C7-4C4C-876E-114E2635ADD3}"/>
    <cellStyle name="Normal 60 3" xfId="18" xr:uid="{4E08CD79-6A37-4A88-A537-62B15AF164F0}"/>
    <cellStyle name="Normal 60 4" xfId="7737" xr:uid="{D671A930-3B23-4D24-9254-E66CF9DB29F3}"/>
    <cellStyle name="Normal 60 4 2" xfId="9377" xr:uid="{395DBCDE-399C-4535-849B-DE9F04E12543}"/>
    <cellStyle name="Normal 60 5" xfId="8578" xr:uid="{5405BA86-BA67-45E3-9E76-FAE6BA8C5F23}"/>
    <cellStyle name="Normal 61" xfId="6941" xr:uid="{A7C38C4C-72CC-4959-B639-62A505CBF0CC}"/>
    <cellStyle name="Normal 61 2" xfId="6959" xr:uid="{385E5611-882B-4128-AAED-019EC49DE3EE}"/>
    <cellStyle name="Normal 61 2 2" xfId="7753" xr:uid="{B82788DB-4F56-4D78-9787-35F1BAE41FE8}"/>
    <cellStyle name="Normal 61 2 2 2" xfId="9390" xr:uid="{993E2E78-01AD-46A4-8FF3-3295ADDF483C}"/>
    <cellStyle name="Normal 61 2 3" xfId="7762" xr:uid="{C8D336FB-5520-4C53-8107-65B386AC1C1D}"/>
    <cellStyle name="Normal 61 2 3 2" xfId="9399" xr:uid="{53933298-D75D-480A-8244-7C3055145DFA}"/>
    <cellStyle name="Normal 61 2 4" xfId="8598" xr:uid="{DD6EAC49-C8C1-4A3F-8FBE-5E18173FA8C3}"/>
    <cellStyle name="Normal 61 3" xfId="7739" xr:uid="{8F0B3589-5CD2-4BE8-9EFB-BED182D4BC90}"/>
    <cellStyle name="Normal 61 3 2" xfId="9379" xr:uid="{60B9B4BE-76A4-471D-8A31-1788CAE056DA}"/>
    <cellStyle name="Normal 61 4" xfId="8580" xr:uid="{E9FD0759-2DE5-4669-BD5C-5C3CAD8BA597}"/>
    <cellStyle name="Normal 62" xfId="27" xr:uid="{64F54B75-AA76-47DE-A657-4110DA9297B6}"/>
    <cellStyle name="Normal 62 2" xfId="6960" xr:uid="{AADD4F27-9296-4F16-A947-1859F55C6151}"/>
    <cellStyle name="Normal 62 2 2" xfId="7754" xr:uid="{9330AA63-B879-467C-BD70-AAE9FBEA125B}"/>
    <cellStyle name="Normal 62 2 2 2" xfId="9391" xr:uid="{AAFE307A-D8BD-4094-B9FE-18FE1840677E}"/>
    <cellStyle name="Normal 62 2 3" xfId="7761" xr:uid="{3635E44B-8456-4304-9476-0DBF1F448C36}"/>
    <cellStyle name="Normal 62 2 3 2" xfId="9398" xr:uid="{07777898-F38F-4264-9D29-BA854CA50CFF}"/>
    <cellStyle name="Normal 62 2 4" xfId="8599" xr:uid="{7E9A163D-8A00-4501-BD3D-D9521F00DCAB}"/>
    <cellStyle name="Normal 62 3" xfId="7740" xr:uid="{A2A1B07C-4B3C-46E1-B2DB-723F62EC255C}"/>
    <cellStyle name="Normal 62 3 2" xfId="9380" xr:uid="{672DF14F-A6F4-4118-B3E5-558C0E28F1EB}"/>
    <cellStyle name="Normal 62 4" xfId="8582" xr:uid="{03198CB8-3A07-4E2A-8A4A-1EEB7E959AD0}"/>
    <cellStyle name="Normal 63" xfId="6942" xr:uid="{2967B910-CD2E-4F16-8F18-76305639385D}"/>
    <cellStyle name="Normal 63 2" xfId="7750" xr:uid="{361C34D4-6FC1-48A9-BB4D-189329C844D4}"/>
    <cellStyle name="Normal 63 2 2" xfId="9387" xr:uid="{93CE5C61-37A0-481B-9795-23B033D74F5C}"/>
    <cellStyle name="Normal 63 3" xfId="7741" xr:uid="{D9EAEBFC-2B7B-438F-BB55-1257172A3146}"/>
    <cellStyle name="Normal 63 4" xfId="8581" xr:uid="{063F12E2-8F71-4DD1-B5E2-68A8D3CFAF49}"/>
    <cellStyle name="Normal 64" xfId="6943" xr:uid="{6BB5DF66-3032-4807-A990-695FA38B8544}"/>
    <cellStyle name="Normal 64 2" xfId="7743" xr:uid="{879DD9D7-41E2-40CB-8E8A-D3644D5E2B36}"/>
    <cellStyle name="Normal 64 3" xfId="8583" xr:uid="{E97292CA-F57E-4B1A-B4A6-18E2B1B1E6C3}"/>
    <cellStyle name="Normal 65" xfId="6945" xr:uid="{326041AB-CFBC-4930-BABE-824C35760CCE}"/>
    <cellStyle name="Normal 65 2" xfId="7744" xr:uid="{48CDB7A6-CD45-4920-95C0-A2FBF4569FD2}"/>
    <cellStyle name="Normal 65 2 2" xfId="9381" xr:uid="{18C13C30-C683-426A-8B4B-B0E88122C743}"/>
    <cellStyle name="Normal 65 3" xfId="8585" xr:uid="{B7BEF82F-15AA-47E2-8EC9-96E3F2CB44EB}"/>
    <cellStyle name="Normal 66" xfId="6946" xr:uid="{0881D69D-4F38-45B6-BD95-52A0C2D61639}"/>
    <cellStyle name="Normal 66 2" xfId="6953" xr:uid="{FE926FAE-636C-4019-8576-414F1935CA06}"/>
    <cellStyle name="Normal 66 2 2" xfId="15" xr:uid="{E96B6D4E-1B2A-4B16-BF47-4D4B125543A0}"/>
    <cellStyle name="Normal 66 2 2 2" xfId="9394" xr:uid="{97625DCF-F9B1-4656-8EAF-E7DA7DDB9B63}"/>
    <cellStyle name="Normal 66 2 2 3" xfId="7757" xr:uid="{D40E3548-F1EF-414A-A93E-A86697565956}"/>
    <cellStyle name="Normal 66 2 3" xfId="8593" xr:uid="{1225F042-9C75-4664-A8F6-2A6711FB8756}"/>
    <cellStyle name="Normal 66 3" xfId="7745" xr:uid="{06278A85-1BA0-4F12-A330-FF1CB987B32B}"/>
    <cellStyle name="Normal 66 3 2" xfId="9382" xr:uid="{ADE2A2D2-15C8-46BD-9127-58637858D7E4}"/>
    <cellStyle name="Normal 66 4" xfId="8586" xr:uid="{DE905FA2-DB57-43BD-8186-35061985CB79}"/>
    <cellStyle name="Normal 67" xfId="6947" xr:uid="{EB9F83F8-A066-4A49-B568-B78F6D9A0422}"/>
    <cellStyle name="Normal 67 2" xfId="7746" xr:uid="{1A312EF4-86FD-4BD0-AD2F-273A92EFCEC0}"/>
    <cellStyle name="Normal 67 2 2" xfId="9383" xr:uid="{4FC468EB-1B25-4A00-BF5F-97BF286C7652}"/>
    <cellStyle name="Normal 67 3" xfId="8587" xr:uid="{5F469B9E-4610-4B46-8340-9A03905F1AE1}"/>
    <cellStyle name="Normal 68" xfId="6948" xr:uid="{B1333049-B23A-4735-B278-F211522ABCB6}"/>
    <cellStyle name="Normal 68 2" xfId="6954" xr:uid="{14F9569B-B78D-488A-A832-59BA0313F3E9}"/>
    <cellStyle name="Normal 68 2 2" xfId="7758" xr:uid="{4F1DDC81-34F5-480D-8307-43537C752374}"/>
    <cellStyle name="Normal 68 2 2 2" xfId="9395" xr:uid="{C6903FCC-9583-4268-B52D-F3AFA0301560}"/>
    <cellStyle name="Normal 68 2 3" xfId="8594" xr:uid="{FAE720D9-5A39-4487-BAD8-30B0DD52EB58}"/>
    <cellStyle name="Normal 68 3" xfId="7747" xr:uid="{32EE251E-4E10-4DDA-99C8-E4780C43D795}"/>
    <cellStyle name="Normal 68 3 2" xfId="9384" xr:uid="{C3AC6D67-4CF0-477D-97FA-FE8C219F4CF6}"/>
    <cellStyle name="Normal 68 4" xfId="8588" xr:uid="{240E1C82-590C-45F9-BDC8-16F2471466F5}"/>
    <cellStyle name="Normal 69" xfId="6938" xr:uid="{C3CBC2D2-34C7-48A1-88E6-5C58F8644AE6}"/>
    <cellStyle name="Normal 69 2" xfId="7738" xr:uid="{F1C1240A-9419-4817-9D53-C2DB3CED2728}"/>
    <cellStyle name="Normal 69 2 2" xfId="9378" xr:uid="{94C08AE0-5D18-42AB-B90D-A30085D3FB9A}"/>
    <cellStyle name="Normal 69 3" xfId="7749" xr:uid="{CA26DAC4-B365-4342-8B71-0BD9FC79BEB9}"/>
    <cellStyle name="Normal 69 3 2" xfId="9386" xr:uid="{AFCED7E3-5F7C-4687-842A-ADA2E40FCD82}"/>
    <cellStyle name="Normal 69 4" xfId="7214" xr:uid="{B10E2734-569B-4206-872D-7A40C4E456B8}"/>
    <cellStyle name="Normal 69 4 2" xfId="8854" xr:uid="{642557B2-1A6D-48DF-836D-534D425F6B6B}"/>
    <cellStyle name="Normal 69 5" xfId="8577" xr:uid="{12698C2F-21FD-4AC4-920F-53A25C2CEF1E}"/>
    <cellStyle name="Normal 7" xfId="39" xr:uid="{1E1D6D85-B900-4013-BA22-9FDC80D5CB65}"/>
    <cellStyle name="Normal 7 2" xfId="6190" xr:uid="{803D8DAC-4D55-44AE-B2EA-1846BCEDF754}"/>
    <cellStyle name="Normal 7 3" xfId="87" xr:uid="{E19CF1EF-AA94-41E7-BEA6-4B346A772C81}"/>
    <cellStyle name="Normal 7 4" xfId="19497" xr:uid="{07B24460-3156-4723-A7C6-1F18F2C6A016}"/>
    <cellStyle name="Normal 70" xfId="6191" xr:uid="{02D053A5-8937-4546-89E7-08DDC5DCFE92}"/>
    <cellStyle name="Normal 71" xfId="6192" xr:uid="{EA6B69E9-CD07-4730-BB12-7D2A0352E8B2}"/>
    <cellStyle name="Normal 72" xfId="6949" xr:uid="{E02C6E63-F9E3-4D40-B438-7525BF2D686A}"/>
    <cellStyle name="Normal 72 2" xfId="6958" xr:uid="{DE96A4A1-C6B3-4F48-A63A-2A2C7076CB6D}"/>
    <cellStyle name="Normal 72 2 2" xfId="8597" xr:uid="{14E749C8-68C4-4679-A44C-437DC03948B9}"/>
    <cellStyle name="Normal 72 3" xfId="7751" xr:uid="{392373C7-EDD7-4A60-9615-6210B6A0DA13}"/>
    <cellStyle name="Normal 72 3 2" xfId="9388" xr:uid="{504A0E0D-AD47-45AB-9E7B-1E2B0C8CBABA}"/>
    <cellStyle name="Normal 72 4" xfId="8589" xr:uid="{AC9F714B-5FCA-4FC5-AFD5-50AD141BC7DF}"/>
    <cellStyle name="Normal 73" xfId="6951" xr:uid="{A83413B5-27CB-4764-B67F-34BC049C5638}"/>
    <cellStyle name="Normal 73 2" xfId="8591" xr:uid="{7BEFB9E3-4469-412D-AE9F-A1E376AED97B}"/>
    <cellStyle name="Normal 74" xfId="7755" xr:uid="{5BE4EDBD-5B38-41BE-ACEE-8045BC159952}"/>
    <cellStyle name="Normal 74 2" xfId="9392" xr:uid="{15343016-76E0-4DFE-98BB-D39384152CB8}"/>
    <cellStyle name="Normal 75" xfId="9815" xr:uid="{8EDE74A2-1FFE-4B45-9051-05EA55ABF01D}"/>
    <cellStyle name="Normal 75 2" xfId="19409" xr:uid="{36EF5E21-7857-43E3-B862-36FF69E84331}"/>
    <cellStyle name="Normal 76" xfId="5" xr:uid="{DD156002-C6D5-4570-9B10-421E3FEBC47E}"/>
    <cellStyle name="Normal 77" xfId="9816" xr:uid="{5BCF82D8-28D3-4551-9B14-6CC81B430DEB}"/>
    <cellStyle name="Normal 78" xfId="9817" xr:uid="{5D4A2654-ADAE-4510-ABD4-A00EA6605038}"/>
    <cellStyle name="Normal 79" xfId="9818" xr:uid="{03BFDD61-F3BA-4BFF-A69F-0E1F3238135C}"/>
    <cellStyle name="Normal 8" xfId="19" xr:uid="{E95FC7EA-DEE4-44C8-867D-4566811737A8}"/>
    <cellStyle name="Normal 8 2" xfId="43" xr:uid="{E92FE809-FE6F-4303-8383-946A2F749F72}"/>
    <cellStyle name="Normal 8 3" xfId="6193" xr:uid="{49058E47-1C73-492D-B712-A2EA0CCBC77B}"/>
    <cellStyle name="Normal 8 4" xfId="6520" xr:uid="{19C0D597-DF77-41CA-B5E3-AF79DF41ADFE}"/>
    <cellStyle name="Normal 8 4 2" xfId="7208" xr:uid="{5CAE11B0-D08F-449F-A292-6C5E838C9247}"/>
    <cellStyle name="Normal 8 4 2 2" xfId="8848" xr:uid="{F9F349AA-A1FE-4C54-8E10-C2FD2E87DD6A}"/>
    <cellStyle name="Normal 8 4 3" xfId="8174" xr:uid="{3988BAE9-76CD-408C-B66F-FD930D96F7AA}"/>
    <cellStyle name="Normal 8 5" xfId="6804" xr:uid="{8D90F83C-08E2-4E5A-9F96-87CCD0848442}"/>
    <cellStyle name="Normal 8 5 2" xfId="7647" xr:uid="{59B1D207-744F-43E3-8B60-9364F2BDCAB3}"/>
    <cellStyle name="Normal 8 5 2 2" xfId="9287" xr:uid="{C46BD1B2-719D-447F-B7F0-E53EC5EB44EE}"/>
    <cellStyle name="Normal 8 5 3" xfId="8448" xr:uid="{4512D55C-56BC-42AC-BE77-C6E435F2AD1D}"/>
    <cellStyle name="Normal 8 6" xfId="19500" xr:uid="{75CF56D9-DF77-43D2-873D-86CE83747F0D}"/>
    <cellStyle name="Normal 8_1_solis_MK Nr 595 " xfId="6194" xr:uid="{FC8AD210-12D9-4820-A631-D4640CB40C32}"/>
    <cellStyle name="Normal 80" xfId="9819" xr:uid="{55CF674F-B2EB-4D4B-A713-3986AD2F8D3C}"/>
    <cellStyle name="Normal 81" xfId="9821" xr:uid="{3EBF2214-0AB8-46C7-911A-9FCAEE164D34}"/>
    <cellStyle name="Normal 82" xfId="57" xr:uid="{8F119F66-AFCB-4459-9C47-3DD1FBC957CB}"/>
    <cellStyle name="Normal 82 2" xfId="105" xr:uid="{C9A9F851-B201-48BF-BE10-08E290A4D4E7}"/>
    <cellStyle name="Normal 83" xfId="6950" xr:uid="{ABC92FF2-68ED-43D9-A61F-688229EEA43A}"/>
    <cellStyle name="Normal 83 2" xfId="8590" xr:uid="{7582D467-BEC3-449F-A3E9-63B0AF47E14D}"/>
    <cellStyle name="Normal 84" xfId="145" xr:uid="{F040CFFD-3265-4422-A08A-B1A01D0F3E05}"/>
    <cellStyle name="Normal 85" xfId="11945" xr:uid="{0521FB26-B4E1-4859-A3F2-943B73FD7009}"/>
    <cellStyle name="Normal 86" xfId="10870" xr:uid="{AEAB5BD5-87E4-4198-A984-A808708D0D5B}"/>
    <cellStyle name="Normal 87" xfId="11550" xr:uid="{C487EF6A-38C3-44EB-8C66-3122CA3D12B2}"/>
    <cellStyle name="Normal 88" xfId="11187" xr:uid="{D8760E8A-D972-4A63-8277-5A9CCD638D66}"/>
    <cellStyle name="Normal 89" xfId="12866" xr:uid="{6789EDD9-3EC7-4FB9-9D33-9CBF18596236}"/>
    <cellStyle name="Normal 9" xfId="65" xr:uid="{D25B3741-B1F9-4018-B5BC-92FE373D1EB3}"/>
    <cellStyle name="Normal 9 2" xfId="6195" xr:uid="{DAE02CCE-FADD-43E5-BCFA-6F9BAC071233}"/>
    <cellStyle name="Normal 9 3" xfId="6196" xr:uid="{93B53887-B00C-4CE4-8C5D-13A1D05E7152}"/>
    <cellStyle name="Normal 9 4" xfId="6521" xr:uid="{75CF2F70-B94E-4E1B-AE59-9D3CF7B1CA2E}"/>
    <cellStyle name="Normal 9 4 2" xfId="19805" xr:uid="{CFFFAB4A-E34D-4EAF-BF46-8A7DCFA19C6B}"/>
    <cellStyle name="Normal 9 5" xfId="134" xr:uid="{35E4D814-F33A-49BA-B861-EB78CC5B4AE9}"/>
    <cellStyle name="Normal 9_1_solis_MK Nr 595 " xfId="6197" xr:uid="{38303AF6-E16E-4D87-A8D2-73FE6B726AEF}"/>
    <cellStyle name="Normal 90" xfId="10107" xr:uid="{B66204B5-BFEE-41A0-9B1E-4C4AA4A0557D}"/>
    <cellStyle name="Normal 91" xfId="19403" xr:uid="{F94C8E45-ED9A-4A65-AD4C-AFF556C40995}"/>
    <cellStyle name="Normal 92" xfId="19413" xr:uid="{0797D5A5-53FD-416A-9525-89C5E0DA7F3F}"/>
    <cellStyle name="Normal 93" xfId="19408" xr:uid="{D3C4D3F7-9F5B-4E16-B012-18704CF414FD}"/>
    <cellStyle name="Normal 94" xfId="19410" xr:uid="{AB49E381-BC74-440E-88C5-AA876707476F}"/>
    <cellStyle name="Normal 95" xfId="19411" xr:uid="{CAD886EC-E2E5-4740-923A-DF4340BC6E75}"/>
    <cellStyle name="Normal 96" xfId="19412" xr:uid="{425006B0-C19F-4A8F-A40A-75CB524BB6E0}"/>
    <cellStyle name="Note 10" xfId="6198" xr:uid="{3B9E4A47-6CAA-4463-B0C5-FA0FE6F09FB3}"/>
    <cellStyle name="Note 10 10" xfId="13640" xr:uid="{CBC08796-DE0A-4DE5-8F38-025029C41EE4}"/>
    <cellStyle name="Note 10 11" xfId="14617" xr:uid="{8AB8D31E-4F3D-465A-8264-B00A60CA44B3}"/>
    <cellStyle name="Note 10 12" xfId="15570" xr:uid="{A46D82CF-581E-4989-82BB-32AB7B7BC95E}"/>
    <cellStyle name="Note 10 2" xfId="6841" xr:uid="{14D1B4C8-77E4-42E7-B983-9106CBBF7EE3}"/>
    <cellStyle name="Note 10 2 10" xfId="11047" xr:uid="{206776D4-9C31-441A-A7A5-864477E1EDEE}"/>
    <cellStyle name="Note 10 2 11" xfId="11966" xr:uid="{76D21BD7-C9E9-4486-A11C-E90D467E7CF8}"/>
    <cellStyle name="Note 10 2 2" xfId="7648" xr:uid="{05D608BD-9AC0-4002-B384-6C551EF40037}"/>
    <cellStyle name="Note 10 2 2 10" xfId="18134" xr:uid="{A9183606-66D3-4BAF-85A4-64C9A70E8635}"/>
    <cellStyle name="Note 10 2 2 2" xfId="9288" xr:uid="{27DC7228-305C-4A59-B471-D219A665F6A8}"/>
    <cellStyle name="Note 10 2 2 2 2" xfId="13722" xr:uid="{04613950-BDF0-4D10-8372-CA4E1E838D0C}"/>
    <cellStyle name="Note 10 2 2 2 3" xfId="14684" xr:uid="{31E97DFB-DBF1-4AFD-9E1C-B8BD4B033E55}"/>
    <cellStyle name="Note 10 2 2 2 4" xfId="15636" xr:uid="{FA5F4B8B-0D6B-4E9D-BD65-4FB9E10B30D5}"/>
    <cellStyle name="Note 10 2 2 2 5" xfId="16516" xr:uid="{68E833EC-8734-495C-9972-3455999D9203}"/>
    <cellStyle name="Note 10 2 2 2 6" xfId="17382" xr:uid="{09833244-9240-4E70-AA40-DD4F6BA64B3B}"/>
    <cellStyle name="Note 10 2 2 2 7" xfId="18158" xr:uid="{CB5FF618-62B0-4988-AEA9-5C05D24C73F1}"/>
    <cellStyle name="Note 10 2 2 2 8" xfId="18915" xr:uid="{25E0FE41-8CD3-4368-87CF-1502482F1FAA}"/>
    <cellStyle name="Note 10 2 2 3" xfId="9742" xr:uid="{0F1CE23B-49B0-41A6-A747-17F68491DF1D}"/>
    <cellStyle name="Note 10 2 2 3 2" xfId="14146" xr:uid="{FF6AB21F-A77D-4A20-B92B-0B7553B8187B}"/>
    <cellStyle name="Note 10 2 2 3 3" xfId="15106" xr:uid="{BF322CFE-F403-44D2-9EBE-077ECD1F2FE9}"/>
    <cellStyle name="Note 10 2 2 3 4" xfId="16058" xr:uid="{05ECD744-838C-4981-BA84-B4C010AB14A8}"/>
    <cellStyle name="Note 10 2 2 3 5" xfId="16932" xr:uid="{7F19E696-0EE4-415A-9A4B-724B4C09AB8D}"/>
    <cellStyle name="Note 10 2 2 3 6" xfId="17797" xr:uid="{78BDABDF-CF0F-419E-9A68-2216D8D30756}"/>
    <cellStyle name="Note 10 2 2 3 7" xfId="18573" xr:uid="{6F3BFF7E-AA5A-4214-993D-862BB7905E3A}"/>
    <cellStyle name="Note 10 2 2 3 8" xfId="19330" xr:uid="{B014114D-8B52-4DDA-A4AF-ABEB2FD6FBDB}"/>
    <cellStyle name="Note 10 2 2 4" xfId="12706" xr:uid="{60AA1780-BA3D-48BD-8072-EF66365FBC20}"/>
    <cellStyle name="Note 10 2 2 5" xfId="13530" xr:uid="{3F1E2CA9-DC6A-4727-9E25-A7E0B1CC35B1}"/>
    <cellStyle name="Note 10 2 2 6" xfId="14534" xr:uid="{1A5BF15F-74B6-42EA-AEAB-81800801BCA3}"/>
    <cellStyle name="Note 10 2 2 7" xfId="15492" xr:uid="{4DC20088-9607-4F7D-8BB1-2BB015408FE5}"/>
    <cellStyle name="Note 10 2 2 8" xfId="16417" xr:uid="{81F054B7-B98F-4A03-A3DF-788C5E2F2F89}"/>
    <cellStyle name="Note 10 2 2 9" xfId="17288" xr:uid="{206A3DE6-4D7B-4E27-9070-0589A17FDC35}"/>
    <cellStyle name="Note 10 2 3" xfId="8481" xr:uid="{850BA022-A071-41AE-9EF2-F84FFF26A124}"/>
    <cellStyle name="Note 10 2 3 2" xfId="13221" xr:uid="{D67BBE9A-2555-4E88-887F-6927AC1B0F43}"/>
    <cellStyle name="Note 10 2 3 3" xfId="14241" xr:uid="{D7CAB0DE-2CD9-44BB-86D1-D65E67AB41D6}"/>
    <cellStyle name="Note 10 2 3 4" xfId="15201" xr:uid="{32432314-289E-4B59-9FC9-47D5C56F0492}"/>
    <cellStyle name="Note 10 2 3 5" xfId="16150" xr:uid="{0A87A278-528C-4021-9C94-488BC8EBC04C}"/>
    <cellStyle name="Note 10 2 3 6" xfId="17023" xr:uid="{C9608857-3660-4567-B47E-5D463B9DE37A}"/>
    <cellStyle name="Note 10 2 3 7" xfId="17888" xr:uid="{A39E8786-8315-4AFD-931D-B50F21B64B69}"/>
    <cellStyle name="Note 10 2 3 8" xfId="18664" xr:uid="{700B2587-8EF6-4735-B3D4-88A66DAF5613}"/>
    <cellStyle name="Note 10 2 4" xfId="9491" xr:uid="{70E671A0-4513-4146-947D-25C609781305}"/>
    <cellStyle name="Note 10 2 4 2" xfId="13895" xr:uid="{B052AF1D-22EF-4AE6-9DDE-25B6779C7ACD}"/>
    <cellStyle name="Note 10 2 4 3" xfId="14855" xr:uid="{DC7D8288-B092-4B94-AB1F-36C852D0F1B0}"/>
    <cellStyle name="Note 10 2 4 4" xfId="15807" xr:uid="{23F3934F-C6BE-45F9-A0F9-44072F7568BC}"/>
    <cellStyle name="Note 10 2 4 5" xfId="16681" xr:uid="{4C808A71-0A24-4E8C-A7E5-8C04F601862D}"/>
    <cellStyle name="Note 10 2 4 6" xfId="17546" xr:uid="{35D07A35-DC7F-480B-A82F-1A868FA512BE}"/>
    <cellStyle name="Note 10 2 4 7" xfId="18322" xr:uid="{1C914832-1834-45EB-8070-ED747E1A86B1}"/>
    <cellStyle name="Note 10 2 4 8" xfId="19079" xr:uid="{3DBC0C8C-4F3F-4CD6-8744-9917D32CB4EC}"/>
    <cellStyle name="Note 10 2 5" xfId="12192" xr:uid="{3FD56FE7-788C-4621-A6CF-5CE16E4E6B6E}"/>
    <cellStyle name="Note 10 2 6" xfId="10671" xr:uid="{1382183E-2E5E-48D9-90F5-014322A47CF2}"/>
    <cellStyle name="Note 10 2 7" xfId="12590" xr:uid="{88847522-09CC-4F1F-B3D8-8C697DF6E34F}"/>
    <cellStyle name="Note 10 2 8" xfId="10312" xr:uid="{2C54D758-2ECB-4DAD-BE5E-68AE9F952C71}"/>
    <cellStyle name="Note 10 2 9" xfId="11748" xr:uid="{EBDD8ADB-A1D5-43FA-B0D4-F3C2FA4BD02D}"/>
    <cellStyle name="Note 10 3" xfId="7125" xr:uid="{9966B024-9EE2-4477-AFE8-AA6DA26A7DA3}"/>
    <cellStyle name="Note 10 3 10" xfId="11561" xr:uid="{707E01E2-F24B-4777-9CB3-1FECBA1CD982}"/>
    <cellStyle name="Note 10 3 2" xfId="8765" xr:uid="{77AF4868-AD21-48E5-9B3C-7068CA18174D}"/>
    <cellStyle name="Note 10 3 2 2" xfId="13425" xr:uid="{E2552E65-B139-4C8A-B00F-AA739A272FC7}"/>
    <cellStyle name="Note 10 3 2 3" xfId="14431" xr:uid="{418FB567-BA94-4AA9-A281-FC603B1D8F63}"/>
    <cellStyle name="Note 10 3 2 4" xfId="15389" xr:uid="{90815FCF-0E05-4D6B-BA8E-C6B46407C0CF}"/>
    <cellStyle name="Note 10 3 2 5" xfId="16316" xr:uid="{9C65A135-2481-420B-B63A-5B068B6B8E52}"/>
    <cellStyle name="Note 10 3 2 6" xfId="17187" xr:uid="{5D156B79-E3F3-41A1-8A17-5A0B7D8C0651}"/>
    <cellStyle name="Note 10 3 2 7" xfId="18034" xr:uid="{8FAACC7E-3683-49E8-B028-87BC71AAB478}"/>
    <cellStyle name="Note 10 3 2 8" xfId="18801" xr:uid="{92618812-E4F9-42A4-ADAD-1927AA5986D5}"/>
    <cellStyle name="Note 10 3 3" xfId="9628" xr:uid="{97A43362-FDFB-4533-A256-F40317E3A8D7}"/>
    <cellStyle name="Note 10 3 3 2" xfId="14032" xr:uid="{F7C3377D-54ED-4CE2-A14E-56B4B739501A}"/>
    <cellStyle name="Note 10 3 3 3" xfId="14992" xr:uid="{81EB2C0A-9048-49D6-9AE0-7AB6E5434F75}"/>
    <cellStyle name="Note 10 3 3 4" xfId="15944" xr:uid="{37B04511-4114-43F4-8BBE-0E0824D97FAD}"/>
    <cellStyle name="Note 10 3 3 5" xfId="16818" xr:uid="{C864A80F-6D59-466C-B7D7-AFC203293776}"/>
    <cellStyle name="Note 10 3 3 6" xfId="17683" xr:uid="{D50DABE5-5CE5-4528-A929-F1DAFE6CF804}"/>
    <cellStyle name="Note 10 3 3 7" xfId="18459" xr:uid="{291D6DDC-6A34-4F8F-8E8F-46AB52621DDC}"/>
    <cellStyle name="Note 10 3 3 8" xfId="19216" xr:uid="{F7A55C87-C0E5-4DED-81FA-6FCCA704BAAF}"/>
    <cellStyle name="Note 10 3 4" xfId="12395" xr:uid="{7DCCC99C-D787-4766-81CE-5F565193CDFB}"/>
    <cellStyle name="Note 10 3 5" xfId="10481" xr:uid="{3E79BFAE-1845-4A1D-A3A5-AECD9B6CCC34}"/>
    <cellStyle name="Note 10 3 6" xfId="11697" xr:uid="{FEF6FA3B-AD1C-4744-8299-A02DD0D93FFB}"/>
    <cellStyle name="Note 10 3 7" xfId="11087" xr:uid="{9FF94066-B75C-4C4F-BBC6-F369936BD589}"/>
    <cellStyle name="Note 10 3 8" xfId="11964" xr:uid="{7AB3EA58-184D-45C8-8DBE-48E355414100}"/>
    <cellStyle name="Note 10 3 9" xfId="10859" xr:uid="{E87F8A39-777C-4CC9-8C3D-2E3B3BE0DB3B}"/>
    <cellStyle name="Note 10 4" xfId="7967" xr:uid="{5EF9B4D2-9D7A-4BBD-83D6-5E8D2A1CD67D}"/>
    <cellStyle name="Note 10 4 2" xfId="12936" xr:uid="{10740CE7-B343-4980-BFE9-0456664FA900}"/>
    <cellStyle name="Note 10 4 3" xfId="10051" xr:uid="{65D489DB-F69C-400F-9E67-0B4ADD383CF4}"/>
    <cellStyle name="Note 10 4 4" xfId="13706" xr:uid="{0503F1CE-6946-4C90-B30A-34CF5E2526AB}"/>
    <cellStyle name="Note 10 4 5" xfId="14670" xr:uid="{320812BE-18B6-4A5C-815E-E30BB77FCF74}"/>
    <cellStyle name="Note 10 4 6" xfId="15622" xr:uid="{4F7D6FAA-6136-4832-930C-FBA839BA0D1B}"/>
    <cellStyle name="Note 10 4 7" xfId="16504" xr:uid="{28C76E64-9A58-484F-9ECE-C0554C9B3E64}"/>
    <cellStyle name="Note 10 4 8" xfId="17372" xr:uid="{336F5CC0-44A9-4E3E-87E1-9798281A8756}"/>
    <cellStyle name="Note 10 5" xfId="9400" xr:uid="{C229443D-C0C9-4657-9310-927142EDC7F8}"/>
    <cellStyle name="Note 10 5 2" xfId="13804" xr:uid="{B767AE41-3288-476F-A500-A6DB1185F566}"/>
    <cellStyle name="Note 10 5 3" xfId="14764" xr:uid="{2A196F2C-4DFE-4831-8B3D-CE702D94E981}"/>
    <cellStyle name="Note 10 5 4" xfId="15716" xr:uid="{67028C6F-99F0-4DC7-B601-D8D206B5722E}"/>
    <cellStyle name="Note 10 5 5" xfId="16590" xr:uid="{666AC19A-B668-40AC-94D2-27186B6F5A05}"/>
    <cellStyle name="Note 10 5 6" xfId="17455" xr:uid="{9ECBC270-F061-42A2-94A4-D7DBF4B7B4E7}"/>
    <cellStyle name="Note 10 5 7" xfId="18231" xr:uid="{50CA7230-5300-4E9E-A21C-70F907F47E75}"/>
    <cellStyle name="Note 10 5 8" xfId="18988" xr:uid="{AD304D21-A49F-451E-9C5E-C52BE30ED9B8}"/>
    <cellStyle name="Note 10 6" xfId="11840" xr:uid="{B292E2F3-341D-4879-9A83-8DFC11ED5350}"/>
    <cellStyle name="Note 10 7" xfId="10971" xr:uid="{2EE4FFDF-59B3-4485-B7E9-26A47CE9B829}"/>
    <cellStyle name="Note 10 8" xfId="12362" xr:uid="{D7855603-CF47-485A-86FC-DF4CEDC6F3E6}"/>
    <cellStyle name="Note 10 9" xfId="10509" xr:uid="{E609B15F-AB55-4BFF-A58B-8459A93AD8E1}"/>
    <cellStyle name="Note 11" xfId="6199" xr:uid="{01B8D82F-441C-4ABF-A7EF-27E1FCBFC499}"/>
    <cellStyle name="Note 11 10" xfId="15361" xr:uid="{5B035B47-9A54-4C63-A937-A4C95CEE5C23}"/>
    <cellStyle name="Note 11 11" xfId="16296" xr:uid="{BF899556-0E06-4581-8810-8567E19AA4EF}"/>
    <cellStyle name="Note 11 12" xfId="17168" xr:uid="{72F66A6F-FE8A-4EF0-A6FE-6BE8AFAD193B}"/>
    <cellStyle name="Note 11 2" xfId="6840" xr:uid="{24BC8916-D8C6-42C8-88F0-C7512D08639C}"/>
    <cellStyle name="Note 11 2 10" xfId="11181" xr:uid="{6DC1B1B1-42D4-46B2-A78D-526605C65028}"/>
    <cellStyle name="Note 11 2 11" xfId="13567" xr:uid="{641C2A82-6F1B-4ED6-B45B-1FF5D25867AD}"/>
    <cellStyle name="Note 11 2 2" xfId="7649" xr:uid="{DEF35154-EB32-46AF-84B1-B93F258814C0}"/>
    <cellStyle name="Note 11 2 2 10" xfId="9859" xr:uid="{1D1A0046-3186-4194-B178-86AC891E1545}"/>
    <cellStyle name="Note 11 2 2 2" xfId="9289" xr:uid="{3CF1F4B2-F00A-462D-9794-D7EBA3805B1C}"/>
    <cellStyle name="Note 11 2 2 2 2" xfId="13723" xr:uid="{AFC2F28F-B4C1-4CC5-B961-34CA408E07AF}"/>
    <cellStyle name="Note 11 2 2 2 3" xfId="14685" xr:uid="{F70C13C1-CE4C-4F80-B3FF-96BFD5B59AA0}"/>
    <cellStyle name="Note 11 2 2 2 4" xfId="15637" xr:uid="{2D3FC4BA-6EB2-404D-9FB5-5015007C53B7}"/>
    <cellStyle name="Note 11 2 2 2 5" xfId="16517" xr:uid="{0B90DC76-355F-4BC1-A5C3-C75438E5FDED}"/>
    <cellStyle name="Note 11 2 2 2 6" xfId="17383" xr:uid="{3C3D3045-30D1-4FD4-A78E-6C03D6B26AB5}"/>
    <cellStyle name="Note 11 2 2 2 7" xfId="18159" xr:uid="{1622A31C-E8EB-4F54-B631-3C2B627F3CF0}"/>
    <cellStyle name="Note 11 2 2 2 8" xfId="18916" xr:uid="{55E19192-8CE4-4025-8F46-BFA6EB02E18E}"/>
    <cellStyle name="Note 11 2 2 3" xfId="9743" xr:uid="{84B73AA6-312F-43E1-9D6E-15A971C5B229}"/>
    <cellStyle name="Note 11 2 2 3 2" xfId="14147" xr:uid="{7C303B43-8872-4080-B9B2-BAE2DC946403}"/>
    <cellStyle name="Note 11 2 2 3 3" xfId="15107" xr:uid="{ECF4E7BB-74A9-4F47-8493-AEB6ED2DEBA8}"/>
    <cellStyle name="Note 11 2 2 3 4" xfId="16059" xr:uid="{0A2BD651-208E-4C59-B960-DDB45ABEAA49}"/>
    <cellStyle name="Note 11 2 2 3 5" xfId="16933" xr:uid="{290F65E4-904D-4AFC-9781-45B1BC301367}"/>
    <cellStyle name="Note 11 2 2 3 6" xfId="17798" xr:uid="{270044C5-B21E-481A-B7BD-0FC1DD0721DB}"/>
    <cellStyle name="Note 11 2 2 3 7" xfId="18574" xr:uid="{3F7CD1D2-2991-470B-8DBE-904B340F2700}"/>
    <cellStyle name="Note 11 2 2 3 8" xfId="19331" xr:uid="{216B7305-C68D-4745-8B68-88EC4D029AFC}"/>
    <cellStyle name="Note 11 2 2 4" xfId="12707" xr:uid="{68F00CD4-9B86-4903-952A-BD0C46C9995B}"/>
    <cellStyle name="Note 11 2 2 5" xfId="12502" xr:uid="{F50B499F-A2BC-46FF-848B-5717AA01640A}"/>
    <cellStyle name="Note 11 2 2 6" xfId="10377" xr:uid="{686D3DDA-956C-4DC8-8AF3-08B24EB17EF6}"/>
    <cellStyle name="Note 11 2 2 7" xfId="12922" xr:uid="{373EC561-2313-4AC5-A727-462EA0DB3635}"/>
    <cellStyle name="Note 11 2 2 8" xfId="10060" xr:uid="{1E230CF9-F03A-4938-8A9C-FF3A8DF0F22B}"/>
    <cellStyle name="Note 11 2 2 9" xfId="13176" xr:uid="{3D6B20A9-0302-461F-925F-6E187F63B253}"/>
    <cellStyle name="Note 11 2 3" xfId="8480" xr:uid="{16015A57-262F-4D1A-8EEE-89C76973C1E2}"/>
    <cellStyle name="Note 11 2 3 2" xfId="13220" xr:uid="{F0C5695B-66FC-4D9A-A717-2A794026B9BF}"/>
    <cellStyle name="Note 11 2 3 3" xfId="14240" xr:uid="{D33C04CA-5CBA-48B3-98FD-8F1121E96C52}"/>
    <cellStyle name="Note 11 2 3 4" xfId="15200" xr:uid="{1CF7B6F2-4728-43DA-A1A4-EAE4D8F62DDC}"/>
    <cellStyle name="Note 11 2 3 5" xfId="16149" xr:uid="{2A81AEE7-A8DD-4781-9C11-A64058ADDA2B}"/>
    <cellStyle name="Note 11 2 3 6" xfId="17022" xr:uid="{7039297F-B263-4FCC-8585-2E5D220862E6}"/>
    <cellStyle name="Note 11 2 3 7" xfId="17887" xr:uid="{B39A25A1-0D68-45CA-A29F-7B7ED625AA11}"/>
    <cellStyle name="Note 11 2 3 8" xfId="18663" xr:uid="{BC34A3A1-AB0B-4149-9A25-7F0982DF7F38}"/>
    <cellStyle name="Note 11 2 4" xfId="9490" xr:uid="{4BAF1B34-FA79-432F-8284-8AE89586D5C6}"/>
    <cellStyle name="Note 11 2 4 2" xfId="13894" xr:uid="{95EAA748-2B13-4CF0-8FF2-38CC476CDB4B}"/>
    <cellStyle name="Note 11 2 4 3" xfId="14854" xr:uid="{0116A44D-9C93-431D-9049-AE769FDDD687}"/>
    <cellStyle name="Note 11 2 4 4" xfId="15806" xr:uid="{E4A1C9EE-3839-4C24-8F1F-E50B73F15E3B}"/>
    <cellStyle name="Note 11 2 4 5" xfId="16680" xr:uid="{7CCD3917-0697-4910-95DD-6BE58FA18B32}"/>
    <cellStyle name="Note 11 2 4 6" xfId="17545" xr:uid="{FFB86272-F7BA-4729-BCC2-00BA0A35C21B}"/>
    <cellStyle name="Note 11 2 4 7" xfId="18321" xr:uid="{30C880AF-278E-441D-A55D-911532F40F0E}"/>
    <cellStyle name="Note 11 2 4 8" xfId="19078" xr:uid="{DD7F834D-2C85-4DD4-9866-53ED72B12F23}"/>
    <cellStyle name="Note 11 2 5" xfId="12191" xr:uid="{B03720C6-101A-4EBE-9D5E-EAB8B5368AA9}"/>
    <cellStyle name="Note 11 2 6" xfId="10672" xr:uid="{2873C651-71B5-4021-A61A-20D293DB02FF}"/>
    <cellStyle name="Note 11 2 7" xfId="11975" xr:uid="{5719B03B-37D2-46C1-978E-3B1166D17774}"/>
    <cellStyle name="Note 11 2 8" xfId="10851" xr:uid="{11157D33-94FA-491B-BC91-46D156FEDB97}"/>
    <cellStyle name="Note 11 2 9" xfId="11569" xr:uid="{CC073985-465E-4F6F-8258-0DCB9BE0C390}"/>
    <cellStyle name="Note 11 3" xfId="7126" xr:uid="{30F08257-C772-44D0-88C5-E4CA6C6CE3C3}"/>
    <cellStyle name="Note 11 3 10" xfId="11637" xr:uid="{626024E2-0FB8-42C1-9976-351B0B85EBE5}"/>
    <cellStyle name="Note 11 3 2" xfId="8766" xr:uid="{2A6420F8-A41C-4810-9829-5CA461C90410}"/>
    <cellStyle name="Note 11 3 2 2" xfId="13426" xr:uid="{4BE4C307-A74A-44A0-B92A-F79958DFDC22}"/>
    <cellStyle name="Note 11 3 2 3" xfId="14432" xr:uid="{64FE9AAD-14A0-4450-84BF-AFDB1968023B}"/>
    <cellStyle name="Note 11 3 2 4" xfId="15390" xr:uid="{F22441A2-4075-417A-A3F4-848F2D6A74DA}"/>
    <cellStyle name="Note 11 3 2 5" xfId="16317" xr:uid="{061C48FD-F62B-44E6-84A2-3BFA52FA0776}"/>
    <cellStyle name="Note 11 3 2 6" xfId="17188" xr:uid="{5CC87F5F-CB3B-492C-8823-C850B86AEEEB}"/>
    <cellStyle name="Note 11 3 2 7" xfId="18035" xr:uid="{741D00A0-1C4E-41BB-970C-04DF6742C9F5}"/>
    <cellStyle name="Note 11 3 2 8" xfId="18802" xr:uid="{4E2245B1-E0FE-46F7-B12F-326F0E68F100}"/>
    <cellStyle name="Note 11 3 3" xfId="9629" xr:uid="{FF7B56AB-62B7-4E53-879E-EB836382229B}"/>
    <cellStyle name="Note 11 3 3 2" xfId="14033" xr:uid="{3FC7A7F2-26F2-4B38-B989-A85202FDB235}"/>
    <cellStyle name="Note 11 3 3 3" xfId="14993" xr:uid="{2EAE0878-FA31-4371-9539-EC77154A3BAA}"/>
    <cellStyle name="Note 11 3 3 4" xfId="15945" xr:uid="{A8E38150-EC2E-42EB-8E02-4CD6D49136F8}"/>
    <cellStyle name="Note 11 3 3 5" xfId="16819" xr:uid="{51FEF2FF-B0E8-47C7-BD0F-5DD872DE2DCD}"/>
    <cellStyle name="Note 11 3 3 6" xfId="17684" xr:uid="{E4314093-A8CD-40D4-B889-63E95287020B}"/>
    <cellStyle name="Note 11 3 3 7" xfId="18460" xr:uid="{0AF9F1DF-E3A9-41F6-843D-174E40F66028}"/>
    <cellStyle name="Note 11 3 3 8" xfId="19217" xr:uid="{59EA25F3-4DB6-4143-8E8A-ED9C429C625E}"/>
    <cellStyle name="Note 11 3 4" xfId="12396" xr:uid="{AF82A656-9744-479A-893D-23BBAE820F2A}"/>
    <cellStyle name="Note 11 3 5" xfId="10480" xr:uid="{B27D8ABF-7921-48A6-8624-D632824E5E13}"/>
    <cellStyle name="Note 11 3 6" xfId="12107" xr:uid="{530AB2E8-1980-4647-A65F-33685CB8A84E}"/>
    <cellStyle name="Note 11 3 7" xfId="10743" xr:uid="{9ECC4E7A-EA9E-4E12-93CF-005930E243A3}"/>
    <cellStyle name="Note 11 3 8" xfId="12071" xr:uid="{41EC386C-81A4-4DBF-A996-C07E96E63664}"/>
    <cellStyle name="Note 11 3 9" xfId="10775" xr:uid="{B26C74E9-E742-4DBD-9E1C-FAD9365B751F}"/>
    <cellStyle name="Note 11 4" xfId="7968" xr:uid="{EB578149-1120-4B12-A5B1-9CB1F6AABB75}"/>
    <cellStyle name="Note 11 4 2" xfId="12937" xr:uid="{75E759E0-6CDB-48DC-A4C6-E4B79EC2435C}"/>
    <cellStyle name="Note 11 4 3" xfId="10050" xr:uid="{2E144DFB-EE95-42B6-A675-A68CC1336917}"/>
    <cellStyle name="Note 11 4 4" xfId="13181" xr:uid="{5786010B-811A-4AA2-ABD5-833A02E555D8}"/>
    <cellStyle name="Note 11 4 5" xfId="9855" xr:uid="{105348BF-0F51-41EE-87BE-9059D111D0F6}"/>
    <cellStyle name="Note 11 4 6" xfId="13061" xr:uid="{3EBB325D-471B-44B1-88EE-461D48D9F3B7}"/>
    <cellStyle name="Note 11 4 7" xfId="9942" xr:uid="{9AE7C64A-D589-4B56-9FAF-C0C61F3242F7}"/>
    <cellStyle name="Note 11 4 8" xfId="12702" xr:uid="{7FD52EFB-F518-4C4B-ADB7-AEDFDB064560}"/>
    <cellStyle name="Note 11 5" xfId="9401" xr:uid="{36C52FBE-A0D9-4162-8D9D-0D92699585A3}"/>
    <cellStyle name="Note 11 5 2" xfId="13805" xr:uid="{510E776E-6FB0-4953-8FF4-440F1CE3C6B9}"/>
    <cellStyle name="Note 11 5 3" xfId="14765" xr:uid="{6009FA1C-BBDA-4E29-95B3-574031D7025A}"/>
    <cellStyle name="Note 11 5 4" xfId="15717" xr:uid="{3109E1E4-F029-4CEA-9657-FB085D21050C}"/>
    <cellStyle name="Note 11 5 5" xfId="16591" xr:uid="{AED353CC-B4E0-44FD-855F-A57B54DB82D9}"/>
    <cellStyle name="Note 11 5 6" xfId="17456" xr:uid="{251BEC89-327F-40C3-9281-7B8D395AE98D}"/>
    <cellStyle name="Note 11 5 7" xfId="18232" xr:uid="{B82D373F-0C51-4C04-B1AB-6C01C165F421}"/>
    <cellStyle name="Note 11 5 8" xfId="18989" xr:uid="{1A68177A-E30F-4CEF-A000-6A3B8C0819E2}"/>
    <cellStyle name="Note 11 6" xfId="11841" xr:uid="{62EE4686-ECC9-4E90-BD4D-975B4313FC91}"/>
    <cellStyle name="Note 11 7" xfId="10970" xr:uid="{519C226B-C1CB-43A3-97BA-8562062F8D9E}"/>
    <cellStyle name="Note 11 8" xfId="13394" xr:uid="{91977F4B-9984-4DCB-B852-225F59F89FA7}"/>
    <cellStyle name="Note 11 9" xfId="14403" xr:uid="{D583B79E-52BC-4954-BF84-703F07677E39}"/>
    <cellStyle name="Note 12" xfId="6200" xr:uid="{CF965845-801F-45C6-8351-7777E671125C}"/>
    <cellStyle name="Note 12 10" xfId="12141" xr:uid="{0927A7DF-0DC9-4DB1-A5BB-C78E318E142E}"/>
    <cellStyle name="Note 12 11" xfId="10715" xr:uid="{A0C1373E-987E-47BD-BABB-EF93DB0A2865}"/>
    <cellStyle name="Note 12 12" xfId="13030" xr:uid="{0DB83A72-7226-4B0F-B4C0-4054CED9442E}"/>
    <cellStyle name="Note 12 2" xfId="6839" xr:uid="{E51A118E-B8B4-4362-9AC7-4745924D52F8}"/>
    <cellStyle name="Note 12 2 10" xfId="11595" xr:uid="{2195B0EF-B932-4630-950C-255483013362}"/>
    <cellStyle name="Note 12 2 11" xfId="11162" xr:uid="{94FE2A7C-26F6-47C0-959F-6A9DA155247F}"/>
    <cellStyle name="Note 12 2 2" xfId="7650" xr:uid="{4028E2B9-20D7-4A2B-A115-4EA7698ABF90}"/>
    <cellStyle name="Note 12 2 2 10" xfId="11291" xr:uid="{FD58CA25-4940-4355-82B8-7982B7D627BB}"/>
    <cellStyle name="Note 12 2 2 2" xfId="9290" xr:uid="{775A812A-329C-4DFD-88C8-E88EA8F2A434}"/>
    <cellStyle name="Note 12 2 2 2 2" xfId="13724" xr:uid="{ACBE2490-1C9D-4892-BAEB-03F571A630BB}"/>
    <cellStyle name="Note 12 2 2 2 3" xfId="14686" xr:uid="{FF5583B7-82EA-4040-BBA2-B2DC43B564D7}"/>
    <cellStyle name="Note 12 2 2 2 4" xfId="15638" xr:uid="{A7A500AC-9C27-4079-A6D7-4A719212FD27}"/>
    <cellStyle name="Note 12 2 2 2 5" xfId="16518" xr:uid="{FA467BE1-A25C-439E-A1C2-2B1BFB77AB91}"/>
    <cellStyle name="Note 12 2 2 2 6" xfId="17384" xr:uid="{C56CD0B6-1FDC-4D5F-A52F-CD5BBE9A4B61}"/>
    <cellStyle name="Note 12 2 2 2 7" xfId="18160" xr:uid="{2B3BCDC2-C2B7-4AF9-A734-9EB04539998C}"/>
    <cellStyle name="Note 12 2 2 2 8" xfId="18917" xr:uid="{6C87C2B2-C1D8-474D-925C-1999EE22ADA9}"/>
    <cellStyle name="Note 12 2 2 3" xfId="9744" xr:uid="{CA4783D4-3C79-4656-A8EB-AEE02CAD43DE}"/>
    <cellStyle name="Note 12 2 2 3 2" xfId="14148" xr:uid="{69720485-42D5-4958-A71E-42DEE89167BB}"/>
    <cellStyle name="Note 12 2 2 3 3" xfId="15108" xr:uid="{B55BED35-727C-4627-AF48-C5E08A1A56F9}"/>
    <cellStyle name="Note 12 2 2 3 4" xfId="16060" xr:uid="{A4CD2F3C-B10D-4055-ADD5-1113A63B40A1}"/>
    <cellStyle name="Note 12 2 2 3 5" xfId="16934" xr:uid="{17689C8D-0A30-4761-836A-7F5229C38603}"/>
    <cellStyle name="Note 12 2 2 3 6" xfId="17799" xr:uid="{CE58398B-3126-4DDE-9AF4-297821E28E97}"/>
    <cellStyle name="Note 12 2 2 3 7" xfId="18575" xr:uid="{3C63337B-69DF-41F2-BA73-C54AE7A0C3E7}"/>
    <cellStyle name="Note 12 2 2 3 8" xfId="19332" xr:uid="{9EB2BCFC-6974-4F4D-9D12-0EC65EC81625}"/>
    <cellStyle name="Note 12 2 2 4" xfId="12708" xr:uid="{9C3872AD-E996-424C-935F-8D5D9C01213D}"/>
    <cellStyle name="Note 12 2 2 5" xfId="12035" xr:uid="{EDD57293-4973-46A1-BE32-1D3CDE88BA2F}"/>
    <cellStyle name="Note 12 2 2 6" xfId="10797" xr:uid="{666DD206-B777-4576-A13A-CA9DD259B76C}"/>
    <cellStyle name="Note 12 2 2 7" xfId="11619" xr:uid="{EFD0E6E1-CE19-48AE-8501-6D8A902458EA}"/>
    <cellStyle name="Note 12 2 2 8" xfId="11138" xr:uid="{4C8C7F61-3B78-4946-9459-F91611DE20D1}"/>
    <cellStyle name="Note 12 2 2 9" xfId="11434" xr:uid="{73E0FEA7-EB8D-46C0-A20D-8450855FD5CF}"/>
    <cellStyle name="Note 12 2 3" xfId="8479" xr:uid="{867ADEFD-8EB1-47D1-B8A9-2E0C0B00E5E6}"/>
    <cellStyle name="Note 12 2 3 2" xfId="13219" xr:uid="{FDCC326E-685B-4EAA-BD76-9B1412AAD71A}"/>
    <cellStyle name="Note 12 2 3 3" xfId="14239" xr:uid="{C6A41A74-05F5-4630-B18E-AC76AA0574B7}"/>
    <cellStyle name="Note 12 2 3 4" xfId="15199" xr:uid="{2F11C0C4-4830-4EA0-8CB4-296D8A8AE45D}"/>
    <cellStyle name="Note 12 2 3 5" xfId="16148" xr:uid="{C76CE55C-AFEE-40B1-8B49-657D8999C80D}"/>
    <cellStyle name="Note 12 2 3 6" xfId="17021" xr:uid="{48193288-432A-4F86-9A6B-D8ADDB8ECB16}"/>
    <cellStyle name="Note 12 2 3 7" xfId="17886" xr:uid="{BD30C354-1085-4E30-BADE-0FB26004CF7C}"/>
    <cellStyle name="Note 12 2 3 8" xfId="18662" xr:uid="{5C77E863-4371-4A2A-BF16-73793ADAF14E}"/>
    <cellStyle name="Note 12 2 4" xfId="9489" xr:uid="{6FE33B22-6E72-4F2E-A813-9598485B568E}"/>
    <cellStyle name="Note 12 2 4 2" xfId="13893" xr:uid="{9C8AF5A5-7054-414A-915E-17F5C047DCCD}"/>
    <cellStyle name="Note 12 2 4 3" xfId="14853" xr:uid="{1A324065-4A8F-4B54-9D94-1392574A22DE}"/>
    <cellStyle name="Note 12 2 4 4" xfId="15805" xr:uid="{ABB61B24-3775-4147-AF09-9429F5D96892}"/>
    <cellStyle name="Note 12 2 4 5" xfId="16679" xr:uid="{195B1CD4-E8AD-404A-943A-7AA6BDC21686}"/>
    <cellStyle name="Note 12 2 4 6" xfId="17544" xr:uid="{C4480BEC-7152-4D81-BB56-36949CFC4B6D}"/>
    <cellStyle name="Note 12 2 4 7" xfId="18320" xr:uid="{1277C572-00D5-4D08-8E94-FC002949D224}"/>
    <cellStyle name="Note 12 2 4 8" xfId="19077" xr:uid="{32F8E4D9-64EA-4DF9-A297-905A886A691F}"/>
    <cellStyle name="Note 12 2 5" xfId="12190" xr:uid="{91D16F00-56CD-443D-9345-1571930BF874}"/>
    <cellStyle name="Note 12 2 6" xfId="10673" xr:uid="{7929713D-E123-484B-8ED6-BD481118D100}"/>
    <cellStyle name="Note 12 2 7" xfId="13111" xr:uid="{6CBE58F6-C41F-4FBF-9844-82127261F7B6}"/>
    <cellStyle name="Note 12 2 8" xfId="12007" xr:uid="{82C25C1B-EBCF-4584-BBB0-4E8B861136E9}"/>
    <cellStyle name="Note 12 2 9" xfId="10824" xr:uid="{8C713269-8AAE-4E45-8AB9-7F492AAF43F7}"/>
    <cellStyle name="Note 12 3" xfId="7127" xr:uid="{12B54176-865D-46B3-B55B-950FEF91133B}"/>
    <cellStyle name="Note 12 3 10" xfId="13665" xr:uid="{073C5052-517D-4E65-B494-B9147C49C270}"/>
    <cellStyle name="Note 12 3 2" xfId="8767" xr:uid="{52148B90-5DBA-43D8-A3E0-5C758DBC2186}"/>
    <cellStyle name="Note 12 3 2 2" xfId="13427" xr:uid="{F962072F-B349-4B26-A644-2E6B9224E62B}"/>
    <cellStyle name="Note 12 3 2 3" xfId="14433" xr:uid="{04FBFC66-4421-43D8-AAD2-0889367A82A7}"/>
    <cellStyle name="Note 12 3 2 4" xfId="15391" xr:uid="{AE2D08EB-D80E-4EF2-9C78-79F657FB7D84}"/>
    <cellStyle name="Note 12 3 2 5" xfId="16318" xr:uid="{D34BAD3C-CE0D-474E-A8A0-F775D121FD6D}"/>
    <cellStyle name="Note 12 3 2 6" xfId="17189" xr:uid="{D72EE062-7266-460B-B77D-306D3DE2330B}"/>
    <cellStyle name="Note 12 3 2 7" xfId="18036" xr:uid="{13FD1D35-9097-4019-95C1-54C2F4413CF5}"/>
    <cellStyle name="Note 12 3 2 8" xfId="18803" xr:uid="{CDB66D63-6B74-465D-83A6-82F2F07E986F}"/>
    <cellStyle name="Note 12 3 3" xfId="9630" xr:uid="{FCD221D4-E6F0-478C-AFF5-6D3E8DFD771C}"/>
    <cellStyle name="Note 12 3 3 2" xfId="14034" xr:uid="{736EA7D0-8113-4F94-8331-38DD1C39D511}"/>
    <cellStyle name="Note 12 3 3 3" xfId="14994" xr:uid="{0413E6E3-83AF-4C12-B1D3-31EC7E7E7DDB}"/>
    <cellStyle name="Note 12 3 3 4" xfId="15946" xr:uid="{EC146142-E617-468E-BB8F-52871A247E4F}"/>
    <cellStyle name="Note 12 3 3 5" xfId="16820" xr:uid="{8A8C8C6A-B366-4074-B41B-2EC5BE8624D6}"/>
    <cellStyle name="Note 12 3 3 6" xfId="17685" xr:uid="{5F0ACFE6-F0B8-4FFB-BE83-D229E5C245B8}"/>
    <cellStyle name="Note 12 3 3 7" xfId="18461" xr:uid="{207CE61E-0E2C-4C04-8807-5300C7A8C318}"/>
    <cellStyle name="Note 12 3 3 8" xfId="19218" xr:uid="{3CF42B09-18E4-4B2A-AA71-C80B1889565C}"/>
    <cellStyle name="Note 12 3 4" xfId="12397" xr:uid="{292F5624-1EB5-490A-9CDD-3AD975C9F506}"/>
    <cellStyle name="Note 12 3 5" xfId="10479" xr:uid="{9E7B4D38-4073-4288-AD46-676F5D7C7D35}"/>
    <cellStyle name="Note 12 3 6" xfId="11698" xr:uid="{B8820ECF-FF2C-41C4-B878-610EDF17BD79}"/>
    <cellStyle name="Note 12 3 7" xfId="11086" xr:uid="{09879631-8BD8-4945-B166-040F33706BF5}"/>
    <cellStyle name="Note 12 3 8" xfId="12555" xr:uid="{8216B7DB-569B-4432-A692-1CCD43EF57F3}"/>
    <cellStyle name="Note 12 3 9" xfId="10338" xr:uid="{327C82A4-4F16-40F6-8F32-80B39411A6CA}"/>
    <cellStyle name="Note 12 4" xfId="7969" xr:uid="{BFDDF70E-625E-478C-8BFF-F8BE9F0668BE}"/>
    <cellStyle name="Note 12 4 2" xfId="12938" xr:uid="{6724EBEF-E850-42CC-AF44-979F154AC14C}"/>
    <cellStyle name="Note 12 4 3" xfId="10049" xr:uid="{36EBBF19-79D3-4DFF-98B0-DDB14F1E7036}"/>
    <cellStyle name="Note 12 4 4" xfId="12153" xr:uid="{D7B9087C-7AA3-48FA-A748-927EA6D10023}"/>
    <cellStyle name="Note 12 4 5" xfId="10705" xr:uid="{878A4FB3-EA8D-403E-BCAA-8F0700D49C7D}"/>
    <cellStyle name="Note 12 4 6" xfId="12365" xr:uid="{33A49EC9-45C8-48D8-9465-26DA3AAAFF88}"/>
    <cellStyle name="Note 12 4 7" xfId="10507" xr:uid="{00868607-E06E-4F87-A945-31803044B518}"/>
    <cellStyle name="Note 12 4 8" xfId="11692" xr:uid="{2BFF90F8-14C6-4398-8066-7BB12ABEEE16}"/>
    <cellStyle name="Note 12 5" xfId="9402" xr:uid="{8380797B-DDD6-4DF3-B256-DDCB97CFEF21}"/>
    <cellStyle name="Note 12 5 2" xfId="13806" xr:uid="{2E06E5D1-CACF-4918-87D9-6CE34448B6B8}"/>
    <cellStyle name="Note 12 5 3" xfId="14766" xr:uid="{F9D4615C-C660-4904-B0FB-55D574443D54}"/>
    <cellStyle name="Note 12 5 4" xfId="15718" xr:uid="{91C1E829-94D3-49D6-A33E-25F76C0E3EDD}"/>
    <cellStyle name="Note 12 5 5" xfId="16592" xr:uid="{24FCAB03-467D-446F-9F77-0D37D2EED85F}"/>
    <cellStyle name="Note 12 5 6" xfId="17457" xr:uid="{4E3C17C5-8386-4DC4-82B3-FA6B6A60CCDC}"/>
    <cellStyle name="Note 12 5 7" xfId="18233" xr:uid="{991A8724-90CE-4009-B599-2ABC4865CF71}"/>
    <cellStyle name="Note 12 5 8" xfId="18990" xr:uid="{F214A77B-BA87-4BD0-A8E5-65196FBF2D28}"/>
    <cellStyle name="Note 12 6" xfId="11842" xr:uid="{CD25C25A-2E07-413E-8D14-F3B589B50582}"/>
    <cellStyle name="Note 12 7" xfId="10969" xr:uid="{8F46DDC1-48C5-4E23-AF12-D1F979A713A3}"/>
    <cellStyle name="Note 12 8" xfId="12882" xr:uid="{CBD81947-409B-4615-A408-FD1B57818FA7}"/>
    <cellStyle name="Note 12 9" xfId="10097" xr:uid="{15CDEAE7-DB2E-4B3D-8A38-A81254A9ED5F}"/>
    <cellStyle name="Note 13" xfId="6201" xr:uid="{6FA49930-136E-41A1-B5AF-B935E6E622F0}"/>
    <cellStyle name="Note 13 10" xfId="12039" xr:uid="{1BB11478-A6A5-4EEB-9E86-BE5F64D4F44B}"/>
    <cellStyle name="Note 13 11" xfId="10795" xr:uid="{454C20A4-5975-4616-AA0A-51C2A4774F20}"/>
    <cellStyle name="Note 13 12" xfId="11621" xr:uid="{66D1F94E-DE3C-4848-A9C9-94D6F8D3BE4D}"/>
    <cellStyle name="Note 13 2" xfId="6838" xr:uid="{16772DBF-1F7C-416D-A399-2983CD0D2A3C}"/>
    <cellStyle name="Note 13 2 10" xfId="16441" xr:uid="{EBF8CA01-10C3-4775-9F24-16B31260F6FE}"/>
    <cellStyle name="Note 13 2 11" xfId="17312" xr:uid="{3FBECFF2-4D29-4705-9E9C-6586187695E8}"/>
    <cellStyle name="Note 13 2 2" xfId="7651" xr:uid="{A5E7AEF1-CCA3-4D42-91E2-2C1E6BCF4437}"/>
    <cellStyle name="Note 13 2 2 10" xfId="13673" xr:uid="{8F47E030-B845-4B3C-AAC1-5570CF11AE73}"/>
    <cellStyle name="Note 13 2 2 2" xfId="9291" xr:uid="{F8258C57-73E2-46E6-AD4E-314826E015C5}"/>
    <cellStyle name="Note 13 2 2 2 2" xfId="13725" xr:uid="{28DBEFF6-2583-4DA3-8099-BB3217BDEA0C}"/>
    <cellStyle name="Note 13 2 2 2 3" xfId="14687" xr:uid="{94871C04-C059-472A-9DDA-844D23A67FC4}"/>
    <cellStyle name="Note 13 2 2 2 4" xfId="15639" xr:uid="{B7A2E2EA-8EEB-461C-8F58-ECEE7E423C44}"/>
    <cellStyle name="Note 13 2 2 2 5" xfId="16519" xr:uid="{A46DAEFC-FE8A-4A54-9A1C-525BFD8E35D0}"/>
    <cellStyle name="Note 13 2 2 2 6" xfId="17385" xr:uid="{70D58E36-F29E-4807-897E-BF786D916B0F}"/>
    <cellStyle name="Note 13 2 2 2 7" xfId="18161" xr:uid="{96DB19BC-C226-4F11-AEF7-C8294BD93F2D}"/>
    <cellStyle name="Note 13 2 2 2 8" xfId="18918" xr:uid="{BB88EA27-402A-4B54-8DE5-35166C5326DE}"/>
    <cellStyle name="Note 13 2 2 3" xfId="9745" xr:uid="{FA70B2CA-5CC4-4D14-A730-3BE7C6ADE0A2}"/>
    <cellStyle name="Note 13 2 2 3 2" xfId="14149" xr:uid="{364D5ADD-EC6D-4B61-866A-F609F4F458F4}"/>
    <cellStyle name="Note 13 2 2 3 3" xfId="15109" xr:uid="{F45B0C2F-73CD-4781-AD8B-F65559F1C11E}"/>
    <cellStyle name="Note 13 2 2 3 4" xfId="16061" xr:uid="{4DAD5352-89DD-40FF-911A-3C7F80F476D2}"/>
    <cellStyle name="Note 13 2 2 3 5" xfId="16935" xr:uid="{7AF55C23-6AA9-47E6-9574-0882B3B43AD7}"/>
    <cellStyle name="Note 13 2 2 3 6" xfId="17800" xr:uid="{86D1434F-5BF4-441D-9C3D-F665BAC1882B}"/>
    <cellStyle name="Note 13 2 2 3 7" xfId="18576" xr:uid="{4CF2BCC1-CD8A-4AAD-AD96-F8728FAFE755}"/>
    <cellStyle name="Note 13 2 2 3 8" xfId="19333" xr:uid="{7DE48E09-2425-46E8-B7B8-2727D564A3D3}"/>
    <cellStyle name="Note 13 2 2 4" xfId="12709" xr:uid="{D59C1F2A-1F7D-4A0C-8300-C7F1636C569E}"/>
    <cellStyle name="Note 13 2 2 5" xfId="10220" xr:uid="{663289F3-B223-41E9-BBB0-C55F6F091F82}"/>
    <cellStyle name="Note 13 2 2 6" xfId="12661" xr:uid="{64488F57-DE36-4160-BAE4-088D9313AF7E}"/>
    <cellStyle name="Note 13 2 2 7" xfId="10254" xr:uid="{2D63CCDA-B338-4238-B5F5-7348C68A11ED}"/>
    <cellStyle name="Note 13 2 2 8" xfId="12655" xr:uid="{75573C67-EE76-4E1D-90DA-FC503286CA0E}"/>
    <cellStyle name="Note 13 2 2 9" xfId="10259" xr:uid="{902A6CCA-98D1-4069-A42F-789A52187DE5}"/>
    <cellStyle name="Note 13 2 3" xfId="8478" xr:uid="{E6566399-CA52-4F2C-9AF5-26873B41C8C8}"/>
    <cellStyle name="Note 13 2 3 2" xfId="13218" xr:uid="{9C8C1BFB-31FD-4073-B7C8-53988266081C}"/>
    <cellStyle name="Note 13 2 3 3" xfId="14238" xr:uid="{5471D7F3-2E46-49D4-8C27-55D038D02C93}"/>
    <cellStyle name="Note 13 2 3 4" xfId="15198" xr:uid="{6FDE8A78-92AB-43D1-A3F7-C87BF850BE81}"/>
    <cellStyle name="Note 13 2 3 5" xfId="16147" xr:uid="{B6A6DB81-DF28-4BA4-95D6-2E1ECDA8247A}"/>
    <cellStyle name="Note 13 2 3 6" xfId="17020" xr:uid="{B27A6274-DFC1-448A-BAC8-3A7CA4E6CF8F}"/>
    <cellStyle name="Note 13 2 3 7" xfId="17885" xr:uid="{8BD1338F-A418-4F2D-B0C5-76510DA16306}"/>
    <cellStyle name="Note 13 2 3 8" xfId="18661" xr:uid="{4040F0AA-573C-4383-9B0D-2361F50F5717}"/>
    <cellStyle name="Note 13 2 4" xfId="9488" xr:uid="{4E8E081B-9225-4036-A2CB-59B02B5FF7D0}"/>
    <cellStyle name="Note 13 2 4 2" xfId="13892" xr:uid="{AFFC0632-AE5A-40E4-B240-D80FBA426611}"/>
    <cellStyle name="Note 13 2 4 3" xfId="14852" xr:uid="{C6BBB76F-1098-4983-BAD0-50CEF620BF5A}"/>
    <cellStyle name="Note 13 2 4 4" xfId="15804" xr:uid="{C21D7411-93FA-42D8-BAD2-A5661BE4C04C}"/>
    <cellStyle name="Note 13 2 4 5" xfId="16678" xr:uid="{95592B36-0C19-4E71-A53A-76BCDB3B452B}"/>
    <cellStyle name="Note 13 2 4 6" xfId="17543" xr:uid="{387F24DD-BCC5-4670-AE09-D624ADBFA6F4}"/>
    <cellStyle name="Note 13 2 4 7" xfId="18319" xr:uid="{54B39A5A-52B6-4935-8CB8-DB5D8AE4D118}"/>
    <cellStyle name="Note 13 2 4 8" xfId="19076" xr:uid="{CC796D83-BFA0-4537-B688-970C4049770F}"/>
    <cellStyle name="Note 13 2 5" xfId="12189" xr:uid="{B824DD13-D6EE-46AA-9E6B-6603D2DCEE3C}"/>
    <cellStyle name="Note 13 2 6" xfId="10674" xr:uid="{08A30682-68C0-4A58-9FC1-1B5CFF24D162}"/>
    <cellStyle name="Note 13 2 7" xfId="13611" xr:uid="{07D2AFC0-E084-44B3-9FA0-298D7ADFE6DE}"/>
    <cellStyle name="Note 13 2 8" xfId="14589" xr:uid="{28E7A9ED-1647-4ADB-9ADC-701CD8E72012}"/>
    <cellStyle name="Note 13 2 9" xfId="15542" xr:uid="{CE25AFEA-F410-437A-A150-1F62A408F4C6}"/>
    <cellStyle name="Note 13 3" xfId="7128" xr:uid="{20502208-9FCB-4CE2-9864-A346010D2F65}"/>
    <cellStyle name="Note 13 3 10" xfId="15525" xr:uid="{CFFD3301-0B59-4335-BC85-AA2E6D4C7B75}"/>
    <cellStyle name="Note 13 3 2" xfId="8768" xr:uid="{5C98AFD7-A108-4478-AE72-F8100FD065EB}"/>
    <cellStyle name="Note 13 3 2 2" xfId="13428" xr:uid="{F6F64002-ADC7-4F72-922B-7E2C1AF142CF}"/>
    <cellStyle name="Note 13 3 2 3" xfId="14434" xr:uid="{C1A3F7EA-55FA-4E6E-ABB4-37A0179E7481}"/>
    <cellStyle name="Note 13 3 2 4" xfId="15392" xr:uid="{C031C65E-3392-4C7C-8C37-086A329D0038}"/>
    <cellStyle name="Note 13 3 2 5" xfId="16319" xr:uid="{B7C0F893-00F6-4EE9-966A-11D61BF77401}"/>
    <cellStyle name="Note 13 3 2 6" xfId="17190" xr:uid="{310B917B-13F1-4E5F-93D7-B9F18CFB2ACE}"/>
    <cellStyle name="Note 13 3 2 7" xfId="18037" xr:uid="{04720598-88BD-4419-92A7-69248CFC17F2}"/>
    <cellStyle name="Note 13 3 2 8" xfId="18804" xr:uid="{8C973896-CCA7-4B5A-ADCA-653685E0B9B2}"/>
    <cellStyle name="Note 13 3 3" xfId="9631" xr:uid="{B885EF5E-FAF8-4F90-AF5B-15F830E2FC10}"/>
    <cellStyle name="Note 13 3 3 2" xfId="14035" xr:uid="{9D78A9B4-A090-4C76-8AD3-8701B6AB0D57}"/>
    <cellStyle name="Note 13 3 3 3" xfId="14995" xr:uid="{05D04BE1-0A23-4680-BDD0-D57D1A1EB434}"/>
    <cellStyle name="Note 13 3 3 4" xfId="15947" xr:uid="{23A9E192-E917-43BE-B3E1-BF76EB27B1E0}"/>
    <cellStyle name="Note 13 3 3 5" xfId="16821" xr:uid="{A8C86ADE-49F7-4175-937F-735CC7CE8DAD}"/>
    <cellStyle name="Note 13 3 3 6" xfId="17686" xr:uid="{317D0618-40E1-45BE-8A87-190F4499406F}"/>
    <cellStyle name="Note 13 3 3 7" xfId="18462" xr:uid="{4707A55C-BE3F-47B8-BF25-3B8FFB501ACC}"/>
    <cellStyle name="Note 13 3 3 8" xfId="19219" xr:uid="{1FCA75F5-EA7C-4B35-9404-2F9F8E469A25}"/>
    <cellStyle name="Note 13 3 4" xfId="12398" xr:uid="{7389B647-D5C2-46E5-ACE4-54B39415150C}"/>
    <cellStyle name="Note 13 3 5" xfId="10478" xr:uid="{658FA88A-E606-431F-808B-3BD59CE249AB}"/>
    <cellStyle name="Note 13 3 6" xfId="11699" xr:uid="{5982C1B2-7CA9-4C15-B6B8-40A625B067D9}"/>
    <cellStyle name="Note 13 3 7" xfId="11085" xr:uid="{4793F17A-6416-4E7B-BF2D-B6CC39EC7B42}"/>
    <cellStyle name="Note 13 3 8" xfId="13580" xr:uid="{5DD64CF2-63E7-401E-9BD7-1DFC926AD775}"/>
    <cellStyle name="Note 13 3 9" xfId="14568" xr:uid="{5A05C05B-1FB3-494E-A8BF-14D9B4ADB90A}"/>
    <cellStyle name="Note 13 4" xfId="7970" xr:uid="{6B3595E2-8C54-4BDA-B476-884BD9566DD7}"/>
    <cellStyle name="Note 13 4 2" xfId="12939" xr:uid="{8B1A2644-53D2-4952-B628-A8573548B148}"/>
    <cellStyle name="Note 13 4 3" xfId="10048" xr:uid="{DE3CF4BA-C65C-47E8-937B-6295B41946EE}"/>
    <cellStyle name="Note 13 4 4" xfId="12686" xr:uid="{ECAE9F76-C151-44B6-A7E9-1E5CE9F47063}"/>
    <cellStyle name="Note 13 4 5" xfId="10233" xr:uid="{C2C7B674-FA4E-47B4-8E1E-2834C94BD2DF}"/>
    <cellStyle name="Note 13 4 6" xfId="12659" xr:uid="{472CA1BF-A810-43D0-94CB-8B448631979E}"/>
    <cellStyle name="Note 13 4 7" xfId="10256" xr:uid="{49B285C4-444D-4CE8-A381-D7F41C7B7EAD}"/>
    <cellStyle name="Note 13 4 8" xfId="11767" xr:uid="{046C22D8-3C5A-44CA-B1E3-863716BC734A}"/>
    <cellStyle name="Note 13 5" xfId="9403" xr:uid="{2F53A461-0B63-4F2D-BE81-867D25682BBC}"/>
    <cellStyle name="Note 13 5 2" xfId="13807" xr:uid="{B0030243-C022-4A4B-828D-AC8EADD3886D}"/>
    <cellStyle name="Note 13 5 3" xfId="14767" xr:uid="{34671699-6C23-43B8-B4E5-9470891BB9A4}"/>
    <cellStyle name="Note 13 5 4" xfId="15719" xr:uid="{FA459A04-721A-4ACD-9C8A-ED2FA4249553}"/>
    <cellStyle name="Note 13 5 5" xfId="16593" xr:uid="{C0FBC8FD-F88F-49C7-9317-68B4E60F3B14}"/>
    <cellStyle name="Note 13 5 6" xfId="17458" xr:uid="{E6BFAB0C-AAB7-48DA-9F32-CCE1D5306C9D}"/>
    <cellStyle name="Note 13 5 7" xfId="18234" xr:uid="{A128BF2E-F7B4-494C-A04B-972A422EC8B5}"/>
    <cellStyle name="Note 13 5 8" xfId="18991" xr:uid="{84FE1BFE-C625-4EBD-83E7-880956B01B83}"/>
    <cellStyle name="Note 13 6" xfId="11843" xr:uid="{C8021766-3998-4126-A337-7D82A4669598}"/>
    <cellStyle name="Note 13 7" xfId="10968" xr:uid="{BD3B958A-A716-4AAF-A830-1234E6537B2A}"/>
    <cellStyle name="Note 13 8" xfId="11462" xr:uid="{71B39364-83F6-4331-91A3-DE770FE0AE65}"/>
    <cellStyle name="Note 13 9" xfId="11265" xr:uid="{6FCAD856-282D-4D81-A130-3081C7AE8503}"/>
    <cellStyle name="Note 14" xfId="6202" xr:uid="{01CE8987-7CD5-4B96-8542-9978D43CF34D}"/>
    <cellStyle name="Note 14 10" xfId="12525" xr:uid="{A117F262-E24C-4A5F-81C9-22043DA19C1F}"/>
    <cellStyle name="Note 14 11" xfId="10356" xr:uid="{F80D038C-EC2D-4070-8180-B68230926C1C}"/>
    <cellStyle name="Note 14 12" xfId="13662" xr:uid="{49A2B256-080A-4CB0-8654-F2E2BEF9423A}"/>
    <cellStyle name="Note 14 2" xfId="6837" xr:uid="{1845DDA6-22D4-4FB3-89B4-9A087B6319BC}"/>
    <cellStyle name="Note 14 2 10" xfId="11048" xr:uid="{9AFDA7A8-6D21-4B62-84F1-18897CDDCF5E}"/>
    <cellStyle name="Note 14 2 11" xfId="13094" xr:uid="{9B59BE00-E50A-4917-81C6-BDDE86CB0B5A}"/>
    <cellStyle name="Note 14 2 2" xfId="7652" xr:uid="{7FBB208B-459B-43DA-9898-49CF1250A953}"/>
    <cellStyle name="Note 14 2 2 10" xfId="10919" xr:uid="{6DF6447A-1A1B-44B2-9CC2-B30C08AFE131}"/>
    <cellStyle name="Note 14 2 2 2" xfId="9292" xr:uid="{C9A8B5C7-CA6E-45BA-806B-2FD7D266A86A}"/>
    <cellStyle name="Note 14 2 2 2 2" xfId="13726" xr:uid="{7CC33B51-798B-4BD7-8CF4-80713389DFD3}"/>
    <cellStyle name="Note 14 2 2 2 3" xfId="14688" xr:uid="{6070334A-0EC4-40E0-B927-6B8FCB6B76E1}"/>
    <cellStyle name="Note 14 2 2 2 4" xfId="15640" xr:uid="{32F183BA-E07A-455A-9E3E-B26844FD9B30}"/>
    <cellStyle name="Note 14 2 2 2 5" xfId="16520" xr:uid="{E4B59E97-BED2-4DFB-96F8-80B0CF670D62}"/>
    <cellStyle name="Note 14 2 2 2 6" xfId="17386" xr:uid="{77367090-4D8D-4DC2-86BF-A98F765A617D}"/>
    <cellStyle name="Note 14 2 2 2 7" xfId="18162" xr:uid="{13DF7695-7828-4C10-8579-2B7A5AC493C9}"/>
    <cellStyle name="Note 14 2 2 2 8" xfId="18919" xr:uid="{9C38C697-D5A8-4698-81CD-DBB757DD4088}"/>
    <cellStyle name="Note 14 2 2 3" xfId="9746" xr:uid="{804BB163-46DB-483F-B46E-F3D92B083BA6}"/>
    <cellStyle name="Note 14 2 2 3 2" xfId="14150" xr:uid="{D58766CC-257F-4277-8080-13587793F44A}"/>
    <cellStyle name="Note 14 2 2 3 3" xfId="15110" xr:uid="{911DE098-48B8-48D8-91EA-0F23D6298E1F}"/>
    <cellStyle name="Note 14 2 2 3 4" xfId="16062" xr:uid="{3EA17E17-F3D9-4F2A-8CE0-865A53E59744}"/>
    <cellStyle name="Note 14 2 2 3 5" xfId="16936" xr:uid="{872674C9-2C8D-4DED-84C2-0A5342E1C24C}"/>
    <cellStyle name="Note 14 2 2 3 6" xfId="17801" xr:uid="{118C1C4C-096D-4595-9C95-A4C26ACDF18E}"/>
    <cellStyle name="Note 14 2 2 3 7" xfId="18577" xr:uid="{D040BB15-0CE9-4035-8603-DBA4176BB310}"/>
    <cellStyle name="Note 14 2 2 3 8" xfId="19334" xr:uid="{8FC122A6-18F8-464D-A56A-5009C046C769}"/>
    <cellStyle name="Note 14 2 2 4" xfId="12710" xr:uid="{3C79428B-022B-4369-884B-556E69507A19}"/>
    <cellStyle name="Note 14 2 2 5" xfId="13071" xr:uid="{746E2876-1C5E-4975-A292-1BA7BD625B3D}"/>
    <cellStyle name="Note 14 2 2 6" xfId="9934" xr:uid="{93FE1243-4458-44CE-945F-D0D7F8AAA157}"/>
    <cellStyle name="Note 14 2 2 7" xfId="13197" xr:uid="{05D3CE61-670A-47BE-A665-847192178473}"/>
    <cellStyle name="Note 14 2 2 8" xfId="9842" xr:uid="{2FF2FDB3-02B5-4691-973E-A5711732969A}"/>
    <cellStyle name="Note 14 2 2 9" xfId="11894" xr:uid="{E2256AE7-6582-4478-A7D2-DB7C84CBEE83}"/>
    <cellStyle name="Note 14 2 3" xfId="8477" xr:uid="{BB35F3C2-70BC-458A-A40D-A10D9B279925}"/>
    <cellStyle name="Note 14 2 3 2" xfId="13217" xr:uid="{1A180824-9793-4C53-94ED-ECCB1155266C}"/>
    <cellStyle name="Note 14 2 3 3" xfId="14237" xr:uid="{D0A4AD0B-D43D-43E6-A49A-24A7CD5CCE77}"/>
    <cellStyle name="Note 14 2 3 4" xfId="15197" xr:uid="{4436E597-9B0C-4183-AC94-C7B147B07682}"/>
    <cellStyle name="Note 14 2 3 5" xfId="16146" xr:uid="{0431ECF6-DB9F-46DA-8744-CCE032C789E1}"/>
    <cellStyle name="Note 14 2 3 6" xfId="17019" xr:uid="{B3515E8B-CC7D-4E09-BA82-77A4B8A96860}"/>
    <cellStyle name="Note 14 2 3 7" xfId="17884" xr:uid="{62E31194-DBD4-4A96-A2EF-DD332B151823}"/>
    <cellStyle name="Note 14 2 3 8" xfId="18660" xr:uid="{41EEFB31-BEBD-4C0D-916B-4BCD22C78ED0}"/>
    <cellStyle name="Note 14 2 4" xfId="9487" xr:uid="{27D312CC-D2AD-418F-8370-14236A7155AC}"/>
    <cellStyle name="Note 14 2 4 2" xfId="13891" xr:uid="{94099FF3-638E-4204-9DBE-D2FA6622E36D}"/>
    <cellStyle name="Note 14 2 4 3" xfId="14851" xr:uid="{C2431CB7-EF6A-4ECE-8690-973D0CD48268}"/>
    <cellStyle name="Note 14 2 4 4" xfId="15803" xr:uid="{96682ACA-D749-4E54-81B2-E3B88018AA20}"/>
    <cellStyle name="Note 14 2 4 5" xfId="16677" xr:uid="{725DBB9E-4FBC-4BF4-992F-B8F11376EA78}"/>
    <cellStyle name="Note 14 2 4 6" xfId="17542" xr:uid="{7A6341AD-B9BB-4ECF-B59A-7A2A0D4562A6}"/>
    <cellStyle name="Note 14 2 4 7" xfId="18318" xr:uid="{A045DFDA-164D-4C96-A320-7B5E5C96777B}"/>
    <cellStyle name="Note 14 2 4 8" xfId="19075" xr:uid="{C9A7351C-AD6B-4815-9B4A-E4DE216A488B}"/>
    <cellStyle name="Note 14 2 5" xfId="12188" xr:uid="{BBC65C9F-7C5F-4472-9B0A-A7BE4B727770}"/>
    <cellStyle name="Note 14 2 6" xfId="10675" xr:uid="{578B3615-0B31-4BFE-8EF3-1D842882B071}"/>
    <cellStyle name="Note 14 2 7" xfId="12589" xr:uid="{0C0C7686-E47F-4B61-AC60-242B5D190CA2}"/>
    <cellStyle name="Note 14 2 8" xfId="10313" xr:uid="{27CAE164-B1AB-41C6-B191-996DD7C0054C}"/>
    <cellStyle name="Note 14 2 9" xfId="11747" xr:uid="{3760C9B5-84FC-43A1-8281-8F40EF93890C}"/>
    <cellStyle name="Note 14 3" xfId="7129" xr:uid="{CEA55B06-E171-428D-B0E5-3E7F40206BA4}"/>
    <cellStyle name="Note 14 3 10" xfId="13059" xr:uid="{ECEE04CC-207E-408A-B989-FACC1359C592}"/>
    <cellStyle name="Note 14 3 2" xfId="8769" xr:uid="{109188FC-2027-494E-9862-56BAB7CC56E6}"/>
    <cellStyle name="Note 14 3 2 2" xfId="13429" xr:uid="{90AD2F25-FB63-4BA6-BAB0-61D3B7D6F24F}"/>
    <cellStyle name="Note 14 3 2 3" xfId="14435" xr:uid="{8D7600BF-4BCC-43B7-89F1-DE806F5AE00D}"/>
    <cellStyle name="Note 14 3 2 4" xfId="15393" xr:uid="{1236EB06-F7EE-4F8A-80ED-C486D19FAFAB}"/>
    <cellStyle name="Note 14 3 2 5" xfId="16320" xr:uid="{3B5E4154-8702-4BA9-87BA-A9FE7654D8DA}"/>
    <cellStyle name="Note 14 3 2 6" xfId="17191" xr:uid="{5A3AB885-90D6-47C0-AB56-0AC087E545A0}"/>
    <cellStyle name="Note 14 3 2 7" xfId="18038" xr:uid="{33D53045-14DA-4163-99FD-332A5C2B88F4}"/>
    <cellStyle name="Note 14 3 2 8" xfId="18805" xr:uid="{FBFD8D3C-7490-4833-A40A-7FF995B90E97}"/>
    <cellStyle name="Note 14 3 3" xfId="9632" xr:uid="{C8FF78E3-1613-4DF9-9A82-6770966AFC85}"/>
    <cellStyle name="Note 14 3 3 2" xfId="14036" xr:uid="{1C401084-EC6D-4F06-A7D0-D276BB494EFA}"/>
    <cellStyle name="Note 14 3 3 3" xfId="14996" xr:uid="{6CD9E097-ABE1-48EE-A1F0-A8C761DE4DEC}"/>
    <cellStyle name="Note 14 3 3 4" xfId="15948" xr:uid="{1BCF2863-99F4-4096-BD61-61F68EF354A5}"/>
    <cellStyle name="Note 14 3 3 5" xfId="16822" xr:uid="{C74B21E1-B4C8-4E28-8D68-188FC9F0A9A5}"/>
    <cellStyle name="Note 14 3 3 6" xfId="17687" xr:uid="{3DF78EBF-CB7D-4EDF-8C67-879C401F78B0}"/>
    <cellStyle name="Note 14 3 3 7" xfId="18463" xr:uid="{DCD28775-9B4E-4C42-AA4B-FA796422238E}"/>
    <cellStyle name="Note 14 3 3 8" xfId="19220" xr:uid="{7E8C6F57-707B-4BD8-9DC9-8BED63695516}"/>
    <cellStyle name="Note 14 3 4" xfId="12399" xr:uid="{C8C57842-C589-4DF1-838D-65C7B1CABB37}"/>
    <cellStyle name="Note 14 3 5" xfId="10477" xr:uid="{EEA9F054-D959-400D-BBAC-C03D0ED067D6}"/>
    <cellStyle name="Note 14 3 6" xfId="11700" xr:uid="{5D7FCFCA-086A-4493-B2D9-13D8AEC069B5}"/>
    <cellStyle name="Note 14 3 7" xfId="11084" xr:uid="{F6C822C1-1650-486B-A219-5D1D2BA3B8A1}"/>
    <cellStyle name="Note 14 3 8" xfId="13024" xr:uid="{421C30E2-F0E7-4C2B-A35E-0CBD791EDBC8}"/>
    <cellStyle name="Note 14 3 9" xfId="9971" xr:uid="{B2773D65-E1A5-4C1F-BEFC-25830B287B25}"/>
    <cellStyle name="Note 14 4" xfId="7971" xr:uid="{67E4D926-0AFD-4D8F-B8F6-49D1A54A557A}"/>
    <cellStyle name="Note 14 4 2" xfId="12940" xr:uid="{F6E74CC5-3FDC-4FD2-82DB-1718536CA695}"/>
    <cellStyle name="Note 14 4 3" xfId="10047" xr:uid="{36614E5D-0845-4478-A373-0D2FB3ACECAA}"/>
    <cellStyle name="Note 14 4 4" xfId="13707" xr:uid="{C8855F85-8E9E-4C03-8737-5CDCDCB6730D}"/>
    <cellStyle name="Note 14 4 5" xfId="14671" xr:uid="{71FF8048-836F-4D35-9DF4-8491C8488FC7}"/>
    <cellStyle name="Note 14 4 6" xfId="15623" xr:uid="{62F50D41-52DA-4095-92DC-EF56A534AD93}"/>
    <cellStyle name="Note 14 4 7" xfId="16505" xr:uid="{BC9A3EF0-6DB4-49A9-B3FE-92416E49DDDD}"/>
    <cellStyle name="Note 14 4 8" xfId="17373" xr:uid="{93BA0819-30D1-4E38-AD13-9A874DCFE32E}"/>
    <cellStyle name="Note 14 5" xfId="9404" xr:uid="{AD8BFA8B-2B42-4938-AD19-A42FDE628E43}"/>
    <cellStyle name="Note 14 5 2" xfId="13808" xr:uid="{61A9A63E-5648-4687-9847-1AEEE8BB56B8}"/>
    <cellStyle name="Note 14 5 3" xfId="14768" xr:uid="{9301118B-9355-4FE4-ACAE-8A926FE15D3F}"/>
    <cellStyle name="Note 14 5 4" xfId="15720" xr:uid="{A8EAC264-E898-4AF6-8016-DB04678BB41D}"/>
    <cellStyle name="Note 14 5 5" xfId="16594" xr:uid="{F4C093F0-63D5-499B-9100-3242F5B27C71}"/>
    <cellStyle name="Note 14 5 6" xfId="17459" xr:uid="{D158F542-3A71-4131-9F2F-4D1A54A69561}"/>
    <cellStyle name="Note 14 5 7" xfId="18235" xr:uid="{5C14817B-8BBA-406E-B3CD-6740C37A7260}"/>
    <cellStyle name="Note 14 5 8" xfId="18992" xr:uid="{868FFDE6-8BAD-4290-BEDD-86CF87DB5227}"/>
    <cellStyle name="Note 14 6" xfId="11844" xr:uid="{B57ED5BC-06CC-4BC2-AA40-77592B9B3BB2}"/>
    <cellStyle name="Note 14 7" xfId="10967" xr:uid="{A80DB673-4201-44ED-9DA7-15928593CEA5}"/>
    <cellStyle name="Note 14 8" xfId="11463" xr:uid="{93B14DEB-B86F-4376-A8E8-4FABC9BB0F9D}"/>
    <cellStyle name="Note 14 9" xfId="11264" xr:uid="{FCBD3E7C-5F30-4363-B40A-5B422146665F}"/>
    <cellStyle name="Note 15" xfId="6203" xr:uid="{AF4E448F-7A2F-4AD0-9010-BE71E0CCCC88}"/>
    <cellStyle name="Note 15 10" xfId="13554" xr:uid="{FE71DD69-2B1F-44CC-9CCF-763FE461A549}"/>
    <cellStyle name="Note 15 11" xfId="14555" xr:uid="{BF97FA08-2F58-4A6B-B16E-5890B6FBD99B}"/>
    <cellStyle name="Note 15 12" xfId="15513" xr:uid="{6AD39E21-42BC-4FFD-B736-25314E70580A}"/>
    <cellStyle name="Note 15 2" xfId="6836" xr:uid="{B32CECF0-39F0-4F45-A6B5-53C90B512A31}"/>
    <cellStyle name="Note 15 2 10" xfId="11133" xr:uid="{A89B5283-6262-4AD0-9B1D-73861F770231}"/>
    <cellStyle name="Note 15 2 11" xfId="13086" xr:uid="{2FB61F8D-5F4C-4009-9C56-C65CF1718404}"/>
    <cellStyle name="Note 15 2 2" xfId="7653" xr:uid="{99322646-5862-4386-B273-74918FB58F27}"/>
    <cellStyle name="Note 15 2 2 10" xfId="18133" xr:uid="{6CD0D710-C814-40A1-A1E0-928A5BF23885}"/>
    <cellStyle name="Note 15 2 2 2" xfId="9293" xr:uid="{DBE07D89-A6BD-4F70-901E-C07C73D9C8B6}"/>
    <cellStyle name="Note 15 2 2 2 2" xfId="13727" xr:uid="{9C488F3C-1DCD-46E1-B779-E9EEFD40E176}"/>
    <cellStyle name="Note 15 2 2 2 3" xfId="14689" xr:uid="{554C2118-1A7A-4BAB-87B5-12E3C2194D45}"/>
    <cellStyle name="Note 15 2 2 2 4" xfId="15641" xr:uid="{DB0D5968-2C84-4073-89A2-A375EB9E4AC1}"/>
    <cellStyle name="Note 15 2 2 2 5" xfId="16521" xr:uid="{526C5E0E-8A14-40EF-AFB6-BB59A5AEB67B}"/>
    <cellStyle name="Note 15 2 2 2 6" xfId="17387" xr:uid="{67AD4DC9-2CA7-4CB4-AC39-53A21F601F24}"/>
    <cellStyle name="Note 15 2 2 2 7" xfId="18163" xr:uid="{A7EDCC84-23ED-4AEF-9618-AFB890CAA924}"/>
    <cellStyle name="Note 15 2 2 2 8" xfId="18920" xr:uid="{14C97C1D-0F15-4FD1-8AEB-DF7EF02874E4}"/>
    <cellStyle name="Note 15 2 2 3" xfId="9747" xr:uid="{5E08C2C7-6CE7-42F0-A3A9-5C29853A597C}"/>
    <cellStyle name="Note 15 2 2 3 2" xfId="14151" xr:uid="{153D06BC-DD5A-40A4-B4F8-1A3DD5C9D80C}"/>
    <cellStyle name="Note 15 2 2 3 3" xfId="15111" xr:uid="{081386EB-CCC7-4439-A9D8-10CABCC94955}"/>
    <cellStyle name="Note 15 2 2 3 4" xfId="16063" xr:uid="{03D3F052-97AB-40EA-B274-54132DEB3BA0}"/>
    <cellStyle name="Note 15 2 2 3 5" xfId="16937" xr:uid="{86C536E2-7341-4AFF-90CE-1834DA5E9306}"/>
    <cellStyle name="Note 15 2 2 3 6" xfId="17802" xr:uid="{445DC33A-2A49-42F5-8866-8C1C16169B11}"/>
    <cellStyle name="Note 15 2 2 3 7" xfId="18578" xr:uid="{9AC1FD7F-41C8-4E29-9A18-86CC3ED7DFD8}"/>
    <cellStyle name="Note 15 2 2 3 8" xfId="19335" xr:uid="{21582D7F-F024-4EE8-9BD6-1EE0D6444B80}"/>
    <cellStyle name="Note 15 2 2 4" xfId="12711" xr:uid="{EE39E710-92FE-41D0-9700-CAB3F2223ACC}"/>
    <cellStyle name="Note 15 2 2 5" xfId="13529" xr:uid="{EF226D1E-3D0E-4A7D-A887-50EC900058BF}"/>
    <cellStyle name="Note 15 2 2 6" xfId="14533" xr:uid="{511FAE6E-AD77-46A6-9A5D-DF7033958A2C}"/>
    <cellStyle name="Note 15 2 2 7" xfId="15491" xr:uid="{61135DCA-7E5A-4642-983D-6DCD37C70C26}"/>
    <cellStyle name="Note 15 2 2 8" xfId="16416" xr:uid="{F3C911BC-8C44-463F-944B-06A6456501C8}"/>
    <cellStyle name="Note 15 2 2 9" xfId="17287" xr:uid="{D2DDDCD0-AE80-4EA3-83E6-532B75608676}"/>
    <cellStyle name="Note 15 2 3" xfId="8476" xr:uid="{1205F4AA-B653-4146-AAA1-85404C7BFDCB}"/>
    <cellStyle name="Note 15 2 3 2" xfId="13216" xr:uid="{1797B857-31DB-4EDC-BC05-CF4DF0C1F185}"/>
    <cellStyle name="Note 15 2 3 3" xfId="14236" xr:uid="{EAAA706A-70FF-4CC3-A236-3F7F7A94CCAC}"/>
    <cellStyle name="Note 15 2 3 4" xfId="15196" xr:uid="{6CAA07BE-1D58-461F-AAC4-39CE24DA7078}"/>
    <cellStyle name="Note 15 2 3 5" xfId="16145" xr:uid="{BC0A6814-DFAB-4178-A8BE-F654FA1661FE}"/>
    <cellStyle name="Note 15 2 3 6" xfId="17018" xr:uid="{05BA4807-FFEB-415E-86B2-1D78BE0966D3}"/>
    <cellStyle name="Note 15 2 3 7" xfId="17883" xr:uid="{0ACCFAA6-6677-4DAC-B749-59300205A3D4}"/>
    <cellStyle name="Note 15 2 3 8" xfId="18659" xr:uid="{8C41083E-F11A-4C85-86FA-632C43051C60}"/>
    <cellStyle name="Note 15 2 4" xfId="9486" xr:uid="{DE30BA6F-55E6-4531-BDD7-145265F13E95}"/>
    <cellStyle name="Note 15 2 4 2" xfId="13890" xr:uid="{DCB5D59F-DF7A-46DE-A04F-22775F7B30C6}"/>
    <cellStyle name="Note 15 2 4 3" xfId="14850" xr:uid="{30548AB0-4B8E-4F63-A6B1-9D72D177D70C}"/>
    <cellStyle name="Note 15 2 4 4" xfId="15802" xr:uid="{E8EF6BE6-A8B1-4F26-B3DD-17FCEF0466D6}"/>
    <cellStyle name="Note 15 2 4 5" xfId="16676" xr:uid="{6BD298B6-2161-4327-B808-9DE3B468B25D}"/>
    <cellStyle name="Note 15 2 4 6" xfId="17541" xr:uid="{CE5AEFA2-E9B6-41A2-AEA7-F0E92F554FE4}"/>
    <cellStyle name="Note 15 2 4 7" xfId="18317" xr:uid="{5EDD2C66-2985-439B-B9EC-2591A1D95FA5}"/>
    <cellStyle name="Note 15 2 4 8" xfId="19074" xr:uid="{8ECB28C7-98EE-4247-AB15-050973F67D16}"/>
    <cellStyle name="Note 15 2 5" xfId="12187" xr:uid="{B5288978-6C68-4FA7-81BA-F9F6FF3A0905}"/>
    <cellStyle name="Note 15 2 6" xfId="10676" xr:uid="{C8023DD6-1E90-4C4E-8BDB-A1857CB9BFBC}"/>
    <cellStyle name="Note 15 2 7" xfId="12078" xr:uid="{0C0D548D-C065-4EBE-9C3F-A7354B1586D2}"/>
    <cellStyle name="Note 15 2 8" xfId="10770" xr:uid="{5CCF82CA-9DC4-433F-A036-D38FF549C546}"/>
    <cellStyle name="Note 15 2 9" xfId="11642" xr:uid="{0B8ABDCB-C745-4AA2-A0A4-D9E31BC2758B}"/>
    <cellStyle name="Note 15 3" xfId="7130" xr:uid="{EE192B19-0310-4002-90AE-132C0C5F123F}"/>
    <cellStyle name="Note 15 3 10" xfId="11741" xr:uid="{10A617C7-E485-42C2-84E9-F624C158527B}"/>
    <cellStyle name="Note 15 3 2" xfId="8770" xr:uid="{52129409-0A41-4FD3-9718-41FF46FB9218}"/>
    <cellStyle name="Note 15 3 2 2" xfId="13430" xr:uid="{8812E1CA-1E7F-4446-B62C-6F0D4BEF2D37}"/>
    <cellStyle name="Note 15 3 2 3" xfId="14436" xr:uid="{9E1D56D2-07D2-4D4B-86F9-B86720944A08}"/>
    <cellStyle name="Note 15 3 2 4" xfId="15394" xr:uid="{D62DEEE4-1D67-4CE6-872B-7F89FD3FAE7E}"/>
    <cellStyle name="Note 15 3 2 5" xfId="16321" xr:uid="{401C8272-D06D-488B-814D-22F2C10DC2DE}"/>
    <cellStyle name="Note 15 3 2 6" xfId="17192" xr:uid="{4609433F-D556-4E8A-8623-90BE71670576}"/>
    <cellStyle name="Note 15 3 2 7" xfId="18039" xr:uid="{3012C05F-5E22-49CE-AE9F-AEBDFA3BD333}"/>
    <cellStyle name="Note 15 3 2 8" xfId="18806" xr:uid="{3B3E1007-F42B-4257-A27A-82404F4189D5}"/>
    <cellStyle name="Note 15 3 3" xfId="9633" xr:uid="{6978E33C-EB8F-4FD1-8D8D-093EFF86BE20}"/>
    <cellStyle name="Note 15 3 3 2" xfId="14037" xr:uid="{6F260B21-4DC3-4543-B679-AC4B574CEBCB}"/>
    <cellStyle name="Note 15 3 3 3" xfId="14997" xr:uid="{B3763DE2-F7F0-4CEF-A9A5-825E6ACA6FC7}"/>
    <cellStyle name="Note 15 3 3 4" xfId="15949" xr:uid="{0EA70AC7-F2B2-41F8-8D29-689771149BC5}"/>
    <cellStyle name="Note 15 3 3 5" xfId="16823" xr:uid="{8D8EF9A5-680E-4E73-B990-7FB6D6606171}"/>
    <cellStyle name="Note 15 3 3 6" xfId="17688" xr:uid="{E6008645-1EF5-4490-8745-ADEEF9E74EFA}"/>
    <cellStyle name="Note 15 3 3 7" xfId="18464" xr:uid="{F3795394-8AE8-42D5-A316-CE5E89079EF0}"/>
    <cellStyle name="Note 15 3 3 8" xfId="19221" xr:uid="{67CA5999-B17C-4AC6-A5B5-AD5737141ED5}"/>
    <cellStyle name="Note 15 3 4" xfId="12400" xr:uid="{9A7B6D42-4279-4881-83AF-36C1D7D41140}"/>
    <cellStyle name="Note 15 3 5" xfId="10476" xr:uid="{A9DA0FB2-3893-4126-A3FD-CBB2A2083582}"/>
    <cellStyle name="Note 15 3 6" xfId="12108" xr:uid="{C703C9DF-0E40-41F5-9256-422FCE93AE35}"/>
    <cellStyle name="Note 15 3 7" xfId="10742" xr:uid="{906C2D0F-AA57-466D-B963-019EB2BAC360}"/>
    <cellStyle name="Note 15 3 8" xfId="12579" xr:uid="{139F78FD-D8F3-4672-AB23-578FBC0ADFEB}"/>
    <cellStyle name="Note 15 3 9" xfId="10320" xr:uid="{75B198FC-E3CD-4E59-A1F6-5D9539C00B47}"/>
    <cellStyle name="Note 15 4" xfId="7972" xr:uid="{32267279-7E83-4540-8C0C-F652BBC9E2FA}"/>
    <cellStyle name="Note 15 4 2" xfId="12941" xr:uid="{CE7DA4E9-4FCB-4E68-A543-5857DA15927E}"/>
    <cellStyle name="Note 15 4 3" xfId="10046" xr:uid="{25C2A6BF-5C83-4D3F-AA5B-EE3F5814250B}"/>
    <cellStyle name="Note 15 4 4" xfId="13182" xr:uid="{4FB6AF28-49EA-40D7-A75A-63BE1A668B6B}"/>
    <cellStyle name="Note 15 4 5" xfId="9854" xr:uid="{1D125C1F-6E2C-49F6-A415-FEBE33971FAD}"/>
    <cellStyle name="Note 15 4 6" xfId="12435" xr:uid="{FF85E4C8-23A6-4058-AE87-8684A1D1BDF9}"/>
    <cellStyle name="Note 15 4 7" xfId="10441" xr:uid="{114E81BD-69DE-47D5-AA6F-94D45107DDB3}"/>
    <cellStyle name="Note 15 4 8" xfId="12631" xr:uid="{9CC69AA5-146A-41FF-ADDC-AA5794E1FF45}"/>
    <cellStyle name="Note 15 5" xfId="9405" xr:uid="{60D48B7B-C1E2-4CBD-AA2E-02D733C8F358}"/>
    <cellStyle name="Note 15 5 2" xfId="13809" xr:uid="{B8D7C15F-DFE1-448D-9556-55337DB472FB}"/>
    <cellStyle name="Note 15 5 3" xfId="14769" xr:uid="{9D40BEBD-339A-4ED0-B6FA-8C27E3D33B89}"/>
    <cellStyle name="Note 15 5 4" xfId="15721" xr:uid="{3D7723E3-9D6B-4F7F-A74D-BAD67A30756E}"/>
    <cellStyle name="Note 15 5 5" xfId="16595" xr:uid="{882AE7C8-7E0F-4002-867B-90DCD5A52F3F}"/>
    <cellStyle name="Note 15 5 6" xfId="17460" xr:uid="{BF979DD2-14F2-482B-B62F-D91023C55DB7}"/>
    <cellStyle name="Note 15 5 7" xfId="18236" xr:uid="{57EB3934-0715-4EB2-B3A4-305B3BCD5E23}"/>
    <cellStyle name="Note 15 5 8" xfId="18993" xr:uid="{CA9ABE7B-9AB3-4C76-89F1-B6EFE6C20609}"/>
    <cellStyle name="Note 15 6" xfId="11845" xr:uid="{7D028303-FD92-4961-A020-6AC22711407B}"/>
    <cellStyle name="Note 15 7" xfId="10966" xr:uid="{EA6E623D-5229-4F2E-B410-7EC3C3669C2F}"/>
    <cellStyle name="Note 15 8" xfId="11464" xr:uid="{96E0E754-811B-4D14-B468-42C9098D6700}"/>
    <cellStyle name="Note 15 9" xfId="11263" xr:uid="{838BC1C6-6D93-4FDF-9A0F-ADD3A2559F4F}"/>
    <cellStyle name="Note 16" xfId="6204" xr:uid="{6DDC0F33-13D1-43DE-80E3-C42B004B7974}"/>
    <cellStyle name="Note 16 10" xfId="13075" xr:uid="{717E4035-34F7-4BA0-8702-B200AD11A2E4}"/>
    <cellStyle name="Note 16 11" xfId="9932" xr:uid="{9FD8293C-9893-4312-93A2-627EBB952717}"/>
    <cellStyle name="Note 16 12" xfId="12935" xr:uid="{CDB977A0-4670-4D2A-BD8F-048E2C22A1FE}"/>
    <cellStyle name="Note 16 2" xfId="6835" xr:uid="{C28AABEF-B995-4D12-8348-FAF256245458}"/>
    <cellStyle name="Note 16 2 10" xfId="10976" xr:uid="{CE81AF38-1339-42FC-8082-C6A75013152E}"/>
    <cellStyle name="Note 16 2 11" xfId="13101" xr:uid="{BEE64114-4379-476C-AE49-2CE64F7D3F1D}"/>
    <cellStyle name="Note 16 2 2" xfId="7654" xr:uid="{DF50ED01-6EB3-4ABD-9057-CB6AA6A25600}"/>
    <cellStyle name="Note 16 2 2 10" xfId="16309" xr:uid="{59AC1F1E-79FC-4EFE-AD80-81FBA473272D}"/>
    <cellStyle name="Note 16 2 2 2" xfId="9294" xr:uid="{01EB454D-BC66-4044-8200-6094D4FACC94}"/>
    <cellStyle name="Note 16 2 2 2 2" xfId="13728" xr:uid="{90EC1005-FB01-450A-97A7-210C057B137E}"/>
    <cellStyle name="Note 16 2 2 2 3" xfId="14690" xr:uid="{B230F6D1-FF9C-46C7-B59A-447056130065}"/>
    <cellStyle name="Note 16 2 2 2 4" xfId="15642" xr:uid="{90686160-EEB7-4762-A9CA-0B3CB3897767}"/>
    <cellStyle name="Note 16 2 2 2 5" xfId="16522" xr:uid="{0B9F5A59-456A-4744-B773-888373295C6D}"/>
    <cellStyle name="Note 16 2 2 2 6" xfId="17388" xr:uid="{AD71E5A6-1204-4776-B50F-B6288434EE4A}"/>
    <cellStyle name="Note 16 2 2 2 7" xfId="18164" xr:uid="{81955113-6F8F-4563-B480-D09353191B2C}"/>
    <cellStyle name="Note 16 2 2 2 8" xfId="18921" xr:uid="{69B7A0EA-35DA-46C0-9AEA-94A5FDBD3E0C}"/>
    <cellStyle name="Note 16 2 2 3" xfId="9748" xr:uid="{311CF8CD-90F9-4BBE-BCA1-09197A0ECB12}"/>
    <cellStyle name="Note 16 2 2 3 2" xfId="14152" xr:uid="{7CA4E53D-ABF5-4751-AC23-F8D89D91085B}"/>
    <cellStyle name="Note 16 2 2 3 3" xfId="15112" xr:uid="{B51E9EBC-9A5D-47B9-8A7E-EAF9A12EAC80}"/>
    <cellStyle name="Note 16 2 2 3 4" xfId="16064" xr:uid="{F2304392-3920-4C74-A969-94802C2F2050}"/>
    <cellStyle name="Note 16 2 2 3 5" xfId="16938" xr:uid="{19CE347F-198D-45BB-BF3D-E35EBF04258F}"/>
    <cellStyle name="Note 16 2 2 3 6" xfId="17803" xr:uid="{0C40FD26-E2D1-4D50-ADFA-1ABCB7AE4E04}"/>
    <cellStyle name="Note 16 2 2 3 7" xfId="18579" xr:uid="{A3763294-AC96-4141-8289-4D2BF77CB0EB}"/>
    <cellStyle name="Note 16 2 2 3 8" xfId="19336" xr:uid="{C220C372-AB43-40D5-A5E9-461FCE8BCF66}"/>
    <cellStyle name="Note 16 2 2 4" xfId="12712" xr:uid="{ADA76720-58A8-47BD-B597-A2B3666AAC21}"/>
    <cellStyle name="Note 16 2 2 5" xfId="12501" xr:uid="{AB47F8B0-8876-495B-B889-9E149E7EFBCA}"/>
    <cellStyle name="Note 16 2 2 6" xfId="10378" xr:uid="{D2AB22D4-F349-4999-B9B8-8D75E18972F3}"/>
    <cellStyle name="Note 16 2 2 7" xfId="13411" xr:uid="{B5334B95-22C6-4180-8079-B0CEA6782A80}"/>
    <cellStyle name="Note 16 2 2 8" xfId="14420" xr:uid="{BE78E16B-F860-4352-8384-13AE63C40845}"/>
    <cellStyle name="Note 16 2 2 9" xfId="15378" xr:uid="{84DAFF8E-5DC6-46B7-8EFE-C0A0E44574E6}"/>
    <cellStyle name="Note 16 2 3" xfId="8475" xr:uid="{AE36DF79-9481-4445-A325-9BD3D5D7069B}"/>
    <cellStyle name="Note 16 2 3 2" xfId="13215" xr:uid="{FC6D9008-C48F-4B8C-8968-3476E4139121}"/>
    <cellStyle name="Note 16 2 3 3" xfId="14235" xr:uid="{9FA4D2A2-BF92-4C7C-A8A2-942AD61260F5}"/>
    <cellStyle name="Note 16 2 3 4" xfId="15195" xr:uid="{E101C4F8-EBBC-4BDC-8117-D3AB9EDE8E0A}"/>
    <cellStyle name="Note 16 2 3 5" xfId="16144" xr:uid="{C9669FFB-4A16-49CE-B022-060806DEF1A1}"/>
    <cellStyle name="Note 16 2 3 6" xfId="17017" xr:uid="{46FA25A9-6276-4AF0-ADE9-C9A24030CF5E}"/>
    <cellStyle name="Note 16 2 3 7" xfId="17882" xr:uid="{BE47CC7B-D90F-45BC-AC6B-E23C624352EF}"/>
    <cellStyle name="Note 16 2 3 8" xfId="18658" xr:uid="{EC5FC2CA-71BA-43CC-9DB0-E8424331A970}"/>
    <cellStyle name="Note 16 2 4" xfId="9485" xr:uid="{23667B0D-5EDE-45F1-B8C9-39A51DCDF424}"/>
    <cellStyle name="Note 16 2 4 2" xfId="13889" xr:uid="{8358F3A9-5642-47E7-ACE2-13141A795EF7}"/>
    <cellStyle name="Note 16 2 4 3" xfId="14849" xr:uid="{D8C5E8AA-768B-41DF-9AC8-529B331FDDCB}"/>
    <cellStyle name="Note 16 2 4 4" xfId="15801" xr:uid="{3DA7B1BD-10E5-4FFC-B34C-86A08D32D2FC}"/>
    <cellStyle name="Note 16 2 4 5" xfId="16675" xr:uid="{118C79B1-E235-4A80-81C7-A0A4427DB239}"/>
    <cellStyle name="Note 16 2 4 6" xfId="17540" xr:uid="{588CB085-5199-4B95-81C8-B842266D5204}"/>
    <cellStyle name="Note 16 2 4 7" xfId="18316" xr:uid="{CDCFEE58-8B1D-4597-AE6D-DBB4F9BC0840}"/>
    <cellStyle name="Note 16 2 4 8" xfId="19073" xr:uid="{AF07B2E5-078D-4ABA-9CAD-7C1661236FCB}"/>
    <cellStyle name="Note 16 2 5" xfId="12186" xr:uid="{5B5E075C-714A-45E4-8A43-5B1D949DA46C}"/>
    <cellStyle name="Note 16 2 6" xfId="10677" xr:uid="{03AACD63-4815-426C-99C6-4FB8E72D29D3}"/>
    <cellStyle name="Note 16 2 7" xfId="13110" xr:uid="{09309424-0D33-442B-8B29-A7BBF625C409}"/>
    <cellStyle name="Note 16 2 8" xfId="9913" xr:uid="{C749FED5-5DD8-4E89-8A6F-7F9F6103E8E1}"/>
    <cellStyle name="Note 16 2 9" xfId="11834" xr:uid="{8ECA9C00-1C6D-44A0-9FED-6F667ECCFD40}"/>
    <cellStyle name="Note 16 3" xfId="7131" xr:uid="{BFF6C462-8D37-46D7-8FB4-1D228FE7413A}"/>
    <cellStyle name="Note 16 3 10" xfId="13605" xr:uid="{DA59E35C-0ABE-4CC9-8CF4-7983F3363638}"/>
    <cellStyle name="Note 16 3 2" xfId="8771" xr:uid="{D282B575-FAE5-4FB1-BA67-D5F7EAE88D1D}"/>
    <cellStyle name="Note 16 3 2 2" xfId="13431" xr:uid="{D92DB4DC-0D22-48C0-87E5-102CD39A469A}"/>
    <cellStyle name="Note 16 3 2 3" xfId="14437" xr:uid="{F42E9775-67F2-4875-B4B1-1F15CF20C00F}"/>
    <cellStyle name="Note 16 3 2 4" xfId="15395" xr:uid="{AA2F4536-1FB0-412C-9FF0-873641907C5D}"/>
    <cellStyle name="Note 16 3 2 5" xfId="16322" xr:uid="{BD080AFC-2675-4A04-98FF-FF3A55030FD4}"/>
    <cellStyle name="Note 16 3 2 6" xfId="17193" xr:uid="{01F9F0E6-AEA1-4C83-9FC4-371CFA43B90D}"/>
    <cellStyle name="Note 16 3 2 7" xfId="18040" xr:uid="{4FB0DA95-9311-47E9-AB3C-417BD151BE8A}"/>
    <cellStyle name="Note 16 3 2 8" xfId="18807" xr:uid="{3DCB0895-CB07-4D8C-9529-34809538BD38}"/>
    <cellStyle name="Note 16 3 3" xfId="9634" xr:uid="{0DA6BD0A-7407-4129-A46B-35E62F149102}"/>
    <cellStyle name="Note 16 3 3 2" xfId="14038" xr:uid="{BB7BB330-10F3-420F-92BA-7A17E6909254}"/>
    <cellStyle name="Note 16 3 3 3" xfId="14998" xr:uid="{860F6E12-A330-4CFE-AE51-55EA284E6552}"/>
    <cellStyle name="Note 16 3 3 4" xfId="15950" xr:uid="{538CA782-0698-43C9-86DB-8506E4D43B13}"/>
    <cellStyle name="Note 16 3 3 5" xfId="16824" xr:uid="{F0A347CF-33BA-4A77-923A-F622C1E38839}"/>
    <cellStyle name="Note 16 3 3 6" xfId="17689" xr:uid="{68117D57-4DF1-4BD4-BEEB-D1E311A0C499}"/>
    <cellStyle name="Note 16 3 3 7" xfId="18465" xr:uid="{973FADB1-F6DC-4669-BB3B-F892B95B36A2}"/>
    <cellStyle name="Note 16 3 3 8" xfId="19222" xr:uid="{F646C101-58F0-493B-9503-EE6CB2DD5ADB}"/>
    <cellStyle name="Note 16 3 4" xfId="12401" xr:uid="{94736D05-EBD8-46FC-B49B-DA3BA185C1CC}"/>
    <cellStyle name="Note 16 3 5" xfId="10475" xr:uid="{4719065C-AA9F-4F7D-81CD-C14275658055}"/>
    <cellStyle name="Note 16 3 6" xfId="12626" xr:uid="{6ABF9024-22F7-4390-B707-90BCA1CE0956}"/>
    <cellStyle name="Note 16 3 7" xfId="10281" xr:uid="{7DAC1FFC-D39D-44DF-B5F6-56DDBFE0BAF9}"/>
    <cellStyle name="Note 16 3 8" xfId="12124" xr:uid="{24E3F9E6-F5BF-4929-B43A-A7406E297511}"/>
    <cellStyle name="Note 16 3 9" xfId="10729" xr:uid="{8894162D-3B43-4161-81A1-FC124F3792B0}"/>
    <cellStyle name="Note 16 4" xfId="7973" xr:uid="{25F4208C-CE59-4C03-924C-EF0BFE643584}"/>
    <cellStyle name="Note 16 4 2" xfId="12942" xr:uid="{3650AAA2-92A6-4556-A923-981BA6DB1FC2}"/>
    <cellStyle name="Note 16 4 3" xfId="10045" xr:uid="{B80FC645-2CB4-4986-BC9E-56C203BA55F8}"/>
    <cellStyle name="Note 16 4 4" xfId="12154" xr:uid="{7458D70E-9A1B-41D4-97B1-34B9F39558AB}"/>
    <cellStyle name="Note 16 4 5" xfId="10704" xr:uid="{EEF4ED66-4D71-4208-A5ED-136A65D9A36C}"/>
    <cellStyle name="Note 16 4 6" xfId="13398" xr:uid="{C02EB984-CD4B-400D-B652-093C38CBFECC}"/>
    <cellStyle name="Note 16 4 7" xfId="14407" xr:uid="{0C4E1AEB-BE8B-4514-9E7B-903FA83778E9}"/>
    <cellStyle name="Note 16 4 8" xfId="15365" xr:uid="{4054A078-3654-4B52-95DA-E6F938747A8B}"/>
    <cellStyle name="Note 16 5" xfId="9406" xr:uid="{1AD9DC0D-D3B0-46B0-A3E0-FF20D1B3C3DC}"/>
    <cellStyle name="Note 16 5 2" xfId="13810" xr:uid="{DA5E3EB1-9EDD-441B-A6C0-894A9B2004E4}"/>
    <cellStyle name="Note 16 5 3" xfId="14770" xr:uid="{0EAF1C82-AA4D-43EE-8B54-2526AD1ADAB3}"/>
    <cellStyle name="Note 16 5 4" xfId="15722" xr:uid="{461B4FAC-71B8-4964-BB71-5CBDB586B2EC}"/>
    <cellStyle name="Note 16 5 5" xfId="16596" xr:uid="{6CE311E2-2E2B-4A99-B5CE-419903731722}"/>
    <cellStyle name="Note 16 5 6" xfId="17461" xr:uid="{D197C9C5-69BC-4856-97ED-4895818A6213}"/>
    <cellStyle name="Note 16 5 7" xfId="18237" xr:uid="{1D9C1208-1D31-4680-B881-45314738C794}"/>
    <cellStyle name="Note 16 5 8" xfId="18994" xr:uid="{E678091E-3CB4-4926-92C0-4108209B7074}"/>
    <cellStyle name="Note 16 6" xfId="11846" xr:uid="{529CC628-AA6B-43C0-A014-B9FEB5681C72}"/>
    <cellStyle name="Note 16 7" xfId="10965" xr:uid="{C0D27B9B-D367-4A50-AA6D-5B104FEB5F50}"/>
    <cellStyle name="Note 16 8" xfId="11465" xr:uid="{6963CCE9-E259-40D0-9F1A-34AB93948891}"/>
    <cellStyle name="Note 16 9" xfId="11262" xr:uid="{8C236BCC-4990-4FD1-A29C-6C0B5A61623F}"/>
    <cellStyle name="Note 17" xfId="6205" xr:uid="{B2821101-BD45-436F-880E-C33813C284DB}"/>
    <cellStyle name="Note 17 10" xfId="11956" xr:uid="{21B45344-796B-4A4F-9AC2-C9E277DF415D}"/>
    <cellStyle name="Note 17 11" xfId="10864" xr:uid="{B116F8CD-7478-4E7A-B1BD-D054CC7500F6}"/>
    <cellStyle name="Note 17 12" xfId="11556" xr:uid="{C4C75E22-95E8-4B1E-8147-5823D7076D81}"/>
    <cellStyle name="Note 17 2" xfId="6834" xr:uid="{FB201310-8BE8-486D-9A62-12D503F0D4AB}"/>
    <cellStyle name="Note 17 2 10" xfId="16440" xr:uid="{5CC5E44B-6080-44D8-AA2E-DEA88B447742}"/>
    <cellStyle name="Note 17 2 11" xfId="17311" xr:uid="{7351B387-D478-400A-BCFB-0DE94A411A2D}"/>
    <cellStyle name="Note 17 2 2" xfId="7655" xr:uid="{1E75C655-DB76-4A9D-A7A0-E8A93C018D39}"/>
    <cellStyle name="Note 17 2 2 10" xfId="11292" xr:uid="{2F403C68-252D-4EA9-BA36-64D1C00248AD}"/>
    <cellStyle name="Note 17 2 2 2" xfId="9295" xr:uid="{4D09E22E-3634-4428-9E46-84C18A1A73B6}"/>
    <cellStyle name="Note 17 2 2 2 2" xfId="13729" xr:uid="{8371E62E-19EE-476F-86D3-1C897EE06D17}"/>
    <cellStyle name="Note 17 2 2 2 3" xfId="14691" xr:uid="{A5FE64C8-3530-4818-9E61-2A4FDC870CAC}"/>
    <cellStyle name="Note 17 2 2 2 4" xfId="15643" xr:uid="{0034CBCA-A113-4BD8-ABB0-D39CDB39ED0D}"/>
    <cellStyle name="Note 17 2 2 2 5" xfId="16523" xr:uid="{EDED1336-F356-4AB3-A833-FE256FB884DD}"/>
    <cellStyle name="Note 17 2 2 2 6" xfId="17389" xr:uid="{1993D5D9-6BEE-454B-893D-7A5645BB8F34}"/>
    <cellStyle name="Note 17 2 2 2 7" xfId="18165" xr:uid="{D5B6F59B-6F0B-4D8B-B89A-3EE3017139F6}"/>
    <cellStyle name="Note 17 2 2 2 8" xfId="18922" xr:uid="{326D4EAB-F40C-4C16-9D6C-03F9FDBF88D4}"/>
    <cellStyle name="Note 17 2 2 3" xfId="9749" xr:uid="{F75A5C2C-6763-44C6-B272-89D4E5A1308F}"/>
    <cellStyle name="Note 17 2 2 3 2" xfId="14153" xr:uid="{C8DA2916-C679-40A1-B690-0DEBA4D7C5BE}"/>
    <cellStyle name="Note 17 2 2 3 3" xfId="15113" xr:uid="{6246001B-5D46-4FB7-BE74-DCE2F24BFE79}"/>
    <cellStyle name="Note 17 2 2 3 4" xfId="16065" xr:uid="{419BF41C-99D7-43A7-9A92-C185B0304EDE}"/>
    <cellStyle name="Note 17 2 2 3 5" xfId="16939" xr:uid="{89B0344E-F938-4616-ACD6-EFD2AD2584DA}"/>
    <cellStyle name="Note 17 2 2 3 6" xfId="17804" xr:uid="{9568F35B-79AE-40CF-B9E6-061ADD8E7FC4}"/>
    <cellStyle name="Note 17 2 2 3 7" xfId="18580" xr:uid="{0E1D2418-67A7-42CE-9D55-D101D560145B}"/>
    <cellStyle name="Note 17 2 2 3 8" xfId="19337" xr:uid="{81415FAC-053A-47C7-BA0E-E00C88D284B9}"/>
    <cellStyle name="Note 17 2 2 4" xfId="12713" xr:uid="{D8BF85F4-2597-4BA8-9B02-AFD2F45991B8}"/>
    <cellStyle name="Note 17 2 2 5" xfId="12034" xr:uid="{1622FDDD-63B7-4EE9-A949-E2E02B59B2F3}"/>
    <cellStyle name="Note 17 2 2 6" xfId="10798" xr:uid="{F0835CFD-9ABE-4167-BF7D-27F9C7C85B45}"/>
    <cellStyle name="Note 17 2 2 7" xfId="11618" xr:uid="{F1E64BD2-37F9-4936-B75D-986B5F2DFDDC}"/>
    <cellStyle name="Note 17 2 2 8" xfId="11139" xr:uid="{F6647F14-7BE6-4C17-A805-198B541ABAAE}"/>
    <cellStyle name="Note 17 2 2 9" xfId="11433" xr:uid="{26F1F7C3-D55F-4FE4-8658-530918DD01E8}"/>
    <cellStyle name="Note 17 2 3" xfId="8474" xr:uid="{093BA58F-8138-4E22-987E-DBA83B40921B}"/>
    <cellStyle name="Note 17 2 3 2" xfId="13214" xr:uid="{D14B382B-2F31-4521-91FB-4CD985B10D58}"/>
    <cellStyle name="Note 17 2 3 3" xfId="14234" xr:uid="{CF7424BD-4900-460A-A104-E9A58303E689}"/>
    <cellStyle name="Note 17 2 3 4" xfId="15194" xr:uid="{5B40AA9A-B79D-40A9-A173-2E2802D410FD}"/>
    <cellStyle name="Note 17 2 3 5" xfId="16143" xr:uid="{2C29F5DE-0404-40D6-80CF-0B00CD5EF1A9}"/>
    <cellStyle name="Note 17 2 3 6" xfId="17016" xr:uid="{4C00BB91-F1D7-4389-8993-F335A56200E2}"/>
    <cellStyle name="Note 17 2 3 7" xfId="17881" xr:uid="{002CDE1F-51E4-4BF2-8B2E-A2C4D55F6709}"/>
    <cellStyle name="Note 17 2 3 8" xfId="18657" xr:uid="{618D1144-DA13-4045-A904-75F431E3E338}"/>
    <cellStyle name="Note 17 2 4" xfId="9484" xr:uid="{11B42FDA-2F42-482B-B61F-EA3DE3A52531}"/>
    <cellStyle name="Note 17 2 4 2" xfId="13888" xr:uid="{21B7D352-0D2E-4861-BB02-64C21AED2C4D}"/>
    <cellStyle name="Note 17 2 4 3" xfId="14848" xr:uid="{237D5900-7687-4622-869A-9D3FD9FC5162}"/>
    <cellStyle name="Note 17 2 4 4" xfId="15800" xr:uid="{4E6E7578-BAF4-4CC4-A18D-582D73EB9134}"/>
    <cellStyle name="Note 17 2 4 5" xfId="16674" xr:uid="{8C6F435E-0AE0-495E-84DE-714E31A0EFD5}"/>
    <cellStyle name="Note 17 2 4 6" xfId="17539" xr:uid="{E0638B16-E8B8-42F6-9D0E-88198F71CFD3}"/>
    <cellStyle name="Note 17 2 4 7" xfId="18315" xr:uid="{68324C01-CB6B-4C33-8CD6-84A3B3D8F97A}"/>
    <cellStyle name="Note 17 2 4 8" xfId="19072" xr:uid="{E81B8124-23ED-4DC4-866F-6BAF3A333C7C}"/>
    <cellStyle name="Note 17 2 5" xfId="12185" xr:uid="{1AAA3B6B-1A33-45E1-A82E-F06FFC4535A7}"/>
    <cellStyle name="Note 17 2 6" xfId="10678" xr:uid="{484C08B0-AE75-49F1-B02F-ED93747749B0}"/>
    <cellStyle name="Note 17 2 7" xfId="13610" xr:uid="{396B49EB-9359-45A1-855D-EC119FB97940}"/>
    <cellStyle name="Note 17 2 8" xfId="14588" xr:uid="{A89AC8AC-92A8-4A5A-883F-7371613FEC69}"/>
    <cellStyle name="Note 17 2 9" xfId="15541" xr:uid="{153E5E93-7F85-436D-B417-273080DD231E}"/>
    <cellStyle name="Note 17 3" xfId="7132" xr:uid="{57FB925B-CBF7-4C1F-92D1-19A6469ED6F9}"/>
    <cellStyle name="Note 17 3 10" xfId="17338" xr:uid="{A9D70BAF-2F95-4450-B746-C0607DFF2C14}"/>
    <cellStyle name="Note 17 3 2" xfId="8772" xr:uid="{7C5CA40F-20D3-42E8-B916-8BF96CB4B57E}"/>
    <cellStyle name="Note 17 3 2 2" xfId="13432" xr:uid="{7C8CA7F7-F5F8-407D-B08D-DD8FA0B85041}"/>
    <cellStyle name="Note 17 3 2 3" xfId="14438" xr:uid="{2785A2E9-A26A-472B-A22A-523E522FA6C6}"/>
    <cellStyle name="Note 17 3 2 4" xfId="15396" xr:uid="{E9F347B4-7B4D-4A01-A7C4-5937BFE1D330}"/>
    <cellStyle name="Note 17 3 2 5" xfId="16323" xr:uid="{FF1E7192-A10C-4974-BB3F-18D6E816D38A}"/>
    <cellStyle name="Note 17 3 2 6" xfId="17194" xr:uid="{2F110E9F-467B-4B3E-ADEC-213D30BF08B6}"/>
    <cellStyle name="Note 17 3 2 7" xfId="18041" xr:uid="{3742DA41-3275-474D-972C-06B1D6A7DFB1}"/>
    <cellStyle name="Note 17 3 2 8" xfId="18808" xr:uid="{2449E062-F347-4462-9DC4-49CA51D7BFF0}"/>
    <cellStyle name="Note 17 3 3" xfId="9635" xr:uid="{0A2CC6C9-9B2A-4A32-9CA6-BDB3F06D2E28}"/>
    <cellStyle name="Note 17 3 3 2" xfId="14039" xr:uid="{60103BB5-6BDE-4926-B209-120C5015472C}"/>
    <cellStyle name="Note 17 3 3 3" xfId="14999" xr:uid="{89663052-23E9-415F-A058-48FACC0A7A28}"/>
    <cellStyle name="Note 17 3 3 4" xfId="15951" xr:uid="{1D45000F-66DA-493C-8BAD-0CE5E773F538}"/>
    <cellStyle name="Note 17 3 3 5" xfId="16825" xr:uid="{47D06283-763D-4AE5-A703-774BEBF655AE}"/>
    <cellStyle name="Note 17 3 3 6" xfId="17690" xr:uid="{20A5DF0F-8B6E-4757-AB05-B1D05EBF5DC8}"/>
    <cellStyle name="Note 17 3 3 7" xfId="18466" xr:uid="{9C5475AC-D9B8-48CA-B29C-761010BF89E7}"/>
    <cellStyle name="Note 17 3 3 8" xfId="19223" xr:uid="{F97DE496-2569-451B-B8B4-E2CBAA6641E2}"/>
    <cellStyle name="Note 17 3 4" xfId="12402" xr:uid="{E5F8A350-FF7C-4F25-A018-193FDB60B488}"/>
    <cellStyle name="Note 17 3 5" xfId="10474" xr:uid="{A14ECED0-00A6-40EC-8A12-BC4502042995}"/>
    <cellStyle name="Note 17 3 6" xfId="13646" xr:uid="{8500C8F7-3B5F-43D8-B59F-8A25F49F80DB}"/>
    <cellStyle name="Note 17 3 7" xfId="14622" xr:uid="{0976E369-4C9E-4E0F-BEFA-13A66DF264EF}"/>
    <cellStyle name="Note 17 3 8" xfId="15574" xr:uid="{B5E4B616-2842-4147-BD90-8F9F37D29AF9}"/>
    <cellStyle name="Note 17 3 9" xfId="16469" xr:uid="{9AD5DE52-F494-47A2-B1BF-87540E9B5DF9}"/>
    <cellStyle name="Note 17 4" xfId="7974" xr:uid="{5706FB5B-93EB-4F0E-A843-5226D69F45F7}"/>
    <cellStyle name="Note 17 4 2" xfId="12943" xr:uid="{44491403-9470-446B-9C15-B841FDC1FFF0}"/>
    <cellStyle name="Note 17 4 3" xfId="10044" xr:uid="{9C459807-835D-41EA-B41E-1B70CC8F7C76}"/>
    <cellStyle name="Note 17 4 4" xfId="12687" xr:uid="{E4C38817-038E-4BA1-AA73-4185799D253D}"/>
    <cellStyle name="Note 17 4 5" xfId="10232" xr:uid="{D67A9C2A-4843-430E-AAEA-23D5CCD12762}"/>
    <cellStyle name="Note 17 4 6" xfId="13678" xr:uid="{A7EE48F4-79F4-4595-9213-BD6A3BF247D5}"/>
    <cellStyle name="Note 17 4 7" xfId="14647" xr:uid="{DE318632-658B-491F-8C78-6F258C9A4D13}"/>
    <cellStyle name="Note 17 4 8" xfId="15599" xr:uid="{6030D9BB-76BF-43ED-8581-349D9124D654}"/>
    <cellStyle name="Note 17 5" xfId="9407" xr:uid="{4A0ECAE3-F4E3-42FE-AEF9-EE5DDD47906D}"/>
    <cellStyle name="Note 17 5 2" xfId="13811" xr:uid="{BF234C04-CC40-4C26-8AC6-F0797BFA4EE8}"/>
    <cellStyle name="Note 17 5 3" xfId="14771" xr:uid="{C917720C-8AA9-41D9-A19E-4AB9B0CA6EBA}"/>
    <cellStyle name="Note 17 5 4" xfId="15723" xr:uid="{6C40789B-39F1-469A-A7CB-11D211BE6323}"/>
    <cellStyle name="Note 17 5 5" xfId="16597" xr:uid="{E1312CE6-5ADD-40C7-B3A0-A4C44B96BD29}"/>
    <cellStyle name="Note 17 5 6" xfId="17462" xr:uid="{3E6E7B97-79B7-4C20-B526-81C9D525AABA}"/>
    <cellStyle name="Note 17 5 7" xfId="18238" xr:uid="{C7177DFB-E5AF-49B5-B40E-596DBE885F22}"/>
    <cellStyle name="Note 17 5 8" xfId="18995" xr:uid="{46310780-F88D-405C-B172-5556DAB5FA30}"/>
    <cellStyle name="Note 17 6" xfId="11847" xr:uid="{1DFF3D5F-3F0E-4E0A-963D-B998149D1244}"/>
    <cellStyle name="Note 17 7" xfId="10964" xr:uid="{B6588184-69CB-4D77-B090-55C6E67C4E9B}"/>
    <cellStyle name="Note 17 8" xfId="11466" xr:uid="{F041F1BE-7068-4582-BD0C-B6DE361DAD86}"/>
    <cellStyle name="Note 17 9" xfId="11261" xr:uid="{900661E1-9CE6-42F0-B5F8-3EB90FC5DF3C}"/>
    <cellStyle name="Note 18" xfId="6206" xr:uid="{419BE9F3-E4EF-4472-8F21-168D39C90428}"/>
    <cellStyle name="Note 18 10" xfId="11260" xr:uid="{99C9027E-F633-4AB1-A61D-8DAF64A5B775}"/>
    <cellStyle name="Note 18 11" xfId="12526" xr:uid="{DFFBB4CF-A28E-4F04-8C2E-C06EA46D578E}"/>
    <cellStyle name="Note 18 12" xfId="10355" xr:uid="{A9EC95DF-E20C-4A39-8951-C4FA236D4BD6}"/>
    <cellStyle name="Note 18 13" xfId="13150" xr:uid="{044C9A9F-CEC3-4ED7-B670-23EF54A7D98B}"/>
    <cellStyle name="Note 18 2" xfId="6207" xr:uid="{48F410C0-BBA2-4763-AEBC-EBDBE53BBD42}"/>
    <cellStyle name="Note 18 2 10" xfId="13555" xr:uid="{4D66C0EF-1E97-49C7-B1ED-106086945DD4}"/>
    <cellStyle name="Note 18 2 11" xfId="14556" xr:uid="{70E939DA-5216-41B2-96B0-E36DE9215E9C}"/>
    <cellStyle name="Note 18 2 12" xfId="15514" xr:uid="{CF3A2990-C7A3-4B6B-B443-CE1555A5015D}"/>
    <cellStyle name="Note 18 2 2" xfId="6832" xr:uid="{70B484EE-FE65-4AC8-8A0F-04CCDFBACA06}"/>
    <cellStyle name="Note 18 2 2 10" xfId="11134" xr:uid="{537E0BC0-633D-4EB0-BDC6-50CA5464425A}"/>
    <cellStyle name="Note 18 2 2 11" xfId="13574" xr:uid="{14923C74-C3D5-49F5-B896-177186B8B5B1}"/>
    <cellStyle name="Note 18 2 2 2" xfId="7656" xr:uid="{F4FF85FF-734D-44BE-A157-27A6693E25F6}"/>
    <cellStyle name="Note 18 2 2 2 10" xfId="10328" xr:uid="{60C5C83B-8B79-4DC2-A3F1-90096D2F2F2B}"/>
    <cellStyle name="Note 18 2 2 2 2" xfId="9296" xr:uid="{550A2DAB-B819-4DDA-A673-0F164A7C3B80}"/>
    <cellStyle name="Note 18 2 2 2 2 2" xfId="13730" xr:uid="{F569D49F-7F7D-40C4-B0F8-D8BCA449AF9E}"/>
    <cellStyle name="Note 18 2 2 2 2 3" xfId="14692" xr:uid="{8B06DA2C-CEBE-478E-9EF1-F3A1C3C15460}"/>
    <cellStyle name="Note 18 2 2 2 2 4" xfId="15644" xr:uid="{A910A5B7-24CB-4473-872B-7C91BE8D375E}"/>
    <cellStyle name="Note 18 2 2 2 2 5" xfId="16524" xr:uid="{EAFD25BA-D44E-48A5-B2B9-7E01F2AB2F91}"/>
    <cellStyle name="Note 18 2 2 2 2 6" xfId="17390" xr:uid="{7844C7CF-94A0-41D1-A724-16E7DA27AD26}"/>
    <cellStyle name="Note 18 2 2 2 2 7" xfId="18166" xr:uid="{9F3474C2-E503-4824-A2B6-81CEA203B982}"/>
    <cellStyle name="Note 18 2 2 2 2 8" xfId="18923" xr:uid="{BD5EF375-3C62-403A-82E1-EA1C8E4D67B6}"/>
    <cellStyle name="Note 18 2 2 2 3" xfId="9750" xr:uid="{036B431F-FDE9-446E-822A-131844692486}"/>
    <cellStyle name="Note 18 2 2 2 3 2" xfId="14154" xr:uid="{8F44E5C2-03C4-40CF-A212-C7D70D236691}"/>
    <cellStyle name="Note 18 2 2 2 3 3" xfId="15114" xr:uid="{C5544999-A15D-4FBF-8EEF-D8713E4D0FB1}"/>
    <cellStyle name="Note 18 2 2 2 3 4" xfId="16066" xr:uid="{D627691E-A9CA-4064-8343-2948DB6AF0ED}"/>
    <cellStyle name="Note 18 2 2 2 3 5" xfId="16940" xr:uid="{A34B642E-7077-4D6C-98AB-577A83887ACC}"/>
    <cellStyle name="Note 18 2 2 2 3 6" xfId="17805" xr:uid="{F1BC221F-6741-41C6-A2B7-3DE7EBAA4408}"/>
    <cellStyle name="Note 18 2 2 2 3 7" xfId="18581" xr:uid="{1BD3DE93-5FBF-4D8C-BC66-4D53A221FBA9}"/>
    <cellStyle name="Note 18 2 2 2 3 8" xfId="19338" xr:uid="{B5294EE0-50E5-4999-818D-258F4209F2D0}"/>
    <cellStyle name="Note 18 2 2 2 4" xfId="12714" xr:uid="{FB67FEAF-F673-47A4-BC29-A08337A36DBA}"/>
    <cellStyle name="Note 18 2 2 2 5" xfId="12822" xr:uid="{F1BF4A91-430B-4472-87B4-8F8861CC34D8}"/>
    <cellStyle name="Note 18 2 2 2 6" xfId="10150" xr:uid="{2D5C5E57-B286-4568-827D-C60EC06252DA}"/>
    <cellStyle name="Note 18 2 2 2 7" xfId="11795" xr:uid="{DD945361-7DE6-471C-AA68-86665A614A74}"/>
    <cellStyle name="Note 18 2 2 2 8" xfId="11007" xr:uid="{511EC4C1-4AE0-4288-8CC9-7F99FBF48CAE}"/>
    <cellStyle name="Note 18 2 2 2 9" xfId="12569" xr:uid="{7408EE2B-D605-4A02-8567-3FBAD6042A36}"/>
    <cellStyle name="Note 18 2 2 3" xfId="8472" xr:uid="{21A7E991-9339-4C34-8599-63D15E74E9A1}"/>
    <cellStyle name="Note 18 2 2 3 2" xfId="13212" xr:uid="{F90DCCF9-2E8E-496D-9693-8DA7C55A1B37}"/>
    <cellStyle name="Note 18 2 2 3 3" xfId="14232" xr:uid="{840B5A39-ACD8-4AA0-919C-C192B03C43D4}"/>
    <cellStyle name="Note 18 2 2 3 4" xfId="15192" xr:uid="{7D1847D6-CF45-408F-8C6A-DD14E2C16893}"/>
    <cellStyle name="Note 18 2 2 3 5" xfId="16141" xr:uid="{1F4E9246-0604-40FD-B696-F9AC3D1561F9}"/>
    <cellStyle name="Note 18 2 2 3 6" xfId="17014" xr:uid="{722602CC-B4A1-4F4F-B5FC-C63D196161CB}"/>
    <cellStyle name="Note 18 2 2 3 7" xfId="17879" xr:uid="{B40A1867-6268-435C-A370-05E8C70DB4D8}"/>
    <cellStyle name="Note 18 2 2 3 8" xfId="18655" xr:uid="{92D178E4-5C69-408D-8220-006BCD55E384}"/>
    <cellStyle name="Note 18 2 2 4" xfId="9482" xr:uid="{E8CD4552-6009-4C97-8213-9673307B5B0E}"/>
    <cellStyle name="Note 18 2 2 4 2" xfId="13886" xr:uid="{44442A8C-3C29-4687-BEE5-1EBB6D81B3DE}"/>
    <cellStyle name="Note 18 2 2 4 3" xfId="14846" xr:uid="{98662F18-5FC9-4859-85C5-7AAE6D93C2A7}"/>
    <cellStyle name="Note 18 2 2 4 4" xfId="15798" xr:uid="{951AEC89-31E9-46BA-A292-1C0C246031C4}"/>
    <cellStyle name="Note 18 2 2 4 5" xfId="16672" xr:uid="{73902120-F631-478D-B00C-8A8DE5E9ACD8}"/>
    <cellStyle name="Note 18 2 2 4 6" xfId="17537" xr:uid="{D266822B-4957-42A1-A8D4-3DB7DE4B3E3F}"/>
    <cellStyle name="Note 18 2 2 4 7" xfId="18313" xr:uid="{736DFFB6-7597-4F1F-A660-0C14624795A7}"/>
    <cellStyle name="Note 18 2 2 4 8" xfId="19070" xr:uid="{FAAE04A3-19E7-451C-826E-ACA7D80A7833}"/>
    <cellStyle name="Note 18 2 2 5" xfId="12183" xr:uid="{1CFCAD31-19F5-4112-BD1F-7147D9E15C55}"/>
    <cellStyle name="Note 18 2 2 6" xfId="10680" xr:uid="{490DB845-B280-436C-AC14-4B10462E80DE}"/>
    <cellStyle name="Note 18 2 2 7" xfId="12077" xr:uid="{93A216DB-B085-4F4C-BFD3-C3095BC95588}"/>
    <cellStyle name="Note 18 2 2 8" xfId="10771" xr:uid="{CE5ED558-8D54-4202-8173-241F2DE41284}"/>
    <cellStyle name="Note 18 2 2 9" xfId="11641" xr:uid="{CA5DBC6D-9861-4811-85C9-C272C7C1D8F6}"/>
    <cellStyle name="Note 18 2 3" xfId="7134" xr:uid="{FF6289C2-3992-47C9-9C28-838621D82803}"/>
    <cellStyle name="Note 18 2 3 10" xfId="15537" xr:uid="{26778607-65E9-4899-A9D4-BDE1F34FC505}"/>
    <cellStyle name="Note 18 2 3 2" xfId="8774" xr:uid="{7B9A26B4-1669-44E4-995F-A05A1B74B098}"/>
    <cellStyle name="Note 18 2 3 2 2" xfId="13434" xr:uid="{DE63D278-0F7F-4570-8274-1D19A99704A7}"/>
    <cellStyle name="Note 18 2 3 2 3" xfId="14440" xr:uid="{D68E66D9-310E-4EBB-9904-E162208D7918}"/>
    <cellStyle name="Note 18 2 3 2 4" xfId="15398" xr:uid="{81D9B22F-55E1-49DB-BD6C-2E9784573F9B}"/>
    <cellStyle name="Note 18 2 3 2 5" xfId="16325" xr:uid="{4EAC2FC3-CACA-4402-AC05-4582EDBA6B16}"/>
    <cellStyle name="Note 18 2 3 2 6" xfId="17196" xr:uid="{72343A5A-1460-4A38-876A-E48F869B444D}"/>
    <cellStyle name="Note 18 2 3 2 7" xfId="18043" xr:uid="{22624C47-CB2E-4615-B8C6-E0E2EA57CD4A}"/>
    <cellStyle name="Note 18 2 3 2 8" xfId="18810" xr:uid="{ACB9FDCC-5EF9-467A-B6E9-0BFAE64D7CFD}"/>
    <cellStyle name="Note 18 2 3 3" xfId="9637" xr:uid="{9ACB188C-2DDF-4C2A-AFBC-04B9B7FBBE5B}"/>
    <cellStyle name="Note 18 2 3 3 2" xfId="14041" xr:uid="{354F3380-5038-4399-A775-EA5CAE17C223}"/>
    <cellStyle name="Note 18 2 3 3 3" xfId="15001" xr:uid="{26F68AAC-98E4-466F-ABCA-C410FF3317E9}"/>
    <cellStyle name="Note 18 2 3 3 4" xfId="15953" xr:uid="{01C542BD-BBE9-43A5-8456-9E8410C4100A}"/>
    <cellStyle name="Note 18 2 3 3 5" xfId="16827" xr:uid="{E8BB8C23-C0E3-42E4-85A8-A2C650D8FCB6}"/>
    <cellStyle name="Note 18 2 3 3 6" xfId="17692" xr:uid="{B92934ED-E48B-4BD7-9DD9-D1FA98045D90}"/>
    <cellStyle name="Note 18 2 3 3 7" xfId="18468" xr:uid="{8F6ADEBA-DA18-42FF-8099-D44E4BF4E5B5}"/>
    <cellStyle name="Note 18 2 3 3 8" xfId="19225" xr:uid="{601F66B3-B1B1-4874-B6F3-86A278DBA774}"/>
    <cellStyle name="Note 18 2 3 4" xfId="12404" xr:uid="{E9C45A70-59B5-42DB-BC8A-42BB84326102}"/>
    <cellStyle name="Note 18 2 3 5" xfId="10472" xr:uid="{D770D6BD-317E-41B1-B4E1-D844BEFB71E5}"/>
    <cellStyle name="Note 18 2 3 6" xfId="12109" xr:uid="{796623C7-8C33-42FD-BA57-CFE00E1A779D}"/>
    <cellStyle name="Note 18 2 3 7" xfId="10741" xr:uid="{C4A76F80-F800-449E-A326-1BA1D0D8DC13}"/>
    <cellStyle name="Note 18 2 3 8" xfId="13603" xr:uid="{49650D66-0792-48FD-AF25-6CAAE704FE1F}"/>
    <cellStyle name="Note 18 2 3 9" xfId="14584" xr:uid="{B1E808E8-F7CF-4255-83D7-8BB6BF4BDB86}"/>
    <cellStyle name="Note 18 2 4" xfId="7976" xr:uid="{A36A6402-2DA7-45F8-913E-4C97AD4492D7}"/>
    <cellStyle name="Note 18 2 4 2" xfId="12945" xr:uid="{A14784C1-34A7-4BFA-BFE6-F4E09E38B787}"/>
    <cellStyle name="Note 18 2 4 3" xfId="12012" xr:uid="{DD198034-1D5B-4088-8EB7-74CC0FCD0FA6}"/>
    <cellStyle name="Note 18 2 4 4" xfId="10819" xr:uid="{22E5390F-9E69-4290-909D-2BD57EE95DFE}"/>
    <cellStyle name="Note 18 2 4 5" xfId="11600" xr:uid="{27EEE021-E8B0-4DBE-A382-FEE6D745A479}"/>
    <cellStyle name="Note 18 2 4 6" xfId="11157" xr:uid="{778959A4-DAA5-4211-AE08-9E386BD2638B}"/>
    <cellStyle name="Note 18 2 4 7" xfId="13571" xr:uid="{5673CD52-7371-4B3F-9E60-80ED57CAC210}"/>
    <cellStyle name="Note 18 2 4 8" xfId="14567" xr:uid="{FFC1BD5F-06DF-404A-8B5C-52E756C6DF20}"/>
    <cellStyle name="Note 18 2 5" xfId="9409" xr:uid="{DF39D04E-AA08-48A3-85B5-6EDD4897945D}"/>
    <cellStyle name="Note 18 2 5 2" xfId="13813" xr:uid="{76EF7DC1-B8B5-42E1-9276-498E0F55B84B}"/>
    <cellStyle name="Note 18 2 5 3" xfId="14773" xr:uid="{47037729-2B81-4FDF-9662-6911F1145DEA}"/>
    <cellStyle name="Note 18 2 5 4" xfId="15725" xr:uid="{21702915-1249-498A-839C-37FE944A747A}"/>
    <cellStyle name="Note 18 2 5 5" xfId="16599" xr:uid="{6BE3770E-A62B-493B-8102-2DC4589AF126}"/>
    <cellStyle name="Note 18 2 5 6" xfId="17464" xr:uid="{3A064D87-3F23-42BB-9AAE-0032654B5E53}"/>
    <cellStyle name="Note 18 2 5 7" xfId="18240" xr:uid="{F8716521-B136-4F07-ACF6-FDBBEF82D459}"/>
    <cellStyle name="Note 18 2 5 8" xfId="18997" xr:uid="{8910C9A5-AB31-45A5-9FC1-E05536EF2777}"/>
    <cellStyle name="Note 18 2 6" xfId="11849" xr:uid="{E0D91DDB-79DC-4378-BF28-44D04BE5EED4}"/>
    <cellStyle name="Note 18 2 7" xfId="10962" xr:uid="{C8AD594B-BD3F-4248-8FD1-FA5A429F4070}"/>
    <cellStyle name="Note 18 2 8" xfId="11468" xr:uid="{9B08EE61-070B-400A-868C-95EA43754CAD}"/>
    <cellStyle name="Note 18 2 9" xfId="11259" xr:uid="{E99DDB99-EC6A-4476-8578-648D9AF6B2B3}"/>
    <cellStyle name="Note 18 3" xfId="6833" xr:uid="{BDE5DE99-300B-4296-BAC1-C6FA6F140FA9}"/>
    <cellStyle name="Note 18 3 10" xfId="11049" xr:uid="{60C97169-3668-44F0-8DE7-DE36EF6BB19E}"/>
    <cellStyle name="Note 18 3 11" xfId="13587" xr:uid="{3D73C3AA-4EDB-4162-BA2F-D38F65FC1021}"/>
    <cellStyle name="Note 18 3 2" xfId="7657" xr:uid="{C936F241-4910-407D-889A-10A13811ACAE}"/>
    <cellStyle name="Note 18 3 2 10" xfId="18011" xr:uid="{E2A4B206-C832-48B1-991A-6A1795042DED}"/>
    <cellStyle name="Note 18 3 2 2" xfId="9297" xr:uid="{72CC0513-4001-4717-93F8-2DF6BB35212C}"/>
    <cellStyle name="Note 18 3 2 2 2" xfId="13731" xr:uid="{57A38E69-43C3-4EA7-9EB5-3F269565D610}"/>
    <cellStyle name="Note 18 3 2 2 3" xfId="14693" xr:uid="{5844E0EB-4F66-477E-89DF-BD363FA50BFF}"/>
    <cellStyle name="Note 18 3 2 2 4" xfId="15645" xr:uid="{6B7A0856-4DFF-4274-9343-9DBE21B91DF6}"/>
    <cellStyle name="Note 18 3 2 2 5" xfId="16525" xr:uid="{DDBF74BD-CB05-4A0F-98B4-4251072F5455}"/>
    <cellStyle name="Note 18 3 2 2 6" xfId="17391" xr:uid="{984D42FD-C6EF-468C-8386-B45618F37225}"/>
    <cellStyle name="Note 18 3 2 2 7" xfId="18167" xr:uid="{F9D8441D-F34C-4FAD-BC94-7CDDA8A66C62}"/>
    <cellStyle name="Note 18 3 2 2 8" xfId="18924" xr:uid="{A4FCE3A9-AFB3-4D6D-9F5E-A28FBF1D147B}"/>
    <cellStyle name="Note 18 3 2 3" xfId="9751" xr:uid="{CD16B98A-0EDB-4520-83DC-CD70567EB6DE}"/>
    <cellStyle name="Note 18 3 2 3 2" xfId="14155" xr:uid="{B10D1A44-CD7B-464A-87CA-B977168B5BF4}"/>
    <cellStyle name="Note 18 3 2 3 3" xfId="15115" xr:uid="{B05096F2-6670-46D4-A325-51812195CBDB}"/>
    <cellStyle name="Note 18 3 2 3 4" xfId="16067" xr:uid="{FABB81A0-B1C5-40FC-AC83-EC883316F8CB}"/>
    <cellStyle name="Note 18 3 2 3 5" xfId="16941" xr:uid="{444B5527-B0B3-43F9-A876-439525BFA4A7}"/>
    <cellStyle name="Note 18 3 2 3 6" xfId="17806" xr:uid="{24E60F29-42E5-4D63-9478-009F6EAF234C}"/>
    <cellStyle name="Note 18 3 2 3 7" xfId="18582" xr:uid="{870C0AA8-5C36-4270-ABF3-957B686B1CDD}"/>
    <cellStyle name="Note 18 3 2 3 8" xfId="19339" xr:uid="{96C0ADAE-7014-4CAB-AC53-94886B8D703A}"/>
    <cellStyle name="Note 18 3 2 4" xfId="12715" xr:uid="{D52B44FA-EAAB-4CC0-9CDA-CB06F68E450B}"/>
    <cellStyle name="Note 18 3 2 5" xfId="13357" xr:uid="{A1E372A1-AE00-4198-B64E-4A8F0F0887C6}"/>
    <cellStyle name="Note 18 3 2 6" xfId="14371" xr:uid="{24B248D7-E2F8-4A2D-9245-EF513C200DB2}"/>
    <cellStyle name="Note 18 3 2 7" xfId="15329" xr:uid="{5A895B4A-8B41-42F2-B7EE-C35308A9DE58}"/>
    <cellStyle name="Note 18 3 2 8" xfId="16273" xr:uid="{98CADF20-2550-488E-A868-7E94AC754D0E}"/>
    <cellStyle name="Note 18 3 2 9" xfId="17146" xr:uid="{732EEB0C-C064-42C8-BD9D-02B33F6D424F}"/>
    <cellStyle name="Note 18 3 3" xfId="8473" xr:uid="{F862D1DD-3D15-4C4B-9A91-7BD835388F68}"/>
    <cellStyle name="Note 18 3 3 2" xfId="13213" xr:uid="{0A4416FB-4CEB-4A5E-8CDC-54F467B251FC}"/>
    <cellStyle name="Note 18 3 3 3" xfId="14233" xr:uid="{D7A95A6C-09A3-48ED-B07A-C738C32322CD}"/>
    <cellStyle name="Note 18 3 3 4" xfId="15193" xr:uid="{C87921C2-B464-4B70-B945-C38C8FA3F8A2}"/>
    <cellStyle name="Note 18 3 3 5" xfId="16142" xr:uid="{A83877FC-7EC1-47D0-AA0F-5F5C1D0168F4}"/>
    <cellStyle name="Note 18 3 3 6" xfId="17015" xr:uid="{46256D88-8CC0-4C8A-913C-1F1A1B4BA064}"/>
    <cellStyle name="Note 18 3 3 7" xfId="17880" xr:uid="{87FBB66A-B310-4868-8AEB-F59917A2CD58}"/>
    <cellStyle name="Note 18 3 3 8" xfId="18656" xr:uid="{6C66476E-9E33-42F4-BCF9-BDEE743EF285}"/>
    <cellStyle name="Note 18 3 4" xfId="9483" xr:uid="{0C6FEDAB-C704-4493-B3D8-289EC044E044}"/>
    <cellStyle name="Note 18 3 4 2" xfId="13887" xr:uid="{13546C88-8EAF-4473-9487-41782C1841D2}"/>
    <cellStyle name="Note 18 3 4 3" xfId="14847" xr:uid="{BB50759F-DAC2-4A63-B475-7DF85A19F676}"/>
    <cellStyle name="Note 18 3 4 4" xfId="15799" xr:uid="{4A1061D8-EA23-44C1-874F-5F56F3ECDFB6}"/>
    <cellStyle name="Note 18 3 4 5" xfId="16673" xr:uid="{363C3161-4336-4959-A04E-BED9C6B72292}"/>
    <cellStyle name="Note 18 3 4 6" xfId="17538" xr:uid="{FB981442-B78A-40C4-BBDB-51241A80863D}"/>
    <cellStyle name="Note 18 3 4 7" xfId="18314" xr:uid="{19E1B001-1531-468A-9E8D-37CF08ED74A6}"/>
    <cellStyle name="Note 18 3 4 8" xfId="19071" xr:uid="{EF079063-34AE-47C6-BBB8-3E15EF5DD7E7}"/>
    <cellStyle name="Note 18 3 5" xfId="12184" xr:uid="{68639678-DB12-4B26-A461-8EC5D63B52B3}"/>
    <cellStyle name="Note 18 3 6" xfId="10679" xr:uid="{8DACBD7F-4CC5-46F2-8F43-DAFF9E80E91B}"/>
    <cellStyle name="Note 18 3 7" xfId="12588" xr:uid="{C54540B6-0B39-4EF4-B671-0C93452B8659}"/>
    <cellStyle name="Note 18 3 8" xfId="10314" xr:uid="{D746940E-43BE-49D4-AA92-3A25B9F3E011}"/>
    <cellStyle name="Note 18 3 9" xfId="11746" xr:uid="{427A6689-A712-4DCA-869D-423E222AED04}"/>
    <cellStyle name="Note 18 4" xfId="7133" xr:uid="{19873546-306A-491A-825F-E135C9F4F954}"/>
    <cellStyle name="Note 18 4 10" xfId="12091" xr:uid="{8D8AC0C3-1EC9-46EF-958D-AB18CB7B4665}"/>
    <cellStyle name="Note 18 4 2" xfId="8773" xr:uid="{5E1917AB-1BE0-4EE3-86E4-A4E19CE9F560}"/>
    <cellStyle name="Note 18 4 2 2" xfId="13433" xr:uid="{F85CE418-A30D-485E-8822-52CF678B80C0}"/>
    <cellStyle name="Note 18 4 2 3" xfId="14439" xr:uid="{C744487C-1748-424F-96F1-BDC027B9C582}"/>
    <cellStyle name="Note 18 4 2 4" xfId="15397" xr:uid="{7598AE14-1D81-4E7C-8058-BCB832F5ECCE}"/>
    <cellStyle name="Note 18 4 2 5" xfId="16324" xr:uid="{891D84AF-D3B4-4072-A400-3E38DD651479}"/>
    <cellStyle name="Note 18 4 2 6" xfId="17195" xr:uid="{6DA6E795-C816-4351-8017-B025E0671DC2}"/>
    <cellStyle name="Note 18 4 2 7" xfId="18042" xr:uid="{2CA475B0-6A32-40EB-8311-F37F7001B348}"/>
    <cellStyle name="Note 18 4 2 8" xfId="18809" xr:uid="{6F5A9F3C-4D92-47BF-B30F-DE12B6CAC0FF}"/>
    <cellStyle name="Note 18 4 3" xfId="9636" xr:uid="{24601326-9C41-4D20-9279-5246EE91F2E6}"/>
    <cellStyle name="Note 18 4 3 2" xfId="14040" xr:uid="{3CB91ACC-6958-40D9-8344-BE670174C085}"/>
    <cellStyle name="Note 18 4 3 3" xfId="15000" xr:uid="{BE16FBFF-7DA5-4294-A3FC-CEC837D425C7}"/>
    <cellStyle name="Note 18 4 3 4" xfId="15952" xr:uid="{476B5820-22F4-46CB-A359-1385B938C682}"/>
    <cellStyle name="Note 18 4 3 5" xfId="16826" xr:uid="{D9868D9B-4DE8-48D6-969F-D3C5FA4EA5DC}"/>
    <cellStyle name="Note 18 4 3 6" xfId="17691" xr:uid="{D3D6393E-CFC2-4960-BDDD-E93F83384A1E}"/>
    <cellStyle name="Note 18 4 3 7" xfId="18467" xr:uid="{68450448-EE59-4A10-B6CA-AC95CDB6F7D8}"/>
    <cellStyle name="Note 18 4 3 8" xfId="19224" xr:uid="{0A094BD0-531D-4D2B-ADE8-2CA68673F774}"/>
    <cellStyle name="Note 18 4 4" xfId="12403" xr:uid="{82EC4E0C-9237-4196-A900-ADF8EFD61EB2}"/>
    <cellStyle name="Note 18 4 5" xfId="10473" xr:uid="{19186F27-6C05-41A4-A869-EFE023569D40}"/>
    <cellStyle name="Note 18 4 6" xfId="13139" xr:uid="{C6B84A99-6889-4709-9BE7-CCDB71C1A100}"/>
    <cellStyle name="Note 18 4 7" xfId="9889" xr:uid="{6092076B-C8FE-476B-ABF3-0B3FB5D80573}"/>
    <cellStyle name="Note 18 4 8" xfId="12292" xr:uid="{8317652A-DE71-4F26-BB99-9FC8B46E67C6}"/>
    <cellStyle name="Note 18 4 9" xfId="10572" xr:uid="{1CA7FBBF-F2CE-4488-AD03-726D99E4F820}"/>
    <cellStyle name="Note 18 5" xfId="7975" xr:uid="{DE1CD01F-A464-4EC2-A803-638A1A7A69DC}"/>
    <cellStyle name="Note 18 5 2" xfId="12944" xr:uid="{4DD2F8C7-CA28-49BF-A653-FD5E4C3B9B08}"/>
    <cellStyle name="Note 18 5 3" xfId="10043" xr:uid="{C0DE468F-3897-433B-9713-6A57BE996007}"/>
    <cellStyle name="Note 18 5 4" xfId="13708" xr:uid="{981EF9B4-3E66-43F0-926B-A375EB5D2334}"/>
    <cellStyle name="Note 18 5 5" xfId="14672" xr:uid="{117449D7-DBA3-40CD-B437-DF812510434F}"/>
    <cellStyle name="Note 18 5 6" xfId="15624" xr:uid="{DB72D75E-33E0-4FC4-A105-47D3656B5E3D}"/>
    <cellStyle name="Note 18 5 7" xfId="16506" xr:uid="{C701EB93-C90F-4670-AAFE-16DCF460CE39}"/>
    <cellStyle name="Note 18 5 8" xfId="17374" xr:uid="{00455508-0768-48F9-B003-14B3B4321051}"/>
    <cellStyle name="Note 18 6" xfId="9408" xr:uid="{CB44EB13-DC29-4F3D-A7D7-5AB565E1C59F}"/>
    <cellStyle name="Note 18 6 2" xfId="13812" xr:uid="{38AC0BBA-753A-4C63-8DD1-5E397239186F}"/>
    <cellStyle name="Note 18 6 3" xfId="14772" xr:uid="{50C113D5-F73D-4C7D-8747-03BD31E9D29B}"/>
    <cellStyle name="Note 18 6 4" xfId="15724" xr:uid="{888B7C0F-C604-452E-A0A1-6A286F5B10DB}"/>
    <cellStyle name="Note 18 6 5" xfId="16598" xr:uid="{C16A6A41-2F85-432D-A3F9-98CDE84CDA6B}"/>
    <cellStyle name="Note 18 6 6" xfId="17463" xr:uid="{8942E2BA-54DE-463F-B1AF-2FDC108C79BA}"/>
    <cellStyle name="Note 18 6 7" xfId="18239" xr:uid="{39D0B9F1-2AB5-4821-9BF7-DEE7700F4984}"/>
    <cellStyle name="Note 18 6 8" xfId="18996" xr:uid="{26197713-1691-4CBD-AC1A-7DCE18C426EF}"/>
    <cellStyle name="Note 18 7" xfId="11848" xr:uid="{CB16822B-9BAB-413F-AA07-8543536E66C6}"/>
    <cellStyle name="Note 18 8" xfId="10963" xr:uid="{10C76B32-DEA3-4BAF-8FAC-824E841A1228}"/>
    <cellStyle name="Note 18 9" xfId="11467" xr:uid="{CCE51F92-9208-42A5-81DC-70CFAB1655EB}"/>
    <cellStyle name="Note 19" xfId="6208" xr:uid="{8C01552E-C571-4CF4-998D-CCAA81750ED0}"/>
    <cellStyle name="Note 19 10" xfId="11258" xr:uid="{4FE7D9ED-3827-4F50-B561-D6A2541B4793}"/>
    <cellStyle name="Note 19 11" xfId="13017" xr:uid="{0F12450B-0A63-4ADF-BCCE-332EF2426B05}"/>
    <cellStyle name="Note 19 12" xfId="9975" xr:uid="{4F9FF95B-9732-4BB2-AD58-8A6BCCA524FF}"/>
    <cellStyle name="Note 19 13" xfId="11828" xr:uid="{27E4A1A1-07EC-48B0-A812-BE7C7DAB8442}"/>
    <cellStyle name="Note 19 2" xfId="6209" xr:uid="{A89FA2A5-CB6D-4C79-B16F-D93B38C020AC}"/>
    <cellStyle name="Note 19 2 10" xfId="12291" xr:uid="{DD960EBD-C55F-4FC0-811C-E23EF49DE3F7}"/>
    <cellStyle name="Note 19 2 11" xfId="10573" xr:uid="{EB3ACC51-752D-4C5E-A152-D67A4AAC057F}"/>
    <cellStyle name="Note 19 2 12" xfId="12090" xr:uid="{47A1E15C-8C99-45C8-BDD4-2481483775DE}"/>
    <cellStyle name="Note 19 2 2" xfId="6830" xr:uid="{204878D5-48F1-4079-9618-4A13016F0EB8}"/>
    <cellStyle name="Note 19 2 2 10" xfId="10516" xr:uid="{92C97814-F9C9-4351-B730-6C3C5B086823}"/>
    <cellStyle name="Note 19 2 2 11" xfId="12619" xr:uid="{5C831BD7-8C3E-4D3E-B730-44A07E2068E6}"/>
    <cellStyle name="Note 19 2 2 2" xfId="7658" xr:uid="{E8CA2F03-7A30-4AA4-A199-FD0778D00290}"/>
    <cellStyle name="Note 19 2 2 2 10" xfId="10322" xr:uid="{C6C50E91-F697-418D-AD7C-4B4EAB01BF8D}"/>
    <cellStyle name="Note 19 2 2 2 2" xfId="9298" xr:uid="{BD68354B-9B78-473B-834C-AE9DBA65EB09}"/>
    <cellStyle name="Note 19 2 2 2 2 2" xfId="13732" xr:uid="{F2CC3078-FA2C-4D00-9FF5-CC225FFE99F0}"/>
    <cellStyle name="Note 19 2 2 2 2 3" xfId="14694" xr:uid="{C399D698-6F96-4257-861B-0CCD6B528048}"/>
    <cellStyle name="Note 19 2 2 2 2 4" xfId="15646" xr:uid="{FB2E5D59-D4EE-417E-A0C9-DEABAD89A7DB}"/>
    <cellStyle name="Note 19 2 2 2 2 5" xfId="16526" xr:uid="{75C36524-28FD-4330-A9C0-6B2D69360BD1}"/>
    <cellStyle name="Note 19 2 2 2 2 6" xfId="17392" xr:uid="{17560FC3-AE10-40D9-8D70-975561467D37}"/>
    <cellStyle name="Note 19 2 2 2 2 7" xfId="18168" xr:uid="{3C8C2B1D-4DCC-40D1-960E-46B936A9BACD}"/>
    <cellStyle name="Note 19 2 2 2 2 8" xfId="18925" xr:uid="{1D5DA7E1-A369-432E-922A-53BB600855DA}"/>
    <cellStyle name="Note 19 2 2 2 3" xfId="9752" xr:uid="{8ECA322C-0206-4C7E-8346-C99190E55980}"/>
    <cellStyle name="Note 19 2 2 2 3 2" xfId="14156" xr:uid="{4587E723-B2A5-4979-9752-DF2E561E425D}"/>
    <cellStyle name="Note 19 2 2 2 3 3" xfId="15116" xr:uid="{3396AB69-8397-4ED9-AE9E-C31EBEB8770A}"/>
    <cellStyle name="Note 19 2 2 2 3 4" xfId="16068" xr:uid="{C3C921B9-18DC-4AF7-AF5E-322275A2C92D}"/>
    <cellStyle name="Note 19 2 2 2 3 5" xfId="16942" xr:uid="{A2FE45EF-C9D8-426D-BF07-8DEBDA116639}"/>
    <cellStyle name="Note 19 2 2 2 3 6" xfId="17807" xr:uid="{DBC0E5F6-7E9F-4443-8B32-FF2F0DB1E84A}"/>
    <cellStyle name="Note 19 2 2 2 3 7" xfId="18583" xr:uid="{3471613B-25EB-4470-A2A7-D9EB1DE005C7}"/>
    <cellStyle name="Note 19 2 2 2 3 8" xfId="19340" xr:uid="{189EE8E3-7478-46E0-A036-442EC2B9C4D4}"/>
    <cellStyle name="Note 19 2 2 2 4" xfId="12716" xr:uid="{91157D3E-2281-4AC3-A9F2-5719E8743C6F}"/>
    <cellStyle name="Note 19 2 2 2 5" xfId="12328" xr:uid="{83F66898-D7BC-4171-A06B-9CC71F28A114}"/>
    <cellStyle name="Note 19 2 2 2 6" xfId="10540" xr:uid="{440B1077-04EF-4CFA-B656-5963CB5A3157}"/>
    <cellStyle name="Note 19 2 2 2 7" xfId="12099" xr:uid="{9604754E-FD1D-4D51-BB88-5A46AF610B8F}"/>
    <cellStyle name="Note 19 2 2 2 8" xfId="10751" xr:uid="{6BB0C0FD-EAA9-49EA-B457-55AFECF5AE1D}"/>
    <cellStyle name="Note 19 2 2 2 9" xfId="12577" xr:uid="{BA84B1AE-96CA-47EB-923D-6BBB7CD1CDAF}"/>
    <cellStyle name="Note 19 2 2 3" xfId="8470" xr:uid="{8970255C-D902-4224-BCBE-97F735AFB2A2}"/>
    <cellStyle name="Note 19 2 2 3 2" xfId="13210" xr:uid="{701822C4-A927-4CD6-9C20-7CCB3F6272E6}"/>
    <cellStyle name="Note 19 2 2 3 3" xfId="14230" xr:uid="{06FB47BE-FCFD-4062-9328-4E87B55CBCD3}"/>
    <cellStyle name="Note 19 2 2 3 4" xfId="15190" xr:uid="{5B2399AB-2754-408D-88B3-2930284916CE}"/>
    <cellStyle name="Note 19 2 2 3 5" xfId="16139" xr:uid="{68D42C21-164E-4585-9CA0-B1858A50A665}"/>
    <cellStyle name="Note 19 2 2 3 6" xfId="17012" xr:uid="{14772A10-9D22-47F4-A148-27F2BD2360D1}"/>
    <cellStyle name="Note 19 2 2 3 7" xfId="17877" xr:uid="{ECB65C60-C01B-4358-88DB-E2961B52BA74}"/>
    <cellStyle name="Note 19 2 2 3 8" xfId="18653" xr:uid="{4EBEE480-F49D-44A5-BAA4-A937F596CCDE}"/>
    <cellStyle name="Note 19 2 2 4" xfId="9480" xr:uid="{CD9A724B-CE14-4E6A-952E-2DCDF08FFB2F}"/>
    <cellStyle name="Note 19 2 2 4 2" xfId="13884" xr:uid="{C6A6C190-DB61-4BEE-B290-AA5E5F952469}"/>
    <cellStyle name="Note 19 2 2 4 3" xfId="14844" xr:uid="{5BCD2B44-8DFE-4507-BE73-CAEF9C7BA124}"/>
    <cellStyle name="Note 19 2 2 4 4" xfId="15796" xr:uid="{93F02042-E22C-4E2E-8025-65FEB031FB96}"/>
    <cellStyle name="Note 19 2 2 4 5" xfId="16670" xr:uid="{4DDE6136-7A95-429B-9A1D-C5D3CC4AFBFF}"/>
    <cellStyle name="Note 19 2 2 4 6" xfId="17535" xr:uid="{2639D929-55CB-47FD-A87E-E4FA05CED48D}"/>
    <cellStyle name="Note 19 2 2 4 7" xfId="18311" xr:uid="{8C854D9F-3568-486E-BFA1-F89FE715A4B9}"/>
    <cellStyle name="Note 19 2 2 4 8" xfId="19068" xr:uid="{C4C7F4D6-E759-4BD4-96CC-3722F1F16622}"/>
    <cellStyle name="Note 19 2 2 5" xfId="12181" xr:uid="{9E43AF1F-5B9C-4973-8466-B76B9D21262E}"/>
    <cellStyle name="Note 19 2 2 6" xfId="10682" xr:uid="{76F4BD6F-5396-4C1F-AB9E-C87B7DB89EA0}"/>
    <cellStyle name="Note 19 2 2 7" xfId="11671" xr:uid="{F1646F79-9737-46AB-A4D3-FED92117AC62}"/>
    <cellStyle name="Note 19 2 2 8" xfId="11108" xr:uid="{67854335-D8AC-422A-B4B7-7BABE7245213}"/>
    <cellStyle name="Note 19 2 2 9" xfId="12354" xr:uid="{D3671D17-A042-4E62-8991-5243522800D8}"/>
    <cellStyle name="Note 19 2 3" xfId="7136" xr:uid="{7A657E50-99C3-492E-A85A-AFCA40E0D2C9}"/>
    <cellStyle name="Note 19 2 3 10" xfId="17339" xr:uid="{E6087A7E-CDDB-458D-9E06-74F044BC6ED7}"/>
    <cellStyle name="Note 19 2 3 2" xfId="8776" xr:uid="{A74A82FF-D151-4752-997F-49BEF10E75A7}"/>
    <cellStyle name="Note 19 2 3 2 2" xfId="13436" xr:uid="{4BC1C0F2-2E6D-469E-9A6D-A272AC50E10F}"/>
    <cellStyle name="Note 19 2 3 2 3" xfId="14442" xr:uid="{D268C06F-4999-4AC2-9FDA-DCF1F4AE2ABC}"/>
    <cellStyle name="Note 19 2 3 2 4" xfId="15400" xr:uid="{274E54DE-2FD8-4FED-A852-28A6D775A18A}"/>
    <cellStyle name="Note 19 2 3 2 5" xfId="16327" xr:uid="{F3ED0868-E735-4243-AFEB-A69CDF8FB617}"/>
    <cellStyle name="Note 19 2 3 2 6" xfId="17198" xr:uid="{C5CD031E-7742-42A5-8CA1-EA8DE146B792}"/>
    <cellStyle name="Note 19 2 3 2 7" xfId="18045" xr:uid="{F927471A-24D5-4C8E-86AA-8E20206A48DE}"/>
    <cellStyle name="Note 19 2 3 2 8" xfId="18812" xr:uid="{33D32A92-FA09-4189-8C16-917DCD5A199C}"/>
    <cellStyle name="Note 19 2 3 3" xfId="9639" xr:uid="{04B40851-7EB2-4C21-9F7C-EB4A02DB4F1E}"/>
    <cellStyle name="Note 19 2 3 3 2" xfId="14043" xr:uid="{685AE391-CAAD-4B5B-80C5-A49448932479}"/>
    <cellStyle name="Note 19 2 3 3 3" xfId="15003" xr:uid="{26F57D0C-C270-44A3-9085-B50BB6F1E727}"/>
    <cellStyle name="Note 19 2 3 3 4" xfId="15955" xr:uid="{2B84D214-FCF5-4971-B107-A69A6DC5DE41}"/>
    <cellStyle name="Note 19 2 3 3 5" xfId="16829" xr:uid="{56781669-7C56-4320-B2B6-B81DB60F2C33}"/>
    <cellStyle name="Note 19 2 3 3 6" xfId="17694" xr:uid="{5FABED5D-FF73-45A3-B039-DBE46FB4DA45}"/>
    <cellStyle name="Note 19 2 3 3 7" xfId="18470" xr:uid="{C5D2369B-8472-4BD1-A1DB-C3A541E5DA07}"/>
    <cellStyle name="Note 19 2 3 3 8" xfId="19227" xr:uid="{8A1C3A2E-82D4-45E7-9E4F-CC7BEB8FD9BE}"/>
    <cellStyle name="Note 19 2 3 4" xfId="12406" xr:uid="{093B68BC-B204-45CF-B634-BE82EE734997}"/>
    <cellStyle name="Note 19 2 3 5" xfId="10470" xr:uid="{51A41C12-AA42-462E-95AA-B59DD4810A92}"/>
    <cellStyle name="Note 19 2 3 6" xfId="13647" xr:uid="{1A629BB2-6A26-4F7E-8B26-ED87922B2EC4}"/>
    <cellStyle name="Note 19 2 3 7" xfId="14623" xr:uid="{603A1CBA-2DC0-4FEF-B4A6-8871450D7CB2}"/>
    <cellStyle name="Note 19 2 3 8" xfId="15575" xr:uid="{06EF0FCD-7C46-4569-989A-82F66C655460}"/>
    <cellStyle name="Note 19 2 3 9" xfId="16470" xr:uid="{EB02C17E-D743-4D24-949B-7E6FCD68A424}"/>
    <cellStyle name="Note 19 2 4" xfId="7978" xr:uid="{67B27844-24A6-4B2B-8ADE-1D62A77A2005}"/>
    <cellStyle name="Note 19 2 4 2" xfId="12947" xr:uid="{9E28DDFA-2EEF-48BD-9A4A-5CF4A7987229}"/>
    <cellStyle name="Note 19 2 4 3" xfId="10041" xr:uid="{3B4E0FB7-C068-4F3F-AE4B-993003339D25}"/>
    <cellStyle name="Note 19 2 4 4" xfId="12155" xr:uid="{9249BAC3-B7F9-4145-A0EB-3067CA2DE8B2}"/>
    <cellStyle name="Note 19 2 4 5" xfId="10703" xr:uid="{57C72959-D4CC-4F44-9910-AD98938C707C}"/>
    <cellStyle name="Note 19 2 4 6" xfId="12908" xr:uid="{66FD5E3E-263D-4142-A6EF-3DFD8554C94F}"/>
    <cellStyle name="Note 19 2 4 7" xfId="10073" xr:uid="{71CD843E-A7F6-4776-98C2-579F990ECFFF}"/>
    <cellStyle name="Note 19 2 4 8" xfId="12146" xr:uid="{87E46F6E-8B51-4A9A-9B34-E7665B88EB74}"/>
    <cellStyle name="Note 19 2 5" xfId="9411" xr:uid="{3B754CC4-415F-414F-9544-B1F15F2EE0E3}"/>
    <cellStyle name="Note 19 2 5 2" xfId="13815" xr:uid="{75A56FD8-9669-476B-89F7-307B1AE5921D}"/>
    <cellStyle name="Note 19 2 5 3" xfId="14775" xr:uid="{75BB5C15-794E-4D72-80A8-47E3E838C8C5}"/>
    <cellStyle name="Note 19 2 5 4" xfId="15727" xr:uid="{56CAB960-C4F7-4DC6-B280-B2BEDAC0A8E0}"/>
    <cellStyle name="Note 19 2 5 5" xfId="16601" xr:uid="{57C270D2-47AD-4AA1-9A5D-A76A0CBAEE47}"/>
    <cellStyle name="Note 19 2 5 6" xfId="17466" xr:uid="{44F12D4F-4694-4EDC-980D-2191085F15C1}"/>
    <cellStyle name="Note 19 2 5 7" xfId="18242" xr:uid="{A9A881BC-6C7C-421A-BE73-E4FA54C6DD79}"/>
    <cellStyle name="Note 19 2 5 8" xfId="18999" xr:uid="{BDF30755-CD3D-492C-94D5-891F7DBF8E3E}"/>
    <cellStyle name="Note 19 2 6" xfId="11851" xr:uid="{4DEAA5AC-66FF-49CB-A4FF-FCC78F5243A7}"/>
    <cellStyle name="Note 19 2 7" xfId="10960" xr:uid="{1CEC19D7-178C-44DD-84EF-DD954C7C06F8}"/>
    <cellStyle name="Note 19 2 8" xfId="11470" xr:uid="{05793FB1-32F8-4BCD-AADF-056241BA2A72}"/>
    <cellStyle name="Note 19 2 9" xfId="11257" xr:uid="{826D9ED9-C42B-4000-AC68-D45A849E4203}"/>
    <cellStyle name="Note 19 3" xfId="6831" xr:uid="{5547E287-C474-45D8-BF91-497969833F24}"/>
    <cellStyle name="Note 19 3 10" xfId="14395" xr:uid="{9CE55833-B806-4183-B595-6F440D457E1F}"/>
    <cellStyle name="Note 19 3 11" xfId="15353" xr:uid="{5BD35901-9B97-4564-A431-9B8A294BE8DD}"/>
    <cellStyle name="Note 19 3 2" xfId="7659" xr:uid="{F0A661EC-0C53-4DB5-B03B-393A00876561}"/>
    <cellStyle name="Note 19 3 2 10" xfId="14578" xr:uid="{8160F1C9-9C27-4DC8-9F74-DB7BEBCBA233}"/>
    <cellStyle name="Note 19 3 2 2" xfId="9299" xr:uid="{391E6132-95A3-43E5-BF06-F4B0FC05F6F0}"/>
    <cellStyle name="Note 19 3 2 2 2" xfId="13733" xr:uid="{0CF3F189-A96B-4590-96A4-1B7EA20A568E}"/>
    <cellStyle name="Note 19 3 2 2 3" xfId="14695" xr:uid="{A0251C2C-0DB4-49AE-8DA1-63F42C8E7D1F}"/>
    <cellStyle name="Note 19 3 2 2 4" xfId="15647" xr:uid="{E893C115-B581-4B7E-951F-922E61135A66}"/>
    <cellStyle name="Note 19 3 2 2 5" xfId="16527" xr:uid="{E1D124A0-14BB-4B4D-BB21-F2B98DA8622D}"/>
    <cellStyle name="Note 19 3 2 2 6" xfId="17393" xr:uid="{2D466665-FF13-4CDA-BFBF-1495C943411C}"/>
    <cellStyle name="Note 19 3 2 2 7" xfId="18169" xr:uid="{334C051E-E39F-4B46-8B3D-BD325FA4F009}"/>
    <cellStyle name="Note 19 3 2 2 8" xfId="18926" xr:uid="{88266BB6-9C52-4CBD-BC62-F4E684E83D45}"/>
    <cellStyle name="Note 19 3 2 3" xfId="9753" xr:uid="{472331FC-DB86-4859-9155-CA7D1DF2EAA6}"/>
    <cellStyle name="Note 19 3 2 3 2" xfId="14157" xr:uid="{963F1B08-15D6-4007-BF95-9D47C8247C64}"/>
    <cellStyle name="Note 19 3 2 3 3" xfId="15117" xr:uid="{9E82F212-3695-4B40-972C-CDE9BF0201B0}"/>
    <cellStyle name="Note 19 3 2 3 4" xfId="16069" xr:uid="{A40E493E-1132-4F60-B865-4B4CFAC229D8}"/>
    <cellStyle name="Note 19 3 2 3 5" xfId="16943" xr:uid="{FE3805C4-D8BD-4A33-903E-0614E37C351F}"/>
    <cellStyle name="Note 19 3 2 3 6" xfId="17808" xr:uid="{E526D3D0-9AEF-4964-81E0-9C41689CFFD6}"/>
    <cellStyle name="Note 19 3 2 3 7" xfId="18584" xr:uid="{6B2D5E5D-B21B-48CA-B3B7-31A1EB905E45}"/>
    <cellStyle name="Note 19 3 2 3 8" xfId="19341" xr:uid="{6F7D9A8D-424D-4A62-B010-8FA961F16340}"/>
    <cellStyle name="Note 19 3 2 4" xfId="12717" xr:uid="{8196B6B6-A125-46DD-BC06-C04223C869A8}"/>
    <cellStyle name="Note 19 3 2 5" xfId="12823" xr:uid="{D0D337C4-AA4C-44FB-929E-8AC8E5BD9B67}"/>
    <cellStyle name="Note 19 3 2 6" xfId="10149" xr:uid="{C2EDBFB7-E276-459B-9315-3C6D040F28F4}"/>
    <cellStyle name="Note 19 3 2 7" xfId="11796" xr:uid="{EE53C18B-8F9C-4D54-A65E-AE6208233329}"/>
    <cellStyle name="Note 19 3 2 8" xfId="11006" xr:uid="{21EC2732-B064-4602-926F-742449B8CD94}"/>
    <cellStyle name="Note 19 3 2 9" xfId="13596" xr:uid="{20EE1059-CE1A-4FAA-95EF-1F6B6B59B477}"/>
    <cellStyle name="Note 19 3 3" xfId="8471" xr:uid="{67F0C804-C1FD-446A-8A85-BF54A0A80BE6}"/>
    <cellStyle name="Note 19 3 3 2" xfId="13211" xr:uid="{F6809377-4609-417B-83FC-417707138590}"/>
    <cellStyle name="Note 19 3 3 3" xfId="14231" xr:uid="{48E19571-E96D-48C5-AF82-9374DAB1E473}"/>
    <cellStyle name="Note 19 3 3 4" xfId="15191" xr:uid="{3D3628EA-5353-4C52-AB61-4F75F96BBEBF}"/>
    <cellStyle name="Note 19 3 3 5" xfId="16140" xr:uid="{ABAA52D6-A600-448A-8399-DC188AF0C73D}"/>
    <cellStyle name="Note 19 3 3 6" xfId="17013" xr:uid="{C1D53B80-C7CD-429A-9BA0-E46BD81CCCFA}"/>
    <cellStyle name="Note 19 3 3 7" xfId="17878" xr:uid="{ED3F20F6-AE6E-4FC9-AF49-4FE44B79BD0D}"/>
    <cellStyle name="Note 19 3 3 8" xfId="18654" xr:uid="{EB64016F-CDA8-4447-BAFD-F41BA0D8061B}"/>
    <cellStyle name="Note 19 3 4" xfId="9481" xr:uid="{40842B50-9651-444A-9F32-04DC39FB7AC2}"/>
    <cellStyle name="Note 19 3 4 2" xfId="13885" xr:uid="{9A3DBD94-A256-4973-ABBB-22172582E3B3}"/>
    <cellStyle name="Note 19 3 4 3" xfId="14845" xr:uid="{705E638E-12FE-44DD-A8AE-E80AC59E1A2E}"/>
    <cellStyle name="Note 19 3 4 4" xfId="15797" xr:uid="{6F10557B-5198-4519-93FA-7E47CB911F18}"/>
    <cellStyle name="Note 19 3 4 5" xfId="16671" xr:uid="{ADA0E3F9-6779-42D1-BD1D-CD85100A8B20}"/>
    <cellStyle name="Note 19 3 4 6" xfId="17536" xr:uid="{96D916B0-F3F6-4DFD-9CEE-902168F8F43A}"/>
    <cellStyle name="Note 19 3 4 7" xfId="18312" xr:uid="{39890BB6-4DE9-401C-9850-E2F136318699}"/>
    <cellStyle name="Note 19 3 4 8" xfId="19069" xr:uid="{2D5DD620-9CB2-42A9-AB22-293FDD7D78A5}"/>
    <cellStyle name="Note 19 3 5" xfId="12182" xr:uid="{92CD275D-5685-4B26-93BA-08CFDC244FD4}"/>
    <cellStyle name="Note 19 3 6" xfId="10681" xr:uid="{A2BFB447-A46D-45B5-BCE7-D84EF2CDBAD5}"/>
    <cellStyle name="Note 19 3 7" xfId="11672" xr:uid="{6FED032C-C819-4FD1-AA7B-DE5A0294140F}"/>
    <cellStyle name="Note 19 3 8" xfId="11107" xr:uid="{B48E3579-0BBF-4ECE-B479-1328F3C0B011}"/>
    <cellStyle name="Note 19 3 9" xfId="13384" xr:uid="{D19A0F50-6E27-4EEA-8000-0B94470B5389}"/>
    <cellStyle name="Note 19 4" xfId="7135" xr:uid="{E3613E38-31A3-4614-8295-07C3E1808532}"/>
    <cellStyle name="Note 19 4 10" xfId="12927" xr:uid="{C68A16C1-7FD6-49B3-8266-029BD8E1402E}"/>
    <cellStyle name="Note 19 4 2" xfId="8775" xr:uid="{6875A1F6-D440-43E4-A98A-CD2F61406602}"/>
    <cellStyle name="Note 19 4 2 2" xfId="13435" xr:uid="{DB4DA7A3-CF9A-4584-A8ED-5F05DC215FDC}"/>
    <cellStyle name="Note 19 4 2 3" xfId="14441" xr:uid="{A6BECF8E-9799-4465-8E66-0245EFEE3F7C}"/>
    <cellStyle name="Note 19 4 2 4" xfId="15399" xr:uid="{8F9F3A1C-D4DE-4302-A77D-3204C2B94535}"/>
    <cellStyle name="Note 19 4 2 5" xfId="16326" xr:uid="{7A134E46-D71D-4F00-8B96-B3E8C9554232}"/>
    <cellStyle name="Note 19 4 2 6" xfId="17197" xr:uid="{5FD195F0-EC99-4DA6-BFE1-D76885E2386D}"/>
    <cellStyle name="Note 19 4 2 7" xfId="18044" xr:uid="{FDEA2AE2-C36C-4D6D-B606-7EC7F4218D7C}"/>
    <cellStyle name="Note 19 4 2 8" xfId="18811" xr:uid="{0D8D3EB3-3E5A-4FCD-A4DC-2537B85E3EC3}"/>
    <cellStyle name="Note 19 4 3" xfId="9638" xr:uid="{3642B4CC-C9EF-4346-A81D-80FC3BD7B439}"/>
    <cellStyle name="Note 19 4 3 2" xfId="14042" xr:uid="{44EE8CCF-2649-4E62-9966-6A258DF4EB3F}"/>
    <cellStyle name="Note 19 4 3 3" xfId="15002" xr:uid="{858D3C9B-9817-4E0D-8AFF-3D013B4D45BF}"/>
    <cellStyle name="Note 19 4 3 4" xfId="15954" xr:uid="{14C14DAA-B515-46EE-B7B7-03278B97AF30}"/>
    <cellStyle name="Note 19 4 3 5" xfId="16828" xr:uid="{4E281281-8A16-482E-9E40-2A7939A32F5F}"/>
    <cellStyle name="Note 19 4 3 6" xfId="17693" xr:uid="{991F7C1A-CA00-4C60-AFF9-AAF1C1C6C3C4}"/>
    <cellStyle name="Note 19 4 3 7" xfId="18469" xr:uid="{CB775799-C0E1-48D4-A8C5-C6379C796FC6}"/>
    <cellStyle name="Note 19 4 3 8" xfId="19226" xr:uid="{C9543897-6162-4323-91CC-16E31813618D}"/>
    <cellStyle name="Note 19 4 4" xfId="12405" xr:uid="{6B300EB3-7D72-4D60-BD23-BE93157A099B}"/>
    <cellStyle name="Note 19 4 5" xfId="10471" xr:uid="{988C24B1-277B-4D08-8C86-3F58A35F00EA}"/>
    <cellStyle name="Note 19 4 6" xfId="12627" xr:uid="{F0054147-EC5C-4029-A859-5A19AB476221}"/>
    <cellStyle name="Note 19 4 7" xfId="10280" xr:uid="{365B21A2-CFC5-4174-A74F-4C98950A4436}"/>
    <cellStyle name="Note 19 4 8" xfId="12651" xr:uid="{82E336FA-AC45-4041-B168-48A337D37DA9}"/>
    <cellStyle name="Note 19 4 9" xfId="10261" xr:uid="{4CE5860C-F05D-4905-971E-A0F79262BDFC}"/>
    <cellStyle name="Note 19 5" xfId="7977" xr:uid="{35E0BDA5-5146-4B28-B6CA-CD3B88E1C9AF}"/>
    <cellStyle name="Note 19 5 2" xfId="12946" xr:uid="{7F4A48A6-D9EF-4CF8-8309-814989626F23}"/>
    <cellStyle name="Note 19 5 3" xfId="10042" xr:uid="{82C11341-A87D-4597-88C0-F110A499D680}"/>
    <cellStyle name="Note 19 5 4" xfId="13183" xr:uid="{246FA6DA-296F-421F-9F46-2673A443D418}"/>
    <cellStyle name="Note 19 5 5" xfId="9853" xr:uid="{3536D88A-3CDC-462A-BD45-2FD0176A478C}"/>
    <cellStyle name="Note 19 5 6" xfId="13465" xr:uid="{33DE4219-88FD-44DE-B357-6AC7AE59FE63}"/>
    <cellStyle name="Note 19 5 7" xfId="14471" xr:uid="{076EDD64-C227-45C2-A9D7-7785C82874BF}"/>
    <cellStyle name="Note 19 5 8" xfId="15429" xr:uid="{41F81C5B-6C24-4DB4-A345-8810E5FA84D7}"/>
    <cellStyle name="Note 19 6" xfId="9410" xr:uid="{B7485358-0778-44B4-AD32-C091C9D0C06B}"/>
    <cellStyle name="Note 19 6 2" xfId="13814" xr:uid="{803B5256-81F7-41FE-8ED1-00C7AF77A6FD}"/>
    <cellStyle name="Note 19 6 3" xfId="14774" xr:uid="{FF389BAD-0B7F-4887-B4CA-438998193C24}"/>
    <cellStyle name="Note 19 6 4" xfId="15726" xr:uid="{7C407B5F-65B9-44F2-B57C-B6DF81BAA037}"/>
    <cellStyle name="Note 19 6 5" xfId="16600" xr:uid="{A1690D84-F97C-4F29-B0D9-3EFF8BAEF2FC}"/>
    <cellStyle name="Note 19 6 6" xfId="17465" xr:uid="{A7A1D85B-3796-4201-890F-3A92572168A6}"/>
    <cellStyle name="Note 19 6 7" xfId="18241" xr:uid="{7DD9DDB2-D141-41E0-9438-240AD50E7277}"/>
    <cellStyle name="Note 19 6 8" xfId="18998" xr:uid="{C52A3FF3-AB4C-40A4-A5EF-E9A7330AAD03}"/>
    <cellStyle name="Note 19 7" xfId="11850" xr:uid="{371758B4-226C-43A4-B86C-AE6E763E98ED}"/>
    <cellStyle name="Note 19 8" xfId="10961" xr:uid="{F720A0F6-63D9-41BD-B7F6-771CFF899164}"/>
    <cellStyle name="Note 19 9" xfId="11469" xr:uid="{CE44129A-FCE2-4E3A-A219-DD3D098A585E}"/>
    <cellStyle name="Note 2" xfId="6210" xr:uid="{423F1408-D342-4070-AD5C-B39E5CA0A6CA}"/>
    <cellStyle name="Note 2 10" xfId="11256" xr:uid="{6B1269DC-1FA4-4239-BDC2-6588DF4725C2}"/>
    <cellStyle name="Note 2 11" xfId="12293" xr:uid="{2EFF04FF-6280-4C6D-A02D-21BE0559D0C9}"/>
    <cellStyle name="Note 2 12" xfId="10571" xr:uid="{F2B3BBD2-912F-4B9B-8204-AB627262BE46}"/>
    <cellStyle name="Note 2 13" xfId="13122" xr:uid="{86CB54C7-0687-4924-B863-11E049265ADC}"/>
    <cellStyle name="Note 2 2" xfId="6211" xr:uid="{D6E4C928-3D1F-4663-8D2F-4DD50C372ED5}"/>
    <cellStyle name="Note 2 3" xfId="6829" xr:uid="{E49517C8-D16C-44A3-9E93-568142725DBB}"/>
    <cellStyle name="Note 2 3 10" xfId="9861" xr:uid="{1BE7E80A-E6B9-4EAC-8DD3-1CA5C75922CA}"/>
    <cellStyle name="Note 2 3 11" xfId="11890" xr:uid="{41B96744-BA48-4596-8F19-56B824C5B989}"/>
    <cellStyle name="Note 2 3 2" xfId="7660" xr:uid="{1AE9B4F5-95D5-4555-BAE7-CEF695A7AFF6}"/>
    <cellStyle name="Note 2 3 2 10" xfId="18012" xr:uid="{AD3AF9FE-D20A-48A2-BF7F-0B140F961911}"/>
    <cellStyle name="Note 2 3 2 2" xfId="9300" xr:uid="{51A6DB71-61FA-416C-847E-3C459ACD2FAF}"/>
    <cellStyle name="Note 2 3 2 2 2" xfId="13734" xr:uid="{D9AE1EE6-08C5-4B28-8F4C-F6D17A450D5D}"/>
    <cellStyle name="Note 2 3 2 2 3" xfId="14696" xr:uid="{E0F5B64F-0A90-48B6-A991-03127C588CFF}"/>
    <cellStyle name="Note 2 3 2 2 4" xfId="15648" xr:uid="{188A9A5A-63DB-4469-B012-97853EC28E21}"/>
    <cellStyle name="Note 2 3 2 2 5" xfId="16528" xr:uid="{56BA74AD-14B8-4458-8E7D-6A0D12D4F257}"/>
    <cellStyle name="Note 2 3 2 2 6" xfId="17394" xr:uid="{EEE5A06B-05EA-4847-8779-39F53BB4FE71}"/>
    <cellStyle name="Note 2 3 2 2 7" xfId="18170" xr:uid="{28F2B0F5-464E-40AD-99F3-DAEEADFD5986}"/>
    <cellStyle name="Note 2 3 2 2 8" xfId="18927" xr:uid="{828B6B75-9467-4287-83D5-621DAF17FE0B}"/>
    <cellStyle name="Note 2 3 2 3" xfId="9754" xr:uid="{BE5B6211-57DF-40C0-AD96-8BA83D4A2509}"/>
    <cellStyle name="Note 2 3 2 3 2" xfId="14158" xr:uid="{5ACB0383-2CDF-40B4-89DD-BD828657932C}"/>
    <cellStyle name="Note 2 3 2 3 3" xfId="15118" xr:uid="{C2B510DC-170F-4936-8779-1D3E642C0296}"/>
    <cellStyle name="Note 2 3 2 3 4" xfId="16070" xr:uid="{6B6C9045-D624-459C-AA3B-8F5B66D282C9}"/>
    <cellStyle name="Note 2 3 2 3 5" xfId="16944" xr:uid="{1F4EA738-087F-470B-85E6-D1142A63E6D3}"/>
    <cellStyle name="Note 2 3 2 3 6" xfId="17809" xr:uid="{86B06480-7AB4-4E3C-A9A8-0354CB4DDE40}"/>
    <cellStyle name="Note 2 3 2 3 7" xfId="18585" xr:uid="{6D4C4D18-6ABB-4184-8F11-575036C4B19E}"/>
    <cellStyle name="Note 2 3 2 3 8" xfId="19342" xr:uid="{A166F96F-FCA2-4362-9734-9BD8A8E9E04B}"/>
    <cellStyle name="Note 2 3 2 4" xfId="12718" xr:uid="{9FE0B3F3-25BF-4F8F-93D3-1AD188107A3F}"/>
    <cellStyle name="Note 2 3 2 5" xfId="13358" xr:uid="{FEAA4FBE-65BE-492C-A90C-5D7707F2AFF3}"/>
    <cellStyle name="Note 2 3 2 6" xfId="14372" xr:uid="{80AC99BC-AFD9-4F72-9A8B-FA1E99B748A3}"/>
    <cellStyle name="Note 2 3 2 7" xfId="15330" xr:uid="{F19F5895-21BE-4B6D-8284-88F83CFB9A14}"/>
    <cellStyle name="Note 2 3 2 8" xfId="16274" xr:uid="{C9444ABB-6F05-4905-AD67-835D13E49EAE}"/>
    <cellStyle name="Note 2 3 2 9" xfId="17147" xr:uid="{05EA73C4-01C3-4BFD-97E5-367C9EF1A990}"/>
    <cellStyle name="Note 2 3 3" xfId="8469" xr:uid="{F4F698C3-44D0-47F5-B068-82A76D6E4EB3}"/>
    <cellStyle name="Note 2 3 3 2" xfId="13209" xr:uid="{2300B24D-10B7-43EB-8DDD-D7C0115128B6}"/>
    <cellStyle name="Note 2 3 3 3" xfId="14229" xr:uid="{1C24B2C3-A068-4BB6-87C9-12386C5531DB}"/>
    <cellStyle name="Note 2 3 3 4" xfId="15189" xr:uid="{D0674D12-0F5F-4F48-94E8-0F94A774BB00}"/>
    <cellStyle name="Note 2 3 3 5" xfId="16138" xr:uid="{E3E8FDD4-AF2D-4C3A-9E73-8B52AD0175F7}"/>
    <cellStyle name="Note 2 3 3 6" xfId="17011" xr:uid="{A43B8FD7-12E6-4F2A-A42E-90203D1C5B51}"/>
    <cellStyle name="Note 2 3 3 7" xfId="17876" xr:uid="{1DBE8D37-B5EF-4360-A163-E953D73A9373}"/>
    <cellStyle name="Note 2 3 3 8" xfId="18652" xr:uid="{3FBC8357-2276-4A19-8DEE-15F1FB76B88E}"/>
    <cellStyle name="Note 2 3 4" xfId="9479" xr:uid="{C137CC52-57EB-4860-AAF8-70F324921D52}"/>
    <cellStyle name="Note 2 3 4 2" xfId="13883" xr:uid="{46E8F496-1EB4-401F-8DE9-F2355F680DF4}"/>
    <cellStyle name="Note 2 3 4 3" xfId="14843" xr:uid="{85050D77-659E-4A31-9CF1-C140716901F7}"/>
    <cellStyle name="Note 2 3 4 4" xfId="15795" xr:uid="{B1869A2C-6CEF-4661-A12F-EFFB5BEAB127}"/>
    <cellStyle name="Note 2 3 4 5" xfId="16669" xr:uid="{DB47EFDB-C70C-4C94-A1DB-7E99DA0DFAB0}"/>
    <cellStyle name="Note 2 3 4 6" xfId="17534" xr:uid="{D1E8F37B-6368-4F9D-A4F5-DC0B1290F272}"/>
    <cellStyle name="Note 2 3 4 7" xfId="18310" xr:uid="{79F91A36-F104-46EF-8046-1412F51239BF}"/>
    <cellStyle name="Note 2 3 4 8" xfId="19067" xr:uid="{85E84A22-D4AC-4F07-9E9C-4CBB0936926F}"/>
    <cellStyle name="Note 2 3 5" xfId="12180" xr:uid="{2CF961C5-EA59-4DCB-A383-C880E179FDD4}"/>
    <cellStyle name="Note 2 3 6" xfId="10683" xr:uid="{DDE3DA9C-9932-404A-8446-4283388382F1}"/>
    <cellStyle name="Note 2 3 7" xfId="12910" xr:uid="{EFDCE3DB-89FF-42B5-B0DD-3338D803BCE6}"/>
    <cellStyle name="Note 2 3 8" xfId="10071" xr:uid="{C023E9D6-886B-4395-8E0A-B056AF9E59EC}"/>
    <cellStyle name="Note 2 3 9" xfId="13174" xr:uid="{702C5422-DEAC-4367-BDCE-8F4C0E444901}"/>
    <cellStyle name="Note 2 4" xfId="7137" xr:uid="{50F214BF-BAD8-4F90-8B65-040C4229C24E}"/>
    <cellStyle name="Note 2 4 10" xfId="11472" xr:uid="{4F04A618-8A1B-4D6C-81BC-8F2ED40278B0}"/>
    <cellStyle name="Note 2 4 2" xfId="8777" xr:uid="{03E2588C-B40D-4458-97E6-B7FDE68DD2DA}"/>
    <cellStyle name="Note 2 4 2 2" xfId="13437" xr:uid="{C6D04E27-96FD-4DBD-9678-2C72EC363527}"/>
    <cellStyle name="Note 2 4 2 3" xfId="14443" xr:uid="{ED5C1F5F-15E9-4AF3-AD28-6935836E5D00}"/>
    <cellStyle name="Note 2 4 2 4" xfId="15401" xr:uid="{48FE6DFE-14A4-4444-A1B9-57CC69A2C295}"/>
    <cellStyle name="Note 2 4 2 5" xfId="16328" xr:uid="{9E4EDBEF-F052-4864-B69C-2E04D6D60FD2}"/>
    <cellStyle name="Note 2 4 2 6" xfId="17199" xr:uid="{C907CEC2-8D4E-40B0-85D3-846735E995A3}"/>
    <cellStyle name="Note 2 4 2 7" xfId="18046" xr:uid="{47D52362-BD14-497C-BC39-27AE857C8879}"/>
    <cellStyle name="Note 2 4 2 8" xfId="18813" xr:uid="{D6413DA4-B8CE-46D4-918F-E55985636D0F}"/>
    <cellStyle name="Note 2 4 3" xfId="9640" xr:uid="{9B3B900C-23D8-4298-98E4-DCD8D3050151}"/>
    <cellStyle name="Note 2 4 3 2" xfId="14044" xr:uid="{6107746A-DD10-4273-BF83-4983D7388F3B}"/>
    <cellStyle name="Note 2 4 3 3" xfId="15004" xr:uid="{07A39225-2A15-4DCD-84E1-9D07C416FD47}"/>
    <cellStyle name="Note 2 4 3 4" xfId="15956" xr:uid="{3993DE1C-CC07-4A0D-93BB-794E1C068887}"/>
    <cellStyle name="Note 2 4 3 5" xfId="16830" xr:uid="{B4BE145B-DFD2-401F-959D-87BEEE2BE9C1}"/>
    <cellStyle name="Note 2 4 3 6" xfId="17695" xr:uid="{68284CCE-227A-4704-86A5-EA4DFE5C2F42}"/>
    <cellStyle name="Note 2 4 3 7" xfId="18471" xr:uid="{7B448000-EF90-4783-9382-13BEC28EA84C}"/>
    <cellStyle name="Note 2 4 3 8" xfId="19228" xr:uid="{6F1BF51E-7EAE-49BF-ACA8-0808285081E0}"/>
    <cellStyle name="Note 2 4 4" xfId="12407" xr:uid="{A8B3B149-7815-4A0D-BBB6-03D2D304194E}"/>
    <cellStyle name="Note 2 4 5" xfId="10469" xr:uid="{94C5D860-6B73-4A47-830D-189058D1DB5D}"/>
    <cellStyle name="Note 2 4 6" xfId="13140" xr:uid="{50E616B3-4E75-4B3A-9267-017AA1660621}"/>
    <cellStyle name="Note 2 4 7" xfId="9888" xr:uid="{3D9F69F9-387C-494B-96E5-6D09BF03E314}"/>
    <cellStyle name="Note 2 4 8" xfId="11853" xr:uid="{996B4162-889E-4F54-A2C7-BB8A52269487}"/>
    <cellStyle name="Note 2 4 9" xfId="10958" xr:uid="{978DF713-9854-4FA4-85FE-4859BEEA2B7F}"/>
    <cellStyle name="Note 2 5" xfId="7979" xr:uid="{400CC21D-BFD1-4270-8C88-64D61FB96021}"/>
    <cellStyle name="Note 2 5 2" xfId="12948" xr:uid="{8BA65A04-DB49-4292-80FF-42C79E150704}"/>
    <cellStyle name="Note 2 5 3" xfId="10040" xr:uid="{68CA1C65-3D65-4FF2-B054-B9B1F293028C}"/>
    <cellStyle name="Note 2 5 4" xfId="12688" xr:uid="{1102E960-1CAD-4441-8DA0-3E203B31D935}"/>
    <cellStyle name="Note 2 5 5" xfId="10231" xr:uid="{FFAD0737-EF0E-418C-B1E2-A040CD10A4E9}"/>
    <cellStyle name="Note 2 5 6" xfId="13052" xr:uid="{A0A3E689-08A4-4073-BD49-0B83E8756B82}"/>
    <cellStyle name="Note 2 5 7" xfId="9949" xr:uid="{AC105154-F070-4D95-8EA5-2173D8626CCD}"/>
    <cellStyle name="Note 2 5 8" xfId="13716" xr:uid="{FBD98148-9A54-4849-ACCF-0487BFDE0126}"/>
    <cellStyle name="Note 2 6" xfId="9412" xr:uid="{B69601EA-B74D-4787-8FE1-79FCE31EC340}"/>
    <cellStyle name="Note 2 6 2" xfId="13816" xr:uid="{7F11BFCF-3E91-4B67-8187-6A83DACD066C}"/>
    <cellStyle name="Note 2 6 3" xfId="14776" xr:uid="{0C1B2CEE-07A2-4A22-BC8E-8DEA58821907}"/>
    <cellStyle name="Note 2 6 4" xfId="15728" xr:uid="{B0D9C628-73D9-4381-BDC1-2036DB6567AA}"/>
    <cellStyle name="Note 2 6 5" xfId="16602" xr:uid="{3E3813D3-A3CE-4945-9D8F-7AFD2FFBA58B}"/>
    <cellStyle name="Note 2 6 6" xfId="17467" xr:uid="{4E4828E2-45CD-4A49-A424-6EA86F5E664B}"/>
    <cellStyle name="Note 2 6 7" xfId="18243" xr:uid="{1DF90825-66B0-45F7-B3F1-636FE20C4D8A}"/>
    <cellStyle name="Note 2 6 8" xfId="19000" xr:uid="{4165351C-7A09-4125-A2A9-9345AE86E4A8}"/>
    <cellStyle name="Note 2 7" xfId="11852" xr:uid="{FFFD9F64-5EDE-4191-A17B-FAC9346BC88F}"/>
    <cellStyle name="Note 2 8" xfId="10959" xr:uid="{DB4BFFD7-4D99-4403-A2DB-08447A7103AA}"/>
    <cellStyle name="Note 2 9" xfId="11471" xr:uid="{97E1DC0E-D51F-478D-B1A6-691DCD3E381B}"/>
    <cellStyle name="Note 3" xfId="6212" xr:uid="{294E7D08-1FB9-4652-8453-290DDC8B2810}"/>
    <cellStyle name="Note 3 10" xfId="13803" xr:uid="{D7FE3FE6-E08D-4F1D-A8D5-B9EFF3BC150B}"/>
    <cellStyle name="Note 3 11" xfId="14763" xr:uid="{D26F6E99-010B-4C7B-B976-FFC399D4C330}"/>
    <cellStyle name="Note 3 12" xfId="15715" xr:uid="{B0817335-5F5D-466B-AF4D-89290487EB27}"/>
    <cellStyle name="Note 3 2" xfId="6828" xr:uid="{6DA19990-71E1-4656-ACCE-2A1D0ABA271F}"/>
    <cellStyle name="Note 3 2 10" xfId="16298" xr:uid="{D30D006A-5DE2-4D68-A99E-6E5096A3C983}"/>
    <cellStyle name="Note 3 2 11" xfId="17170" xr:uid="{DAA95793-CF26-4380-AEFB-DA7C296B7F03}"/>
    <cellStyle name="Note 3 2 2" xfId="7661" xr:uid="{59438D94-526A-481B-ADFD-B154B13BD94A}"/>
    <cellStyle name="Note 3 2 2 10" xfId="10491" xr:uid="{F7C64476-368A-4505-BE9A-C6653890CEE5}"/>
    <cellStyle name="Note 3 2 2 2" xfId="9301" xr:uid="{A8651E52-3B06-4DA2-B7E8-32A8B23DE5CB}"/>
    <cellStyle name="Note 3 2 2 2 2" xfId="13735" xr:uid="{A011F837-B319-4FAE-937B-E97A772FDACD}"/>
    <cellStyle name="Note 3 2 2 2 3" xfId="14697" xr:uid="{342A9854-1EFB-428F-B935-A49F70B6AF44}"/>
    <cellStyle name="Note 3 2 2 2 4" xfId="15649" xr:uid="{53F57EAA-99CD-4B61-9B42-24E87AA6A66A}"/>
    <cellStyle name="Note 3 2 2 2 5" xfId="16529" xr:uid="{B8C28F49-447F-4D4C-A318-4D26EAB5B277}"/>
    <cellStyle name="Note 3 2 2 2 6" xfId="17395" xr:uid="{559A67BB-8CBE-4538-8D07-D7743B5E3E77}"/>
    <cellStyle name="Note 3 2 2 2 7" xfId="18171" xr:uid="{513D1015-F292-49F5-984C-F9E6C72D649B}"/>
    <cellStyle name="Note 3 2 2 2 8" xfId="18928" xr:uid="{D1F4B539-543B-4E35-B52E-2BA5F43E92F1}"/>
    <cellStyle name="Note 3 2 2 3" xfId="9755" xr:uid="{59522ABD-AA48-4B13-B544-948817C87E5D}"/>
    <cellStyle name="Note 3 2 2 3 2" xfId="14159" xr:uid="{361E5C13-11AD-4FE9-B97E-6D2AEAE43168}"/>
    <cellStyle name="Note 3 2 2 3 3" xfId="15119" xr:uid="{70561356-73D2-4583-9388-BB9154FEAF97}"/>
    <cellStyle name="Note 3 2 2 3 4" xfId="16071" xr:uid="{BAEEA41A-EC32-4961-BCCE-64F385C250A6}"/>
    <cellStyle name="Note 3 2 2 3 5" xfId="16945" xr:uid="{799F7E30-EFC4-41EB-9269-F898A36DD1E0}"/>
    <cellStyle name="Note 3 2 2 3 6" xfId="17810" xr:uid="{112C90AB-B032-433F-84FB-9C204800397B}"/>
    <cellStyle name="Note 3 2 2 3 7" xfId="18586" xr:uid="{BF6FBE99-DE00-4A3C-A1DD-8E4A35D55DEA}"/>
    <cellStyle name="Note 3 2 2 3 8" xfId="19343" xr:uid="{2E95CE6F-8DF6-41EB-8102-1F70858B3F3B}"/>
    <cellStyle name="Note 3 2 2 4" xfId="12719" xr:uid="{0777F89F-1482-4570-9FD1-47184EDA5882}"/>
    <cellStyle name="Note 3 2 2 5" xfId="12329" xr:uid="{AB3D95F0-AA97-4D4B-92AB-DD26C19B3C10}"/>
    <cellStyle name="Note 3 2 2 6" xfId="10539" xr:uid="{F4462326-0EF2-4409-82E2-A0ADC5BE8265}"/>
    <cellStyle name="Note 3 2 2 7" xfId="12614" xr:uid="{22C83DCA-FD4B-4B4E-B208-7189A01F05FE}"/>
    <cellStyle name="Note 3 2 2 8" xfId="10289" xr:uid="{34ABE2D6-3F5D-4456-A398-69EBD09FC082}"/>
    <cellStyle name="Note 3 2 2 9" xfId="12382" xr:uid="{955A85A3-495B-4733-821B-02E80C14898E}"/>
    <cellStyle name="Note 3 2 3" xfId="8468" xr:uid="{F2C6F499-DAA8-4E4D-AB27-BA0AE802D713}"/>
    <cellStyle name="Note 3 2 3 2" xfId="13208" xr:uid="{EAAC025F-E02B-4962-81A9-2E289E51D441}"/>
    <cellStyle name="Note 3 2 3 3" xfId="14228" xr:uid="{375824AB-018D-4BE8-9049-DEF926CC4EA1}"/>
    <cellStyle name="Note 3 2 3 4" xfId="15188" xr:uid="{1D479601-A676-479E-A825-D71F593FA2C9}"/>
    <cellStyle name="Note 3 2 3 5" xfId="16137" xr:uid="{99F47F12-5E38-4C2B-8608-5FBEA601BF4E}"/>
    <cellStyle name="Note 3 2 3 6" xfId="17010" xr:uid="{0AEF7ED0-78B7-4D44-B0A7-EF1B5A7B8793}"/>
    <cellStyle name="Note 3 2 3 7" xfId="17875" xr:uid="{07E6D121-7F95-417D-9CCF-D55B3CA97EC3}"/>
    <cellStyle name="Note 3 2 3 8" xfId="18651" xr:uid="{2D27B5F1-96D0-4D75-8EAA-BC34C106D148}"/>
    <cellStyle name="Note 3 2 4" xfId="9478" xr:uid="{B538F7E8-F3C7-45C7-AD4D-120C443C1350}"/>
    <cellStyle name="Note 3 2 4 2" xfId="13882" xr:uid="{8C513A68-8C4A-4DD8-B4CB-48401E6444EE}"/>
    <cellStyle name="Note 3 2 4 3" xfId="14842" xr:uid="{853E4A8C-B87C-4F5A-9874-FA66017615D8}"/>
    <cellStyle name="Note 3 2 4 4" xfId="15794" xr:uid="{28A121ED-B74E-4813-A92A-52AE6534F389}"/>
    <cellStyle name="Note 3 2 4 5" xfId="16668" xr:uid="{A3C10573-6851-4133-BC84-9B51C7127EF8}"/>
    <cellStyle name="Note 3 2 4 6" xfId="17533" xr:uid="{A540612C-A13C-45AF-B722-1E9125608558}"/>
    <cellStyle name="Note 3 2 4 7" xfId="18309" xr:uid="{DF809AAF-CC34-40E0-92A4-50832CFB4878}"/>
    <cellStyle name="Note 3 2 4 8" xfId="19066" xr:uid="{F3FD47B9-464C-41D2-86E9-599527768F29}"/>
    <cellStyle name="Note 3 2 5" xfId="12179" xr:uid="{72FB942D-86D6-4DE9-B141-B8C71B3C7FAA}"/>
    <cellStyle name="Note 3 2 6" xfId="10684" xr:uid="{10DB2D01-814E-4FE6-B8AD-349076A37DFA}"/>
    <cellStyle name="Note 3 2 7" xfId="13400" xr:uid="{B493C57A-06C5-442B-871D-DE9817CF3169}"/>
    <cellStyle name="Note 3 2 8" xfId="14409" xr:uid="{EDA7F7B3-03FC-4AA6-A7E4-7E4A1E9FAD47}"/>
    <cellStyle name="Note 3 2 9" xfId="15367" xr:uid="{2C685C1E-6A4F-4289-8ECC-CDD46DFD990C}"/>
    <cellStyle name="Note 3 3" xfId="7138" xr:uid="{3C8920CC-3837-4FB7-9863-A165B9ACE0A7}"/>
    <cellStyle name="Note 3 3 10" xfId="12540" xr:uid="{552D2158-5F4B-4769-B60B-BDE90576682A}"/>
    <cellStyle name="Note 3 3 2" xfId="8778" xr:uid="{2211AA00-CA7F-4A7E-84CA-E0AF10174BC9}"/>
    <cellStyle name="Note 3 3 2 2" xfId="13438" xr:uid="{A5538ED9-524D-44B8-960C-4C446199C72D}"/>
    <cellStyle name="Note 3 3 2 3" xfId="14444" xr:uid="{A6F84D83-E6C4-4DEB-A604-E3AEC9896579}"/>
    <cellStyle name="Note 3 3 2 4" xfId="15402" xr:uid="{C6A82A7D-3E68-491E-B852-DD805E89DE03}"/>
    <cellStyle name="Note 3 3 2 5" xfId="16329" xr:uid="{813221A9-DD19-40FA-9203-7F0145CB9A28}"/>
    <cellStyle name="Note 3 3 2 6" xfId="17200" xr:uid="{17A8A202-AE17-4922-AF0E-7974D43BD01C}"/>
    <cellStyle name="Note 3 3 2 7" xfId="18047" xr:uid="{B5810642-0790-4E03-B4B5-55362CC24A3B}"/>
    <cellStyle name="Note 3 3 2 8" xfId="18814" xr:uid="{ABB85FBA-6C7E-4905-8E49-C02380AAF744}"/>
    <cellStyle name="Note 3 3 3" xfId="9641" xr:uid="{4120CDE5-A81D-4C96-A7A5-826F11AA7BA7}"/>
    <cellStyle name="Note 3 3 3 2" xfId="14045" xr:uid="{CCD22308-C045-43E7-97DE-D667A276FF43}"/>
    <cellStyle name="Note 3 3 3 3" xfId="15005" xr:uid="{A0613349-F537-494A-B312-D4B81F2B4D8C}"/>
    <cellStyle name="Note 3 3 3 4" xfId="15957" xr:uid="{41FE0B98-EDCC-4A2A-AF34-F23B2A536B0A}"/>
    <cellStyle name="Note 3 3 3 5" xfId="16831" xr:uid="{6E284346-5276-4A31-BB8F-72428AD75473}"/>
    <cellStyle name="Note 3 3 3 6" xfId="17696" xr:uid="{3E1AD481-5837-4DE2-A0A2-85B841E39317}"/>
    <cellStyle name="Note 3 3 3 7" xfId="18472" xr:uid="{F99B91DE-B6AA-473E-8445-B7667D474068}"/>
    <cellStyle name="Note 3 3 3 8" xfId="19229" xr:uid="{FAFC42F6-63D8-4C90-893C-081F110AD2BD}"/>
    <cellStyle name="Note 3 3 4" xfId="12408" xr:uid="{D91EE36D-F55B-42C0-89AD-8C08723839F7}"/>
    <cellStyle name="Note 3 3 5" xfId="10468" xr:uid="{73E32FCE-71EE-4510-BE65-850081C21D9B}"/>
    <cellStyle name="Note 3 3 6" xfId="11983" xr:uid="{63DA079F-FC21-47A2-B225-23251F4F2657}"/>
    <cellStyle name="Note 3 3 7" xfId="10844" xr:uid="{C0A0AC35-B10E-4480-8E2C-A3BCAFD6E36D}"/>
    <cellStyle name="Note 3 3 8" xfId="11576" xr:uid="{5EF578AD-286B-4450-BC83-6AEA7A439B6C}"/>
    <cellStyle name="Note 3 3 9" xfId="11176" xr:uid="{FB78956C-347D-4488-A484-128245109E5E}"/>
    <cellStyle name="Note 3 4" xfId="7980" xr:uid="{BF4EE924-FA72-4ACA-8F58-1E018694A1F2}"/>
    <cellStyle name="Note 3 4 2" xfId="12949" xr:uid="{63530AAF-9CAB-4030-ADE0-800E006C5E51}"/>
    <cellStyle name="Note 3 4 3" xfId="10039" xr:uid="{01D33AB7-3A17-452C-8651-CE2C9A242009}"/>
    <cellStyle name="Note 3 4 4" xfId="13709" xr:uid="{C6884374-B141-4ADB-A1E5-A25B46CAC52B}"/>
    <cellStyle name="Note 3 4 5" xfId="14673" xr:uid="{08F9700E-58F5-4771-BA4C-1548010CBBE2}"/>
    <cellStyle name="Note 3 4 6" xfId="15625" xr:uid="{1EA0F67D-7CE4-4525-9136-3480F40427FE}"/>
    <cellStyle name="Note 3 4 7" xfId="16507" xr:uid="{D62E9274-D3D6-47A5-9505-1FB1942A2871}"/>
    <cellStyle name="Note 3 4 8" xfId="17375" xr:uid="{427C1769-8BDC-476C-8725-DC586BE7BB69}"/>
    <cellStyle name="Note 3 5" xfId="9413" xr:uid="{F9C955F7-8A60-4D68-A1FA-8054667CE0E3}"/>
    <cellStyle name="Note 3 5 2" xfId="13817" xr:uid="{1C861B5A-142B-4AC5-8633-7AB422AE6084}"/>
    <cellStyle name="Note 3 5 3" xfId="14777" xr:uid="{8D5E77FE-28F7-4DF5-ABAC-2A8EE180803E}"/>
    <cellStyle name="Note 3 5 4" xfId="15729" xr:uid="{126C22EB-1461-4F6D-9A05-44417FE86DE3}"/>
    <cellStyle name="Note 3 5 5" xfId="16603" xr:uid="{47EE7845-683A-415E-B4EC-DA175DE5C934}"/>
    <cellStyle name="Note 3 5 6" xfId="17468" xr:uid="{997ADFE2-D17C-4CB2-AE74-5EDEA42C4076}"/>
    <cellStyle name="Note 3 5 7" xfId="18244" xr:uid="{BD26E126-466D-4CA8-A37E-EA97B6E2F4CD}"/>
    <cellStyle name="Note 3 5 8" xfId="19001" xr:uid="{5E50AC10-2F1B-41A9-8A72-63DA7141A6D0}"/>
    <cellStyle name="Note 3 6" xfId="11854" xr:uid="{222B7047-9853-4769-A79B-AE9F7EA8749B}"/>
    <cellStyle name="Note 3 7" xfId="10957" xr:uid="{04FD080D-5862-4C00-8617-98E722A0F982}"/>
    <cellStyle name="Note 3 8" xfId="11473" xr:uid="{BC18BF4C-E307-4AEF-AB6F-A3D5E6971320}"/>
    <cellStyle name="Note 3 9" xfId="11255" xr:uid="{81392C76-4BAB-4CB8-BC88-2252FA0BF8ED}"/>
    <cellStyle name="Note 4" xfId="6213" xr:uid="{BB0BA3BC-6574-4CFE-996C-F87B57C18AA3}"/>
    <cellStyle name="Note 4 10" xfId="13324" xr:uid="{759CF84B-F726-4C27-BA49-59DD549FE41C}"/>
    <cellStyle name="Note 4 11" xfId="14340" xr:uid="{977238AD-3E0C-495F-BB08-BFDF68247617}"/>
    <cellStyle name="Note 4 12" xfId="15300" xr:uid="{7F1F75A9-982F-43FA-BF64-533D2B055A6C}"/>
    <cellStyle name="Note 4 2" xfId="6827" xr:uid="{A00C0637-8A42-47CA-A2EA-89CC1C73AE82}"/>
    <cellStyle name="Note 4 2 10" xfId="14618" xr:uid="{703A05AC-ED78-434E-B236-151E5FE64A6F}"/>
    <cellStyle name="Note 4 2 11" xfId="15571" xr:uid="{6750E94B-F146-48D5-8E19-61861422D3ED}"/>
    <cellStyle name="Note 4 2 2" xfId="7662" xr:uid="{4AA897B9-5482-48AF-BD9C-05DC0E3565DA}"/>
    <cellStyle name="Note 4 2 2 10" xfId="17354" xr:uid="{BE23A731-B410-4927-859D-DF1B899E4E73}"/>
    <cellStyle name="Note 4 2 2 2" xfId="9302" xr:uid="{F10E96BD-A5A5-4F83-A218-32A06DC6D7C9}"/>
    <cellStyle name="Note 4 2 2 2 2" xfId="13736" xr:uid="{2C43F8EA-4306-497E-937F-B57A8D54D47B}"/>
    <cellStyle name="Note 4 2 2 2 3" xfId="14698" xr:uid="{DE6DAFB1-12E6-483C-A7DB-6C96E742731D}"/>
    <cellStyle name="Note 4 2 2 2 4" xfId="15650" xr:uid="{0F30A41D-750C-4A05-AC79-C3AD8E80DDDF}"/>
    <cellStyle name="Note 4 2 2 2 5" xfId="16530" xr:uid="{791EA9A4-94E5-4533-8CB1-EB91BE10D563}"/>
    <cellStyle name="Note 4 2 2 2 6" xfId="17396" xr:uid="{32AF1924-4DD3-4F5C-B47B-C56FBF811E7F}"/>
    <cellStyle name="Note 4 2 2 2 7" xfId="18172" xr:uid="{C6FD6230-948E-4572-A5E6-EC064DA54BE3}"/>
    <cellStyle name="Note 4 2 2 2 8" xfId="18929" xr:uid="{0C9CA589-A986-44AB-BDDD-32F28E6B5436}"/>
    <cellStyle name="Note 4 2 2 3" xfId="9756" xr:uid="{8AE5C642-A43F-42A5-BDF5-38F39C94583E}"/>
    <cellStyle name="Note 4 2 2 3 2" xfId="14160" xr:uid="{D964AAF5-DEFD-449F-AB93-7F0F8D9C289D}"/>
    <cellStyle name="Note 4 2 2 3 3" xfId="15120" xr:uid="{CC49D32E-FF9B-4200-9F0B-EEB562582AE5}"/>
    <cellStyle name="Note 4 2 2 3 4" xfId="16072" xr:uid="{5608CEDA-99E2-4931-85DC-79F6A405D3AF}"/>
    <cellStyle name="Note 4 2 2 3 5" xfId="16946" xr:uid="{C0D7F741-6D06-42E7-A904-C297D484240D}"/>
    <cellStyle name="Note 4 2 2 3 6" xfId="17811" xr:uid="{A4911CCD-95C0-4BF0-8EF4-0F2D7C0A0AF6}"/>
    <cellStyle name="Note 4 2 2 3 7" xfId="18587" xr:uid="{171F560C-0BEB-46F3-A603-707F695C3970}"/>
    <cellStyle name="Note 4 2 2 3 8" xfId="19344" xr:uid="{D5EC6D3A-10C2-4965-B17F-380DB4E4EEF9}"/>
    <cellStyle name="Note 4 2 2 4" xfId="12720" xr:uid="{B2DE3C02-288F-4463-811E-02B424CF7759}"/>
    <cellStyle name="Note 4 2 2 5" xfId="10219" xr:uid="{803715A6-D44D-4617-BEA9-28BA936D7638}"/>
    <cellStyle name="Note 4 2 2 6" xfId="13681" xr:uid="{0253B4DA-D8A7-4FD3-B72E-B5E31C1425F3}"/>
    <cellStyle name="Note 4 2 2 7" xfId="14649" xr:uid="{9A49E0A4-8068-49A6-97CC-9FF44DAAEC37}"/>
    <cellStyle name="Note 4 2 2 8" xfId="15601" xr:uid="{A05F7592-89E9-46C8-BAA2-992A60380FFF}"/>
    <cellStyle name="Note 4 2 2 9" xfId="16486" xr:uid="{2B7E58A6-507B-4797-ADCB-86AE65615874}"/>
    <cellStyle name="Note 4 2 3" xfId="8467" xr:uid="{068CF992-CF6E-499F-98E8-EC4CE06B679B}"/>
    <cellStyle name="Note 4 2 3 2" xfId="13207" xr:uid="{2E4971E5-F3AE-4005-882D-4615040724B5}"/>
    <cellStyle name="Note 4 2 3 3" xfId="14227" xr:uid="{2A5AF7DA-706E-4FD2-A9F6-D5F43C8D5BD1}"/>
    <cellStyle name="Note 4 2 3 4" xfId="15187" xr:uid="{1C6BA9B0-9505-4338-9A18-63EB806DB329}"/>
    <cellStyle name="Note 4 2 3 5" xfId="16136" xr:uid="{552D0A89-DA78-418A-88DE-D8221C25CC16}"/>
    <cellStyle name="Note 4 2 3 6" xfId="17009" xr:uid="{0A618D8C-B95D-463A-9ED2-DD1F739EFD01}"/>
    <cellStyle name="Note 4 2 3 7" xfId="17874" xr:uid="{E7B4B27A-D4F2-4E3E-8766-824C2DF787C5}"/>
    <cellStyle name="Note 4 2 3 8" xfId="18650" xr:uid="{079D9962-BEFB-4A7E-BEF0-25BC0226AA3C}"/>
    <cellStyle name="Note 4 2 4" xfId="9477" xr:uid="{D720366A-CE7E-4A33-9E35-1C73015A53B9}"/>
    <cellStyle name="Note 4 2 4 2" xfId="13881" xr:uid="{4F173307-FDDB-485B-B297-931278347348}"/>
    <cellStyle name="Note 4 2 4 3" xfId="14841" xr:uid="{F205F127-77F6-489B-872F-052627254089}"/>
    <cellStyle name="Note 4 2 4 4" xfId="15793" xr:uid="{5CC4C764-E548-4368-9C99-235858EAE08F}"/>
    <cellStyle name="Note 4 2 4 5" xfId="16667" xr:uid="{8EF1FB77-DD77-4DC1-AE29-5EDF3B7BA499}"/>
    <cellStyle name="Note 4 2 4 6" xfId="17532" xr:uid="{D24D28B6-D0D0-438A-BB09-AE5B546FDD85}"/>
    <cellStyle name="Note 4 2 4 7" xfId="18308" xr:uid="{D20F178D-9137-4164-867C-847C915E9A92}"/>
    <cellStyle name="Note 4 2 4 8" xfId="19065" xr:uid="{52E465B7-437E-467A-A568-5BCC889C6367}"/>
    <cellStyle name="Note 4 2 5" xfId="12178" xr:uid="{0A3D8593-DA39-4BE0-A998-B6B67FFE4F81}"/>
    <cellStyle name="Note 4 2 6" xfId="10685" xr:uid="{264F445F-F8C2-480D-A4BD-E6A6B9A4A232}"/>
    <cellStyle name="Note 4 2 7" xfId="12367" xr:uid="{281EC3AC-BF57-4CEF-8E1E-C1489FAC9710}"/>
    <cellStyle name="Note 4 2 8" xfId="10505" xr:uid="{2B267F8C-27FE-4359-B4C2-210D5F31E564}"/>
    <cellStyle name="Note 4 2 9" xfId="13641" xr:uid="{555D01C6-8A40-49DE-8B11-1769FB62F063}"/>
    <cellStyle name="Note 4 3" xfId="7139" xr:uid="{714288B4-EE7E-4991-BAC8-DA245615CB45}"/>
    <cellStyle name="Note 4 3 10" xfId="15592" xr:uid="{EC53337E-2386-40F7-B2AF-45C30E47B2FA}"/>
    <cellStyle name="Note 4 3 2" xfId="8779" xr:uid="{12B219E1-5D04-44C1-AC85-4C864A2BB8E0}"/>
    <cellStyle name="Note 4 3 2 2" xfId="13439" xr:uid="{DEC59E91-ABC9-4382-8BDC-E857C39CA97F}"/>
    <cellStyle name="Note 4 3 2 3" xfId="14445" xr:uid="{3E23B00A-783B-43FC-8F2F-A07E9E88614A}"/>
    <cellStyle name="Note 4 3 2 4" xfId="15403" xr:uid="{236C6EDC-2863-4490-B67A-F3D91C39EB7B}"/>
    <cellStyle name="Note 4 3 2 5" xfId="16330" xr:uid="{9465C4F6-8EB8-46CA-ACD2-F78CB7F6AA22}"/>
    <cellStyle name="Note 4 3 2 6" xfId="17201" xr:uid="{6ADC3DF7-BA2A-4782-83A1-2DC14C3A0C09}"/>
    <cellStyle name="Note 4 3 2 7" xfId="18048" xr:uid="{F871D614-EB89-40D7-B02E-BD4418EE8F52}"/>
    <cellStyle name="Note 4 3 2 8" xfId="18815" xr:uid="{B267FAA0-72DB-4DD3-A3EA-E24A5DA4DCED}"/>
    <cellStyle name="Note 4 3 3" xfId="9642" xr:uid="{E8C2810C-F464-4473-A673-489ADDA909DD}"/>
    <cellStyle name="Note 4 3 3 2" xfId="14046" xr:uid="{D2CB6328-6996-4C54-81D1-B8917C47D9CF}"/>
    <cellStyle name="Note 4 3 3 3" xfId="15006" xr:uid="{1BCAD9F8-007A-4E36-8B3F-02C028743780}"/>
    <cellStyle name="Note 4 3 3 4" xfId="15958" xr:uid="{9C32A331-A09B-43AE-8A2D-53CAEC8A1E3E}"/>
    <cellStyle name="Note 4 3 3 5" xfId="16832" xr:uid="{4FEEC0CC-D3AF-4784-AFDA-794CAF0671EB}"/>
    <cellStyle name="Note 4 3 3 6" xfId="17697" xr:uid="{A6610638-C408-4A57-B2EC-C89AA74CEAD0}"/>
    <cellStyle name="Note 4 3 3 7" xfId="18473" xr:uid="{B6158BED-B368-4273-8190-AD9C80D97877}"/>
    <cellStyle name="Note 4 3 3 8" xfId="19230" xr:uid="{E234D324-0747-474E-BE63-0CFA781D4BB0}"/>
    <cellStyle name="Note 4 3 4" xfId="12409" xr:uid="{B0A96131-FAB7-47CB-94E4-9A920EE771E6}"/>
    <cellStyle name="Note 4 3 5" xfId="10467" xr:uid="{BA68473B-19FE-42D9-A375-EAFF384EC0F8}"/>
    <cellStyle name="Note 4 3 6" xfId="12628" xr:uid="{6AD10A4F-6C1E-4597-9144-4911821C03D8}"/>
    <cellStyle name="Note 4 3 7" xfId="10279" xr:uid="{3B41225C-09A6-478D-82C5-F97DA70A7E02}"/>
    <cellStyle name="Note 4 3 8" xfId="13669" xr:uid="{F6856F3A-0706-455D-94C7-CC8A878BA4C4}"/>
    <cellStyle name="Note 4 3 9" xfId="14640" xr:uid="{4DA04DA1-EE0B-4E9F-B491-3A017E4826AA}"/>
    <cellStyle name="Note 4 4" xfId="7981" xr:uid="{38E7EF0B-FDAD-47E9-B9E8-95D98737675D}"/>
    <cellStyle name="Note 4 4 2" xfId="12950" xr:uid="{15EBBA0C-D090-401F-B120-7297E13A515C}"/>
    <cellStyle name="Note 4 4 3" xfId="10038" xr:uid="{FD1A96E5-5325-46E3-8793-7E7E49147EA3}"/>
    <cellStyle name="Note 4 4 4" xfId="13184" xr:uid="{59F60EB4-6D39-470E-BBD0-442AA8D1BE8D}"/>
    <cellStyle name="Note 4 4 5" xfId="9852" xr:uid="{2AFC38E6-666E-4C79-A4C9-A23A54C367C4}"/>
    <cellStyle name="Note 4 4 6" xfId="12976" xr:uid="{564B72EB-3AB0-4ECD-B80B-C715E1AB88EB}"/>
    <cellStyle name="Note 4 4 7" xfId="10013" xr:uid="{0AD2ADD3-ED61-4B97-AB84-7D1CFE51E7F9}"/>
    <cellStyle name="Note 4 4 8" xfId="11807" xr:uid="{2096029D-42F4-4BF5-9A59-88D97D053C0B}"/>
    <cellStyle name="Note 4 5" xfId="9414" xr:uid="{224FA7F7-0A8D-4152-9DB2-2B3B6FF07C05}"/>
    <cellStyle name="Note 4 5 2" xfId="13818" xr:uid="{CE15FE6D-771E-4E8E-80D5-1F755A0A3F84}"/>
    <cellStyle name="Note 4 5 3" xfId="14778" xr:uid="{F13930B2-E973-4CDF-B56D-9088F3441C7C}"/>
    <cellStyle name="Note 4 5 4" xfId="15730" xr:uid="{504E9109-A551-487B-9FCD-DC8E80C3C63E}"/>
    <cellStyle name="Note 4 5 5" xfId="16604" xr:uid="{F5CA7FC7-1D2F-414A-A867-02A4520AA2FF}"/>
    <cellStyle name="Note 4 5 6" xfId="17469" xr:uid="{1A7B2B05-18E8-4B42-AFD5-1B9660EF0794}"/>
    <cellStyle name="Note 4 5 7" xfId="18245" xr:uid="{DD4AA1E7-D032-4806-9A19-43399652F6FE}"/>
    <cellStyle name="Note 4 5 8" xfId="19002" xr:uid="{1455AC7E-FB9B-471C-8D15-C044A6CCD5F0}"/>
    <cellStyle name="Note 4 6" xfId="11855" xr:uid="{32CCEBC7-6F90-4372-BBA8-7673786FC18D}"/>
    <cellStyle name="Note 4 7" xfId="10956" xr:uid="{8907DC5D-9898-4ADE-97D4-6075DD38E7AE}"/>
    <cellStyle name="Note 4 8" xfId="11474" xr:uid="{071C233F-7996-4B77-8C1E-44FB114A705F}"/>
    <cellStyle name="Note 4 9" xfId="11254" xr:uid="{F8389590-0A52-4732-921C-256EC36D5A91}"/>
    <cellStyle name="Note 5" xfId="6214" xr:uid="{B736BB24-F688-4CC2-8CC4-724BA1A0F599}"/>
    <cellStyle name="Note 5 10" xfId="12786" xr:uid="{B8188222-6457-4D06-81E7-AF92647C1868}"/>
    <cellStyle name="Note 5 11" xfId="10179" xr:uid="{40D68029-AE74-4880-8E27-1D62372B2AC0}"/>
    <cellStyle name="Note 5 12" xfId="11778" xr:uid="{EAE70286-7BB3-498D-9972-3F70F48AF180}"/>
    <cellStyle name="Note 5 2" xfId="6826" xr:uid="{8913636A-98BA-4CF3-ADFA-EF6E337DEA39}"/>
    <cellStyle name="Note 5 2 10" xfId="9846" xr:uid="{133832F4-7537-435D-9878-7B0AF06050F6}"/>
    <cellStyle name="Note 5 2 11" xfId="11999" xr:uid="{E062ACF6-ED04-442C-B018-83381F2E79CC}"/>
    <cellStyle name="Note 5 2 2" xfId="7663" xr:uid="{81427AD3-9BBA-4A7B-8A28-AE666275A991}"/>
    <cellStyle name="Note 5 2 2 10" xfId="13062" xr:uid="{3ED9E5C1-0BBE-4EAF-9D65-7D903BE5E78A}"/>
    <cellStyle name="Note 5 2 2 2" xfId="9303" xr:uid="{330E0C7F-A425-450F-B92A-AE8EF6C53A2A}"/>
    <cellStyle name="Note 5 2 2 2 2" xfId="13737" xr:uid="{5F8B8BC1-9366-4B8E-ACB9-A1680CD80697}"/>
    <cellStyle name="Note 5 2 2 2 3" xfId="14699" xr:uid="{9C10FE6B-C2FC-4BD3-9755-7EA0DE9A3C44}"/>
    <cellStyle name="Note 5 2 2 2 4" xfId="15651" xr:uid="{826854E5-30EE-46F0-A70E-B17CB2859657}"/>
    <cellStyle name="Note 5 2 2 2 5" xfId="16531" xr:uid="{86B2CE69-B681-4F18-AB2B-1BE9D5BCEBEE}"/>
    <cellStyle name="Note 5 2 2 2 6" xfId="17397" xr:uid="{65C838FD-89A8-4990-87F6-6A678CD251E3}"/>
    <cellStyle name="Note 5 2 2 2 7" xfId="18173" xr:uid="{113AAE47-4A0E-40D1-9177-141043AFB2C2}"/>
    <cellStyle name="Note 5 2 2 2 8" xfId="18930" xr:uid="{B390CE49-3B6A-49F9-92D7-AE3597173CFE}"/>
    <cellStyle name="Note 5 2 2 3" xfId="9757" xr:uid="{0C609DBE-F68D-4F7F-B8A3-C7D73FFC89A3}"/>
    <cellStyle name="Note 5 2 2 3 2" xfId="14161" xr:uid="{825598FF-3E83-488F-8B5A-1E406B590227}"/>
    <cellStyle name="Note 5 2 2 3 3" xfId="15121" xr:uid="{A4B5D577-AB65-4DB9-88EE-BE662F693BFD}"/>
    <cellStyle name="Note 5 2 2 3 4" xfId="16073" xr:uid="{2F0D2B53-3048-4008-AD9F-68F50C9EA939}"/>
    <cellStyle name="Note 5 2 2 3 5" xfId="16947" xr:uid="{E9001630-181F-4D24-AF2D-1D30C996827C}"/>
    <cellStyle name="Note 5 2 2 3 6" xfId="17812" xr:uid="{521B6FB8-1156-4006-B837-45D91A669259}"/>
    <cellStyle name="Note 5 2 2 3 7" xfId="18588" xr:uid="{E8195D69-AC08-4AE5-829E-70B4DE9FEC7D}"/>
    <cellStyle name="Note 5 2 2 3 8" xfId="19345" xr:uid="{9B143D29-94BE-4FF1-93C6-E2B2E0581445}"/>
    <cellStyle name="Note 5 2 2 4" xfId="12721" xr:uid="{4D1C03D4-0BF4-4BC8-B3EC-392302F51BDC}"/>
    <cellStyle name="Note 5 2 2 5" xfId="10218" xr:uid="{AE853CE6-A559-414A-8B0D-9318B0FF537D}"/>
    <cellStyle name="Note 5 2 2 6" xfId="13053" xr:uid="{90BBE4FF-3F89-4DED-AAB3-92CA7C8649FA}"/>
    <cellStyle name="Note 5 2 2 7" xfId="9948" xr:uid="{AFE61DBA-4F93-4F10-BF25-051CF7A3AEF0}"/>
    <cellStyle name="Note 5 2 2 8" xfId="13194" xr:uid="{0A9CB0C2-C5F3-4535-91D6-F79B2D8DF913}"/>
    <cellStyle name="Note 5 2 2 9" xfId="9845" xr:uid="{973EB294-761C-4E8F-A9EA-79359B400493}"/>
    <cellStyle name="Note 5 2 3" xfId="8466" xr:uid="{280FC5A5-C1C9-4B8F-834D-778610ABB7D7}"/>
    <cellStyle name="Note 5 2 3 2" xfId="13206" xr:uid="{9E74676C-D0E9-46E7-A2C5-386EF7751675}"/>
    <cellStyle name="Note 5 2 3 3" xfId="14226" xr:uid="{5847E77C-C584-4260-8D36-F6EC6B7D6A80}"/>
    <cellStyle name="Note 5 2 3 4" xfId="15186" xr:uid="{B4AF0E31-5C1D-48C6-8CE3-A805756A6016}"/>
    <cellStyle name="Note 5 2 3 5" xfId="16135" xr:uid="{032035A2-1C0E-42CC-AE63-40D0A39B8697}"/>
    <cellStyle name="Note 5 2 3 6" xfId="17008" xr:uid="{0E7A4EB6-35CF-4252-BE0D-D15A913E99CD}"/>
    <cellStyle name="Note 5 2 3 7" xfId="17873" xr:uid="{870A8C03-05DB-4240-968C-5757A43E68CB}"/>
    <cellStyle name="Note 5 2 3 8" xfId="18649" xr:uid="{2E23735C-7588-49D1-B46C-6A4734016D1F}"/>
    <cellStyle name="Note 5 2 4" xfId="9476" xr:uid="{8AA3A2D7-75C7-47B8-B0FA-4FCF9CEA7BEF}"/>
    <cellStyle name="Note 5 2 4 2" xfId="13880" xr:uid="{A0680765-0D99-4ECD-9439-3A83FC3F23D8}"/>
    <cellStyle name="Note 5 2 4 3" xfId="14840" xr:uid="{4972CCC1-042B-4667-B9B9-A7CDAC0931E0}"/>
    <cellStyle name="Note 5 2 4 4" xfId="15792" xr:uid="{5C6C4569-CC49-4C7E-A714-401EA0C45A87}"/>
    <cellStyle name="Note 5 2 4 5" xfId="16666" xr:uid="{F38EE2C4-5260-47A5-81F4-BAC97AFAE466}"/>
    <cellStyle name="Note 5 2 4 6" xfId="17531" xr:uid="{BD2FE327-4C07-4932-887B-B633075AFB22}"/>
    <cellStyle name="Note 5 2 4 7" xfId="18307" xr:uid="{2ECBEF1A-F565-42DA-AB34-5F1668AB7F13}"/>
    <cellStyle name="Note 5 2 4 8" xfId="19064" xr:uid="{0EB82EAD-1814-414E-AD0E-8C058BDAB833}"/>
    <cellStyle name="Note 5 2 5" xfId="12177" xr:uid="{9591420D-7F9A-4151-928C-EB980F80F468}"/>
    <cellStyle name="Note 5 2 6" xfId="10686" xr:uid="{51A27556-18AA-45CB-90C9-B8DF969DA75F}"/>
    <cellStyle name="Note 5 2 7" xfId="13032" xr:uid="{D7D8BC55-7C07-4BE1-A4CB-0F69C4D34BE9}"/>
    <cellStyle name="Note 5 2 8" xfId="9966" xr:uid="{A8E9E420-718A-477E-8819-0AE48242F951}"/>
    <cellStyle name="Note 5 2 9" xfId="13191" xr:uid="{94EE055E-74B8-4782-9791-596D0921F72B}"/>
    <cellStyle name="Note 5 3" xfId="7140" xr:uid="{F64C0725-23E1-44B8-A44E-4C17B1E92485}"/>
    <cellStyle name="Note 5 3 10" xfId="17340" xr:uid="{632C6510-D22E-4CE2-B519-240C3FFDA18B}"/>
    <cellStyle name="Note 5 3 2" xfId="8780" xr:uid="{B6E7A61B-F659-4556-BC57-B5ACC1B46F91}"/>
    <cellStyle name="Note 5 3 2 2" xfId="13440" xr:uid="{BFFD73B9-1F22-48CB-B444-32059F03D4C0}"/>
    <cellStyle name="Note 5 3 2 3" xfId="14446" xr:uid="{305E32F8-CCEC-46C0-8DEB-0EE17D44FD6C}"/>
    <cellStyle name="Note 5 3 2 4" xfId="15404" xr:uid="{7B552D24-487A-469F-9CB0-75F96F516064}"/>
    <cellStyle name="Note 5 3 2 5" xfId="16331" xr:uid="{93988421-A518-46A3-A67C-76773D3445EF}"/>
    <cellStyle name="Note 5 3 2 6" xfId="17202" xr:uid="{03416A99-1531-44C9-8B76-5F4E5DA85BA7}"/>
    <cellStyle name="Note 5 3 2 7" xfId="18049" xr:uid="{3E96D2AD-081A-42E1-8F91-46720D93AB7E}"/>
    <cellStyle name="Note 5 3 2 8" xfId="18816" xr:uid="{7DFB0D29-1FEE-444B-9521-1410EDF8DC2F}"/>
    <cellStyle name="Note 5 3 3" xfId="9643" xr:uid="{DCC69348-6CA2-4E95-B34D-D14783868408}"/>
    <cellStyle name="Note 5 3 3 2" xfId="14047" xr:uid="{34C06FD1-0A8B-41BB-ABC6-578AACF6BA6B}"/>
    <cellStyle name="Note 5 3 3 3" xfId="15007" xr:uid="{CC2225F9-DBC0-43E2-85D4-348206A707C6}"/>
    <cellStyle name="Note 5 3 3 4" xfId="15959" xr:uid="{27C87974-FD8A-4B88-B15E-F776C0E8178E}"/>
    <cellStyle name="Note 5 3 3 5" xfId="16833" xr:uid="{0C670F4E-ABAA-4E66-81A5-48A567B55D0B}"/>
    <cellStyle name="Note 5 3 3 6" xfId="17698" xr:uid="{C98B9634-C562-4766-88EB-5E6936C34FD5}"/>
    <cellStyle name="Note 5 3 3 7" xfId="18474" xr:uid="{5A46242D-7AD1-4A6A-ADB5-9B863170B065}"/>
    <cellStyle name="Note 5 3 3 8" xfId="19231" xr:uid="{7C2BB604-3743-4D61-A0A9-DE3E21E0B4CB}"/>
    <cellStyle name="Note 5 3 4" xfId="12410" xr:uid="{EF370543-9251-425F-A84E-8297FDD29430}"/>
    <cellStyle name="Note 5 3 5" xfId="10466" xr:uid="{27C7702A-0906-406C-A25F-9C2C196232B8}"/>
    <cellStyle name="Note 5 3 6" xfId="13648" xr:uid="{2069BD6B-CF5A-4038-B0C1-DD2092229AD6}"/>
    <cellStyle name="Note 5 3 7" xfId="14624" xr:uid="{BE5E70AA-8C8F-4669-BBF8-710184282E70}"/>
    <cellStyle name="Note 5 3 8" xfId="15576" xr:uid="{236F0D09-8F3D-4085-8B2D-47F7B9BDAA6D}"/>
    <cellStyle name="Note 5 3 9" xfId="16471" xr:uid="{2734F036-1384-4CE2-A917-75487AB8CA72}"/>
    <cellStyle name="Note 5 4" xfId="7982" xr:uid="{D91533ED-580B-432C-B4B3-E47C9E94F1C9}"/>
    <cellStyle name="Note 5 4 2" xfId="12951" xr:uid="{943FC198-C115-4747-A84C-09D1D6E6BB79}"/>
    <cellStyle name="Note 5 4 3" xfId="10037" xr:uid="{43A9649F-23EC-45A7-B2A8-95AAC1711FC5}"/>
    <cellStyle name="Note 5 4 4" xfId="12685" xr:uid="{1DC19512-D359-446C-B745-7E2CA2CE783C}"/>
    <cellStyle name="Note 5 4 5" xfId="10234" xr:uid="{82A8318D-6720-4EF1-A5F3-73262DB23046}"/>
    <cellStyle name="Note 5 4 6" xfId="13161" xr:uid="{8EAAE470-32BC-4D5E-81DF-742A622D2DF2}"/>
    <cellStyle name="Note 5 4 7" xfId="9872" xr:uid="{693BC194-EBAD-4531-9265-0FC06106FE45}"/>
    <cellStyle name="Note 5 4 8" xfId="12005" xr:uid="{2A408D33-1170-4AC7-A988-40F006A86036}"/>
    <cellStyle name="Note 5 5" xfId="9415" xr:uid="{2E000700-829C-4443-AE96-849898C3CAF4}"/>
    <cellStyle name="Note 5 5 2" xfId="13819" xr:uid="{370462EE-8314-45C9-AEEB-2510500C4F3B}"/>
    <cellStyle name="Note 5 5 3" xfId="14779" xr:uid="{E8FC6F7B-533D-4FDB-B224-A73C8BE867FE}"/>
    <cellStyle name="Note 5 5 4" xfId="15731" xr:uid="{EB1B849C-6A81-4964-8D70-3C8CA97DFCAC}"/>
    <cellStyle name="Note 5 5 5" xfId="16605" xr:uid="{E5917868-67B3-4387-B863-ACB4B0FD48EC}"/>
    <cellStyle name="Note 5 5 6" xfId="17470" xr:uid="{4570AB8D-CA00-4C37-84EE-373FC3F06050}"/>
    <cellStyle name="Note 5 5 7" xfId="18246" xr:uid="{625D246C-26B8-49F4-85CB-BDCCEA6F54E4}"/>
    <cellStyle name="Note 5 5 8" xfId="19003" xr:uid="{CA24CAC2-E983-4BC2-B285-54E3731A5D1E}"/>
    <cellStyle name="Note 5 6" xfId="11856" xr:uid="{615A5C55-994E-4352-AE5B-461AC997E533}"/>
    <cellStyle name="Note 5 7" xfId="10955" xr:uid="{5E67FF5B-7134-410F-BCC0-EC4FE556D683}"/>
    <cellStyle name="Note 5 8" xfId="11475" xr:uid="{0C077673-93EE-46AD-97F6-924ED129102E}"/>
    <cellStyle name="Note 5 9" xfId="11253" xr:uid="{D52738B1-0F28-4999-8A12-82DF2FFFE818}"/>
    <cellStyle name="Note 6" xfId="6215" xr:uid="{39566E54-5E71-4792-9D4E-35EEFD5B59B1}"/>
    <cellStyle name="Note 6 10" xfId="13800" xr:uid="{6F02E74E-0EDC-47D3-98B5-455C28CA4631}"/>
    <cellStyle name="Note 6 11" xfId="14762" xr:uid="{7A6CC4BB-6C70-4C1F-B813-1DF48F71663E}"/>
    <cellStyle name="Note 6 12" xfId="15714" xr:uid="{5DF9A65A-D07B-45AC-8E6C-3092CFE1A9DF}"/>
    <cellStyle name="Note 6 2" xfId="6825" xr:uid="{B28FC58A-EB00-4029-8E93-C0778DFFB006}"/>
    <cellStyle name="Note 6 2 10" xfId="16439" xr:uid="{3D87BC84-CD5E-4661-9A86-A7C77D757A15}"/>
    <cellStyle name="Note 6 2 11" xfId="17310" xr:uid="{238A9487-4F42-41A4-BB25-0B32E0A869CB}"/>
    <cellStyle name="Note 6 2 2" xfId="7664" xr:uid="{4714D139-259B-41A4-BA91-0DCA493FE7BE}"/>
    <cellStyle name="Note 6 2 2 10" xfId="10781" xr:uid="{93157AEA-7FA8-42EA-B550-D74372F037A2}"/>
    <cellStyle name="Note 6 2 2 2" xfId="9304" xr:uid="{01CA6D31-5A29-40DF-8B80-30F8000DBABB}"/>
    <cellStyle name="Note 6 2 2 2 2" xfId="13738" xr:uid="{1AC56B61-C15A-4FD6-AF39-746AE71BA6A9}"/>
    <cellStyle name="Note 6 2 2 2 3" xfId="14700" xr:uid="{2B1BCAD0-DEAF-42C3-9F81-49B0B9748290}"/>
    <cellStyle name="Note 6 2 2 2 4" xfId="15652" xr:uid="{4F3F1818-9AD9-4D10-A0CA-30A8A23F71EC}"/>
    <cellStyle name="Note 6 2 2 2 5" xfId="16532" xr:uid="{75ED63FF-8B60-4AD6-B57C-1D664535F4E7}"/>
    <cellStyle name="Note 6 2 2 2 6" xfId="17398" xr:uid="{DCE49E8D-F7B9-4F28-9A0E-1720AE8125A2}"/>
    <cellStyle name="Note 6 2 2 2 7" xfId="18174" xr:uid="{570F9735-5B25-4312-8EC1-B7614A871444}"/>
    <cellStyle name="Note 6 2 2 2 8" xfId="18931" xr:uid="{21E708C6-C39E-4311-9726-944E0DD4719B}"/>
    <cellStyle name="Note 6 2 2 3" xfId="9758" xr:uid="{158BD41C-CB9F-4122-8DA6-58CCCD1C17BE}"/>
    <cellStyle name="Note 6 2 2 3 2" xfId="14162" xr:uid="{505CB3D8-180E-4BB8-A9AE-5B34A607831B}"/>
    <cellStyle name="Note 6 2 2 3 3" xfId="15122" xr:uid="{893CCDAB-84A6-4CC2-8088-A2813E044468}"/>
    <cellStyle name="Note 6 2 2 3 4" xfId="16074" xr:uid="{BA396A80-F8AE-4DDE-86EE-7E86D2DCDD64}"/>
    <cellStyle name="Note 6 2 2 3 5" xfId="16948" xr:uid="{170EA636-B6F5-48C2-8E63-AE60587204A7}"/>
    <cellStyle name="Note 6 2 2 3 6" xfId="17813" xr:uid="{CCC67B37-1ED5-4AE0-A09C-15B8F24DA2BF}"/>
    <cellStyle name="Note 6 2 2 3 7" xfId="18589" xr:uid="{8B5AB578-2387-471B-824D-86609F535B64}"/>
    <cellStyle name="Note 6 2 2 3 8" xfId="19346" xr:uid="{22C07C39-7E8C-49FB-8CE1-F6DA31402C75}"/>
    <cellStyle name="Note 6 2 2 4" xfId="12722" xr:uid="{E38BA57B-0847-4250-9F84-E72DB2F0A3B4}"/>
    <cellStyle name="Note 6 2 2 5" xfId="12821" xr:uid="{F15052EA-5C6C-41D5-8125-82B580963B23}"/>
    <cellStyle name="Note 6 2 2 6" xfId="10151" xr:uid="{81646C4E-D9D4-4B49-A75A-E8C943ED11EC}"/>
    <cellStyle name="Note 6 2 2 7" xfId="11794" xr:uid="{C47DA274-1104-4E66-8E39-9BACA6AF1705}"/>
    <cellStyle name="Note 6 2 2 8" xfId="11008" xr:uid="{7C1B811F-77EC-4299-AF07-32FA95AC8E29}"/>
    <cellStyle name="Note 6 2 2 9" xfId="12063" xr:uid="{F90107EE-BB93-488A-8CC6-E54CBF99D6CC}"/>
    <cellStyle name="Note 6 2 3" xfId="8465" xr:uid="{E84A9453-5651-49A4-94EF-CB8EC4E94E4C}"/>
    <cellStyle name="Note 6 2 3 2" xfId="13205" xr:uid="{0C44321B-BEB0-4D48-A358-B484445D7E25}"/>
    <cellStyle name="Note 6 2 3 3" xfId="14225" xr:uid="{A011D4B3-D174-4AF1-87E9-158118898525}"/>
    <cellStyle name="Note 6 2 3 4" xfId="15185" xr:uid="{4814F7FC-C212-4C6D-801A-5DDF8C96EC1A}"/>
    <cellStyle name="Note 6 2 3 5" xfId="16134" xr:uid="{401578D3-08D2-490B-A7D3-47040A58F30C}"/>
    <cellStyle name="Note 6 2 3 6" xfId="17007" xr:uid="{BA1C3B87-9B67-4E48-A3BD-D7E0B921579E}"/>
    <cellStyle name="Note 6 2 3 7" xfId="17872" xr:uid="{823B747F-0128-4437-8D5D-F6FA56A593D3}"/>
    <cellStyle name="Note 6 2 3 8" xfId="18648" xr:uid="{CBDC07C4-5AA2-4F94-89E6-CBC7C5533CB2}"/>
    <cellStyle name="Note 6 2 4" xfId="9475" xr:uid="{C9C2C10F-DFDA-4F28-B201-C5FD1D0882DF}"/>
    <cellStyle name="Note 6 2 4 2" xfId="13879" xr:uid="{F16FA70F-A917-464B-BC2D-9E0B7272CE98}"/>
    <cellStyle name="Note 6 2 4 3" xfId="14839" xr:uid="{4C8C3111-42F7-43C7-8923-9D0757052F0C}"/>
    <cellStyle name="Note 6 2 4 4" xfId="15791" xr:uid="{9BEAA5F2-AAD6-4433-AF5C-1D05455F071F}"/>
    <cellStyle name="Note 6 2 4 5" xfId="16665" xr:uid="{51029985-908F-4CE6-AF50-E4E4E45A716F}"/>
    <cellStyle name="Note 6 2 4 6" xfId="17530" xr:uid="{14CC18A3-DD8F-4D9F-905D-44716B871D80}"/>
    <cellStyle name="Note 6 2 4 7" xfId="18306" xr:uid="{49534578-561F-4A3F-A4D8-3E87FEBAB107}"/>
    <cellStyle name="Note 6 2 4 8" xfId="19063" xr:uid="{A1971C36-0B3C-44B5-BCEF-53F4D8CED854}"/>
    <cellStyle name="Note 6 2 5" xfId="12176" xr:uid="{4E45467D-FCB1-445B-8566-05FB51851DF9}"/>
    <cellStyle name="Note 6 2 6" xfId="10687" xr:uid="{6C8952FE-7785-45C7-BA91-DB0F041FCD3E}"/>
    <cellStyle name="Note 6 2 7" xfId="13609" xr:uid="{44AA652C-0CA2-49DD-A5C8-7835C32A9EB0}"/>
    <cellStyle name="Note 6 2 8" xfId="14587" xr:uid="{ED6DF555-E6FE-4C7B-8666-C433D38D1779}"/>
    <cellStyle name="Note 6 2 9" xfId="15540" xr:uid="{B955717D-2A45-4226-90A1-5484FEAD23F1}"/>
    <cellStyle name="Note 6 3" xfId="7141" xr:uid="{87DE283B-A800-46CB-9FF2-DAE07B9657C5}"/>
    <cellStyle name="Note 6 3 10" xfId="12881" xr:uid="{2E9DAF1C-DA2B-4184-B566-0B38A8F4019C}"/>
    <cellStyle name="Note 6 3 2" xfId="8781" xr:uid="{47928346-06FA-448D-BD24-FCFE1191CB26}"/>
    <cellStyle name="Note 6 3 2 2" xfId="13441" xr:uid="{001446E0-DA0F-4C15-BDED-B6AFA91B0704}"/>
    <cellStyle name="Note 6 3 2 3" xfId="14447" xr:uid="{D230F5C6-90A8-45BA-85F3-7DFA8E9DB545}"/>
    <cellStyle name="Note 6 3 2 4" xfId="15405" xr:uid="{8456F3E1-6F59-4DEB-8F43-9D14F2B1DCCB}"/>
    <cellStyle name="Note 6 3 2 5" xfId="16332" xr:uid="{F23D4BBA-977A-4A8A-A670-FC725032D49A}"/>
    <cellStyle name="Note 6 3 2 6" xfId="17203" xr:uid="{C970CE3D-5FBF-4B4F-89F5-2E99BC092BD3}"/>
    <cellStyle name="Note 6 3 2 7" xfId="18050" xr:uid="{F56613E4-50F9-4C0F-B447-2B1F0E1811CB}"/>
    <cellStyle name="Note 6 3 2 8" xfId="18817" xr:uid="{8CFB128C-CE2A-4B58-868D-BC0AB59436B2}"/>
    <cellStyle name="Note 6 3 3" xfId="9644" xr:uid="{250395B7-F4EA-4387-95DD-8BBA89752C2E}"/>
    <cellStyle name="Note 6 3 3 2" xfId="14048" xr:uid="{DB68331A-3DDD-4941-B130-2EFA386D5AE0}"/>
    <cellStyle name="Note 6 3 3 3" xfId="15008" xr:uid="{45A93FA3-70D6-451B-A363-683AE14AA2C1}"/>
    <cellStyle name="Note 6 3 3 4" xfId="15960" xr:uid="{DB9708B9-A0C7-4599-914A-60F4188C0A31}"/>
    <cellStyle name="Note 6 3 3 5" xfId="16834" xr:uid="{7D6589E8-B075-4896-8F29-0251CDD68BD7}"/>
    <cellStyle name="Note 6 3 3 6" xfId="17699" xr:uid="{E5D0F9BE-A363-4A09-93BB-048B40043C3E}"/>
    <cellStyle name="Note 6 3 3 7" xfId="18475" xr:uid="{064E1A27-15E1-41D0-A74C-A69D179299C7}"/>
    <cellStyle name="Note 6 3 3 8" xfId="19232" xr:uid="{E6113504-6092-4FCB-A994-4AE69D248A60}"/>
    <cellStyle name="Note 6 3 4" xfId="12411" xr:uid="{C3558781-1310-4BEE-896E-7E5E1E0E9DBF}"/>
    <cellStyle name="Note 6 3 5" xfId="10465" xr:uid="{3911A67F-94FB-48AA-A7FF-37A7CEA7257F}"/>
    <cellStyle name="Note 6 3 6" xfId="13040" xr:uid="{274B6941-6350-49A6-8C3A-F20A3C8F51D5}"/>
    <cellStyle name="Note 6 3 7" xfId="9960" xr:uid="{BD24FE02-D3EA-4C18-9939-D7C58B69253C}"/>
    <cellStyle name="Note 6 3 8" xfId="11831" xr:uid="{2F773C32-55D0-4861-817B-79CF82B14846}"/>
    <cellStyle name="Note 6 3 9" xfId="10977" xr:uid="{D735252C-5B29-4835-A480-DDECA4913F87}"/>
    <cellStyle name="Note 6 4" xfId="7983" xr:uid="{9CDEE143-128F-4C47-AFD1-4E742A144AD3}"/>
    <cellStyle name="Note 6 4 2" xfId="12952" xr:uid="{F6C63DFC-BEC9-423F-A606-5DB76AAEABFF}"/>
    <cellStyle name="Note 6 4 3" xfId="10036" xr:uid="{89B366FE-EE79-4A06-A15B-E63879C517A8}"/>
    <cellStyle name="Note 6 4 4" xfId="13705" xr:uid="{A9C5955E-56BA-456A-84B0-9ACB1783A0F0}"/>
    <cellStyle name="Note 6 4 5" xfId="14669" xr:uid="{90F7B355-37B7-456F-B001-1970A13A8FE8}"/>
    <cellStyle name="Note 6 4 6" xfId="15621" xr:uid="{98E0319C-4EEA-4B7A-AEB3-1A2BB17243CF}"/>
    <cellStyle name="Note 6 4 7" xfId="16503" xr:uid="{681440C5-163D-40A7-B7AE-61BD8E8E4683}"/>
    <cellStyle name="Note 6 4 8" xfId="17371" xr:uid="{CC3AA091-D999-4356-980C-EDA078D3385E}"/>
    <cellStyle name="Note 6 5" xfId="9416" xr:uid="{9411BA70-1C41-4361-A467-464B8736B814}"/>
    <cellStyle name="Note 6 5 2" xfId="13820" xr:uid="{ACE8357D-37C6-4CEF-9015-8133BF0D5C0D}"/>
    <cellStyle name="Note 6 5 3" xfId="14780" xr:uid="{EE610862-6EB9-44DA-80E7-799D7494293B}"/>
    <cellStyle name="Note 6 5 4" xfId="15732" xr:uid="{B88B87CF-59AD-4ADE-ACA9-A3316675D80C}"/>
    <cellStyle name="Note 6 5 5" xfId="16606" xr:uid="{E292A461-3285-4C33-AAA4-97B93A2FA5F4}"/>
    <cellStyle name="Note 6 5 6" xfId="17471" xr:uid="{90777218-C6C4-47C7-AABC-7FF16E39CBF7}"/>
    <cellStyle name="Note 6 5 7" xfId="18247" xr:uid="{A9526D5E-3945-4CC6-94D3-4D9C86B93F14}"/>
    <cellStyle name="Note 6 5 8" xfId="19004" xr:uid="{035AE84A-4D28-474B-B992-768CA346B36E}"/>
    <cellStyle name="Note 6 6" xfId="11857" xr:uid="{8DABD034-2176-42A3-BD02-3BA7964EE0F3}"/>
    <cellStyle name="Note 6 7" xfId="10954" xr:uid="{D937AF13-B9E7-41DE-91C8-4BF20D28EE1E}"/>
    <cellStyle name="Note 6 8" xfId="11476" xr:uid="{A74FA901-4617-44BC-B1AE-39F1993004EC}"/>
    <cellStyle name="Note 6 9" xfId="11252" xr:uid="{EAD98D28-0AB1-4E24-95A6-6600D479655D}"/>
    <cellStyle name="Note 7" xfId="6216" xr:uid="{195301B0-3D47-43CA-BEE4-28C0C7BA8079}"/>
    <cellStyle name="Note 7 10" xfId="13323" xr:uid="{1FE5FE03-E4DE-4F31-B711-78071A65D974}"/>
    <cellStyle name="Note 7 11" xfId="14339" xr:uid="{BC61D86C-43F1-4BAF-9D70-AE8224FA27F3}"/>
    <cellStyle name="Note 7 12" xfId="15299" xr:uid="{7D8CC8AA-7E69-4E32-948C-C6E399364D66}"/>
    <cellStyle name="Note 7 2" xfId="6936" xr:uid="{3513BBCC-728B-43A3-A5A6-ACF956694DA2}"/>
    <cellStyle name="Note 7 2 10" xfId="11122" xr:uid="{0A1C3491-93FD-4EA9-B71B-807A59AADC61}"/>
    <cellStyle name="Note 7 2 11" xfId="12871" xr:uid="{F2946909-5E1F-4C44-BA08-C06FBB56C127}"/>
    <cellStyle name="Note 7 2 2" xfId="7665" xr:uid="{06EDE744-86C0-4596-A9DB-AE9DAB35543E}"/>
    <cellStyle name="Note 7 2 2 10" xfId="18010" xr:uid="{C8761F93-1DCE-4C43-A669-CA0DE9E6F13E}"/>
    <cellStyle name="Note 7 2 2 2" xfId="9305" xr:uid="{4FB3128D-4454-47BF-AD07-C095F8F9DFE7}"/>
    <cellStyle name="Note 7 2 2 2 2" xfId="13739" xr:uid="{C41A09CD-3E6F-4A99-89D1-46F694F1C8DF}"/>
    <cellStyle name="Note 7 2 2 2 3" xfId="14701" xr:uid="{3E7BB2FD-2EDD-4ADB-9DF2-86E222C4D652}"/>
    <cellStyle name="Note 7 2 2 2 4" xfId="15653" xr:uid="{D2C91A11-693E-4245-BD05-470EBCEFE158}"/>
    <cellStyle name="Note 7 2 2 2 5" xfId="16533" xr:uid="{0323B82D-1FF0-407A-AF4D-1015F2AEE517}"/>
    <cellStyle name="Note 7 2 2 2 6" xfId="17399" xr:uid="{371E0AED-73E5-479D-B459-E45B431D4345}"/>
    <cellStyle name="Note 7 2 2 2 7" xfId="18175" xr:uid="{9D7C992F-F2E6-4C73-A642-0BFFBC7F95D4}"/>
    <cellStyle name="Note 7 2 2 2 8" xfId="18932" xr:uid="{BACDE07A-2772-42DE-96E4-25023A48C054}"/>
    <cellStyle name="Note 7 2 2 3" xfId="9759" xr:uid="{B23F8847-74A1-496F-B5EF-B00FD3DC2BA3}"/>
    <cellStyle name="Note 7 2 2 3 2" xfId="14163" xr:uid="{64260EB0-B00D-4C25-8156-62278695466F}"/>
    <cellStyle name="Note 7 2 2 3 3" xfId="15123" xr:uid="{0040A75B-92D1-4572-AA43-506DF068A5B0}"/>
    <cellStyle name="Note 7 2 2 3 4" xfId="16075" xr:uid="{1AB88C1F-69B3-4A65-B313-01A2722D6421}"/>
    <cellStyle name="Note 7 2 2 3 5" xfId="16949" xr:uid="{91FC1492-9AD8-465A-A8F1-B2BEB3749C0D}"/>
    <cellStyle name="Note 7 2 2 3 6" xfId="17814" xr:uid="{90574F6B-A075-4929-891B-72C9273A8211}"/>
    <cellStyle name="Note 7 2 2 3 7" xfId="18590" xr:uid="{09D9E887-5423-43A3-BAB0-6404CDACE81E}"/>
    <cellStyle name="Note 7 2 2 3 8" xfId="19347" xr:uid="{D5975B17-3B65-49F4-ACEF-95F402767720}"/>
    <cellStyle name="Note 7 2 2 4" xfId="12723" xr:uid="{ADC2D04F-F7DB-462E-8A32-0214ACD1D527}"/>
    <cellStyle name="Note 7 2 2 5" xfId="13356" xr:uid="{398EFD7C-C3F0-42A3-901A-4EA60B7A50E6}"/>
    <cellStyle name="Note 7 2 2 6" xfId="14370" xr:uid="{A8EED71A-640C-4FB9-A0A0-49347A9E46CF}"/>
    <cellStyle name="Note 7 2 2 7" xfId="15328" xr:uid="{C9944F63-B4E4-423F-A558-DED8B9A1D2F5}"/>
    <cellStyle name="Note 7 2 2 8" xfId="16272" xr:uid="{61FCD66A-ADB1-4A76-8E2F-62A15A9F9D0F}"/>
    <cellStyle name="Note 7 2 2 9" xfId="17145" xr:uid="{B0BB78FB-951D-486C-9420-1187BB35888A}"/>
    <cellStyle name="Note 7 2 3" xfId="8576" xr:uid="{38104132-84A6-4FD5-BAD5-35522E64C745}"/>
    <cellStyle name="Note 7 2 3 2" xfId="13316" xr:uid="{34F19FED-1341-4A23-AD7F-E40A1CD2559A}"/>
    <cellStyle name="Note 7 2 3 3" xfId="14336" xr:uid="{815E2DF6-1CC9-46BB-A80F-CDF2DB86C906}"/>
    <cellStyle name="Note 7 2 3 4" xfId="15296" xr:uid="{29B1CD1B-7D7A-455C-B495-18306250E02F}"/>
    <cellStyle name="Note 7 2 3 5" xfId="16245" xr:uid="{1A6EB316-4EA1-4BDA-AC6C-06517E9B46BC}"/>
    <cellStyle name="Note 7 2 3 6" xfId="17118" xr:uid="{8A2ABCEE-247C-488E-B819-5FC6673161AE}"/>
    <cellStyle name="Note 7 2 3 7" xfId="17983" xr:uid="{921A2FA8-4D15-4900-9AEC-784E783FE0F9}"/>
    <cellStyle name="Note 7 2 3 8" xfId="18759" xr:uid="{CCFA99CC-81FA-492F-8030-0D56E6C1F3D2}"/>
    <cellStyle name="Note 7 2 4" xfId="9586" xr:uid="{F3BE7ACD-6942-44C7-A05A-4A70C197258F}"/>
    <cellStyle name="Note 7 2 4 2" xfId="13990" xr:uid="{B0591733-A5D0-4D83-8064-00652C952DF3}"/>
    <cellStyle name="Note 7 2 4 3" xfId="14950" xr:uid="{EF03AB34-522D-4696-BDB8-53C3A39FDD08}"/>
    <cellStyle name="Note 7 2 4 4" xfId="15902" xr:uid="{BB2218F8-6F1F-4B79-BC6D-9BFD8ED00F79}"/>
    <cellStyle name="Note 7 2 4 5" xfId="16776" xr:uid="{F1EF6F27-F475-4EC4-9EB9-5266FDFA090C}"/>
    <cellStyle name="Note 7 2 4 6" xfId="17641" xr:uid="{1349E444-26C1-406F-9718-80DFB722498A}"/>
    <cellStyle name="Note 7 2 4 7" xfId="18417" xr:uid="{120A69C3-6A8F-45A1-8E01-F8F713459394}"/>
    <cellStyle name="Note 7 2 4 8" xfId="19174" xr:uid="{22A851D9-AC02-4D9A-8A49-752E454C452F}"/>
    <cellStyle name="Note 7 2 5" xfId="12287" xr:uid="{F5863466-7F50-4D18-B0B3-B23509EFAF65}"/>
    <cellStyle name="Note 7 2 6" xfId="10576" xr:uid="{B437B841-B3C8-4627-80DF-2DF0A8C112B7}"/>
    <cellStyle name="Note 7 2 7" xfId="12089" xr:uid="{A5F36925-A1D3-4E33-BEA1-C1436BC22BD6}"/>
    <cellStyle name="Note 7 2 8" xfId="10759" xr:uid="{8107F95E-2CDA-4486-B672-D9DD5EC40455}"/>
    <cellStyle name="Note 7 2 9" xfId="11653" xr:uid="{5A01C8B5-F4FF-4DB4-8CB7-99CF8CE7A445}"/>
    <cellStyle name="Note 7 3" xfId="7142" xr:uid="{DA971CF8-3EEE-411A-9AA4-5DC2B9D0A992}"/>
    <cellStyle name="Note 7 3 10" xfId="13579" xr:uid="{306921AC-BD25-4DA0-919B-0B308EDB1E00}"/>
    <cellStyle name="Note 7 3 2" xfId="8782" xr:uid="{E3D2716C-CB1E-413F-B5DD-E1DA25F73E28}"/>
    <cellStyle name="Note 7 3 2 2" xfId="13442" xr:uid="{2B7B0E0A-F43A-44F1-A7BF-0DF5AEF9BF1B}"/>
    <cellStyle name="Note 7 3 2 3" xfId="14448" xr:uid="{A574A847-25A8-4F0A-A921-985BED815AF4}"/>
    <cellStyle name="Note 7 3 2 4" xfId="15406" xr:uid="{5DCA3F3A-82D3-4E26-9B1E-7EC008287409}"/>
    <cellStyle name="Note 7 3 2 5" xfId="16333" xr:uid="{785F29A8-9349-4386-90C1-85D02383B2FE}"/>
    <cellStyle name="Note 7 3 2 6" xfId="17204" xr:uid="{BA5DC87B-AAB0-4583-A853-BC49DC87F44B}"/>
    <cellStyle name="Note 7 3 2 7" xfId="18051" xr:uid="{063F9211-FAFF-4A5A-8663-7E8A2A601188}"/>
    <cellStyle name="Note 7 3 2 8" xfId="18818" xr:uid="{CE1C7A7D-1F07-45F3-8885-36839253E11C}"/>
    <cellStyle name="Note 7 3 3" xfId="9645" xr:uid="{45993597-ACE8-44DE-BFEE-AE0955FBC9AE}"/>
    <cellStyle name="Note 7 3 3 2" xfId="14049" xr:uid="{B59091D7-504E-45D2-9CEB-5E1E4164DFFE}"/>
    <cellStyle name="Note 7 3 3 3" xfId="15009" xr:uid="{FDF55921-C462-4255-93C1-5B9D4DFA9713}"/>
    <cellStyle name="Note 7 3 3 4" xfId="15961" xr:uid="{387A690C-5AA7-4950-84C4-62B08D1EBE76}"/>
    <cellStyle name="Note 7 3 3 5" xfId="16835" xr:uid="{59E6C663-B8C3-4612-8800-4D58D775AF1A}"/>
    <cellStyle name="Note 7 3 3 6" xfId="17700" xr:uid="{AE1BC897-AC1B-4C08-986A-467BB58FA1CA}"/>
    <cellStyle name="Note 7 3 3 7" xfId="18476" xr:uid="{595006EB-D9B3-4815-B8B1-6B479026A64C}"/>
    <cellStyle name="Note 7 3 3 8" xfId="19233" xr:uid="{52ED0BDD-642A-41CF-952E-F4015DB7E34A}"/>
    <cellStyle name="Note 7 3 4" xfId="12412" xr:uid="{F0BED728-1E0C-4CFC-9C96-6A79E24FAD63}"/>
    <cellStyle name="Note 7 3 5" xfId="10464" xr:uid="{DE8BEF94-6285-4181-8195-067728DF44B1}"/>
    <cellStyle name="Note 7 3 6" xfId="12376" xr:uid="{8AFE53D5-2CB9-40CB-8749-1C3CA8419481}"/>
    <cellStyle name="Note 7 3 7" xfId="10497" xr:uid="{E88D3EB2-1B45-4D30-A774-374F5A937C76}"/>
    <cellStyle name="Note 7 3 8" xfId="11693" xr:uid="{E4786A32-AFD3-4994-9CDD-42F854EEEE9C}"/>
    <cellStyle name="Note 7 3 9" xfId="11090" xr:uid="{768AC7B2-F5EE-45E6-B77E-D33CD6B15101}"/>
    <cellStyle name="Note 7 4" xfId="7984" xr:uid="{05CEE480-0793-47F6-86F9-7DF7EBE52E1A}"/>
    <cellStyle name="Note 7 4 2" xfId="12953" xr:uid="{34C30729-85C2-4FA6-A32D-251F6557F907}"/>
    <cellStyle name="Note 7 4 3" xfId="10035" xr:uid="{F909EC0F-F066-4D8F-9CC7-89214D290B95}"/>
    <cellStyle name="Note 7 4 4" xfId="13180" xr:uid="{A9FF0E89-4402-4E13-B256-46F238F3CEDF}"/>
    <cellStyle name="Note 7 4 5" xfId="9856" xr:uid="{184095A7-3E64-4ABB-8A27-46219D5A2CA3}"/>
    <cellStyle name="Note 7 4 6" xfId="13763" xr:uid="{6490596C-81E6-4760-A37B-792AA05D5D6C}"/>
    <cellStyle name="Note 7 4 7" xfId="14725" xr:uid="{8856F980-BF1E-44E8-9DC9-58DC9B9A0379}"/>
    <cellStyle name="Note 7 4 8" xfId="15677" xr:uid="{F7A4E940-76D9-415C-98E3-47FDFDA21A26}"/>
    <cellStyle name="Note 7 5" xfId="9417" xr:uid="{2F5A7BEE-4FB6-4289-BD4D-FE0B53099A6D}"/>
    <cellStyle name="Note 7 5 2" xfId="13821" xr:uid="{5D0B9EEF-9ADE-4D11-8C52-7C2F6D80CEDA}"/>
    <cellStyle name="Note 7 5 3" xfId="14781" xr:uid="{D6F0C127-CE47-49A5-80DE-7D0C35BE68DD}"/>
    <cellStyle name="Note 7 5 4" xfId="15733" xr:uid="{F1FF1785-50EC-4F3F-B71A-3BB5072D42C4}"/>
    <cellStyle name="Note 7 5 5" xfId="16607" xr:uid="{6A8B9B7B-3170-4F1D-A355-74857986ED4C}"/>
    <cellStyle name="Note 7 5 6" xfId="17472" xr:uid="{074520A7-2D02-40A0-91BB-B14109511EBA}"/>
    <cellStyle name="Note 7 5 7" xfId="18248" xr:uid="{E38999F0-2159-425F-873C-3040640EA4B7}"/>
    <cellStyle name="Note 7 5 8" xfId="19005" xr:uid="{8C7451FC-3486-4F4F-9CF2-81F8A533F5D4}"/>
    <cellStyle name="Note 7 6" xfId="11858" xr:uid="{9042C40A-3361-48B2-A5EB-57D720311FE1}"/>
    <cellStyle name="Note 7 7" xfId="10953" xr:uid="{B5B1ACF2-D4D6-434E-85A2-574704F55ADC}"/>
    <cellStyle name="Note 7 8" xfId="11477" xr:uid="{4EA1EC9C-D8FD-470E-8FE4-62B728BB78D7}"/>
    <cellStyle name="Note 7 9" xfId="11251" xr:uid="{9727CFD7-FC4C-4B3F-A1D8-940E8E665CD5}"/>
    <cellStyle name="Note 8" xfId="6217" xr:uid="{14DB3BF7-B38C-4534-9849-FA240C5CA77E}"/>
    <cellStyle name="Note 8 10" xfId="12350" xr:uid="{1A8B9685-C629-4B4F-BD4B-199EFE193F71}"/>
    <cellStyle name="Note 8 11" xfId="10518" xr:uid="{5803BD5A-4B7F-4FB5-A446-54127D659F7A}"/>
    <cellStyle name="Note 8 12" xfId="13639" xr:uid="{10D5D888-7D09-4C48-8F04-4CED99692F80}"/>
    <cellStyle name="Note 8 2" xfId="6824" xr:uid="{FDF29973-DA5C-42C9-B078-68985E36D912}"/>
    <cellStyle name="Note 8 2 10" xfId="11050" xr:uid="{4E08D168-485C-4F0E-8F36-85FB8210417E}"/>
    <cellStyle name="Note 8 2 11" xfId="12561" xr:uid="{9F4403A1-EB9C-4F9D-B971-6F4A67D1E543}"/>
    <cellStyle name="Note 8 2 2" xfId="7666" xr:uid="{F03FB317-DB88-45A4-B277-AB475171F0B4}"/>
    <cellStyle name="Note 8 2 2 10" xfId="9936" xr:uid="{F1F938AF-AED4-48AA-84E4-3B853095F19E}"/>
    <cellStyle name="Note 8 2 2 2" xfId="9306" xr:uid="{C99ABF1B-0999-4B9D-802F-85F41D7DD573}"/>
    <cellStyle name="Note 8 2 2 2 2" xfId="13740" xr:uid="{D0FD8107-D079-4CC5-A2C8-B56F3A7A6CC0}"/>
    <cellStyle name="Note 8 2 2 2 3" xfId="14702" xr:uid="{10EDBBB2-2EDE-407C-8C3C-84D966F44544}"/>
    <cellStyle name="Note 8 2 2 2 4" xfId="15654" xr:uid="{54A2E39C-8174-47A1-AEEC-55FD0FEA3C12}"/>
    <cellStyle name="Note 8 2 2 2 5" xfId="16534" xr:uid="{55D8CF71-D482-4BFB-B804-DCAEE778501B}"/>
    <cellStyle name="Note 8 2 2 2 6" xfId="17400" xr:uid="{A161611B-6F5D-4C53-91CD-5AF9C5B12D9F}"/>
    <cellStyle name="Note 8 2 2 2 7" xfId="18176" xr:uid="{44430319-E54E-4D0B-B2E8-64963C3EC031}"/>
    <cellStyle name="Note 8 2 2 2 8" xfId="18933" xr:uid="{17DE269F-5C34-41EF-A1D9-7311AFEF773E}"/>
    <cellStyle name="Note 8 2 2 3" xfId="9760" xr:uid="{05F07043-CE77-4EBC-AA25-13EDBBFED2B5}"/>
    <cellStyle name="Note 8 2 2 3 2" xfId="14164" xr:uid="{885D14C1-B08C-4079-A2F8-403D03EC268B}"/>
    <cellStyle name="Note 8 2 2 3 3" xfId="15124" xr:uid="{22D6F559-8EE3-4F87-B850-3C718DF6A35C}"/>
    <cellStyle name="Note 8 2 2 3 4" xfId="16076" xr:uid="{3D3B4167-5E26-4FEC-B98B-7F1BE53B9AA2}"/>
    <cellStyle name="Note 8 2 2 3 5" xfId="16950" xr:uid="{CA5F8490-213D-4552-9750-21D29D2AC22D}"/>
    <cellStyle name="Note 8 2 2 3 6" xfId="17815" xr:uid="{CA337DF8-13F3-4EDA-A409-A679764C5712}"/>
    <cellStyle name="Note 8 2 2 3 7" xfId="18591" xr:uid="{886BFB44-F0DE-4314-B343-4B1297181FB1}"/>
    <cellStyle name="Note 8 2 2 3 8" xfId="19348" xr:uid="{89618DEB-823E-45F0-A798-61561567663E}"/>
    <cellStyle name="Note 8 2 2 4" xfId="12724" xr:uid="{90BB20BE-1609-44C0-8DE9-F3B42CB4DD84}"/>
    <cellStyle name="Note 8 2 2 5" xfId="12327" xr:uid="{4D4413F7-88CF-4985-B7A0-357BF944B352}"/>
    <cellStyle name="Note 8 2 2 6" xfId="10541" xr:uid="{3921ED09-1D3B-45E8-9CA4-7EE267FEAFD5}"/>
    <cellStyle name="Note 8 2 2 7" xfId="13130" xr:uid="{528AAA7E-2C1B-4162-B668-7E0F65F106F3}"/>
    <cellStyle name="Note 8 2 2 8" xfId="9895" xr:uid="{FFECCB3D-9E90-454C-B92D-23368E0F0800}"/>
    <cellStyle name="Note 8 2 2 9" xfId="13068" xr:uid="{18DF6874-4ABD-4879-8E21-AA523B2F37AB}"/>
    <cellStyle name="Note 8 2 3" xfId="8464" xr:uid="{C123C4DE-2FE5-458B-AACA-A4D725229227}"/>
    <cellStyle name="Note 8 2 3 2" xfId="13204" xr:uid="{855844BC-ACFD-4617-AE32-4A3580052C9C}"/>
    <cellStyle name="Note 8 2 3 3" xfId="14224" xr:uid="{0D324DBF-D110-45DE-8382-95343E94632E}"/>
    <cellStyle name="Note 8 2 3 4" xfId="15184" xr:uid="{DB320F88-6493-4E02-99C0-81A60828BD83}"/>
    <cellStyle name="Note 8 2 3 5" xfId="16133" xr:uid="{71983B03-690A-412B-9DB4-F3ABCD9DD3E0}"/>
    <cellStyle name="Note 8 2 3 6" xfId="17006" xr:uid="{FAF5883B-D809-4477-8CC2-30F42F66306C}"/>
    <cellStyle name="Note 8 2 3 7" xfId="17871" xr:uid="{544B1BEA-25E8-42B0-B627-BFDD3AF863E4}"/>
    <cellStyle name="Note 8 2 3 8" xfId="18647" xr:uid="{AE045F45-D727-425E-8BA3-7F77AFD0E09E}"/>
    <cellStyle name="Note 8 2 4" xfId="9474" xr:uid="{DD503F69-6E47-4EFF-BEDC-F4E9094EAB33}"/>
    <cellStyle name="Note 8 2 4 2" xfId="13878" xr:uid="{97E69BB3-B48E-494B-9936-5E917FA477DE}"/>
    <cellStyle name="Note 8 2 4 3" xfId="14838" xr:uid="{632D0A8E-9240-4AF5-8313-5742E0F76271}"/>
    <cellStyle name="Note 8 2 4 4" xfId="15790" xr:uid="{20DD5BA6-EBD3-49D2-9670-59B182F3AE6A}"/>
    <cellStyle name="Note 8 2 4 5" xfId="16664" xr:uid="{44B3D5BF-5498-4ED4-A2CB-A5B60660775D}"/>
    <cellStyle name="Note 8 2 4 6" xfId="17529" xr:uid="{D2D68E66-E802-4E21-B192-FB53FE75D19C}"/>
    <cellStyle name="Note 8 2 4 7" xfId="18305" xr:uid="{1C87BE34-CAE0-4751-A74F-A83CDEE53924}"/>
    <cellStyle name="Note 8 2 4 8" xfId="19062" xr:uid="{C50DF43B-63BA-49F0-8559-41C34F801B5B}"/>
    <cellStyle name="Note 8 2 5" xfId="12175" xr:uid="{5E29B55E-D72D-4F9E-B2ED-6A528EF2BDDD}"/>
    <cellStyle name="Note 8 2 6" xfId="10688" xr:uid="{50A6342B-AD73-4324-8B47-6DCC239674D6}"/>
    <cellStyle name="Note 8 2 7" xfId="12587" xr:uid="{238AFF5D-AD8C-4AF4-8937-B90FA1E05317}"/>
    <cellStyle name="Note 8 2 8" xfId="10315" xr:uid="{395297A0-0EB1-45AA-BDD8-CAEB01A434EE}"/>
    <cellStyle name="Note 8 2 9" xfId="11745" xr:uid="{7043A493-0F1B-4A03-8A9C-62D32DAC18BA}"/>
    <cellStyle name="Note 8 3" xfId="7143" xr:uid="{2B142FDD-C9C3-4C75-AA73-CF627909F6B4}"/>
    <cellStyle name="Note 8 3 10" xfId="17177" xr:uid="{66826FF0-0869-4F67-AA9F-C47DAAB2EE10}"/>
    <cellStyle name="Note 8 3 2" xfId="8783" xr:uid="{E61EB34A-D8DE-43A0-9FC1-E71FF43752F9}"/>
    <cellStyle name="Note 8 3 2 2" xfId="13443" xr:uid="{F23F59A8-ECA1-4096-B396-220384869163}"/>
    <cellStyle name="Note 8 3 2 3" xfId="14449" xr:uid="{6183D349-9DC8-4FA5-914A-1FBDAC30A50C}"/>
    <cellStyle name="Note 8 3 2 4" xfId="15407" xr:uid="{286E5D71-A672-4869-BA4C-E889439DCF45}"/>
    <cellStyle name="Note 8 3 2 5" xfId="16334" xr:uid="{91E8AFF2-1F4A-44D4-8A91-5E5CB2ECB6EA}"/>
    <cellStyle name="Note 8 3 2 6" xfId="17205" xr:uid="{CE8795BA-4B5A-4BEC-A918-0FBFF90432CB}"/>
    <cellStyle name="Note 8 3 2 7" xfId="18052" xr:uid="{C109C090-2BA4-40F4-BFA4-7B27EB55850A}"/>
    <cellStyle name="Note 8 3 2 8" xfId="18819" xr:uid="{F08E79A3-BD17-4921-9B4B-02B494F3594D}"/>
    <cellStyle name="Note 8 3 3" xfId="9646" xr:uid="{A056E073-D687-4304-B619-2F85C3638CBC}"/>
    <cellStyle name="Note 8 3 3 2" xfId="14050" xr:uid="{41236ACE-9221-4C85-8FE9-E9B7752CD51D}"/>
    <cellStyle name="Note 8 3 3 3" xfId="15010" xr:uid="{EA3AC061-1E33-4A79-BEA1-7297A18067E3}"/>
    <cellStyle name="Note 8 3 3 4" xfId="15962" xr:uid="{01F2CEC8-5F8F-480F-B54E-46519F64EC22}"/>
    <cellStyle name="Note 8 3 3 5" xfId="16836" xr:uid="{2B77F74A-D3E4-4A3D-B2F9-B582364EBAE2}"/>
    <cellStyle name="Note 8 3 3 6" xfId="17701" xr:uid="{3976D9EE-09DB-480F-B093-A4F9B736F4E1}"/>
    <cellStyle name="Note 8 3 3 7" xfId="18477" xr:uid="{F4902DB5-D733-4182-86C6-B18DF4433338}"/>
    <cellStyle name="Note 8 3 3 8" xfId="19234" xr:uid="{353A0201-17D2-4F81-B60E-CF8CB9471B79}"/>
    <cellStyle name="Note 8 3 4" xfId="12413" xr:uid="{E0DB7068-5466-45EA-A6B8-423CF4F63021}"/>
    <cellStyle name="Note 8 3 5" xfId="10463" xr:uid="{CADC00CA-AE77-4EBF-B7B6-B59DD4FA11B5}"/>
    <cellStyle name="Note 8 3 6" xfId="13407" xr:uid="{1BD7CAEB-5CAB-46CD-B29C-690C9648D925}"/>
    <cellStyle name="Note 8 3 7" xfId="14416" xr:uid="{8107A0DC-3322-4262-AE3C-BEA4A05CE8B7}"/>
    <cellStyle name="Note 8 3 8" xfId="15374" xr:uid="{2577585B-AB13-4A72-A925-B49BD7B4DA41}"/>
    <cellStyle name="Note 8 3 9" xfId="16305" xr:uid="{AA26112D-B390-42F7-AAAB-68D89387DAEC}"/>
    <cellStyle name="Note 8 4" xfId="7985" xr:uid="{05DB9508-5B64-4274-A9A2-E19747495F7B}"/>
    <cellStyle name="Note 8 4 2" xfId="12954" xr:uid="{4A0B7A32-666F-4838-945A-EA0F39148454}"/>
    <cellStyle name="Note 8 4 3" xfId="10034" xr:uid="{14C8CCF9-0350-410A-888C-53070A86F699}"/>
    <cellStyle name="Note 8 4 4" xfId="12156" xr:uid="{BFAC9148-5366-421E-A077-50E3AFAC44F6}"/>
    <cellStyle name="Note 8 4 5" xfId="10702" xr:uid="{22D40A42-89B7-4AE7-9EA2-59C684EA6605}"/>
    <cellStyle name="Note 8 4 6" xfId="11666" xr:uid="{7B9CD345-9AF1-4077-A081-D40A5496E4ED}"/>
    <cellStyle name="Note 8 4 7" xfId="11112" xr:uid="{B537201C-4871-407A-8BA8-4F0F1CDDC25B}"/>
    <cellStyle name="Note 8 4 8" xfId="12052" xr:uid="{B2C10A37-9EB1-4D5B-9FE7-AC68FB6EA801}"/>
    <cellStyle name="Note 8 5" xfId="9418" xr:uid="{C8AB9970-7A63-4471-B225-D2802626A58E}"/>
    <cellStyle name="Note 8 5 2" xfId="13822" xr:uid="{1D6380F9-4328-47A5-BD8E-409E6C5BF4B6}"/>
    <cellStyle name="Note 8 5 3" xfId="14782" xr:uid="{740382DA-EC97-46A7-B36E-FB9EAE68B7D6}"/>
    <cellStyle name="Note 8 5 4" xfId="15734" xr:uid="{BCFA1AD7-E301-4509-A2A8-A6E090B72BC5}"/>
    <cellStyle name="Note 8 5 5" xfId="16608" xr:uid="{0F96AD97-8369-4195-A520-E59A9E862F73}"/>
    <cellStyle name="Note 8 5 6" xfId="17473" xr:uid="{1CB86CF5-089D-41B4-ABA6-6A05A5E190AB}"/>
    <cellStyle name="Note 8 5 7" xfId="18249" xr:uid="{0A474ADD-F802-4A45-8601-13C179A3DC5B}"/>
    <cellStyle name="Note 8 5 8" xfId="19006" xr:uid="{EE801F55-98EE-4966-9969-8FB2445A8819}"/>
    <cellStyle name="Note 8 6" xfId="11859" xr:uid="{C46D6765-EE7C-4438-9B6F-36E977187567}"/>
    <cellStyle name="Note 8 7" xfId="10952" xr:uid="{B4FB20D7-BFB7-4489-B4BD-BC47E9E41B4D}"/>
    <cellStyle name="Note 8 8" xfId="11478" xr:uid="{C75786A1-C696-4846-AC0E-D14A63540453}"/>
    <cellStyle name="Note 8 9" xfId="11250" xr:uid="{D33CBF1F-D263-4B4E-A779-433A0519EB29}"/>
    <cellStyle name="Note 9" xfId="6218" xr:uid="{A17B574C-82CC-4040-8D1E-162107941402}"/>
    <cellStyle name="Note 9 10" xfId="13379" xr:uid="{757E5CD2-F384-4727-9D0F-C09DC072622A}"/>
    <cellStyle name="Note 9 11" xfId="14393" xr:uid="{FCD8D84C-2160-47A3-A73C-E66AB7E22AF1}"/>
    <cellStyle name="Note 9 12" xfId="15351" xr:uid="{FD6524B5-D1D6-45AC-8090-158827275B82}"/>
    <cellStyle name="Note 9 2" xfId="6823" xr:uid="{727DEB57-5E42-4EAC-BDE9-BB0B962FE0E9}"/>
    <cellStyle name="Note 9 2 10" xfId="11182" xr:uid="{FF68D5E7-7BC5-4DCE-B154-86735CC30F8F}"/>
    <cellStyle name="Note 9 2 11" xfId="12045" xr:uid="{052DF78B-A636-48FC-8D27-D33C932871AA}"/>
    <cellStyle name="Note 9 2 2" xfId="7667" xr:uid="{A4A58262-9332-46F6-A4AD-6FD624D38CA5}"/>
    <cellStyle name="Note 9 2 2 10" xfId="11185" xr:uid="{A2A21DB6-6765-40D3-A2F3-FF44F90640EB}"/>
    <cellStyle name="Note 9 2 2 2" xfId="9307" xr:uid="{F0936C59-6832-48A0-BBF6-25AD779ADBCE}"/>
    <cellStyle name="Note 9 2 2 2 2" xfId="13741" xr:uid="{2239FC40-46D1-4404-80EE-A31D1B4D071C}"/>
    <cellStyle name="Note 9 2 2 2 3" xfId="14703" xr:uid="{F57B86AD-562E-4782-9844-04D74FB1D72B}"/>
    <cellStyle name="Note 9 2 2 2 4" xfId="15655" xr:uid="{D4110D15-B3B6-4C35-9D5E-9847907F8DE7}"/>
    <cellStyle name="Note 9 2 2 2 5" xfId="16535" xr:uid="{A564AFE4-C1C0-4BAC-864B-9D3A0AEB867F}"/>
    <cellStyle name="Note 9 2 2 2 6" xfId="17401" xr:uid="{CEBE57F5-910C-404E-A6B2-F1CA5A38770F}"/>
    <cellStyle name="Note 9 2 2 2 7" xfId="18177" xr:uid="{1C08067E-739F-4618-8A4A-8EB98315BA6E}"/>
    <cellStyle name="Note 9 2 2 2 8" xfId="18934" xr:uid="{8C766283-B0B0-446D-8F63-46C329D860F4}"/>
    <cellStyle name="Note 9 2 2 3" xfId="9761" xr:uid="{FE9AE40C-81BB-47AA-995C-9810F1FBA733}"/>
    <cellStyle name="Note 9 2 2 3 2" xfId="14165" xr:uid="{AE2BF5BA-BFF3-408C-9495-9B70E0E3A84A}"/>
    <cellStyle name="Note 9 2 2 3 3" xfId="15125" xr:uid="{AF9FF734-B8DA-4D1D-B295-09B512FB70B1}"/>
    <cellStyle name="Note 9 2 2 3 4" xfId="16077" xr:uid="{5FFBD478-C4C0-4763-93A2-D03F3C3F4397}"/>
    <cellStyle name="Note 9 2 2 3 5" xfId="16951" xr:uid="{C3FB0C72-8F7F-46B7-B971-6F471B099779}"/>
    <cellStyle name="Note 9 2 2 3 6" xfId="17816" xr:uid="{C2061175-8E67-4ADD-B609-F1F26CB8A527}"/>
    <cellStyle name="Note 9 2 2 3 7" xfId="18592" xr:uid="{C64763C7-AA46-43E0-A2B3-C4DD6306F07B}"/>
    <cellStyle name="Note 9 2 2 3 8" xfId="19349" xr:uid="{3375DAFC-62A1-401D-A2BC-A117DBBDD499}"/>
    <cellStyle name="Note 9 2 2 4" xfId="12725" xr:uid="{90F6A0A8-CC51-4A5B-B5AF-E694C988B652}"/>
    <cellStyle name="Note 9 2 2 5" xfId="13066" xr:uid="{012DA43D-3272-4B42-B536-462B20AA158B}"/>
    <cellStyle name="Note 9 2 2 6" xfId="9938" xr:uid="{D27017F3-C566-4744-B089-87280D498938}"/>
    <cellStyle name="Note 9 2 2 7" xfId="11949" xr:uid="{DE81B0B2-3204-481A-B9A4-86ADA44F17D6}"/>
    <cellStyle name="Note 9 2 2 8" xfId="10868" xr:uid="{2AC6612F-D865-4152-915F-B7D73C2D6CE4}"/>
    <cellStyle name="Note 9 2 2 9" xfId="11552" xr:uid="{8718B37F-D857-4806-A2F2-754A2C05F303}"/>
    <cellStyle name="Note 9 2 3" xfId="8463" xr:uid="{4A0E0F58-3353-4A0D-B0B5-28BA0CB16125}"/>
    <cellStyle name="Note 9 2 3 2" xfId="13203" xr:uid="{D6CCBEBB-F8D1-466C-96EB-0B42555AEAF7}"/>
    <cellStyle name="Note 9 2 3 3" xfId="14223" xr:uid="{11C2D8DE-0FFC-4975-B354-1133FCC96964}"/>
    <cellStyle name="Note 9 2 3 4" xfId="15183" xr:uid="{CDB27DED-72D0-41F7-9824-3205490B90A2}"/>
    <cellStyle name="Note 9 2 3 5" xfId="16132" xr:uid="{443BEA96-C568-4FAB-8554-560192786B85}"/>
    <cellStyle name="Note 9 2 3 6" xfId="17005" xr:uid="{37DC5FB9-0D6F-496F-BB33-2D6B719339B6}"/>
    <cellStyle name="Note 9 2 3 7" xfId="17870" xr:uid="{773E8D02-70E6-4992-B480-B497875BA48B}"/>
    <cellStyle name="Note 9 2 3 8" xfId="18646" xr:uid="{EEB12B1A-B391-45BE-A45F-0E3D94EB3B28}"/>
    <cellStyle name="Note 9 2 4" xfId="9473" xr:uid="{8D10FEF3-5FA8-4603-A9C3-7C9B3900B894}"/>
    <cellStyle name="Note 9 2 4 2" xfId="13877" xr:uid="{34AA7CD0-5F24-4564-B187-17EA4D3F79B7}"/>
    <cellStyle name="Note 9 2 4 3" xfId="14837" xr:uid="{4E195175-84F4-4891-B0F7-A57741E38758}"/>
    <cellStyle name="Note 9 2 4 4" xfId="15789" xr:uid="{267ED563-A9B0-4230-BBA9-BBFCF482922E}"/>
    <cellStyle name="Note 9 2 4 5" xfId="16663" xr:uid="{417CCBED-F9B7-4A21-A6A8-1EBFD31777C1}"/>
    <cellStyle name="Note 9 2 4 6" xfId="17528" xr:uid="{6CAFA1F4-072F-4422-9E5A-8B59D1656218}"/>
    <cellStyle name="Note 9 2 4 7" xfId="18304" xr:uid="{DE6697D9-03AA-4AB0-A48A-C374D31E86CE}"/>
    <cellStyle name="Note 9 2 4 8" xfId="19061" xr:uid="{68BEFBC3-BBD6-47FF-AA13-AC76B62F76CC}"/>
    <cellStyle name="Note 9 2 5" xfId="12174" xr:uid="{7D8C056A-82E4-417F-AC69-2C442A365B9C}"/>
    <cellStyle name="Note 9 2 6" xfId="10689" xr:uid="{CDC60B68-4D77-48CF-9B62-F8BB9E06FD95}"/>
    <cellStyle name="Note 9 2 7" xfId="11974" xr:uid="{199C4BD4-D794-4F50-B786-5E0E562D32CD}"/>
    <cellStyle name="Note 9 2 8" xfId="10852" xr:uid="{E7F3FFE2-F845-4E27-BABD-263FBA66C318}"/>
    <cellStyle name="Note 9 2 9" xfId="11568" xr:uid="{B0EE2FC6-E552-4A99-B1D5-79EBE67E4FB0}"/>
    <cellStyle name="Note 9 3" xfId="7144" xr:uid="{1E8E74CE-87C7-477C-84CE-0FD925F9B938}"/>
    <cellStyle name="Note 9 3 10" xfId="12658" xr:uid="{CD6DA15C-0DE9-4550-ADAD-BFB010682952}"/>
    <cellStyle name="Note 9 3 2" xfId="8784" xr:uid="{28D0FAE8-B291-466D-8E68-7E1834B7C3A8}"/>
    <cellStyle name="Note 9 3 2 2" xfId="13444" xr:uid="{C9168D1E-B3A1-447F-AE6B-1FB527B5A9BC}"/>
    <cellStyle name="Note 9 3 2 3" xfId="14450" xr:uid="{C1D7086A-693F-4D45-BACC-A2789BFA3234}"/>
    <cellStyle name="Note 9 3 2 4" xfId="15408" xr:uid="{83FB7412-85A2-48C0-90AC-BC12DA582EB2}"/>
    <cellStyle name="Note 9 3 2 5" xfId="16335" xr:uid="{A183AA07-9416-48E5-886E-6A00F5D7AAEA}"/>
    <cellStyle name="Note 9 3 2 6" xfId="17206" xr:uid="{703963B2-1C25-4497-B3BD-44610225EF2F}"/>
    <cellStyle name="Note 9 3 2 7" xfId="18053" xr:uid="{A17C6E6C-F8E0-4502-9ACE-FA8CBDC4F3B7}"/>
    <cellStyle name="Note 9 3 2 8" xfId="18820" xr:uid="{D80C55D4-CC45-4B2E-BB98-2FA8772FD292}"/>
    <cellStyle name="Note 9 3 3" xfId="9647" xr:uid="{34DD9220-A919-4DEC-AD23-B62F775E6B18}"/>
    <cellStyle name="Note 9 3 3 2" xfId="14051" xr:uid="{183BA101-B649-40F5-A0E7-BC06F3ADAC58}"/>
    <cellStyle name="Note 9 3 3 3" xfId="15011" xr:uid="{E47EFB04-982E-4B9A-8CDD-BEFD5CAD72D9}"/>
    <cellStyle name="Note 9 3 3 4" xfId="15963" xr:uid="{4B824A92-7324-4898-8345-8E650BDD4EA6}"/>
    <cellStyle name="Note 9 3 3 5" xfId="16837" xr:uid="{654AA0AA-B738-49E7-AE7A-AFA5C1D0B0AC}"/>
    <cellStyle name="Note 9 3 3 6" xfId="17702" xr:uid="{422C8096-D45B-47C0-8F70-964AA61ADD8D}"/>
    <cellStyle name="Note 9 3 3 7" xfId="18478" xr:uid="{813C0087-D71B-4F30-8233-57DEAEF7D584}"/>
    <cellStyle name="Note 9 3 3 8" xfId="19235" xr:uid="{4807C0D2-BA10-48DC-B449-9C2BC882557D}"/>
    <cellStyle name="Note 9 3 4" xfId="12414" xr:uid="{3ABE5471-0797-4125-BA87-1F8BFB0BDCE5}"/>
    <cellStyle name="Note 9 3 5" xfId="10462" xr:uid="{8E9B878A-66BD-4421-B94B-7407E0F279CA}"/>
    <cellStyle name="Note 9 3 6" xfId="12918" xr:uid="{0501BBF0-1F96-4CBE-B192-7FCCD201FE6A}"/>
    <cellStyle name="Note 9 3 7" xfId="10064" xr:uid="{4BD1DF4A-392A-496D-9DE5-4B585B2E1683}"/>
    <cellStyle name="Note 9 3 8" xfId="12684" xr:uid="{6DE96957-500D-40C9-BF17-57A6E13D9A2E}"/>
    <cellStyle name="Note 9 3 9" xfId="10235" xr:uid="{02B1FFD7-683C-4B06-B22D-CE89737FCA7E}"/>
    <cellStyle name="Note 9 4" xfId="7986" xr:uid="{197A9922-322B-4C24-A05F-B590FFF7321F}"/>
    <cellStyle name="Note 9 4 2" xfId="12955" xr:uid="{136A0FCE-D168-4A50-9B7C-9B051B87490D}"/>
    <cellStyle name="Note 9 4 3" xfId="10033" xr:uid="{67964144-2622-4BE6-8FD4-BD674CC7B95F}"/>
    <cellStyle name="Note 9 4 4" xfId="12157" xr:uid="{EEA89D7E-7243-4105-8934-B5C4D63966D0}"/>
    <cellStyle name="Note 9 4 5" xfId="10701" xr:uid="{B4F6AD39-2C7C-4D11-8625-23F876A8F043}"/>
    <cellStyle name="Note 9 4 6" xfId="11667" xr:uid="{42DFFEB1-5F12-41BF-9DDE-D1CA8772B118}"/>
    <cellStyle name="Note 9 4 7" xfId="11111" xr:uid="{C7268CA9-D5CF-4413-AC35-131DECFCC741}"/>
    <cellStyle name="Note 9 4 8" xfId="12554" xr:uid="{F35DB7DF-46FD-4DE9-9C08-FB56F37F3E57}"/>
    <cellStyle name="Note 9 5" xfId="9419" xr:uid="{82745297-2901-492D-8C63-AE93ADE93C75}"/>
    <cellStyle name="Note 9 5 2" xfId="13823" xr:uid="{F1BF9C32-1B05-42D2-A442-F4F233FC4B90}"/>
    <cellStyle name="Note 9 5 3" xfId="14783" xr:uid="{08E11DAB-C81D-4427-8E46-667F752D3853}"/>
    <cellStyle name="Note 9 5 4" xfId="15735" xr:uid="{B780048F-9D9A-418D-952F-7CD14F0B2981}"/>
    <cellStyle name="Note 9 5 5" xfId="16609" xr:uid="{D4B58C87-F8AF-488A-B635-C87538671200}"/>
    <cellStyle name="Note 9 5 6" xfId="17474" xr:uid="{8182EB02-A021-443D-99E0-88A44EEF7C4A}"/>
    <cellStyle name="Note 9 5 7" xfId="18250" xr:uid="{3CE7020C-5B5D-4A60-A596-0148B3EC9369}"/>
    <cellStyle name="Note 9 5 8" xfId="19007" xr:uid="{96829B15-D278-4C26-A187-4343F144F8D1}"/>
    <cellStyle name="Note 9 6" xfId="11860" xr:uid="{84F920D0-7D07-4914-A14D-BA3817DE1175}"/>
    <cellStyle name="Note 9 7" xfId="10951" xr:uid="{12673CAA-62E7-4CEE-AD89-B8742B72B2BA}"/>
    <cellStyle name="Note 9 8" xfId="11479" xr:uid="{48D5F6ED-F19C-43AE-B92D-8FFD198BFA02}"/>
    <cellStyle name="Note 9 9" xfId="11249" xr:uid="{32314D33-1F90-4F13-8F22-2691FE8D86F7}"/>
    <cellStyle name="Output 10" xfId="6219" xr:uid="{63A807E0-83AD-4C5A-A1DC-60989104514F}"/>
    <cellStyle name="Output 10 10" xfId="12864" xr:uid="{CFE3EFEF-225A-4263-8DE3-5783FF6461B9}"/>
    <cellStyle name="Output 10 11" xfId="10109" xr:uid="{AF914CF7-6046-43BC-B144-A12E6463595C}"/>
    <cellStyle name="Output 10 12" xfId="12138" xr:uid="{425BD61F-BEEA-40B3-9286-00EACD347BC0}"/>
    <cellStyle name="Output 10 2" xfId="6883" xr:uid="{2731F6C0-D39C-40FC-B44C-9577F46F7504}"/>
    <cellStyle name="Output 10 2 10" xfId="11283" xr:uid="{D9856632-87E4-4324-9BFF-6BC1656A6AAD}"/>
    <cellStyle name="Output 10 2 11" xfId="12288" xr:uid="{5931B445-317A-4550-A63A-8543729AB255}"/>
    <cellStyle name="Output 10 2 2" xfId="7668" xr:uid="{D19EC7B6-9F42-4E3A-B0BF-96113EB6DD40}"/>
    <cellStyle name="Output 10 2 2 10" xfId="18109" xr:uid="{BAFD4911-7AF7-401D-8D5B-7A4A427E47DE}"/>
    <cellStyle name="Output 10 2 2 2" xfId="9308" xr:uid="{E2019BEC-CC24-4740-AFC4-27978E132903}"/>
    <cellStyle name="Output 10 2 2 2 2" xfId="13742" xr:uid="{6FB8E77E-981A-4C0C-B754-6BC948B35A11}"/>
    <cellStyle name="Output 10 2 2 2 3" xfId="14704" xr:uid="{4BD239C9-1929-46F4-B7B6-592EF9A174F2}"/>
    <cellStyle name="Output 10 2 2 2 4" xfId="15656" xr:uid="{AA159099-BBC7-404C-877D-E60CDEA31C60}"/>
    <cellStyle name="Output 10 2 2 2 5" xfId="16536" xr:uid="{1D83CF6E-D60F-4A94-BBBC-586F919DCE3C}"/>
    <cellStyle name="Output 10 2 2 2 6" xfId="17402" xr:uid="{90A1D7E1-6BE6-4A23-9C3E-918BEC67948E}"/>
    <cellStyle name="Output 10 2 2 2 7" xfId="18178" xr:uid="{D28D23E4-7905-4D83-8774-00D4D88E4372}"/>
    <cellStyle name="Output 10 2 2 2 8" xfId="18935" xr:uid="{414A5331-3799-4B60-ABA1-A291AF3FA7D8}"/>
    <cellStyle name="Output 10 2 2 3" xfId="9762" xr:uid="{0F4945C7-236F-4A75-AA9C-A7A36B6DB0A1}"/>
    <cellStyle name="Output 10 2 2 3 2" xfId="14166" xr:uid="{A0445637-8F82-44B3-A3E7-59F96A019C5F}"/>
    <cellStyle name="Output 10 2 2 3 3" xfId="15126" xr:uid="{980F2A89-2E4B-42E8-B92F-A196A5D2A175}"/>
    <cellStyle name="Output 10 2 2 3 4" xfId="16078" xr:uid="{3BE3B67A-0228-4D13-990C-C3CEE1E3B687}"/>
    <cellStyle name="Output 10 2 2 3 5" xfId="16952" xr:uid="{015DE280-B1BB-4C37-AAF3-A2FAEBF65638}"/>
    <cellStyle name="Output 10 2 2 3 6" xfId="17817" xr:uid="{DAD87E57-C1FF-466A-83C2-25E94B4CE9D7}"/>
    <cellStyle name="Output 10 2 2 3 7" xfId="18593" xr:uid="{35B118E0-0504-43A0-92E3-B294ED34564C}"/>
    <cellStyle name="Output 10 2 2 3 8" xfId="19350" xr:uid="{4622F7F6-5AE3-46CF-864A-0AB56054C388}"/>
    <cellStyle name="Output 10 2 2 4" xfId="12726" xr:uid="{E45EE1EF-097C-427A-8A4E-F5832A821BC4}"/>
    <cellStyle name="Output 10 2 2 5" xfId="13501" xr:uid="{FDA7BA70-2201-42BB-8FC1-685D45FD6042}"/>
    <cellStyle name="Output 10 2 2 6" xfId="14507" xr:uid="{82FAF695-4A53-41C1-8153-342C083246AE}"/>
    <cellStyle name="Output 10 2 2 7" xfId="15465" xr:uid="{585412CE-9CF4-45E0-995F-DD0CEB745FC1}"/>
    <cellStyle name="Output 10 2 2 8" xfId="16391" xr:uid="{E4D6EA56-2472-425E-87EF-6713C665BD42}"/>
    <cellStyle name="Output 10 2 2 9" xfId="17262" xr:uid="{C8182E4F-66BC-4AA4-A0EE-6FFCFB837502}"/>
    <cellStyle name="Output 10 2 3" xfId="8523" xr:uid="{FB8410E8-EFBA-4553-8386-A4433F275815}"/>
    <cellStyle name="Output 10 2 3 2" xfId="13263" xr:uid="{2EA91C8E-198A-42CF-B53D-61DB8A237B00}"/>
    <cellStyle name="Output 10 2 3 3" xfId="14283" xr:uid="{01A38923-5715-42DD-A1B4-E38A3C02703E}"/>
    <cellStyle name="Output 10 2 3 4" xfId="15243" xr:uid="{00371751-2AA6-49C1-840D-32A60EBD5A61}"/>
    <cellStyle name="Output 10 2 3 5" xfId="16192" xr:uid="{4B3959D8-FAB6-4688-B5F3-EF8F1120DF73}"/>
    <cellStyle name="Output 10 2 3 6" xfId="17065" xr:uid="{D53C80CD-A7BE-4090-9579-DB70EC29E624}"/>
    <cellStyle name="Output 10 2 3 7" xfId="17930" xr:uid="{14176F54-1D2D-49DB-85C7-B4F8B0A1BDC5}"/>
    <cellStyle name="Output 10 2 3 8" xfId="18706" xr:uid="{73E652AB-0589-49E1-9E19-309347A19994}"/>
    <cellStyle name="Output 10 2 4" xfId="9533" xr:uid="{9F0AA68C-4AB3-4827-83C9-4E2730C5BC59}"/>
    <cellStyle name="Output 10 2 4 2" xfId="13937" xr:uid="{7E4BAD50-6760-4B1F-8B8F-19074996B159}"/>
    <cellStyle name="Output 10 2 4 3" xfId="14897" xr:uid="{383C83E1-5650-4676-9BD0-60FA3278C394}"/>
    <cellStyle name="Output 10 2 4 4" xfId="15849" xr:uid="{96F1C742-EA27-4193-9A37-8BBC28767066}"/>
    <cellStyle name="Output 10 2 4 5" xfId="16723" xr:uid="{5708C14B-6E84-4049-981C-B8BBA8A01094}"/>
    <cellStyle name="Output 10 2 4 6" xfId="17588" xr:uid="{261B983B-3A13-43D2-8EC0-CC19779E0483}"/>
    <cellStyle name="Output 10 2 4 7" xfId="18364" xr:uid="{4FA7480B-6A34-4FAC-995A-A070EE62B840}"/>
    <cellStyle name="Output 10 2 4 8" xfId="19121" xr:uid="{780C3BC7-1F45-4EC8-BFC0-63D9BC8595A3}"/>
    <cellStyle name="Output 10 2 5" xfId="12234" xr:uid="{FD441E23-D77F-47DA-BD78-EB5EB1697395}"/>
    <cellStyle name="Output 10 2 6" xfId="10629" xr:uid="{663708F6-B9DC-41C2-B9B1-BE0654658C4C}"/>
    <cellStyle name="Output 10 2 7" xfId="11680" xr:uid="{8457E519-B464-428A-8A53-39CC3CE43441}"/>
    <cellStyle name="Output 10 2 8" xfId="11099" xr:uid="{98A0E200-ACCA-4DED-86DA-B38BFD679915}"/>
    <cellStyle name="Output 10 2 9" xfId="11443" xr:uid="{28F3AC1B-645D-47F4-A710-8577A8F5FF84}"/>
    <cellStyle name="Output 10 3" xfId="7145" xr:uid="{2EB9AF8B-8EF7-4944-976D-1BEE09A72860}"/>
    <cellStyle name="Output 10 3 10" xfId="13135" xr:uid="{90D403EF-0688-48E8-9216-78E71C9FDE01}"/>
    <cellStyle name="Output 10 3 2" xfId="8785" xr:uid="{EC4102BC-7F3D-49CB-A77C-030D8314788F}"/>
    <cellStyle name="Output 10 3 2 2" xfId="13445" xr:uid="{389BBEF4-0C2A-4641-9FF4-1B12D77C378D}"/>
    <cellStyle name="Output 10 3 2 3" xfId="14451" xr:uid="{4980F90D-9C96-4A66-ADD8-9D40FD198047}"/>
    <cellStyle name="Output 10 3 2 4" xfId="15409" xr:uid="{24BBCC87-845D-4717-8D8A-58BB9DBC7703}"/>
    <cellStyle name="Output 10 3 2 5" xfId="16336" xr:uid="{0C212E24-A46B-41E6-B9E0-AD38393345FC}"/>
    <cellStyle name="Output 10 3 2 6" xfId="17207" xr:uid="{6B27EB66-8D22-414D-8A39-743C1880B74D}"/>
    <cellStyle name="Output 10 3 2 7" xfId="18054" xr:uid="{A256418F-C2CA-44AF-8AE9-7C1278B3C033}"/>
    <cellStyle name="Output 10 3 2 8" xfId="18821" xr:uid="{5CC8B400-E576-4750-8FA0-5CEF428D8E51}"/>
    <cellStyle name="Output 10 3 3" xfId="9648" xr:uid="{00B0B244-7BF8-4B2C-9F49-66041B3C0A2F}"/>
    <cellStyle name="Output 10 3 3 2" xfId="14052" xr:uid="{AE10C980-DA0B-4EFB-BADF-01A997F081FE}"/>
    <cellStyle name="Output 10 3 3 3" xfId="15012" xr:uid="{6234A0C5-3D95-48C4-AD62-C1C8C16A2581}"/>
    <cellStyle name="Output 10 3 3 4" xfId="15964" xr:uid="{9DCCDEEB-02A4-45D9-9FB6-D00A665D7951}"/>
    <cellStyle name="Output 10 3 3 5" xfId="16838" xr:uid="{5F6A88FE-FDFB-45D0-875C-B0DB8C59D0F7}"/>
    <cellStyle name="Output 10 3 3 6" xfId="17703" xr:uid="{FC0B3149-AC48-45DA-BE91-750C416913A2}"/>
    <cellStyle name="Output 10 3 3 7" xfId="18479" xr:uid="{50E76369-1941-42D0-9F95-21E2650BFFAE}"/>
    <cellStyle name="Output 10 3 3 8" xfId="19236" xr:uid="{23A7BBAE-9D87-491A-89C9-45A33B6809D8}"/>
    <cellStyle name="Output 10 3 4" xfId="12415" xr:uid="{E31E72A6-65CB-490A-987B-7F7DAF81F8FA}"/>
    <cellStyle name="Output 10 3 5" xfId="10461" xr:uid="{41952395-EEAD-42B9-91DB-01B2D5F38D6D}"/>
    <cellStyle name="Output 10 3 6" xfId="11701" xr:uid="{6FEFD991-76CB-4FE5-9891-3FBC44261885}"/>
    <cellStyle name="Output 10 3 7" xfId="11083" xr:uid="{DA52B74A-F31D-47FE-A47C-CC55BA01D962}"/>
    <cellStyle name="Output 10 3 8" xfId="12355" xr:uid="{84F8578D-144B-4F2D-8463-B6AC8B31329A}"/>
    <cellStyle name="Output 10 3 9" xfId="10515" xr:uid="{944EC28F-B0D7-4F99-B4CB-C514555C77F3}"/>
    <cellStyle name="Output 10 4" xfId="7987" xr:uid="{26BB28FB-6D2B-4805-A8E4-335C5B19EFCB}"/>
    <cellStyle name="Output 10 4 2" xfId="12956" xr:uid="{677032C4-66A2-4B92-BF02-7F51A7A2EC13}"/>
    <cellStyle name="Output 10 4 3" xfId="10032" xr:uid="{CBDEF1A4-6F90-4E2A-88CB-9BC23D34BA17}"/>
    <cellStyle name="Output 10 4 4" xfId="12690" xr:uid="{03F95A8D-9A37-4420-B187-14C38527B6BE}"/>
    <cellStyle name="Output 10 4 5" xfId="10229" xr:uid="{6A4D219C-D7B7-4AEB-9375-909ED13C6EEC}"/>
    <cellStyle name="Output 10 4 6" xfId="13418" xr:uid="{7296B586-C69B-4A92-9AC5-1A517521A2C4}"/>
    <cellStyle name="Output 10 4 7" xfId="14425" xr:uid="{B5C9ECCE-A222-4741-98E6-2DCD6C51D2E3}"/>
    <cellStyle name="Output 10 4 8" xfId="15383" xr:uid="{C7790288-E02C-4C8A-9697-9AABC31B1731}"/>
    <cellStyle name="Output 10 5" xfId="9420" xr:uid="{7A4F65F3-4C3E-4D12-9C7C-B92E6C2DCB6C}"/>
    <cellStyle name="Output 10 5 2" xfId="13824" xr:uid="{B5C45A2C-9506-449F-80ED-5367F6999B36}"/>
    <cellStyle name="Output 10 5 3" xfId="14784" xr:uid="{0AADCF39-290E-4DCD-B6A2-0C0D4E6D0A6F}"/>
    <cellStyle name="Output 10 5 4" xfId="15736" xr:uid="{14D207E1-8B6D-4E1A-B99B-D996641BFC14}"/>
    <cellStyle name="Output 10 5 5" xfId="16610" xr:uid="{139D7229-056C-448D-854F-5FB076E5A058}"/>
    <cellStyle name="Output 10 5 6" xfId="17475" xr:uid="{AA6803F4-7438-473C-B3F1-FD26A33D9E9F}"/>
    <cellStyle name="Output 10 5 7" xfId="18251" xr:uid="{1B50C5F0-792A-4383-B08C-40584245519E}"/>
    <cellStyle name="Output 10 5 8" xfId="19008" xr:uid="{6A5963A0-5A43-4803-8CBA-B25EBE24CEE1}"/>
    <cellStyle name="Output 10 6" xfId="11861" xr:uid="{5C0E6D05-47E6-403D-AE3D-22A5D6235DED}"/>
    <cellStyle name="Output 10 7" xfId="10950" xr:uid="{8E300905-7EB9-4E21-93B5-566A6D2753F3}"/>
    <cellStyle name="Output 10 8" xfId="11480" xr:uid="{746C69FF-665C-459C-888C-AAE5B3C3D39D}"/>
    <cellStyle name="Output 10 9" xfId="11248" xr:uid="{8D4F477B-48DC-4F58-BF12-CF4A7769AE92}"/>
    <cellStyle name="Output 11" xfId="6220" xr:uid="{7BACCB4F-4C41-47A9-9FE2-3119B154B8F7}"/>
    <cellStyle name="Output 11 10" xfId="11424" xr:uid="{A268F50B-6F5C-4B2A-AB0E-962FC1CD9FC2}"/>
    <cellStyle name="Output 11 11" xfId="11296" xr:uid="{C8F5D611-CFD7-4316-B8C0-E931CA31184F}"/>
    <cellStyle name="Output 11 12" xfId="12473" xr:uid="{1C708F62-9513-453F-A62D-64C060279502}"/>
    <cellStyle name="Output 11 2" xfId="6884" xr:uid="{0965E906-C37C-4AED-9931-5915C1CB9030}"/>
    <cellStyle name="Output 11 2 10" xfId="11184" xr:uid="{11882F91-0B3E-4E68-AF91-68F928094B3F}"/>
    <cellStyle name="Output 11 2 11" xfId="11428" xr:uid="{5FADD57F-0BE1-4DC6-B8BB-0DF569E735C8}"/>
    <cellStyle name="Output 11 2 2" xfId="7669" xr:uid="{4698764A-7C00-4795-BC85-89B9577D2B4A}"/>
    <cellStyle name="Output 11 2 2 10" xfId="14573" xr:uid="{CFEB83E4-1500-45A2-8538-734610B7B613}"/>
    <cellStyle name="Output 11 2 2 2" xfId="9309" xr:uid="{E80FCA6F-CC7A-4D90-8A24-A60224FE7D76}"/>
    <cellStyle name="Output 11 2 2 2 2" xfId="13743" xr:uid="{B2010561-1F58-48DA-8C94-90BA2405ED17}"/>
    <cellStyle name="Output 11 2 2 2 3" xfId="14705" xr:uid="{21B08C3F-70F1-4263-8B36-4595B40BC89A}"/>
    <cellStyle name="Output 11 2 2 2 4" xfId="15657" xr:uid="{6EB11F76-0078-44E1-91D4-220AC2699B13}"/>
    <cellStyle name="Output 11 2 2 2 5" xfId="16537" xr:uid="{CCFF9495-03BB-46B4-B11C-2EA65533D42E}"/>
    <cellStyle name="Output 11 2 2 2 6" xfId="17403" xr:uid="{7EBAA789-DB59-48B0-AB77-99C09E433E1B}"/>
    <cellStyle name="Output 11 2 2 2 7" xfId="18179" xr:uid="{BAC7861E-40D8-49DE-8196-C62E63ED6BD1}"/>
    <cellStyle name="Output 11 2 2 2 8" xfId="18936" xr:uid="{1B4BB98B-3BDF-4519-A9B2-BC7D4227648C}"/>
    <cellStyle name="Output 11 2 2 3" xfId="9763" xr:uid="{AA490014-2DF1-4B99-BDBD-793995EF2517}"/>
    <cellStyle name="Output 11 2 2 3 2" xfId="14167" xr:uid="{97A28922-A46A-4AD3-B951-0A1D8CCC68BE}"/>
    <cellStyle name="Output 11 2 2 3 3" xfId="15127" xr:uid="{DB5ABEFD-AC90-4EA7-93C7-A7B263588104}"/>
    <cellStyle name="Output 11 2 2 3 4" xfId="16079" xr:uid="{31A2D275-D836-4B03-9AA6-A51776B8E2E3}"/>
    <cellStyle name="Output 11 2 2 3 5" xfId="16953" xr:uid="{3B19F71C-DDCE-477B-944F-4A1DC4A75B7C}"/>
    <cellStyle name="Output 11 2 2 3 6" xfId="17818" xr:uid="{168924A7-C549-4B3C-8685-CFFFBD9BF2A1}"/>
    <cellStyle name="Output 11 2 2 3 7" xfId="18594" xr:uid="{6EC5A4A7-7E7F-40B5-ADFC-D6A7F24D98E1}"/>
    <cellStyle name="Output 11 2 2 3 8" xfId="19351" xr:uid="{098D6BFF-0C01-4C92-9B42-C6C78060A087}"/>
    <cellStyle name="Output 11 2 2 4" xfId="12727" xr:uid="{670DFEB9-E61B-4FE1-91BF-5F6B7EA623AF}"/>
    <cellStyle name="Output 11 2 2 5" xfId="12472" xr:uid="{95CADE7E-FA3B-4849-87F7-0EE77635050A}"/>
    <cellStyle name="Output 11 2 2 6" xfId="10405" xr:uid="{FFFAABE2-9B4D-481B-A262-B36E6742BA38}"/>
    <cellStyle name="Output 11 2 2 7" xfId="11727" xr:uid="{B6CFEA86-134B-4AF9-A642-BC25E98B9BD2}"/>
    <cellStyle name="Output 11 2 2 8" xfId="11057" xr:uid="{AAE10BCD-9046-4E4D-B276-B2A6DB7ED487}"/>
    <cellStyle name="Output 11 2 2 9" xfId="13585" xr:uid="{B9970366-E3E9-4EB8-8356-9685265D15CD}"/>
    <cellStyle name="Output 11 2 3" xfId="8524" xr:uid="{AE355707-8BFC-45A0-BBAC-715C18C63BA0}"/>
    <cellStyle name="Output 11 2 3 2" xfId="13264" xr:uid="{6EC11CAD-C73B-4ABB-A336-F65B7C0AB8BB}"/>
    <cellStyle name="Output 11 2 3 3" xfId="14284" xr:uid="{013CD1D4-0F7A-40EC-97B8-D68FFAD3F200}"/>
    <cellStyle name="Output 11 2 3 4" xfId="15244" xr:uid="{3C076889-107A-41FB-97B1-C9C00A926BFE}"/>
    <cellStyle name="Output 11 2 3 5" xfId="16193" xr:uid="{12D20423-2910-467D-9CAB-82425B821EE7}"/>
    <cellStyle name="Output 11 2 3 6" xfId="17066" xr:uid="{EDF219BC-7193-4B17-B61B-B92776ACCAF5}"/>
    <cellStyle name="Output 11 2 3 7" xfId="17931" xr:uid="{8BA2E281-46AC-4BA9-AB4F-02237290DB07}"/>
    <cellStyle name="Output 11 2 3 8" xfId="18707" xr:uid="{84B9F965-B1F5-4356-972A-A3BE346372FD}"/>
    <cellStyle name="Output 11 2 4" xfId="9534" xr:uid="{95DAA6D2-8D03-4955-81BA-AA0DF4167BB8}"/>
    <cellStyle name="Output 11 2 4 2" xfId="13938" xr:uid="{47121E1B-119B-4E79-83FB-C1663A86F45E}"/>
    <cellStyle name="Output 11 2 4 3" xfId="14898" xr:uid="{05D8127F-EDFB-413B-922E-3B4D803BCD07}"/>
    <cellStyle name="Output 11 2 4 4" xfId="15850" xr:uid="{5AF02D2C-A52D-4AD6-99AD-0CA279FBF855}"/>
    <cellStyle name="Output 11 2 4 5" xfId="16724" xr:uid="{2FCAFB97-2C48-4E08-85A8-1B72449FA5C2}"/>
    <cellStyle name="Output 11 2 4 6" xfId="17589" xr:uid="{D033F5A2-8ED4-44AB-BB64-4F3FB7DE8B20}"/>
    <cellStyle name="Output 11 2 4 7" xfId="18365" xr:uid="{B20BD002-B90A-4181-9126-B108C7061E55}"/>
    <cellStyle name="Output 11 2 4 8" xfId="19122" xr:uid="{9A7FD15F-7223-43CE-A284-8CB24FECAC57}"/>
    <cellStyle name="Output 11 2 5" xfId="12235" xr:uid="{8CA50C1A-124A-491C-8D9D-BDFBB3A914C7}"/>
    <cellStyle name="Output 11 2 6" xfId="10628" xr:uid="{46CE09C1-E87B-4BB2-825A-FBA80620B5F5}"/>
    <cellStyle name="Output 11 2 7" xfId="11950" xr:uid="{B91BD179-10AC-4174-AE12-22AB1EDA22BF}"/>
    <cellStyle name="Output 11 2 8" xfId="10867" xr:uid="{C543F6CD-4CE1-464B-889C-F0F708CA0555}"/>
    <cellStyle name="Output 11 2 9" xfId="11553" xr:uid="{74AAD41D-9D8D-468C-88CF-A27C44553DED}"/>
    <cellStyle name="Output 11 3" xfId="7146" xr:uid="{A79C1E66-9F01-4C23-AA35-AB077F5EF7DA}"/>
    <cellStyle name="Output 11 3 10" xfId="15354" xr:uid="{0514D174-2455-4397-A4A8-832573A7F784}"/>
    <cellStyle name="Output 11 3 2" xfId="8786" xr:uid="{B83FE463-702A-4322-8743-5273FC189D2F}"/>
    <cellStyle name="Output 11 3 2 2" xfId="13446" xr:uid="{5133AB51-AECD-417F-8B2E-ABC7B63C0D47}"/>
    <cellStyle name="Output 11 3 2 3" xfId="14452" xr:uid="{DD884F7C-36F2-46BA-BB0E-B2B9867E43FF}"/>
    <cellStyle name="Output 11 3 2 4" xfId="15410" xr:uid="{28E6ADD4-ABBF-4CD0-B8BC-5F115E1B53DA}"/>
    <cellStyle name="Output 11 3 2 5" xfId="16337" xr:uid="{7C52D1E8-7AC3-4892-964F-FCC701DC7DDC}"/>
    <cellStyle name="Output 11 3 2 6" xfId="17208" xr:uid="{26229CC1-A2B2-49ED-809B-CDA3EEEA896A}"/>
    <cellStyle name="Output 11 3 2 7" xfId="18055" xr:uid="{DDDBC746-81FD-4AB3-B806-CAB8863C4A8A}"/>
    <cellStyle name="Output 11 3 2 8" xfId="18822" xr:uid="{6D37C4C9-C217-410E-B225-C3ACD7432CC8}"/>
    <cellStyle name="Output 11 3 3" xfId="9649" xr:uid="{8EA4E793-3D57-4F3B-971A-DA44948F9C46}"/>
    <cellStyle name="Output 11 3 3 2" xfId="14053" xr:uid="{8F78CC8F-C3C9-4553-8FE7-3A5357471A63}"/>
    <cellStyle name="Output 11 3 3 3" xfId="15013" xr:uid="{4B6D9871-0372-4939-96FC-FA539A4A860D}"/>
    <cellStyle name="Output 11 3 3 4" xfId="15965" xr:uid="{41726D12-6523-4B74-9602-B72C071990CA}"/>
    <cellStyle name="Output 11 3 3 5" xfId="16839" xr:uid="{B06F9B78-9774-4109-A75B-ED1738700A9D}"/>
    <cellStyle name="Output 11 3 3 6" xfId="17704" xr:uid="{D94B29E0-F9EA-4978-B578-54190D0D5AD0}"/>
    <cellStyle name="Output 11 3 3 7" xfId="18480" xr:uid="{FE2FD822-289D-485E-84A8-AC7F8BDE10D5}"/>
    <cellStyle name="Output 11 3 3 8" xfId="19237" xr:uid="{7E54A9ED-68FE-46F5-8864-9F13F8CA27E1}"/>
    <cellStyle name="Output 11 3 4" xfId="12416" xr:uid="{747B4D66-0261-492E-8A6A-A9F1CE94EB34}"/>
    <cellStyle name="Output 11 3 5" xfId="10460" xr:uid="{1D25752E-AFA6-44DF-8A30-FDF44E704C55}"/>
    <cellStyle name="Output 11 3 6" xfId="11702" xr:uid="{0E79DB9D-215D-42D4-A953-1590B30CF0EA}"/>
    <cellStyle name="Output 11 3 7" xfId="11082" xr:uid="{3B479F9C-8974-4E0F-92BD-D8F3A40F7A07}"/>
    <cellStyle name="Output 11 3 8" xfId="13385" xr:uid="{663194D7-F37F-4E85-817B-4420176E405C}"/>
    <cellStyle name="Output 11 3 9" xfId="14396" xr:uid="{F06BBC0C-C6D5-4AC8-81E1-8D1C1AB453F6}"/>
    <cellStyle name="Output 11 4" xfId="7988" xr:uid="{56A80FC7-2FE9-4B27-9C14-EAC74B3E8D46}"/>
    <cellStyle name="Output 11 4 2" xfId="12957" xr:uid="{D069F57A-DA21-43ED-95B3-4A251AB9AB0B}"/>
    <cellStyle name="Output 11 4 3" xfId="10031" xr:uid="{89E5A235-222F-4E15-BA1B-7CAEBD70C55F}"/>
    <cellStyle name="Output 11 4 4" xfId="13711" xr:uid="{2174B9A9-751D-49D3-A3DC-1B90A2718F6B}"/>
    <cellStyle name="Output 11 4 5" xfId="14675" xr:uid="{F53C5796-E596-4D14-8D00-C7B723CE0FE9}"/>
    <cellStyle name="Output 11 4 6" xfId="15627" xr:uid="{57F2AF86-5B94-4D05-8C17-4DD29F49601C}"/>
    <cellStyle name="Output 11 4 7" xfId="16509" xr:uid="{37D066CA-75B1-49E7-8FA7-6C8238B9A23B}"/>
    <cellStyle name="Output 11 4 8" xfId="17377" xr:uid="{E7F0B4AD-675A-44A0-8E19-BF811A7C610D}"/>
    <cellStyle name="Output 11 5" xfId="9421" xr:uid="{4E06672D-72A6-412A-94E3-04F8939009ED}"/>
    <cellStyle name="Output 11 5 2" xfId="13825" xr:uid="{B09B4EEF-B837-419E-8EB9-394320947F8B}"/>
    <cellStyle name="Output 11 5 3" xfId="14785" xr:uid="{F124ABBC-40CB-44ED-855C-772E292CB633}"/>
    <cellStyle name="Output 11 5 4" xfId="15737" xr:uid="{C3469E13-FEE4-467B-90E7-522433FCB57D}"/>
    <cellStyle name="Output 11 5 5" xfId="16611" xr:uid="{99EFEAE9-F746-4732-A63E-5612DC99155A}"/>
    <cellStyle name="Output 11 5 6" xfId="17476" xr:uid="{901A804B-F90C-43C7-B679-7BB2C2124DB4}"/>
    <cellStyle name="Output 11 5 7" xfId="18252" xr:uid="{F0065597-43E8-41C4-B8F8-D060B5459D6A}"/>
    <cellStyle name="Output 11 5 8" xfId="19009" xr:uid="{1E51589F-8881-4693-A98C-EB38E53A9350}"/>
    <cellStyle name="Output 11 6" xfId="11862" xr:uid="{BEA18435-6EB6-472C-B5A7-8E63548D6821}"/>
    <cellStyle name="Output 11 7" xfId="10949" xr:uid="{E0BB6A09-F397-4DEE-AB98-53519414F449}"/>
    <cellStyle name="Output 11 8" xfId="11481" xr:uid="{38773E9D-1032-4959-AC66-60B74F063961}"/>
    <cellStyle name="Output 11 9" xfId="11247" xr:uid="{F3142E59-1A76-4732-8613-CCA1CDE88093}"/>
    <cellStyle name="Output 12" xfId="6221" xr:uid="{EDFF37C6-D44B-4187-AB2D-9B9DE7FF3DE3}"/>
    <cellStyle name="Output 12 10" xfId="12040" xr:uid="{11331E59-4E84-49C3-8CFF-6EAF06E57F07}"/>
    <cellStyle name="Output 12 11" xfId="10794" xr:uid="{8934E437-307A-4656-9B98-681582EB5D00}"/>
    <cellStyle name="Output 12 12" xfId="11622" xr:uid="{3EA6F1AB-08A2-4F07-9FF6-CD0DBB37BEE6}"/>
    <cellStyle name="Output 12 2" xfId="6885" xr:uid="{7DA9DF20-B347-4898-9A79-9E01DECBAA65}"/>
    <cellStyle name="Output 12 2 10" xfId="11040" xr:uid="{2A91C1C3-8B38-448C-860C-6CA377FDF425}"/>
    <cellStyle name="Output 12 2 11" xfId="11453" xr:uid="{2FE21DA1-EB6E-474A-82C7-A140F7F09B9B}"/>
    <cellStyle name="Output 12 2 2" xfId="7670" xr:uid="{2931FF5D-12F8-43E0-B3D1-D0BA59A7F31E}"/>
    <cellStyle name="Output 12 2 2 10" xfId="10339" xr:uid="{6B2F3EF6-CF59-43C5-91F1-B28ABCA34BBB}"/>
    <cellStyle name="Output 12 2 2 2" xfId="9310" xr:uid="{EDF2CA51-9FE6-441F-9982-8DAC3A6FC3B1}"/>
    <cellStyle name="Output 12 2 2 2 2" xfId="13744" xr:uid="{1A02DB9B-6189-4026-A823-68752B087CD8}"/>
    <cellStyle name="Output 12 2 2 2 3" xfId="14706" xr:uid="{3DB4D4B0-58DC-4178-A365-21CDEAA29D92}"/>
    <cellStyle name="Output 12 2 2 2 4" xfId="15658" xr:uid="{7666A174-5773-45C2-8F97-6C826EF3F721}"/>
    <cellStyle name="Output 12 2 2 2 5" xfId="16538" xr:uid="{B4F45147-5BAA-4D8E-BE9E-2C9A3C192C08}"/>
    <cellStyle name="Output 12 2 2 2 6" xfId="17404" xr:uid="{6B2BB8AF-94ED-44D1-B790-D31AB489CC39}"/>
    <cellStyle name="Output 12 2 2 2 7" xfId="18180" xr:uid="{F929C0F5-D797-48D4-A2F6-09938F206E61}"/>
    <cellStyle name="Output 12 2 2 2 8" xfId="18937" xr:uid="{52E7095A-FBE6-4884-8483-99A5D864B20E}"/>
    <cellStyle name="Output 12 2 2 3" xfId="9764" xr:uid="{F6F943AB-B2F3-44E1-B11E-D02CAF4E1D82}"/>
    <cellStyle name="Output 12 2 2 3 2" xfId="14168" xr:uid="{112A73D6-A682-4269-91D7-4D84352FFE47}"/>
    <cellStyle name="Output 12 2 2 3 3" xfId="15128" xr:uid="{D756EE23-6A7A-4F1F-A310-C758B914CC23}"/>
    <cellStyle name="Output 12 2 2 3 4" xfId="16080" xr:uid="{CC634DBE-8D41-4AA3-9856-328C3EC246A3}"/>
    <cellStyle name="Output 12 2 2 3 5" xfId="16954" xr:uid="{294A9DD0-53C9-4F5D-B8D1-6AFEC0FA6769}"/>
    <cellStyle name="Output 12 2 2 3 6" xfId="17819" xr:uid="{5BA5CFA8-9B1B-4935-945B-C3E1781369A8}"/>
    <cellStyle name="Output 12 2 2 3 7" xfId="18595" xr:uid="{4C996A6D-3ABA-469C-AD6E-6341B43EEA9A}"/>
    <cellStyle name="Output 12 2 2 3 8" xfId="19352" xr:uid="{0DFAEA8D-96C0-497A-BF79-57E908AEAB73}"/>
    <cellStyle name="Output 12 2 2 4" xfId="12728" xr:uid="{E367362C-17F1-4339-9EE5-AD120C7E7F12}"/>
    <cellStyle name="Output 12 2 2 5" xfId="12020" xr:uid="{51A4DCC4-8DAA-4BD8-A813-748ACB6F22B9}"/>
    <cellStyle name="Output 12 2 2 6" xfId="10811" xr:uid="{EA274270-0DAC-47D8-B62E-C0E2F26087B6}"/>
    <cellStyle name="Output 12 2 2 7" xfId="11607" xr:uid="{1279DB39-4420-416A-8CF9-498EDD1A03A3}"/>
    <cellStyle name="Output 12 2 2 8" xfId="11150" xr:uid="{750B236A-94A7-434F-BC9F-5584F132B44C}"/>
    <cellStyle name="Output 12 2 2 9" xfId="12547" xr:uid="{98884E31-0A1D-4758-ABA1-C156777DC8E6}"/>
    <cellStyle name="Output 12 2 3" xfId="8525" xr:uid="{ABD2542A-FD91-470D-B18C-E5462274D68A}"/>
    <cellStyle name="Output 12 2 3 2" xfId="13265" xr:uid="{A5898A61-AC36-4EDC-9515-DDE596419375}"/>
    <cellStyle name="Output 12 2 3 3" xfId="14285" xr:uid="{C6630904-E7C5-4CBD-B64F-494BFCBFA80A}"/>
    <cellStyle name="Output 12 2 3 4" xfId="15245" xr:uid="{C8B23805-225F-4141-98B7-B460F49C6F0E}"/>
    <cellStyle name="Output 12 2 3 5" xfId="16194" xr:uid="{4FF4C23C-F8A9-467C-8AF1-6B9388EBDA10}"/>
    <cellStyle name="Output 12 2 3 6" xfId="17067" xr:uid="{08B576C6-7585-4CFF-8FB5-DEB2A4892406}"/>
    <cellStyle name="Output 12 2 3 7" xfId="17932" xr:uid="{42E13896-1C7B-4164-B00D-7A11E3655B38}"/>
    <cellStyle name="Output 12 2 3 8" xfId="18708" xr:uid="{91480DC9-C391-4D4E-B414-0772C759208E}"/>
    <cellStyle name="Output 12 2 4" xfId="9535" xr:uid="{D9F606C2-E6AE-4FF6-876E-57F7CBD8E0EA}"/>
    <cellStyle name="Output 12 2 4 2" xfId="13939" xr:uid="{8EBC3ED7-91ED-4D19-83B2-CE53906FBD70}"/>
    <cellStyle name="Output 12 2 4 3" xfId="14899" xr:uid="{B520E608-84EC-4D65-963E-4521EA9E10CA}"/>
    <cellStyle name="Output 12 2 4 4" xfId="15851" xr:uid="{5769AA9B-A880-4BBC-8800-09760D3FC521}"/>
    <cellStyle name="Output 12 2 4 5" xfId="16725" xr:uid="{4FBC49DF-1DB3-466B-BC69-35E15291F592}"/>
    <cellStyle name="Output 12 2 4 6" xfId="17590" xr:uid="{AB810D95-3A10-403D-95D9-A25CB6859739}"/>
    <cellStyle name="Output 12 2 4 7" xfId="18366" xr:uid="{04F06F36-DF86-468A-A871-F3916ECF78F7}"/>
    <cellStyle name="Output 12 2 4 8" xfId="19123" xr:uid="{410C38D7-8DF1-4369-A95E-6D62CAA6F59C}"/>
    <cellStyle name="Output 12 2 5" xfId="12236" xr:uid="{B558DFC4-487B-4DEF-BDBC-19DB3236389E}"/>
    <cellStyle name="Output 12 2 6" xfId="10627" xr:uid="{4E228A9F-2298-438B-8B8C-D979929B2C49}"/>
    <cellStyle name="Output 12 2 7" xfId="12597" xr:uid="{2AA624A4-8949-45C4-986E-28E84E3E5259}"/>
    <cellStyle name="Output 12 2 8" xfId="10305" xr:uid="{7DC2364B-F46A-4939-9BC1-3BEAB4FBF25D}"/>
    <cellStyle name="Output 12 2 9" xfId="11755" xr:uid="{29394BC4-6570-4842-94FD-133C2B917C98}"/>
    <cellStyle name="Output 12 3" xfId="7147" xr:uid="{C1F2093D-DC34-4FC7-B022-5A7DF6EA831E}"/>
    <cellStyle name="Output 12 3 10" xfId="13568" xr:uid="{A062DE9F-C36E-4A79-AD6B-FFA297FE9442}"/>
    <cellStyle name="Output 12 3 2" xfId="8787" xr:uid="{E9289DE8-30C7-47E8-BA1E-D47EAB62AC59}"/>
    <cellStyle name="Output 12 3 2 2" xfId="13447" xr:uid="{96DA89E8-3E16-463C-92A3-48C67FFD2429}"/>
    <cellStyle name="Output 12 3 2 3" xfId="14453" xr:uid="{8E527E66-C94E-4A8A-A9AF-F7B5A0F268CF}"/>
    <cellStyle name="Output 12 3 2 4" xfId="15411" xr:uid="{60847C8B-5066-440E-97C6-4D817B9793D7}"/>
    <cellStyle name="Output 12 3 2 5" xfId="16338" xr:uid="{DD370329-F730-46AA-B951-3AFE8D5E3842}"/>
    <cellStyle name="Output 12 3 2 6" xfId="17209" xr:uid="{9873B1C5-F658-4C11-83E2-AB90C5B67E93}"/>
    <cellStyle name="Output 12 3 2 7" xfId="18056" xr:uid="{46E827AE-A00A-4B5B-B683-5D70AD77FBF0}"/>
    <cellStyle name="Output 12 3 2 8" xfId="18823" xr:uid="{46B4AA07-CEF2-4D90-A5D6-A1F45D0DABEF}"/>
    <cellStyle name="Output 12 3 3" xfId="9650" xr:uid="{B9EC3834-6203-46FA-8498-7FACB33C6DCC}"/>
    <cellStyle name="Output 12 3 3 2" xfId="14054" xr:uid="{C9292D1A-7026-42F4-A573-DE3AB5D7EC5E}"/>
    <cellStyle name="Output 12 3 3 3" xfId="15014" xr:uid="{A8D3A032-CF26-45AA-BF53-DD77775BE670}"/>
    <cellStyle name="Output 12 3 3 4" xfId="15966" xr:uid="{032BF1DE-D4E1-45FA-ABE6-6229286DF4F1}"/>
    <cellStyle name="Output 12 3 3 5" xfId="16840" xr:uid="{E7C38FCA-6E58-438F-8552-B15BC8EF7721}"/>
    <cellStyle name="Output 12 3 3 6" xfId="17705" xr:uid="{01110C0E-1C07-4355-A3F6-A250648074CB}"/>
    <cellStyle name="Output 12 3 3 7" xfId="18481" xr:uid="{FDF8E155-4085-4CCE-923E-243D53E48CF7}"/>
    <cellStyle name="Output 12 3 3 8" xfId="19238" xr:uid="{FBC7A7DF-CC27-436A-83DF-A9A635509E2E}"/>
    <cellStyle name="Output 12 3 4" xfId="12417" xr:uid="{3F2DC63B-F251-43DF-A06A-21F2B4A9D2C4}"/>
    <cellStyle name="Output 12 3 5" xfId="10459" xr:uid="{F52C52A1-51CE-4C14-AEF6-8869EBEFD3A0}"/>
    <cellStyle name="Output 12 3 6" xfId="11984" xr:uid="{0F1CDA71-5B5C-4076-B8FD-AA8FE1CE7451}"/>
    <cellStyle name="Output 12 3 7" xfId="10843" xr:uid="{71C00E05-E86E-4335-98D6-79AE2539E6C3}"/>
    <cellStyle name="Output 12 3 8" xfId="11577" xr:uid="{1FE10382-0179-48A6-AB6D-C2DCD0438892}"/>
    <cellStyle name="Output 12 3 9" xfId="11175" xr:uid="{7C1D4C04-8644-4562-8567-732C3ADCAF5B}"/>
    <cellStyle name="Output 12 4" xfId="7989" xr:uid="{646069E3-151E-4920-AC18-5EC227A38269}"/>
    <cellStyle name="Output 12 4 2" xfId="12958" xr:uid="{2F3CC00F-FD58-4A2F-80F4-698DDABB0C22}"/>
    <cellStyle name="Output 12 4 3" xfId="10030" xr:uid="{998CAE80-87B0-42C7-B920-BCF7537CA804}"/>
    <cellStyle name="Output 12 4 4" xfId="13186" xr:uid="{247896A6-A2BE-4E55-BC2A-BAE11C473B8C}"/>
    <cellStyle name="Output 12 4 5" xfId="9850" xr:uid="{A710F123-8905-4089-B49A-0E4E7DCCA35C}"/>
    <cellStyle name="Output 12 4 6" xfId="11892" xr:uid="{7B69B46D-3F07-4DE1-A260-EEBA0666BD06}"/>
    <cellStyle name="Output 12 4 7" xfId="10921" xr:uid="{7072C9F7-FB03-4F80-9CAF-B71FB33EFC0D}"/>
    <cellStyle name="Output 12 4 8" xfId="11508" xr:uid="{C60273B0-85B1-4337-8F08-0C9FB56AA132}"/>
    <cellStyle name="Output 12 5" xfId="9422" xr:uid="{EF3C74E7-474A-46AD-A31F-C37E0150E43A}"/>
    <cellStyle name="Output 12 5 2" xfId="13826" xr:uid="{9C2672D5-B9EB-45BA-9B3F-E7E5B46254DE}"/>
    <cellStyle name="Output 12 5 3" xfId="14786" xr:uid="{D14B3FE7-FC03-428D-A9EE-0D5458EF0417}"/>
    <cellStyle name="Output 12 5 4" xfId="15738" xr:uid="{06EEB031-0BD0-4676-9030-303A9D30207E}"/>
    <cellStyle name="Output 12 5 5" xfId="16612" xr:uid="{E20BB92B-597A-4A4F-9E61-0A81672ACDB3}"/>
    <cellStyle name="Output 12 5 6" xfId="17477" xr:uid="{BBA88A01-206D-4BFE-89AC-BF083ACAE5BB}"/>
    <cellStyle name="Output 12 5 7" xfId="18253" xr:uid="{802D5E91-193E-4BA0-805D-80E7BFAC3781}"/>
    <cellStyle name="Output 12 5 8" xfId="19010" xr:uid="{242CAECD-E01B-4644-B2D9-E8AA7C924FA1}"/>
    <cellStyle name="Output 12 6" xfId="11863" xr:uid="{C5B9FEB8-1C2A-43DC-99C8-4A8D80CC7C36}"/>
    <cellStyle name="Output 12 7" xfId="10948" xr:uid="{9776564F-BE46-4841-8ED4-2619E2D6F8A0}"/>
    <cellStyle name="Output 12 8" xfId="11482" xr:uid="{14A4A180-4F32-4278-AC22-D5CECDA79DE8}"/>
    <cellStyle name="Output 12 9" xfId="11246" xr:uid="{7EF1FC4D-C827-4F0B-85EF-894D5759F6F5}"/>
    <cellStyle name="Output 13" xfId="6222" xr:uid="{805094BF-D3B2-4EAB-9171-732C0F859317}"/>
    <cellStyle name="Output 13 10" xfId="12527" xr:uid="{7A682FD7-1A30-4851-B40D-48178DB23462}"/>
    <cellStyle name="Output 13 11" xfId="10354" xr:uid="{9C111DD5-9BB4-438F-AC2D-0CF7B6A91D8F}"/>
    <cellStyle name="Output 13 12" xfId="12119" xr:uid="{7FFF052F-2580-43A1-B28E-21FC46B8E9F8}"/>
    <cellStyle name="Output 13 2" xfId="6886" xr:uid="{A9BA31F8-FA13-469D-AC63-0999EB18E694}"/>
    <cellStyle name="Output 13 2 10" xfId="16449" xr:uid="{B2E18484-0002-4E6B-8507-FE480AB940B6}"/>
    <cellStyle name="Output 13 2 11" xfId="17320" xr:uid="{8D712A6D-261E-43F6-B6FF-517E3281626A}"/>
    <cellStyle name="Output 13 2 2" xfId="7671" xr:uid="{64245D5F-8B0A-4959-9A1C-3CFA43445CA4}"/>
    <cellStyle name="Output 13 2 2 10" xfId="15573" xr:uid="{A6431728-446C-448D-A5BB-637E8E1B7426}"/>
    <cellStyle name="Output 13 2 2 2" xfId="9311" xr:uid="{4D53BD8B-69C2-4510-90C7-9AE229DF743D}"/>
    <cellStyle name="Output 13 2 2 2 2" xfId="13745" xr:uid="{13752E42-3ECF-4B23-BB59-C803511BE348}"/>
    <cellStyle name="Output 13 2 2 2 3" xfId="14707" xr:uid="{D597A782-C1C1-48E2-80B1-8E71E577A116}"/>
    <cellStyle name="Output 13 2 2 2 4" xfId="15659" xr:uid="{5068F977-3A46-46B3-99EE-C89F25AB140A}"/>
    <cellStyle name="Output 13 2 2 2 5" xfId="16539" xr:uid="{B92BF76C-8018-4A8A-A909-C1A13A7E4542}"/>
    <cellStyle name="Output 13 2 2 2 6" xfId="17405" xr:uid="{C69288DD-8EE4-40D0-8CCF-FC75BD542FB7}"/>
    <cellStyle name="Output 13 2 2 2 7" xfId="18181" xr:uid="{D066C1BA-8342-4CFE-AB99-3298853936A4}"/>
    <cellStyle name="Output 13 2 2 2 8" xfId="18938" xr:uid="{695E24E9-03A4-4ECE-9651-3102B554E7E3}"/>
    <cellStyle name="Output 13 2 2 3" xfId="9765" xr:uid="{7B3A9139-AE80-4913-839F-FC94307A6252}"/>
    <cellStyle name="Output 13 2 2 3 2" xfId="14169" xr:uid="{5AE19E1A-541D-4BA0-B1A5-09ED58BB95BD}"/>
    <cellStyle name="Output 13 2 2 3 3" xfId="15129" xr:uid="{45CF95BF-07A3-4B1E-A3DC-82A31BC7E924}"/>
    <cellStyle name="Output 13 2 2 3 4" xfId="16081" xr:uid="{85FC8D01-3880-43B5-8F70-9D2010D2290F}"/>
    <cellStyle name="Output 13 2 2 3 5" xfId="16955" xr:uid="{AE53A676-7AC9-40AF-9226-6A16E8CD151C}"/>
    <cellStyle name="Output 13 2 2 3 6" xfId="17820" xr:uid="{DD2EAF23-7F8D-4149-BA7E-3A8D70C45A90}"/>
    <cellStyle name="Output 13 2 2 3 7" xfId="18596" xr:uid="{B32A8F29-C31E-467D-81C0-7397AB2E720F}"/>
    <cellStyle name="Output 13 2 2 3 8" xfId="19353" xr:uid="{CFC00D2E-3070-492A-B18E-3E159BB6E374}"/>
    <cellStyle name="Output 13 2 2 4" xfId="12729" xr:uid="{1D60F8FB-89BC-469E-AE2A-FF548DE742CE}"/>
    <cellStyle name="Output 13 2 2 5" xfId="10217" xr:uid="{9EDA0F36-D1C5-4DEA-A8A1-3E3F4013A807}"/>
    <cellStyle name="Output 13 2 2 6" xfId="12388" xr:uid="{A0C9B0DB-7F73-4C37-9222-AC225A61FE99}"/>
    <cellStyle name="Output 13 2 2 7" xfId="10487" xr:uid="{266952AB-5377-43BA-B14B-89267B3CCD46}"/>
    <cellStyle name="Output 13 2 2 8" xfId="13645" xr:uid="{B5B6E2CB-B5E4-43B5-83C0-474BC6827090}"/>
    <cellStyle name="Output 13 2 2 9" xfId="14621" xr:uid="{A26ABA74-4C9E-4EB1-BBA3-88A5792408F8}"/>
    <cellStyle name="Output 13 2 3" xfId="8526" xr:uid="{BFDD4B1A-3842-4E99-8862-7ACB26A3ACD8}"/>
    <cellStyle name="Output 13 2 3 2" xfId="13266" xr:uid="{A7C71BDA-CBE5-4181-9A0E-6EACB5B914E4}"/>
    <cellStyle name="Output 13 2 3 3" xfId="14286" xr:uid="{62D271EF-3D69-4E0F-A62B-BD41924B2FAB}"/>
    <cellStyle name="Output 13 2 3 4" xfId="15246" xr:uid="{ACBCB15A-8680-4E2A-9FBD-9A705CC78CA2}"/>
    <cellStyle name="Output 13 2 3 5" xfId="16195" xr:uid="{2B8759E9-DFEF-4872-82F0-A66EA2BFBA64}"/>
    <cellStyle name="Output 13 2 3 6" xfId="17068" xr:uid="{30DEF167-3DB6-42DD-80A6-4DF22ED2A034}"/>
    <cellStyle name="Output 13 2 3 7" xfId="17933" xr:uid="{AE7D4EF6-BC56-49AE-A291-787E7EBB9F5F}"/>
    <cellStyle name="Output 13 2 3 8" xfId="18709" xr:uid="{BFB92D43-C508-47F4-B39B-A1BD32C092BE}"/>
    <cellStyle name="Output 13 2 4" xfId="9536" xr:uid="{3C886E21-FE16-4E5A-8C97-9D75B434AB55}"/>
    <cellStyle name="Output 13 2 4 2" xfId="13940" xr:uid="{C59889DC-F01D-4AE6-8644-1D92E9EE49CA}"/>
    <cellStyle name="Output 13 2 4 3" xfId="14900" xr:uid="{27506096-9BE5-4B83-A69E-D8BCED365F07}"/>
    <cellStyle name="Output 13 2 4 4" xfId="15852" xr:uid="{4FE7737A-D30F-4152-8CDB-FD813C9EA056}"/>
    <cellStyle name="Output 13 2 4 5" xfId="16726" xr:uid="{C267A56F-48E1-4E89-868D-B79391BE8D48}"/>
    <cellStyle name="Output 13 2 4 6" xfId="17591" xr:uid="{BE27A3E1-776D-48E9-8A3D-A2B141E009D3}"/>
    <cellStyle name="Output 13 2 4 7" xfId="18367" xr:uid="{1F74D7D0-0873-4435-B3C2-01189BD647E1}"/>
    <cellStyle name="Output 13 2 4 8" xfId="19124" xr:uid="{3E8AEEEA-9374-420B-AB0B-F2DF1EF32EC9}"/>
    <cellStyle name="Output 13 2 5" xfId="12237" xr:uid="{1E7F79BF-5A9B-48F3-9F96-89E6D64407EE}"/>
    <cellStyle name="Output 13 2 6" xfId="10626" xr:uid="{0A462986-9F61-422A-9BAA-3E760F0B6E71}"/>
    <cellStyle name="Output 13 2 7" xfId="13619" xr:uid="{A74D554E-0EE0-482D-BD2A-6B3CFA37BBB4}"/>
    <cellStyle name="Output 13 2 8" xfId="14597" xr:uid="{11536232-359A-41B0-85E7-FF7FA9683662}"/>
    <cellStyle name="Output 13 2 9" xfId="15550" xr:uid="{38B39374-CB79-410C-AAB2-77801CFC13EC}"/>
    <cellStyle name="Output 13 3" xfId="7148" xr:uid="{70944D9A-0D89-4152-BA7C-64084F030118}"/>
    <cellStyle name="Output 13 3 10" xfId="12169" xr:uid="{91191536-D4D9-44C0-BA6C-873E53B7F6F0}"/>
    <cellStyle name="Output 13 3 2" xfId="8788" xr:uid="{541D2F0E-E121-431E-9265-6F21BCD4B385}"/>
    <cellStyle name="Output 13 3 2 2" xfId="13448" xr:uid="{D05157FC-602F-47FC-B9E9-F797157C348A}"/>
    <cellStyle name="Output 13 3 2 3" xfId="14454" xr:uid="{F37E168D-DC10-4CB4-9D5E-669E0DE3108A}"/>
    <cellStyle name="Output 13 3 2 4" xfId="15412" xr:uid="{6CBC730E-C3D7-4B1E-8CB8-A6840E4633C4}"/>
    <cellStyle name="Output 13 3 2 5" xfId="16339" xr:uid="{5B8D0F1A-2319-407F-8501-E9DB6E613CF4}"/>
    <cellStyle name="Output 13 3 2 6" xfId="17210" xr:uid="{6DDCEE73-C831-44FE-A473-4A65632F5B63}"/>
    <cellStyle name="Output 13 3 2 7" xfId="18057" xr:uid="{96C210B1-7DA0-4D63-9C6E-66527135D609}"/>
    <cellStyle name="Output 13 3 2 8" xfId="18824" xr:uid="{6A0EC500-BD36-4CEE-8092-9F5730006C96}"/>
    <cellStyle name="Output 13 3 3" xfId="9651" xr:uid="{5448FC2E-C671-44B6-80DC-04CBCD3739D5}"/>
    <cellStyle name="Output 13 3 3 2" xfId="14055" xr:uid="{61C57AB9-FA03-489E-8F7C-91FCCFD4CA5E}"/>
    <cellStyle name="Output 13 3 3 3" xfId="15015" xr:uid="{DC77DDAA-8CED-4410-A8F9-5151CE93E6B4}"/>
    <cellStyle name="Output 13 3 3 4" xfId="15967" xr:uid="{3ED97442-05E7-41A8-9332-6785E0F479BF}"/>
    <cellStyle name="Output 13 3 3 5" xfId="16841" xr:uid="{96E8F198-2FCC-4C87-B4D9-61675931ACCB}"/>
    <cellStyle name="Output 13 3 3 6" xfId="17706" xr:uid="{BF8E75B6-6CF2-48EC-A3F0-A9E9CC9029BD}"/>
    <cellStyle name="Output 13 3 3 7" xfId="18482" xr:uid="{E1CF1A4E-52EE-4133-89F2-00DCB20A162D}"/>
    <cellStyle name="Output 13 3 3 8" xfId="19239" xr:uid="{562030B8-0646-40BE-B2E4-605EB2871159}"/>
    <cellStyle name="Output 13 3 4" xfId="12418" xr:uid="{A8D00D6D-FF19-4571-9D59-C0F175E5CC40}"/>
    <cellStyle name="Output 13 3 5" xfId="10458" xr:uid="{8CA6C165-CDED-4186-8147-30D801961E5F}"/>
    <cellStyle name="Output 13 3 6" xfId="12629" xr:uid="{06D4F61C-3D66-4250-8E50-F125705CE958}"/>
    <cellStyle name="Output 13 3 7" xfId="10278" xr:uid="{4DBA603F-44E2-4855-AD11-E61363F455B0}"/>
    <cellStyle name="Output 13 3 8" xfId="13155" xr:uid="{9AA4209F-1E22-4D84-B1E8-F5A13D3916FF}"/>
    <cellStyle name="Output 13 3 9" xfId="9877" xr:uid="{D055D17F-63A2-46E5-A6AF-24BBD796FACD}"/>
    <cellStyle name="Output 13 4" xfId="7990" xr:uid="{4B391177-A1FB-4688-98AC-AFE4C3F07ED7}"/>
    <cellStyle name="Output 13 4 2" xfId="12959" xr:uid="{6FF511AD-92EE-4C26-BF32-BC36EDD711EE}"/>
    <cellStyle name="Output 13 4 3" xfId="10029" xr:uid="{B74F1A6A-4FA7-4CC4-8E84-435A70B6A736}"/>
    <cellStyle name="Output 13 4 4" xfId="12158" xr:uid="{DD6F9BBB-03A4-45A9-9C25-0DD5F56CBFA2}"/>
    <cellStyle name="Output 13 4 5" xfId="10700" xr:uid="{31E8479C-1611-4E89-A1F5-911B703F71A1}"/>
    <cellStyle name="Output 13 4 6" xfId="12909" xr:uid="{1A2EB717-7C75-4ABE-BCEF-A95ED204D529}"/>
    <cellStyle name="Output 13 4 7" xfId="10072" xr:uid="{B6332E5B-0660-435E-8A83-2B53D00522A9}"/>
    <cellStyle name="Output 13 4 8" xfId="12681" xr:uid="{5473D121-773F-4602-8116-F19A65533A78}"/>
    <cellStyle name="Output 13 5" xfId="9423" xr:uid="{FC24D548-3776-4876-945D-0F792EB56F22}"/>
    <cellStyle name="Output 13 5 2" xfId="13827" xr:uid="{E3DD2FAC-4B86-45E9-A44B-FC94298288C2}"/>
    <cellStyle name="Output 13 5 3" xfId="14787" xr:uid="{51FA198A-A404-4749-972E-123F1B205AD5}"/>
    <cellStyle name="Output 13 5 4" xfId="15739" xr:uid="{1A3D4FF6-0E6B-4517-BCC2-C2375C49A218}"/>
    <cellStyle name="Output 13 5 5" xfId="16613" xr:uid="{C9E80495-8C66-485E-BD57-B898EDB03F0D}"/>
    <cellStyle name="Output 13 5 6" xfId="17478" xr:uid="{EE3BFF63-A790-4267-91C8-4B926E2DAB2C}"/>
    <cellStyle name="Output 13 5 7" xfId="18254" xr:uid="{5AC6BF5D-DEEC-49CC-8DC7-E5AD122A75F5}"/>
    <cellStyle name="Output 13 5 8" xfId="19011" xr:uid="{F8FC37B7-85D9-424D-A493-0DA50462B212}"/>
    <cellStyle name="Output 13 6" xfId="11864" xr:uid="{4D0C0982-0390-4727-93C6-ED90632FDD12}"/>
    <cellStyle name="Output 13 7" xfId="10947" xr:uid="{39918B5F-52F7-481E-A676-39394F016840}"/>
    <cellStyle name="Output 13 8" xfId="11483" xr:uid="{BF5298CF-7381-438C-95DD-15A6ED7C79F3}"/>
    <cellStyle name="Output 13 9" xfId="11245" xr:uid="{9785A4E2-8241-4F53-9C3F-F6A580961857}"/>
    <cellStyle name="Output 14" xfId="6223" xr:uid="{B92E4418-9050-4B95-B160-7BCAAFE90BF1}"/>
    <cellStyle name="Output 14 10" xfId="13556" xr:uid="{52B95C03-9204-4B02-8D42-CB6CD6FCE056}"/>
    <cellStyle name="Output 14 11" xfId="14557" xr:uid="{DC2B77DD-064C-4F1B-AAE7-D9231F6ADA21}"/>
    <cellStyle name="Output 14 12" xfId="15515" xr:uid="{D43BB87D-0333-41E8-9039-8E654D734F43}"/>
    <cellStyle name="Output 14 2" xfId="6887" xr:uid="{DB204718-C50A-4215-AC9A-60AA1AAFC429}"/>
    <cellStyle name="Output 14 2 10" xfId="10978" xr:uid="{E8B319D8-4CD9-4454-B4BE-EE4341A6B1CA}"/>
    <cellStyle name="Output 14 2 11" xfId="12574" xr:uid="{FE3E7635-4AF1-4631-84D6-48E3C5A40394}"/>
    <cellStyle name="Output 14 2 2" xfId="7672" xr:uid="{EB9873DF-314C-47CD-A621-DCF661AECC5E}"/>
    <cellStyle name="Output 14 2 2 10" xfId="14577" xr:uid="{E626266E-2DB1-4FD6-BE4A-789294191E2C}"/>
    <cellStyle name="Output 14 2 2 2" xfId="9312" xr:uid="{A244DCE9-BA79-4ECA-89D6-E0713A3A36A1}"/>
    <cellStyle name="Output 14 2 2 2 2" xfId="13746" xr:uid="{390BDB77-3353-450D-BD95-7AE308B044B3}"/>
    <cellStyle name="Output 14 2 2 2 3" xfId="14708" xr:uid="{EEF28901-B0D8-479A-8087-0D9799F5180A}"/>
    <cellStyle name="Output 14 2 2 2 4" xfId="15660" xr:uid="{3EC9F41A-E880-4592-915E-16E79F2B8504}"/>
    <cellStyle name="Output 14 2 2 2 5" xfId="16540" xr:uid="{7AFE7A4D-93D3-4DAC-960A-8E7321EB77C3}"/>
    <cellStyle name="Output 14 2 2 2 6" xfId="17406" xr:uid="{93522C9B-279E-47E3-941D-7A2D3B3F2A14}"/>
    <cellStyle name="Output 14 2 2 2 7" xfId="18182" xr:uid="{3DC346C4-FE0D-4FB6-876E-020A3EAB7E61}"/>
    <cellStyle name="Output 14 2 2 2 8" xfId="18939" xr:uid="{0E2DFDB7-DF17-49BD-BD99-111479022CDE}"/>
    <cellStyle name="Output 14 2 2 3" xfId="9766" xr:uid="{B35A0DDB-97D4-4802-B369-B1C63246DC00}"/>
    <cellStyle name="Output 14 2 2 3 2" xfId="14170" xr:uid="{7E283117-370A-4C90-BF1F-0218D14DCAE2}"/>
    <cellStyle name="Output 14 2 2 3 3" xfId="15130" xr:uid="{6C017750-10E0-4669-8C68-D058F1993C96}"/>
    <cellStyle name="Output 14 2 2 3 4" xfId="16082" xr:uid="{11C43A0F-F8EF-4F26-8D59-FA0CF9D94E2A}"/>
    <cellStyle name="Output 14 2 2 3 5" xfId="16956" xr:uid="{97F76C12-5D9F-43BD-B9BA-C9BE58C08028}"/>
    <cellStyle name="Output 14 2 2 3 6" xfId="17821" xr:uid="{37A54DE7-DD76-4B90-ACC8-992130C3CE1D}"/>
    <cellStyle name="Output 14 2 2 3 7" xfId="18597" xr:uid="{DD3CFF62-3FD1-4BC6-B7FA-D393F146C0B7}"/>
    <cellStyle name="Output 14 2 2 3 8" xfId="19354" xr:uid="{EBE50ADE-5006-4A9F-8946-0F8CA390E6B7}"/>
    <cellStyle name="Output 14 2 2 4" xfId="12730" xr:uid="{091ECCC7-6E7B-405B-A1DE-EDF6CA9A3DA1}"/>
    <cellStyle name="Output 14 2 2 5" xfId="12819" xr:uid="{EC31CDD1-C562-4513-B353-60956094FC60}"/>
    <cellStyle name="Output 14 2 2 6" xfId="10153" xr:uid="{B3A878EF-8FA9-4159-98E8-FA5A7264C8D0}"/>
    <cellStyle name="Output 14 2 2 7" xfId="11792" xr:uid="{9352AD75-A5FB-4EC4-845F-E6A2D688F258}"/>
    <cellStyle name="Output 14 2 2 8" xfId="11010" xr:uid="{D5B88453-E0EB-4E84-81D5-8C0B28E68842}"/>
    <cellStyle name="Output 14 2 2 9" xfId="13595" xr:uid="{E0E9F532-415A-44FF-945A-49533D2A0298}"/>
    <cellStyle name="Output 14 2 3" xfId="8527" xr:uid="{C12411EA-9986-4102-A5F0-C54BE378D76F}"/>
    <cellStyle name="Output 14 2 3 2" xfId="13267" xr:uid="{724110CF-EE0F-4D5A-97A4-00AA6988A347}"/>
    <cellStyle name="Output 14 2 3 3" xfId="14287" xr:uid="{4553BE02-EA29-4D7A-B8CC-2D13DC884435}"/>
    <cellStyle name="Output 14 2 3 4" xfId="15247" xr:uid="{8EB06213-A401-4E00-8183-700ECEF8C799}"/>
    <cellStyle name="Output 14 2 3 5" xfId="16196" xr:uid="{8EDB4588-905E-45DE-B5D8-DE690D9B7A95}"/>
    <cellStyle name="Output 14 2 3 6" xfId="17069" xr:uid="{E59CFB3D-2BF8-4075-A297-614B379AC56D}"/>
    <cellStyle name="Output 14 2 3 7" xfId="17934" xr:uid="{195D8EDC-0463-4284-A4D1-5BC0B35AE74D}"/>
    <cellStyle name="Output 14 2 3 8" xfId="18710" xr:uid="{199ED1F8-07B9-4556-80E4-0EEE581AAE22}"/>
    <cellStyle name="Output 14 2 4" xfId="9537" xr:uid="{DF171FDA-7098-44A9-AE57-3AACCF347ED5}"/>
    <cellStyle name="Output 14 2 4 2" xfId="13941" xr:uid="{8746B97F-24CD-4860-89C8-53DC8855D973}"/>
    <cellStyle name="Output 14 2 4 3" xfId="14901" xr:uid="{C397EDBB-4A25-46C9-9E99-0B75B92D2FDF}"/>
    <cellStyle name="Output 14 2 4 4" xfId="15853" xr:uid="{EB19D2AC-9A9D-4A0A-855D-3C90D6867754}"/>
    <cellStyle name="Output 14 2 4 5" xfId="16727" xr:uid="{2A244883-8384-4C29-BCC6-6EF46792A186}"/>
    <cellStyle name="Output 14 2 4 6" xfId="17592" xr:uid="{969F75C8-E66C-4CBF-811D-10B527DAF9F1}"/>
    <cellStyle name="Output 14 2 4 7" xfId="18368" xr:uid="{B3FE21B5-E617-41A1-B432-CADBE02FCEA1}"/>
    <cellStyle name="Output 14 2 4 8" xfId="19125" xr:uid="{F983732F-9BCE-4620-BFFE-7E8B7670E91D}"/>
    <cellStyle name="Output 14 2 5" xfId="12238" xr:uid="{457B07AF-4145-42E2-B54F-F21ACB856BC6}"/>
    <cellStyle name="Output 14 2 6" xfId="10625" xr:uid="{D8466193-84C3-4847-B4CC-1DEC0F952037}"/>
    <cellStyle name="Output 14 2 7" xfId="13013" xr:uid="{40A8885E-D4C7-4DDB-ADFF-0F014D2C980E}"/>
    <cellStyle name="Output 14 2 8" xfId="9978" xr:uid="{908158B3-BCEF-4D60-A565-8BB200EF9193}"/>
    <cellStyle name="Output 14 2 9" xfId="11825" xr:uid="{3B777974-AB58-4000-B798-424679FA8A57}"/>
    <cellStyle name="Output 14 3" xfId="7149" xr:uid="{693AAF94-61E3-43E0-849E-EFA1880D8190}"/>
    <cellStyle name="Output 14 3 10" xfId="17341" xr:uid="{9E19EC5A-7C64-4F3B-895A-28AF5B311ABB}"/>
    <cellStyle name="Output 14 3 2" xfId="8789" xr:uid="{CA140741-CCD4-4096-B554-BAD0BA40E171}"/>
    <cellStyle name="Output 14 3 2 2" xfId="13449" xr:uid="{2CF946C5-1974-4588-8837-D8C84F9E8CAF}"/>
    <cellStyle name="Output 14 3 2 3" xfId="14455" xr:uid="{5852BD55-D1AD-4E95-AB67-1572432FFCE6}"/>
    <cellStyle name="Output 14 3 2 4" xfId="15413" xr:uid="{EBA1B045-301D-4B38-AECC-2E73685691A9}"/>
    <cellStyle name="Output 14 3 2 5" xfId="16340" xr:uid="{9F073170-309D-4C43-8E2D-AE3C7E1DB214}"/>
    <cellStyle name="Output 14 3 2 6" xfId="17211" xr:uid="{10E668E0-4426-485D-A28A-2EB252934DD6}"/>
    <cellStyle name="Output 14 3 2 7" xfId="18058" xr:uid="{60FCB9CC-0E07-473B-B8B3-6EEC9429D186}"/>
    <cellStyle name="Output 14 3 2 8" xfId="18825" xr:uid="{23F07438-2BD4-4845-B42E-17F7CDA2C26D}"/>
    <cellStyle name="Output 14 3 3" xfId="9652" xr:uid="{B18F2F8D-F286-43BB-819C-63D2D08F4282}"/>
    <cellStyle name="Output 14 3 3 2" xfId="14056" xr:uid="{31E153A8-4C5F-4232-A6D3-3D8344AF8CAD}"/>
    <cellStyle name="Output 14 3 3 3" xfId="15016" xr:uid="{A260E8B2-AA05-43E2-97DD-EAF7B32724FE}"/>
    <cellStyle name="Output 14 3 3 4" xfId="15968" xr:uid="{997E8A8D-A634-405D-8681-F9C3BB62C31F}"/>
    <cellStyle name="Output 14 3 3 5" xfId="16842" xr:uid="{92A24A99-D317-4A4D-84FE-4E4329372510}"/>
    <cellStyle name="Output 14 3 3 6" xfId="17707" xr:uid="{B00F1499-9485-44A0-BC36-D4988E188109}"/>
    <cellStyle name="Output 14 3 3 7" xfId="18483" xr:uid="{FBC91E2A-F98E-4421-B846-1742AF964A90}"/>
    <cellStyle name="Output 14 3 3 8" xfId="19240" xr:uid="{5661039B-39B4-45D3-81FB-189885671AF1}"/>
    <cellStyle name="Output 14 3 4" xfId="12419" xr:uid="{3E59C81F-7C29-4F6D-AF93-09B916AD1994}"/>
    <cellStyle name="Output 14 3 5" xfId="10457" xr:uid="{5CF188BC-B599-4AE6-AD40-DCBC46B85548}"/>
    <cellStyle name="Output 14 3 6" xfId="13649" xr:uid="{EE6A0633-B04A-4D4A-8F84-5C2B3820D8CA}"/>
    <cellStyle name="Output 14 3 7" xfId="14625" xr:uid="{F3FBA769-7B04-44A9-B514-C0A154E535D0}"/>
    <cellStyle name="Output 14 3 8" xfId="15577" xr:uid="{7A860C7A-7C3C-485B-BA32-E4E0243FAA57}"/>
    <cellStyle name="Output 14 3 9" xfId="16472" xr:uid="{ED9D3A55-888B-4E4B-A9B6-496DB97551FF}"/>
    <cellStyle name="Output 14 4" xfId="7991" xr:uid="{9BF12E26-BA3B-42A1-AAF1-9401C567FC74}"/>
    <cellStyle name="Output 14 4 2" xfId="12960" xr:uid="{E0E7F224-F58B-4A1B-B54C-3A1F709BAB1F}"/>
    <cellStyle name="Output 14 4 3" xfId="10028" xr:uid="{4A7E8F95-97EC-466C-8A99-56C05299610B}"/>
    <cellStyle name="Output 14 4 4" xfId="12691" xr:uid="{BFFAF384-DD59-4ED1-BB20-3E4DA70AD69C}"/>
    <cellStyle name="Output 14 4 5" xfId="10228" xr:uid="{80C8CB4E-3471-432E-B0A7-35184AD25680}"/>
    <cellStyle name="Output 14 4 6" xfId="12930" xr:uid="{2C38434B-BFD9-4BDF-B653-4707F90BF794}"/>
    <cellStyle name="Output 14 4 7" xfId="12013" xr:uid="{8C9C49B0-5BCC-4C0A-BAF3-6635A77BA5E5}"/>
    <cellStyle name="Output 14 4 8" xfId="10818" xr:uid="{8699D3A1-237A-4AFB-BFFD-DA06A662B1D6}"/>
    <cellStyle name="Output 14 5" xfId="9424" xr:uid="{B69C2914-85F0-400B-973D-DFD531E33349}"/>
    <cellStyle name="Output 14 5 2" xfId="13828" xr:uid="{A742C9BA-A06D-49DF-96E5-A13CB4A9A77B}"/>
    <cellStyle name="Output 14 5 3" xfId="14788" xr:uid="{E3CA9B0A-63C6-4EA6-A8F4-1A2665F8E13C}"/>
    <cellStyle name="Output 14 5 4" xfId="15740" xr:uid="{D672E3DC-A890-4ABB-8E77-08D188524E70}"/>
    <cellStyle name="Output 14 5 5" xfId="16614" xr:uid="{7041580A-2983-4A87-AFE6-61143A0B36DE}"/>
    <cellStyle name="Output 14 5 6" xfId="17479" xr:uid="{0A867A97-6A1C-469C-8059-E661853BCFBE}"/>
    <cellStyle name="Output 14 5 7" xfId="18255" xr:uid="{D32FBA78-288A-4D74-A180-2C3A0DE5CF3C}"/>
    <cellStyle name="Output 14 5 8" xfId="19012" xr:uid="{C7310C3A-51BF-4F30-9E6F-29A474DC19A7}"/>
    <cellStyle name="Output 14 6" xfId="11865" xr:uid="{46B422A8-56F6-427D-9874-93DA251D6E08}"/>
    <cellStyle name="Output 14 7" xfId="10946" xr:uid="{8B3FE073-A1FD-4DCB-9B1A-D99770A4527E}"/>
    <cellStyle name="Output 14 8" xfId="11484" xr:uid="{1740A305-6740-42FC-854D-6835116B46A9}"/>
    <cellStyle name="Output 14 9" xfId="11244" xr:uid="{85E537F6-1B9B-414B-BD1D-BDB99B9EA522}"/>
    <cellStyle name="Output 15" xfId="6224" xr:uid="{5FD9178C-4148-4595-83C5-54B28AA27806}"/>
    <cellStyle name="Output 15 10" xfId="13076" xr:uid="{F6389BEB-75BF-4DFE-A3FE-0CE820739E03}"/>
    <cellStyle name="Output 15 11" xfId="9931" xr:uid="{85A4CE03-A539-49F5-AAB4-1F745EFD0A20}"/>
    <cellStyle name="Output 15 12" xfId="11832" xr:uid="{36256D51-E0A9-46C6-8B44-41CC6CF6333B}"/>
    <cellStyle name="Output 15 2" xfId="6888" xr:uid="{78594C69-C853-4C1F-8A21-D67AA6265FD2}"/>
    <cellStyle name="Output 15 2 10" xfId="10849" xr:uid="{E0FA6078-8966-420B-9886-1ECCDCCE33A8}"/>
    <cellStyle name="Output 15 2 11" xfId="11571" xr:uid="{34D9D93A-FE8A-4335-A71F-B04E4223A95B}"/>
    <cellStyle name="Output 15 2 2" xfId="7673" xr:uid="{AA8AD69B-C30C-4FA2-8FCC-1E8D52490156}"/>
    <cellStyle name="Output 15 2 2 10" xfId="18008" xr:uid="{19375EB1-F568-4566-AC9F-354F169225E9}"/>
    <cellStyle name="Output 15 2 2 2" xfId="9313" xr:uid="{CA7954EC-0486-4905-A27E-D674A5CFA038}"/>
    <cellStyle name="Output 15 2 2 2 2" xfId="13747" xr:uid="{C42D20CB-73C7-462C-BA45-29FCC4399203}"/>
    <cellStyle name="Output 15 2 2 2 3" xfId="14709" xr:uid="{B0D59871-EE6E-4651-B720-2E664211D19F}"/>
    <cellStyle name="Output 15 2 2 2 4" xfId="15661" xr:uid="{36EF5DA3-AB9A-409A-AFD9-3EF2A8A5C9D0}"/>
    <cellStyle name="Output 15 2 2 2 5" xfId="16541" xr:uid="{E81922C7-71AF-432F-93B1-01BD5BBD8662}"/>
    <cellStyle name="Output 15 2 2 2 6" xfId="17407" xr:uid="{42577660-66AA-4FC7-904E-43D1FE04EFAB}"/>
    <cellStyle name="Output 15 2 2 2 7" xfId="18183" xr:uid="{A6ACBF82-EC7D-4FD8-895D-6BD9F8867962}"/>
    <cellStyle name="Output 15 2 2 2 8" xfId="18940" xr:uid="{7CBCE37A-E547-49E3-919B-07C099C461D4}"/>
    <cellStyle name="Output 15 2 2 3" xfId="9767" xr:uid="{20F40A8E-B1F2-4021-889A-D1CC66111BE2}"/>
    <cellStyle name="Output 15 2 2 3 2" xfId="14171" xr:uid="{2A4B0817-C1BE-4786-83ED-1B99DE517079}"/>
    <cellStyle name="Output 15 2 2 3 3" xfId="15131" xr:uid="{17A666B5-3DC9-4090-973D-8BA5E0AE21BE}"/>
    <cellStyle name="Output 15 2 2 3 4" xfId="16083" xr:uid="{39093BE6-356B-4907-888A-DE01BCE48DE6}"/>
    <cellStyle name="Output 15 2 2 3 5" xfId="16957" xr:uid="{10D96F5F-F1D2-4C0E-A176-E1E44D750E0A}"/>
    <cellStyle name="Output 15 2 2 3 6" xfId="17822" xr:uid="{05AE2455-91B3-4605-B7BA-DAFCE92EA0D1}"/>
    <cellStyle name="Output 15 2 2 3 7" xfId="18598" xr:uid="{A4162702-908F-461F-85AA-8960D843022C}"/>
    <cellStyle name="Output 15 2 2 3 8" xfId="19355" xr:uid="{5E6E081B-5B0D-4662-A931-141DFA0694D2}"/>
    <cellStyle name="Output 15 2 2 4" xfId="12731" xr:uid="{466DC138-36FD-4A59-90C9-BFED433553BA}"/>
    <cellStyle name="Output 15 2 2 5" xfId="13354" xr:uid="{4724E759-6987-4800-8C0F-4E6D50343907}"/>
    <cellStyle name="Output 15 2 2 6" xfId="14368" xr:uid="{100A9602-AAF7-4E35-AAA9-F72768427797}"/>
    <cellStyle name="Output 15 2 2 7" xfId="15326" xr:uid="{78731111-EBBE-4C29-833A-028AE425643D}"/>
    <cellStyle name="Output 15 2 2 8" xfId="16270" xr:uid="{9B175F72-4117-46AF-9C3D-EDD77D798495}"/>
    <cellStyle name="Output 15 2 2 9" xfId="17143" xr:uid="{6DD945EB-E73C-402B-BDD7-892403D28D5D}"/>
    <cellStyle name="Output 15 2 3" xfId="8528" xr:uid="{A8FAC75D-D089-4229-9BAE-C7E8FD1B0217}"/>
    <cellStyle name="Output 15 2 3 2" xfId="13268" xr:uid="{1AB61A8F-9620-4CA2-91B1-1C45DD0D921F}"/>
    <cellStyle name="Output 15 2 3 3" xfId="14288" xr:uid="{7222A767-DCF0-45CA-927B-F17F257944DC}"/>
    <cellStyle name="Output 15 2 3 4" xfId="15248" xr:uid="{412F5659-4FB2-4DBB-B770-2AB9A47081C5}"/>
    <cellStyle name="Output 15 2 3 5" xfId="16197" xr:uid="{4B4FD6C2-AC63-4261-861E-278A8EE3290B}"/>
    <cellStyle name="Output 15 2 3 6" xfId="17070" xr:uid="{E0DFDB11-F927-4A72-9F1D-09A317FC4433}"/>
    <cellStyle name="Output 15 2 3 7" xfId="17935" xr:uid="{E8BACAD7-F28B-4D78-8488-A6447CE7243E}"/>
    <cellStyle name="Output 15 2 3 8" xfId="18711" xr:uid="{C6506AF5-B737-4A2F-9902-88550B0B8470}"/>
    <cellStyle name="Output 15 2 4" xfId="9538" xr:uid="{BF468C93-5ECB-44C6-9CB3-9E380D4774F1}"/>
    <cellStyle name="Output 15 2 4 2" xfId="13942" xr:uid="{58850726-FAF3-4E15-A9CD-3678C5F7968D}"/>
    <cellStyle name="Output 15 2 4 3" xfId="14902" xr:uid="{5737D4FD-1551-4E25-954B-3775191B8B85}"/>
    <cellStyle name="Output 15 2 4 4" xfId="15854" xr:uid="{2E0B9F90-E3C5-46FB-96E5-94FA8B1CC4A1}"/>
    <cellStyle name="Output 15 2 4 5" xfId="16728" xr:uid="{4CD28AAC-D82A-412C-A371-128186F3E14E}"/>
    <cellStyle name="Output 15 2 4 6" xfId="17593" xr:uid="{FE9D8737-C2B4-4857-8012-4E18406D2E94}"/>
    <cellStyle name="Output 15 2 4 7" xfId="18369" xr:uid="{035AF47B-12B0-484A-A9E5-8E716A53C127}"/>
    <cellStyle name="Output 15 2 4 8" xfId="19126" xr:uid="{047FFF6D-A7E8-4B75-BE93-F42FDBF4C852}"/>
    <cellStyle name="Output 15 2 5" xfId="12239" xr:uid="{A7D4A7D1-FB72-4613-BA53-572144C88D82}"/>
    <cellStyle name="Output 15 2 6" xfId="10624" xr:uid="{D65C18C6-DA84-4565-B4E1-A0A784D6C4E7}"/>
    <cellStyle name="Output 15 2 7" xfId="12372" xr:uid="{8AA3201D-368A-46C1-BA26-D34D06E75DEE}"/>
    <cellStyle name="Output 15 2 8" xfId="10501" xr:uid="{6077D7CA-25B4-4808-974D-79497551EA87}"/>
    <cellStyle name="Output 15 2 9" xfId="11977" xr:uid="{9538D168-DC6E-48BA-8252-8179360ECF58}"/>
    <cellStyle name="Output 15 3" xfId="7150" xr:uid="{9C72498A-650E-47CB-BBC6-DE650CC0976A}"/>
    <cellStyle name="Output 15 3 10" xfId="11973" xr:uid="{AFDBC1B6-4834-4A9D-8889-52EC21293207}"/>
    <cellStyle name="Output 15 3 2" xfId="8790" xr:uid="{C6CE2E7A-22DC-4AB1-B182-308841F9DB56}"/>
    <cellStyle name="Output 15 3 2 2" xfId="13450" xr:uid="{E43163A4-BAD2-45DE-A4B7-8FE5C13D1DCB}"/>
    <cellStyle name="Output 15 3 2 3" xfId="14456" xr:uid="{F94A6A11-C7F9-4C50-B99E-F61CF5C88307}"/>
    <cellStyle name="Output 15 3 2 4" xfId="15414" xr:uid="{31AFC490-92CF-445A-9B2D-231D37CC7A53}"/>
    <cellStyle name="Output 15 3 2 5" xfId="16341" xr:uid="{B2D6B4E5-2D95-4BB9-84DA-13DB61A107A9}"/>
    <cellStyle name="Output 15 3 2 6" xfId="17212" xr:uid="{23B70451-17C6-42EB-9D6B-8BDAB6210805}"/>
    <cellStyle name="Output 15 3 2 7" xfId="18059" xr:uid="{15B5481C-A74A-49F1-8BA4-59D7119C6951}"/>
    <cellStyle name="Output 15 3 2 8" xfId="18826" xr:uid="{721A29BA-19AA-4CCD-8A82-2F4A50789FA8}"/>
    <cellStyle name="Output 15 3 3" xfId="9653" xr:uid="{BD2498ED-A643-4A6E-9189-7560727C1FEB}"/>
    <cellStyle name="Output 15 3 3 2" xfId="14057" xr:uid="{7D51AAF7-629B-4DC9-9C7D-B0546219C5E8}"/>
    <cellStyle name="Output 15 3 3 3" xfId="15017" xr:uid="{D9FEB217-9B55-4F4F-8D3E-99F5EF01172D}"/>
    <cellStyle name="Output 15 3 3 4" xfId="15969" xr:uid="{647148DE-11FA-4485-B88A-E08608CE67CD}"/>
    <cellStyle name="Output 15 3 3 5" xfId="16843" xr:uid="{50413F35-BE1B-429E-A0F4-88E2829C27B5}"/>
    <cellStyle name="Output 15 3 3 6" xfId="17708" xr:uid="{0EA92654-38EA-4F93-8B41-7944DDCA4E22}"/>
    <cellStyle name="Output 15 3 3 7" xfId="18484" xr:uid="{08DF1FB7-7E1C-4AB9-B195-50FA69508D44}"/>
    <cellStyle name="Output 15 3 3 8" xfId="19241" xr:uid="{E2C8B563-B614-42CE-BE64-2AE8FA8199AF}"/>
    <cellStyle name="Output 15 3 4" xfId="12420" xr:uid="{7C6B07D9-AA6B-4272-8FB2-E770FB51062D}"/>
    <cellStyle name="Output 15 3 5" xfId="10456" xr:uid="{9B910A61-75A0-449D-9972-494DC9186039}"/>
    <cellStyle name="Output 15 3 6" xfId="13041" xr:uid="{71F94694-3F12-4A70-AF62-8353BB1BFC68}"/>
    <cellStyle name="Output 15 3 7" xfId="9959" xr:uid="{C9C1ED70-4456-4F3A-8EC1-0A7785843BF5}"/>
    <cellStyle name="Output 15 3 8" xfId="12161" xr:uid="{F40BD4DA-D9C3-4962-B472-DE5BA42DC6F4}"/>
    <cellStyle name="Output 15 3 9" xfId="10697" xr:uid="{964E1765-9276-4F7E-98FB-1E3D74990E8A}"/>
    <cellStyle name="Output 15 4" xfId="7992" xr:uid="{86FD66E2-AA1C-4E7F-AEB8-AEFE87F112AA}"/>
    <cellStyle name="Output 15 4 2" xfId="12961" xr:uid="{3FE420D9-8DA0-4A0A-AE2C-1649B3947EFF}"/>
    <cellStyle name="Output 15 4 3" xfId="10027" xr:uid="{8E50059D-F5E3-4D0A-87F0-3F6742467E84}"/>
    <cellStyle name="Output 15 4 4" xfId="13712" xr:uid="{925256AD-AA16-4C3F-BCFB-C561E4B7890D}"/>
    <cellStyle name="Output 15 4 5" xfId="14676" xr:uid="{C8AFA172-E361-4984-A460-D85188088C2E}"/>
    <cellStyle name="Output 15 4 6" xfId="15628" xr:uid="{D1D5F22C-FE39-46C5-AB25-F606337D7692}"/>
    <cellStyle name="Output 15 4 7" xfId="16510" xr:uid="{42560106-1E82-47E7-9634-E62B46AA867E}"/>
    <cellStyle name="Output 15 4 8" xfId="17378" xr:uid="{39BC00A3-1BD4-4C64-84C3-4501EF3A1893}"/>
    <cellStyle name="Output 15 5" xfId="9425" xr:uid="{C1066E37-06A4-42B1-9DD5-18143519211D}"/>
    <cellStyle name="Output 15 5 2" xfId="13829" xr:uid="{D16798CA-A9EB-42C4-866C-C748899D6F0C}"/>
    <cellStyle name="Output 15 5 3" xfId="14789" xr:uid="{A133A6AB-A306-4FE5-B1AB-694C5DADB308}"/>
    <cellStyle name="Output 15 5 4" xfId="15741" xr:uid="{8A12AB4E-3C40-4363-82E5-58CC49A48BDC}"/>
    <cellStyle name="Output 15 5 5" xfId="16615" xr:uid="{04FE1D15-451E-442F-8072-58B12441924B}"/>
    <cellStyle name="Output 15 5 6" xfId="17480" xr:uid="{2008EAC2-D134-4833-BBE8-6BFF36259BED}"/>
    <cellStyle name="Output 15 5 7" xfId="18256" xr:uid="{63A5A307-D787-4DF0-BFA1-3567264531C4}"/>
    <cellStyle name="Output 15 5 8" xfId="19013" xr:uid="{705176B9-7FBB-4C48-AAD1-B9318F2698D6}"/>
    <cellStyle name="Output 15 6" xfId="11866" xr:uid="{47556F39-128E-4737-AD3E-C7A5606636E5}"/>
    <cellStyle name="Output 15 7" xfId="10945" xr:uid="{E0B8429F-5A63-43AC-A3C6-025B9C63FB85}"/>
    <cellStyle name="Output 15 8" xfId="11485" xr:uid="{B0C6EE4C-0EEB-490E-AEE5-01E299B05D28}"/>
    <cellStyle name="Output 15 9" xfId="11243" xr:uid="{DFEF37BE-0BF5-494E-9C8E-9863075A7810}"/>
    <cellStyle name="Output 16" xfId="6225" xr:uid="{2C8359C7-39EB-488C-AD79-0BAE29517834}"/>
    <cellStyle name="Output 16 10" xfId="11957" xr:uid="{BF3BE535-DB05-4462-A8BF-98D6BD7236FC}"/>
    <cellStyle name="Output 16 11" xfId="10863" xr:uid="{9D4F7BA5-73D1-4084-9F2C-3FBCD35B9EAD}"/>
    <cellStyle name="Output 16 12" xfId="11557" xr:uid="{6F93A200-D27C-4F72-AAFF-151AB679A1B4}"/>
    <cellStyle name="Output 16 2" xfId="6889" xr:uid="{7836EC9C-6E54-4F8C-BECC-20A3725EB0D0}"/>
    <cellStyle name="Output 16 2 10" xfId="16301" xr:uid="{A305FB31-AB1A-4E61-B227-64CFCA6DF939}"/>
    <cellStyle name="Output 16 2 11" xfId="17173" xr:uid="{02BF55C6-35AA-49BB-8C67-DC4F427C2254}"/>
    <cellStyle name="Output 16 2 2" xfId="7674" xr:uid="{D9780471-5CA1-4A2E-BE42-4744EF713270}"/>
    <cellStyle name="Output 16 2 2 10" xfId="9954" xr:uid="{95835041-8510-4F42-932A-59D9CD7ABDA0}"/>
    <cellStyle name="Output 16 2 2 2" xfId="9314" xr:uid="{5434393F-1817-46E6-BC29-508922547937}"/>
    <cellStyle name="Output 16 2 2 2 2" xfId="13748" xr:uid="{956B67C9-A8EB-4F9F-8C95-DA4415532D0E}"/>
    <cellStyle name="Output 16 2 2 2 3" xfId="14710" xr:uid="{A144F669-EAD4-4647-9AFC-F9BECE0185A0}"/>
    <cellStyle name="Output 16 2 2 2 4" xfId="15662" xr:uid="{3323695A-671E-487C-87DD-A755E0053D9B}"/>
    <cellStyle name="Output 16 2 2 2 5" xfId="16542" xr:uid="{7C1C1D58-4457-428F-963E-455DB97DF67B}"/>
    <cellStyle name="Output 16 2 2 2 6" xfId="17408" xr:uid="{D5CC977A-0F6B-4A74-9DC0-E634FD16D86E}"/>
    <cellStyle name="Output 16 2 2 2 7" xfId="18184" xr:uid="{F5D6EC9C-A194-4723-9EDD-007593C5B927}"/>
    <cellStyle name="Output 16 2 2 2 8" xfId="18941" xr:uid="{C987C14F-728F-48FF-867A-7046A03B5421}"/>
    <cellStyle name="Output 16 2 2 3" xfId="9768" xr:uid="{BEA70454-5445-4562-BFE2-DD82B5C23B2E}"/>
    <cellStyle name="Output 16 2 2 3 2" xfId="14172" xr:uid="{0888901F-14EB-471A-90E8-F50AF1BD8320}"/>
    <cellStyle name="Output 16 2 2 3 3" xfId="15132" xr:uid="{5AABCD9A-97A5-4C8B-8ACA-FAF1C294DD41}"/>
    <cellStyle name="Output 16 2 2 3 4" xfId="16084" xr:uid="{7F992511-49A5-47BA-966B-0B7A6546EF58}"/>
    <cellStyle name="Output 16 2 2 3 5" xfId="16958" xr:uid="{498B800C-C566-43CC-88D2-4897B49E9533}"/>
    <cellStyle name="Output 16 2 2 3 6" xfId="17823" xr:uid="{8038CBE5-E96A-4ACE-9BA9-112F57502E19}"/>
    <cellStyle name="Output 16 2 2 3 7" xfId="18599" xr:uid="{92C06BE1-4EE7-46F4-BF96-BDF7D5315884}"/>
    <cellStyle name="Output 16 2 2 3 8" xfId="19356" xr:uid="{9486D22A-06A3-4156-B7BC-625ECCC4EF95}"/>
    <cellStyle name="Output 16 2 2 4" xfId="12732" xr:uid="{60A2B7C7-6734-48A7-98A9-6BBEC9E80593}"/>
    <cellStyle name="Output 16 2 2 5" xfId="12325" xr:uid="{65C21675-034F-4153-B0DF-0E6A991C41DC}"/>
    <cellStyle name="Output 16 2 2 6" xfId="10543" xr:uid="{62B41FB9-BF8F-43ED-8B5A-A7150DA44DB5}"/>
    <cellStyle name="Output 16 2 2 7" xfId="12613" xr:uid="{729D3769-918A-4930-9B5E-EBE263645999}"/>
    <cellStyle name="Output 16 2 2 8" xfId="10290" xr:uid="{2A076494-73A0-432B-B715-455651B1D5E9}"/>
    <cellStyle name="Output 16 2 2 9" xfId="13046" xr:uid="{088CC186-DAA8-4F74-9AB7-F5CDB5C30F19}"/>
    <cellStyle name="Output 16 2 3" xfId="8529" xr:uid="{102414E7-66A7-4625-B1C6-8732AA8E7BDC}"/>
    <cellStyle name="Output 16 2 3 2" xfId="13269" xr:uid="{0DA0333F-D4DC-462B-8B9E-3CABE49B9BBE}"/>
    <cellStyle name="Output 16 2 3 3" xfId="14289" xr:uid="{BD248D3A-EC85-4817-AF92-19DD42210B6F}"/>
    <cellStyle name="Output 16 2 3 4" xfId="15249" xr:uid="{6992B0ED-68DC-40B6-93F6-2D4A5E2465AF}"/>
    <cellStyle name="Output 16 2 3 5" xfId="16198" xr:uid="{5B875F99-37C8-4C54-A2C2-BE9687C1565A}"/>
    <cellStyle name="Output 16 2 3 6" xfId="17071" xr:uid="{B9F4AF35-434F-4B5A-95E5-9E697C5E7929}"/>
    <cellStyle name="Output 16 2 3 7" xfId="17936" xr:uid="{B86F4D9E-C799-4D04-8752-F119E183E1DC}"/>
    <cellStyle name="Output 16 2 3 8" xfId="18712" xr:uid="{BC3FA44F-217C-406C-BDFA-D25B064E7BEE}"/>
    <cellStyle name="Output 16 2 4" xfId="9539" xr:uid="{FC1CC6D1-B068-41BA-A6F9-650D69046CF6}"/>
    <cellStyle name="Output 16 2 4 2" xfId="13943" xr:uid="{1C4822AB-5DD5-4586-8B83-0621F69FA403}"/>
    <cellStyle name="Output 16 2 4 3" xfId="14903" xr:uid="{2372CAAC-2E6E-47B2-88C2-70ACB553A4C8}"/>
    <cellStyle name="Output 16 2 4 4" xfId="15855" xr:uid="{AF5DE1A2-707B-4625-9774-62A95553EF93}"/>
    <cellStyle name="Output 16 2 4 5" xfId="16729" xr:uid="{3D224492-D2F2-4D09-82B5-3E2B2AE1ADC7}"/>
    <cellStyle name="Output 16 2 4 6" xfId="17594" xr:uid="{D746A34B-B87D-45C9-97B6-5500F57A2274}"/>
    <cellStyle name="Output 16 2 4 7" xfId="18370" xr:uid="{1FE8DE9B-FAC0-4A91-B677-AF2CD083DDBE}"/>
    <cellStyle name="Output 16 2 4 8" xfId="19127" xr:uid="{A3221410-5B59-423F-9460-479BDB29C87C}"/>
    <cellStyle name="Output 16 2 5" xfId="12240" xr:uid="{2329A446-2AC1-4BB4-B658-0AE628DE71B8}"/>
    <cellStyle name="Output 16 2 6" xfId="10623" xr:uid="{0380CD95-AA5F-40E3-88A0-474D21A89C12}"/>
    <cellStyle name="Output 16 2 7" xfId="13403" xr:uid="{4F0A64B9-11EE-4C76-991B-32854D1A038F}"/>
    <cellStyle name="Output 16 2 8" xfId="14412" xr:uid="{24CA298A-801C-4656-96A0-66A40D144CB8}"/>
    <cellStyle name="Output 16 2 9" xfId="15370" xr:uid="{B8F9011B-1FF7-4B0C-B162-47A2291E939D}"/>
    <cellStyle name="Output 16 3" xfId="7151" xr:uid="{8FFF8DC5-6593-45A3-BBF0-441D2085F2A8}"/>
    <cellStyle name="Output 16 3 10" xfId="13090" xr:uid="{756E5D58-8C23-4506-B8CC-D3D65F0208BF}"/>
    <cellStyle name="Output 16 3 2" xfId="8791" xr:uid="{F7002AFE-9220-4BB7-B35C-B84BFB53564A}"/>
    <cellStyle name="Output 16 3 2 2" xfId="13451" xr:uid="{7B9C69CB-1568-44E7-8D45-F24FF1484816}"/>
    <cellStyle name="Output 16 3 2 3" xfId="14457" xr:uid="{5846C687-4DE2-47B0-9410-5B519A5DBC97}"/>
    <cellStyle name="Output 16 3 2 4" xfId="15415" xr:uid="{44FB6896-6827-4BD7-8EF4-906863DE45AE}"/>
    <cellStyle name="Output 16 3 2 5" xfId="16342" xr:uid="{B4650C16-27C4-4568-AC06-FC3D5331426A}"/>
    <cellStyle name="Output 16 3 2 6" xfId="17213" xr:uid="{70C4DCB7-EE5B-485D-9FA8-DD3DDA2473B6}"/>
    <cellStyle name="Output 16 3 2 7" xfId="18060" xr:uid="{F92452E9-8CC8-44C1-84FA-70CD9DB4A974}"/>
    <cellStyle name="Output 16 3 2 8" xfId="18827" xr:uid="{850D63A3-9408-487F-BABD-839FC8B7540F}"/>
    <cellStyle name="Output 16 3 3" xfId="9654" xr:uid="{36DD6912-FFA9-48EB-9CFC-758539207D57}"/>
    <cellStyle name="Output 16 3 3 2" xfId="14058" xr:uid="{2F8E9E74-A100-4ADB-8147-85108078ACCA}"/>
    <cellStyle name="Output 16 3 3 3" xfId="15018" xr:uid="{B3F37E69-EDE8-44AB-AC3F-56AE293D7DCB}"/>
    <cellStyle name="Output 16 3 3 4" xfId="15970" xr:uid="{288CA812-BD53-4302-9824-DAC463A7BA7A}"/>
    <cellStyle name="Output 16 3 3 5" xfId="16844" xr:uid="{4CBA2C8D-0E81-4B67-BC69-766EFF7B3ECB}"/>
    <cellStyle name="Output 16 3 3 6" xfId="17709" xr:uid="{CB09584E-E216-40B1-A791-5866A1E4A08C}"/>
    <cellStyle name="Output 16 3 3 7" xfId="18485" xr:uid="{66B625DA-F8B3-4E21-830C-364EBDF9D614}"/>
    <cellStyle name="Output 16 3 3 8" xfId="19242" xr:uid="{F2B9B6F9-6D2C-48A7-B63D-ECE1B15EB317}"/>
    <cellStyle name="Output 16 3 4" xfId="12421" xr:uid="{5D4ADBE7-BCA5-4AA3-95C2-63E252129F39}"/>
    <cellStyle name="Output 16 3 5" xfId="10455" xr:uid="{BE91293A-F99F-4C17-A3B6-C2C6C3D350E0}"/>
    <cellStyle name="Output 16 3 6" xfId="12377" xr:uid="{59ECA5F0-2401-4009-BFC8-1FABCDFB8288}"/>
    <cellStyle name="Output 16 3 7" xfId="10496" xr:uid="{D42781CB-37A9-4AAE-9610-79D57DF5B13D}"/>
    <cellStyle name="Output 16 3 8" xfId="11694" xr:uid="{8270B0D5-0BC8-4678-8CC9-2DCAF9F3562C}"/>
    <cellStyle name="Output 16 3 9" xfId="11089" xr:uid="{B9949F68-AB2F-4F20-9F21-55EF291396C0}"/>
    <cellStyle name="Output 16 4" xfId="7993" xr:uid="{5B7ADD57-0C9C-4DEA-B5DC-599FAF99008D}"/>
    <cellStyle name="Output 16 4 2" xfId="12962" xr:uid="{3FD124B1-8156-49C4-85F4-E6EAEC3460C9}"/>
    <cellStyle name="Output 16 4 3" xfId="10026" xr:uid="{EF7584F4-7FEA-425F-BF3D-815502A81015}"/>
    <cellStyle name="Output 16 4 4" xfId="13187" xr:uid="{21D96EB2-C947-4D68-BDA7-06A52734BD2B}"/>
    <cellStyle name="Output 16 4 5" xfId="9849" xr:uid="{EBF5C8E7-5B0B-443B-90D3-F38E7359BBED}"/>
    <cellStyle name="Output 16 4 6" xfId="12173" xr:uid="{D27452FD-F7A3-4E8D-BB12-FA203613C88B}"/>
    <cellStyle name="Output 16 4 7" xfId="10690" xr:uid="{722FC365-6866-42DB-AAFB-F073B6E16234}"/>
    <cellStyle name="Output 16 4 8" xfId="13109" xr:uid="{15286CD6-3C39-43CC-B39A-64785EC4D8B5}"/>
    <cellStyle name="Output 16 5" xfId="9426" xr:uid="{AAE9FA95-B803-4943-8FF8-1744DA88C90B}"/>
    <cellStyle name="Output 16 5 2" xfId="13830" xr:uid="{AC2E8661-767C-4B96-9F97-93CBFED806AE}"/>
    <cellStyle name="Output 16 5 3" xfId="14790" xr:uid="{6D88A8FF-F9CF-478F-9181-7D36AB1EF6F9}"/>
    <cellStyle name="Output 16 5 4" xfId="15742" xr:uid="{E9652055-8414-4498-B8B2-696FDB93E0F2}"/>
    <cellStyle name="Output 16 5 5" xfId="16616" xr:uid="{A6293F8B-A346-4287-8985-2407C17C3F90}"/>
    <cellStyle name="Output 16 5 6" xfId="17481" xr:uid="{97483CB9-A9EE-4552-9163-C38BD3A5293A}"/>
    <cellStyle name="Output 16 5 7" xfId="18257" xr:uid="{80AD2CAA-8C16-43EF-8CE4-B30757731FEB}"/>
    <cellStyle name="Output 16 5 8" xfId="19014" xr:uid="{16C3A602-2667-425C-BC4A-87FB147FD620}"/>
    <cellStyle name="Output 16 6" xfId="11867" xr:uid="{11F9774A-31A4-4B94-8C0D-3130F355C4DB}"/>
    <cellStyle name="Output 16 7" xfId="10944" xr:uid="{FD25C4D7-26F6-4CBA-A32D-A91E5A4DA78E}"/>
    <cellStyle name="Output 16 8" xfId="11486" xr:uid="{61B44611-7707-4C7A-87B0-70B93391F40C}"/>
    <cellStyle name="Output 16 9" xfId="11242" xr:uid="{0AEF76E2-A1A4-4EB8-906B-0E19844218F6}"/>
    <cellStyle name="Output 17" xfId="6226" xr:uid="{5C64ABE8-FB1B-421E-9909-7470BBDA7FF3}"/>
    <cellStyle name="Output 17 10" xfId="12528" xr:uid="{D17B4DB8-D4B1-4C64-8C83-F4126B2775FD}"/>
    <cellStyle name="Output 17 11" xfId="10353" xr:uid="{1D5343A2-C26D-4CE0-B34C-26E5AF6EFBF9}"/>
    <cellStyle name="Output 17 12" xfId="12644" xr:uid="{C9C98E7C-83C8-40F4-B197-AF25F6C3A519}"/>
    <cellStyle name="Output 17 2" xfId="6890" xr:uid="{BDAA6AE5-AD45-40A8-BF33-D790B19E0DAA}"/>
    <cellStyle name="Output 17 2 10" xfId="10236" xr:uid="{7542A885-5692-4387-B7E2-3C6367E2E4DC}"/>
    <cellStyle name="Output 17 2 11" xfId="11769" xr:uid="{1DE8B6B4-05B5-451C-AEDC-1C06A5ABA9A1}"/>
    <cellStyle name="Output 17 2 2" xfId="7675" xr:uid="{413DE091-35BA-4CB2-99BC-A5C1CE0F5074}"/>
    <cellStyle name="Output 17 2 2 10" xfId="16515" xr:uid="{AD5C5949-1DD9-4D81-AF70-A8CFCA39E5E5}"/>
    <cellStyle name="Output 17 2 2 2" xfId="9315" xr:uid="{6269FCB8-8322-4AD9-B2E2-A318BB2FE66B}"/>
    <cellStyle name="Output 17 2 2 2 2" xfId="13749" xr:uid="{7C1D8A39-3B68-48EF-9C77-ED77A41BA2EC}"/>
    <cellStyle name="Output 17 2 2 2 3" xfId="14711" xr:uid="{03DFC62A-9E32-4424-8C6A-4D49AA9F1BF1}"/>
    <cellStyle name="Output 17 2 2 2 4" xfId="15663" xr:uid="{0A2361D5-C85E-4D46-92CB-DEA5642C4197}"/>
    <cellStyle name="Output 17 2 2 2 5" xfId="16543" xr:uid="{7B6977E1-8268-4886-B9C9-0980B04472BA}"/>
    <cellStyle name="Output 17 2 2 2 6" xfId="17409" xr:uid="{797D009C-0B33-4807-B77C-8048495A2F33}"/>
    <cellStyle name="Output 17 2 2 2 7" xfId="18185" xr:uid="{824EE6A2-9E92-4DFD-B4CC-F346C846074E}"/>
    <cellStyle name="Output 17 2 2 2 8" xfId="18942" xr:uid="{63976263-EB75-4043-8093-7A1BD5329AD9}"/>
    <cellStyle name="Output 17 2 2 3" xfId="9769" xr:uid="{1BE5312D-FE56-4689-81F6-E0041E3D605F}"/>
    <cellStyle name="Output 17 2 2 3 2" xfId="14173" xr:uid="{FE8321BC-21E4-4936-B800-2D538B7B8EC6}"/>
    <cellStyle name="Output 17 2 2 3 3" xfId="15133" xr:uid="{03FE5F28-30F1-44C4-9DB7-DBA6CBE6173F}"/>
    <cellStyle name="Output 17 2 2 3 4" xfId="16085" xr:uid="{0FEBEFA0-B230-42D1-8D49-22D80A07E542}"/>
    <cellStyle name="Output 17 2 2 3 5" xfId="16959" xr:uid="{6BD859ED-5661-458A-A154-23C0675E14FF}"/>
    <cellStyle name="Output 17 2 2 3 6" xfId="17824" xr:uid="{5E358536-104C-42F6-8281-7F46323337A2}"/>
    <cellStyle name="Output 17 2 2 3 7" xfId="18600" xr:uid="{F2B5B3BF-B127-4D2C-9AB3-C1E78CACCF3D}"/>
    <cellStyle name="Output 17 2 2 3 8" xfId="19357" xr:uid="{486A52A7-D24A-40F1-9B51-EF67C1077FD1}"/>
    <cellStyle name="Output 17 2 2 4" xfId="12733" xr:uid="{5C9C114E-7A89-44B6-931B-9FC78D4F4A3A}"/>
    <cellStyle name="Output 17 2 2 5" xfId="13070" xr:uid="{5CBB772E-9E2E-457A-A888-75371FF9C22E}"/>
    <cellStyle name="Output 17 2 2 6" xfId="9935" xr:uid="{ED995735-FA33-4137-8B55-39C630DC244A}"/>
    <cellStyle name="Output 17 2 2 7" xfId="13720" xr:uid="{85493C55-A304-4868-99D8-9A54EEA4C572}"/>
    <cellStyle name="Output 17 2 2 8" xfId="14683" xr:uid="{1405AF0C-92E1-4D3E-BC58-966240CEBD58}"/>
    <cellStyle name="Output 17 2 2 9" xfId="15635" xr:uid="{FEDCB747-EAFA-4958-9373-01DB4B126D1C}"/>
    <cellStyle name="Output 17 2 3" xfId="8530" xr:uid="{DED8CDEC-3312-4B4C-821A-3F64A55C59AD}"/>
    <cellStyle name="Output 17 2 3 2" xfId="13270" xr:uid="{2DC00577-92D4-4DB1-BE87-8E027D67F6C7}"/>
    <cellStyle name="Output 17 2 3 3" xfId="14290" xr:uid="{940F4908-5EE3-4C19-808E-D9F4F0076BAB}"/>
    <cellStyle name="Output 17 2 3 4" xfId="15250" xr:uid="{C200AFF3-7CC5-4663-B7E6-C30D8908A930}"/>
    <cellStyle name="Output 17 2 3 5" xfId="16199" xr:uid="{52A327DB-C5FD-4231-9294-8DAB4A4C3BD1}"/>
    <cellStyle name="Output 17 2 3 6" xfId="17072" xr:uid="{DA0EE52F-2655-4CBD-8690-3AE07D34FA5D}"/>
    <cellStyle name="Output 17 2 3 7" xfId="17937" xr:uid="{B8BCEDE6-FC38-46F5-8B83-86462035FF81}"/>
    <cellStyle name="Output 17 2 3 8" xfId="18713" xr:uid="{95099D5A-30B9-426C-ACD7-25D99EAD1748}"/>
    <cellStyle name="Output 17 2 4" xfId="9540" xr:uid="{01B5D766-C587-4A0D-90B8-7BC5A97A4EEB}"/>
    <cellStyle name="Output 17 2 4 2" xfId="13944" xr:uid="{89FD64BE-C28B-46CC-924E-4B95F30FC559}"/>
    <cellStyle name="Output 17 2 4 3" xfId="14904" xr:uid="{2C5EA311-2D05-43AB-9D19-EE06B37BFA04}"/>
    <cellStyle name="Output 17 2 4 4" xfId="15856" xr:uid="{2EC4A28A-17F5-456B-A296-C7427332CF4A}"/>
    <cellStyle name="Output 17 2 4 5" xfId="16730" xr:uid="{038619F6-08A2-4C9E-9D7B-07401BF87902}"/>
    <cellStyle name="Output 17 2 4 6" xfId="17595" xr:uid="{23005492-7FBB-4326-827D-1C562EC43148}"/>
    <cellStyle name="Output 17 2 4 7" xfId="18371" xr:uid="{8C594ECC-E29C-466E-8AF6-0CEE7F581660}"/>
    <cellStyle name="Output 17 2 4 8" xfId="19128" xr:uid="{C4D1048C-34E2-4AEA-85D8-7E4737CB83C0}"/>
    <cellStyle name="Output 17 2 5" xfId="12241" xr:uid="{A08C7BBB-B9C8-4845-97A3-8CA42E3E3A23}"/>
    <cellStyle name="Output 17 2 6" xfId="10622" xr:uid="{E189947E-8457-44F8-89AE-8175B60325CF}"/>
    <cellStyle name="Output 17 2 7" xfId="12914" xr:uid="{5320915F-A6F3-4DA4-81BE-FF22E1EEDE12}"/>
    <cellStyle name="Output 17 2 8" xfId="10068" xr:uid="{99221C1D-B945-4162-802B-44471FCC2F78}"/>
    <cellStyle name="Output 17 2 9" xfId="12683" xr:uid="{C0ACE2AB-888C-4DB4-BE39-A454A625771D}"/>
    <cellStyle name="Output 17 3" xfId="7152" xr:uid="{7990A210-2B5C-447D-82C9-A2648365515A}"/>
    <cellStyle name="Output 17 3 10" xfId="17178" xr:uid="{A0257DBE-AECE-47ED-A798-0A85A1849F75}"/>
    <cellStyle name="Output 17 3 2" xfId="8792" xr:uid="{DECF71F7-19AC-4A06-B5A8-CF6BBDFC332E}"/>
    <cellStyle name="Output 17 3 2 2" xfId="13452" xr:uid="{8A542B80-DB52-4D40-8997-B832EE2EEF77}"/>
    <cellStyle name="Output 17 3 2 3" xfId="14458" xr:uid="{36FB573B-97B5-460A-8FDE-5040528E3AA4}"/>
    <cellStyle name="Output 17 3 2 4" xfId="15416" xr:uid="{5973C5A8-8C6E-4501-831E-E8FE84139A87}"/>
    <cellStyle name="Output 17 3 2 5" xfId="16343" xr:uid="{BD38F1A1-D895-4B78-8955-C57C6EDCAF77}"/>
    <cellStyle name="Output 17 3 2 6" xfId="17214" xr:uid="{7D4FEFD5-EDA4-4E1C-ABBE-C0275F793CB4}"/>
    <cellStyle name="Output 17 3 2 7" xfId="18061" xr:uid="{9DBF2BAD-5652-488B-A74F-91FE1A532E91}"/>
    <cellStyle name="Output 17 3 2 8" xfId="18828" xr:uid="{D72C8554-9DCE-4ED2-974D-22307C3782BD}"/>
    <cellStyle name="Output 17 3 3" xfId="9655" xr:uid="{A3A343F8-43D4-4020-A193-340F2071A8F5}"/>
    <cellStyle name="Output 17 3 3 2" xfId="14059" xr:uid="{CFC7D59C-5BDC-412B-83F0-272C299D7836}"/>
    <cellStyle name="Output 17 3 3 3" xfId="15019" xr:uid="{19DB6216-EB6D-4894-9E96-8310D98BFCC6}"/>
    <cellStyle name="Output 17 3 3 4" xfId="15971" xr:uid="{254BF11C-00C5-4DD1-B629-372AADAA5319}"/>
    <cellStyle name="Output 17 3 3 5" xfId="16845" xr:uid="{0EE3CEA9-72CD-417B-88B6-E45E2790B14E}"/>
    <cellStyle name="Output 17 3 3 6" xfId="17710" xr:uid="{AAF48968-FEFF-48C5-88BD-C49BE394AB08}"/>
    <cellStyle name="Output 17 3 3 7" xfId="18486" xr:uid="{D9A4C5C6-9893-46B5-ADD7-A5D61481859E}"/>
    <cellStyle name="Output 17 3 3 8" xfId="19243" xr:uid="{4337909C-13AE-4F3B-963A-666282B3B6B0}"/>
    <cellStyle name="Output 17 3 4" xfId="12422" xr:uid="{745492E3-7354-4545-B605-534433831B72}"/>
    <cellStyle name="Output 17 3 5" xfId="10454" xr:uid="{363FF4CB-2016-4C0D-B2F3-2299F3184BAF}"/>
    <cellStyle name="Output 17 3 6" xfId="13408" xr:uid="{A01EDF5E-4109-4327-8712-031794458DB3}"/>
    <cellStyle name="Output 17 3 7" xfId="14417" xr:uid="{5BAF4FC5-ABF6-4EF6-9D61-7CF02626BBDF}"/>
    <cellStyle name="Output 17 3 8" xfId="15375" xr:uid="{65BD0CB0-0772-4D11-80E9-02583F8DB792}"/>
    <cellStyle name="Output 17 3 9" xfId="16306" xr:uid="{1ACBF746-D2E8-4EBB-8C90-B739E669219D}"/>
    <cellStyle name="Output 17 4" xfId="7994" xr:uid="{6506DFBC-FED8-493B-BBBA-7BA8660382AA}"/>
    <cellStyle name="Output 17 4 2" xfId="12963" xr:uid="{77006098-ABEF-44D6-BB35-8D81D632EFB3}"/>
    <cellStyle name="Output 17 4 3" xfId="10025" xr:uid="{149E9F4B-8267-40CB-B2C2-6CB28B725AAE}"/>
    <cellStyle name="Output 17 4 4" xfId="12689" xr:uid="{12DC01B9-3DE6-4188-9D23-FB4AC4737A31}"/>
    <cellStyle name="Output 17 4 5" xfId="10230" xr:uid="{9DA081BC-097B-4760-9EF8-3D5999FE6219}"/>
    <cellStyle name="Output 17 4 6" xfId="12387" xr:uid="{3BD65270-1CC9-4346-996E-576FF61C9256}"/>
    <cellStyle name="Output 17 4 7" xfId="10488" xr:uid="{B05461AC-F9AD-4DCC-8DA4-A6E24026A453}"/>
    <cellStyle name="Output 17 4 8" xfId="12623" xr:uid="{D8C340A4-8841-4B12-B302-0665FDA0C3D1}"/>
    <cellStyle name="Output 17 5" xfId="9427" xr:uid="{7EBC5179-B09C-4B11-9478-9ECDF4CE8953}"/>
    <cellStyle name="Output 17 5 2" xfId="13831" xr:uid="{897D24D6-ECE9-439B-A0D2-E45D12D0BF55}"/>
    <cellStyle name="Output 17 5 3" xfId="14791" xr:uid="{E295727A-F433-41FC-9A1B-B139A7DCAF48}"/>
    <cellStyle name="Output 17 5 4" xfId="15743" xr:uid="{8D11FF47-A2D7-49DF-A299-4A75E4750584}"/>
    <cellStyle name="Output 17 5 5" xfId="16617" xr:uid="{D8C66AC7-28D0-43E4-A495-F3360ED95361}"/>
    <cellStyle name="Output 17 5 6" xfId="17482" xr:uid="{D049364E-E0E9-411F-B127-3C19626124C8}"/>
    <cellStyle name="Output 17 5 7" xfId="18258" xr:uid="{36C5350F-A28C-4340-B8A9-747AE361CFDD}"/>
    <cellStyle name="Output 17 5 8" xfId="19015" xr:uid="{FAC1676D-1BA3-41B1-8AEF-E7DFF5743539}"/>
    <cellStyle name="Output 17 6" xfId="11868" xr:uid="{62D6C459-5B6B-4499-9E60-755DBB80E335}"/>
    <cellStyle name="Output 17 7" xfId="10943" xr:uid="{DBA57D52-8E0C-47AB-BE33-85E6868D9FA9}"/>
    <cellStyle name="Output 17 8" xfId="11487" xr:uid="{35069A97-D2B6-462A-947F-0241B903257D}"/>
    <cellStyle name="Output 17 9" xfId="11241" xr:uid="{2BCBB494-083F-4C5F-9EAF-E85AE83E230F}"/>
    <cellStyle name="Output 18" xfId="6227" xr:uid="{DA873EEA-D6F5-4B42-A94A-1C1D279BBB19}"/>
    <cellStyle name="Output 18 10" xfId="11240" xr:uid="{78B3593F-9370-419D-935C-AE62E0BAE87F}"/>
    <cellStyle name="Output 18 11" xfId="13557" xr:uid="{5F4B0540-FA97-47AC-9865-12D60F757DE4}"/>
    <cellStyle name="Output 18 12" xfId="14558" xr:uid="{DFE4C46B-6F11-4C08-8FCF-836C54B3AC10}"/>
    <cellStyle name="Output 18 13" xfId="15516" xr:uid="{CCE55C0D-06B4-43B4-B4FB-DF6356A4B301}"/>
    <cellStyle name="Output 18 2" xfId="6228" xr:uid="{E7622EB1-1800-48B7-B661-FB49C6219D6B}"/>
    <cellStyle name="Output 18 2 10" xfId="13018" xr:uid="{968FD5B8-7C4C-48AC-B343-6B987505CBFC}"/>
    <cellStyle name="Output 18 2 11" xfId="9974" xr:uid="{99278860-C52C-489F-9590-7CB761FA8E6E}"/>
    <cellStyle name="Output 18 2 12" xfId="11829" xr:uid="{B22FC7C4-C745-4FD3-889C-8F3B80DE7921}"/>
    <cellStyle name="Output 18 2 2" xfId="6892" xr:uid="{8B7B6B84-67B4-43B0-A33E-2717D72177E3}"/>
    <cellStyle name="Output 18 2 2 10" xfId="11281" xr:uid="{816D87B3-5E6A-4311-8093-6C3E629B53EE}"/>
    <cellStyle name="Output 18 2 2 11" xfId="13317" xr:uid="{8BA230E9-E806-4FDA-8ED4-EDACACCC6D91}"/>
    <cellStyle name="Output 18 2 2 2" xfId="7676" xr:uid="{B893820F-03B1-4699-8488-24156BC6B15B}"/>
    <cellStyle name="Output 18 2 2 2 10" xfId="18132" xr:uid="{927FED26-C950-4DCA-BE6C-57904CEA04F0}"/>
    <cellStyle name="Output 18 2 2 2 2" xfId="9316" xr:uid="{63D01CD9-184D-4BC1-918C-81F90FD72755}"/>
    <cellStyle name="Output 18 2 2 2 2 2" xfId="13750" xr:uid="{03E99297-138C-4FBA-8A6B-8E2BBF6BBB50}"/>
    <cellStyle name="Output 18 2 2 2 2 3" xfId="14712" xr:uid="{40734FB4-0295-465A-AF6D-93CE3B559C57}"/>
    <cellStyle name="Output 18 2 2 2 2 4" xfId="15664" xr:uid="{CAA8F7B0-75D8-4D69-AB58-8065A4E9AA06}"/>
    <cellStyle name="Output 18 2 2 2 2 5" xfId="16544" xr:uid="{F7A69A3D-B1C8-4E88-8F61-E611E0AD6180}"/>
    <cellStyle name="Output 18 2 2 2 2 6" xfId="17410" xr:uid="{AAF6A0DD-20E1-4633-A8A7-BF32799151A9}"/>
    <cellStyle name="Output 18 2 2 2 2 7" xfId="18186" xr:uid="{8A65324D-B07B-4D97-8F97-D85197F72E58}"/>
    <cellStyle name="Output 18 2 2 2 2 8" xfId="18943" xr:uid="{3C78554F-67AB-4496-AA61-7B5EA43EA1C1}"/>
    <cellStyle name="Output 18 2 2 2 3" xfId="9770" xr:uid="{30F91C77-9AA8-41AC-9CDA-4E5720B64865}"/>
    <cellStyle name="Output 18 2 2 2 3 2" xfId="14174" xr:uid="{6C52677A-99C1-4433-9F4F-6C5BA08E2DD5}"/>
    <cellStyle name="Output 18 2 2 2 3 3" xfId="15134" xr:uid="{18866009-0DC5-4611-B887-ED20F78A49EC}"/>
    <cellStyle name="Output 18 2 2 2 3 4" xfId="16086" xr:uid="{49A78907-C84F-4CF4-8BE1-A41968815658}"/>
    <cellStyle name="Output 18 2 2 2 3 5" xfId="16960" xr:uid="{68C2820B-ACB0-419E-8A47-AD931A21E02B}"/>
    <cellStyle name="Output 18 2 2 2 3 6" xfId="17825" xr:uid="{0268A41F-E335-4058-9129-DDD9BC66F90F}"/>
    <cellStyle name="Output 18 2 2 2 3 7" xfId="18601" xr:uid="{E8F3C177-5C57-403E-AE61-988E54D13A55}"/>
    <cellStyle name="Output 18 2 2 2 3 8" xfId="19358" xr:uid="{284F1F24-64ED-4FCC-A327-CBB935B84C2D}"/>
    <cellStyle name="Output 18 2 2 2 4" xfId="12734" xr:uid="{687D1799-B0AB-414B-A6AA-44669602F33D}"/>
    <cellStyle name="Output 18 2 2 2 5" xfId="13528" xr:uid="{21DECCDA-7760-4E47-8CD2-F705F8AAFBB6}"/>
    <cellStyle name="Output 18 2 2 2 6" xfId="14532" xr:uid="{38AB2CE6-9FD0-4CC0-B949-9148C0955DB9}"/>
    <cellStyle name="Output 18 2 2 2 7" xfId="15490" xr:uid="{26AEAF6A-ACC3-4728-BBA0-6E6F5D5FF8D6}"/>
    <cellStyle name="Output 18 2 2 2 8" xfId="16415" xr:uid="{5BE199C6-62B5-4502-94C5-114A064D49B3}"/>
    <cellStyle name="Output 18 2 2 2 9" xfId="17286" xr:uid="{30C0F0C1-C0F9-43BA-A85B-DC26DCFB3781}"/>
    <cellStyle name="Output 18 2 2 3" xfId="8532" xr:uid="{4FCFEE86-4B57-4C16-BBA9-58BFCF605A72}"/>
    <cellStyle name="Output 18 2 2 3 2" xfId="13272" xr:uid="{3EB575C9-E77E-4C95-A07A-F98375927055}"/>
    <cellStyle name="Output 18 2 2 3 3" xfId="14292" xr:uid="{7D58D3C7-FF3E-4A46-8FDE-7AADAC7B24C3}"/>
    <cellStyle name="Output 18 2 2 3 4" xfId="15252" xr:uid="{2E6A6875-86A2-4886-9022-2A945972375B}"/>
    <cellStyle name="Output 18 2 2 3 5" xfId="16201" xr:uid="{D074518B-7331-4A93-9678-6556E1B92D17}"/>
    <cellStyle name="Output 18 2 2 3 6" xfId="17074" xr:uid="{988DBB7B-6980-42BE-AF3B-BD6B44ACEFD0}"/>
    <cellStyle name="Output 18 2 2 3 7" xfId="17939" xr:uid="{10F9D78E-F46F-4748-95A5-FD54325D6E83}"/>
    <cellStyle name="Output 18 2 2 3 8" xfId="18715" xr:uid="{E3E07094-CF87-4701-A8FA-0FDA52572D21}"/>
    <cellStyle name="Output 18 2 2 4" xfId="9542" xr:uid="{7988E967-51E8-4DE1-843C-B405C2480756}"/>
    <cellStyle name="Output 18 2 2 4 2" xfId="13946" xr:uid="{1C1B1D60-BCA6-4872-A39C-7BFD961E042A}"/>
    <cellStyle name="Output 18 2 2 4 3" xfId="14906" xr:uid="{A5D39F0B-91AF-4BD7-A775-9A063CB4D493}"/>
    <cellStyle name="Output 18 2 2 4 4" xfId="15858" xr:uid="{D06828D1-8DFA-48DB-82BE-D59ABDCE7E58}"/>
    <cellStyle name="Output 18 2 2 4 5" xfId="16732" xr:uid="{CCA303B8-43F7-4681-83D4-F44E102D1CC3}"/>
    <cellStyle name="Output 18 2 2 4 6" xfId="17597" xr:uid="{C4F77EDD-E667-4D9B-BFEB-6643B91DA4FB}"/>
    <cellStyle name="Output 18 2 2 4 7" xfId="18373" xr:uid="{6BE9EBF8-59F9-4579-AF58-7566D2DDEF86}"/>
    <cellStyle name="Output 18 2 2 4 8" xfId="19130" xr:uid="{16FE2AD5-BE5E-4019-9590-ED423AD7E525}"/>
    <cellStyle name="Output 18 2 2 5" xfId="12243" xr:uid="{B70C99A2-A2C0-4D88-9D72-CA9085DCE0DC}"/>
    <cellStyle name="Output 18 2 2 6" xfId="10620" xr:uid="{BF91C38E-B78D-4709-A808-192556E404C2}"/>
    <cellStyle name="Output 18 2 2 7" xfId="11682" xr:uid="{BFD114C2-063D-4C10-B3FF-1073AC22B034}"/>
    <cellStyle name="Output 18 2 2 8" xfId="11097" xr:uid="{41336EC6-F44D-45DA-94BB-243A6C2A0C47}"/>
    <cellStyle name="Output 18 2 2 9" xfId="11445" xr:uid="{BA3A1E12-21F5-4B8D-B983-2B28C0E2DC09}"/>
    <cellStyle name="Output 18 2 3" xfId="7154" xr:uid="{04459E3F-0962-4D43-A14B-36E806B634E6}"/>
    <cellStyle name="Output 18 2 3 10" xfId="13694" xr:uid="{80570A03-4884-4BF2-8DE7-E23B38012FB4}"/>
    <cellStyle name="Output 18 2 3 2" xfId="8794" xr:uid="{2FE6A487-1892-4A1D-B8DF-59FF4FEA4165}"/>
    <cellStyle name="Output 18 2 3 2 2" xfId="13454" xr:uid="{8000C97F-9EA3-4369-8402-38B2A6B44C62}"/>
    <cellStyle name="Output 18 2 3 2 3" xfId="14460" xr:uid="{6A781F37-782B-49BC-94FD-1D8B4F9189C6}"/>
    <cellStyle name="Output 18 2 3 2 4" xfId="15418" xr:uid="{E83A0445-35FA-4E1C-99E7-8528B2ADF66D}"/>
    <cellStyle name="Output 18 2 3 2 5" xfId="16345" xr:uid="{55F192BB-8F53-4F7A-86BB-409E62B481C5}"/>
    <cellStyle name="Output 18 2 3 2 6" xfId="17216" xr:uid="{574FEE0C-5A32-4EFC-A84D-C3A212CB1B27}"/>
    <cellStyle name="Output 18 2 3 2 7" xfId="18063" xr:uid="{425294FC-69A8-41DD-815A-7D2F82897F02}"/>
    <cellStyle name="Output 18 2 3 2 8" xfId="18830" xr:uid="{4134478E-8253-4876-B070-E1C1472FB519}"/>
    <cellStyle name="Output 18 2 3 3" xfId="9657" xr:uid="{133BD78A-E21A-4BB1-BB8E-EFA76766E619}"/>
    <cellStyle name="Output 18 2 3 3 2" xfId="14061" xr:uid="{1F6B6CD9-6CB1-40DE-B435-15534718716E}"/>
    <cellStyle name="Output 18 2 3 3 3" xfId="15021" xr:uid="{CC8612D9-2CA1-4AE7-8495-667AB0077403}"/>
    <cellStyle name="Output 18 2 3 3 4" xfId="15973" xr:uid="{EDA15B2E-D508-47E9-BC2E-2B4D409CDB42}"/>
    <cellStyle name="Output 18 2 3 3 5" xfId="16847" xr:uid="{08ECA666-76BB-4045-96E1-FFA7773D790B}"/>
    <cellStyle name="Output 18 2 3 3 6" xfId="17712" xr:uid="{2D06B2A5-9A4B-42A7-BF9F-F6E05258C682}"/>
    <cellStyle name="Output 18 2 3 3 7" xfId="18488" xr:uid="{C843C8E9-B163-4E2D-8AEB-1262C969F7A7}"/>
    <cellStyle name="Output 18 2 3 3 8" xfId="19245" xr:uid="{BF75859E-A708-448D-94B9-C87E7A702586}"/>
    <cellStyle name="Output 18 2 3 4" xfId="12424" xr:uid="{24DCF429-C4ED-4D0B-BCB1-05E4AE22E47B}"/>
    <cellStyle name="Output 18 2 3 5" xfId="10452" xr:uid="{889DD4C1-30F3-48DB-8D31-B13A68AD44A5}"/>
    <cellStyle name="Output 18 2 3 6" xfId="11703" xr:uid="{88CB0AE2-300D-45E4-B4FB-EBAB599E9133}"/>
    <cellStyle name="Output 18 2 3 7" xfId="11081" xr:uid="{B536797A-DB7C-45D0-B682-41E898F53BF9}"/>
    <cellStyle name="Output 18 2 3 8" xfId="12873" xr:uid="{9A0D49E0-803F-4275-84FF-A9A30D469661}"/>
    <cellStyle name="Output 18 2 3 9" xfId="10104" xr:uid="{FB80BE66-1F5C-458B-8F39-AB7A66793753}"/>
    <cellStyle name="Output 18 2 4" xfId="7996" xr:uid="{3C39EB32-0DE1-49A5-9E1F-4EEEA69208FF}"/>
    <cellStyle name="Output 18 2 4 2" xfId="12965" xr:uid="{1415B76D-B2CA-4D20-92D7-2BC064BF8FAC}"/>
    <cellStyle name="Output 18 2 4 3" xfId="10023" xr:uid="{4A84BBA2-50DC-4915-BE20-F225F6571422}"/>
    <cellStyle name="Output 18 2 4 4" xfId="13185" xr:uid="{7A23C149-AD75-44CE-97A1-FAD74BD36513}"/>
    <cellStyle name="Output 18 2 4 5" xfId="9851" xr:uid="{D523A91D-22D9-43F4-B215-502507C195D9}"/>
    <cellStyle name="Output 18 2 4 6" xfId="11891" xr:uid="{B4359371-8E7F-4737-939E-E26502ECF856}"/>
    <cellStyle name="Output 18 2 4 7" xfId="10922" xr:uid="{169F038E-A86D-4A35-B6F9-963A1270F8B2}"/>
    <cellStyle name="Output 18 2 4 8" xfId="11507" xr:uid="{AA0691B3-595E-43EB-8C1F-BA1648038D54}"/>
    <cellStyle name="Output 18 2 5" xfId="9429" xr:uid="{EA4668C2-25F8-4B63-BF7B-5F9AFBBAAD74}"/>
    <cellStyle name="Output 18 2 5 2" xfId="13833" xr:uid="{E88DE92B-CD97-4258-B9A6-DA7A2EA4C0A9}"/>
    <cellStyle name="Output 18 2 5 3" xfId="14793" xr:uid="{A3B724A7-5827-4791-A20F-C9B88BB67FFD}"/>
    <cellStyle name="Output 18 2 5 4" xfId="15745" xr:uid="{40FF8AA7-78B4-4F1A-A2B1-ACBF165C990D}"/>
    <cellStyle name="Output 18 2 5 5" xfId="16619" xr:uid="{A6B58699-2ADC-49D8-A08F-8176BE81C78A}"/>
    <cellStyle name="Output 18 2 5 6" xfId="17484" xr:uid="{C319134D-33FD-43A8-BF0B-B66F40F97DF2}"/>
    <cellStyle name="Output 18 2 5 7" xfId="18260" xr:uid="{77216DAC-2095-4733-BB71-EC4C2942B1D2}"/>
    <cellStyle name="Output 18 2 5 8" xfId="19017" xr:uid="{5CF0B2EB-E948-46FD-AC8C-FCF28B62F6D8}"/>
    <cellStyle name="Output 18 2 6" xfId="11870" xr:uid="{6C227804-590A-4E45-95CA-3CA33847D2AB}"/>
    <cellStyle name="Output 18 2 7" xfId="10941" xr:uid="{CD3925BB-CFC6-44CE-A151-A494809CED09}"/>
    <cellStyle name="Output 18 2 8" xfId="11489" xr:uid="{FF49AFDC-2EE6-431B-B942-59A6BA71AC5E}"/>
    <cellStyle name="Output 18 2 9" xfId="11239" xr:uid="{F0800D7A-5C97-4E32-B66A-2A7D963B4374}"/>
    <cellStyle name="Output 18 3" xfId="6891" xr:uid="{336FF5A3-7BD9-43FB-97E7-C3E172916EF6}"/>
    <cellStyle name="Output 18 3 10" xfId="11282" xr:uid="{FB3E8831-1B2E-43AA-841D-020CA3983673}"/>
    <cellStyle name="Output 18 3 11" xfId="12294" xr:uid="{A241DCE3-0066-43BA-9118-4C0FFE920850}"/>
    <cellStyle name="Output 18 3 2" xfId="7677" xr:uid="{7D6435A7-FFA4-407A-A92B-D3ACEB14944F}"/>
    <cellStyle name="Output 18 3 2 10" xfId="14620" xr:uid="{7B2D792E-624D-4B44-92DF-6A5445424162}"/>
    <cellStyle name="Output 18 3 2 2" xfId="9317" xr:uid="{2B217028-D0FF-41B6-844A-E8358637C433}"/>
    <cellStyle name="Output 18 3 2 2 2" xfId="13751" xr:uid="{471F331F-653D-4487-8FF6-D10DD06EC69D}"/>
    <cellStyle name="Output 18 3 2 2 3" xfId="14713" xr:uid="{4D6A6824-C2B5-4511-B9DE-6F9618B38661}"/>
    <cellStyle name="Output 18 3 2 2 4" xfId="15665" xr:uid="{83666E01-C8DD-438A-8DE7-99A503F91940}"/>
    <cellStyle name="Output 18 3 2 2 5" xfId="16545" xr:uid="{1259A42F-8D9C-4FBC-ADA1-4482FEC86851}"/>
    <cellStyle name="Output 18 3 2 2 6" xfId="17411" xr:uid="{6BCD6773-46CE-49A8-BF1E-A8220D0CA14A}"/>
    <cellStyle name="Output 18 3 2 2 7" xfId="18187" xr:uid="{256F322B-9AB3-4F63-96E0-EFCC5BEA3AF1}"/>
    <cellStyle name="Output 18 3 2 2 8" xfId="18944" xr:uid="{59DBD2A3-390B-4FAD-AB09-28826D844A43}"/>
    <cellStyle name="Output 18 3 2 3" xfId="9771" xr:uid="{580AC043-AC9C-4424-AA1E-378B4EDD7306}"/>
    <cellStyle name="Output 18 3 2 3 2" xfId="14175" xr:uid="{164C0612-9EDF-4352-8909-98FF72D6C34C}"/>
    <cellStyle name="Output 18 3 2 3 3" xfId="15135" xr:uid="{AF2A2FEF-7690-43C5-B695-DDD3C394902B}"/>
    <cellStyle name="Output 18 3 2 3 4" xfId="16087" xr:uid="{2E6D013A-21F0-4F16-BCBA-1DBA1A418606}"/>
    <cellStyle name="Output 18 3 2 3 5" xfId="16961" xr:uid="{D46942EE-F7E0-4D37-9E20-155180529B9B}"/>
    <cellStyle name="Output 18 3 2 3 6" xfId="17826" xr:uid="{C49A96D8-75AF-4B27-B6E7-641C428C19D8}"/>
    <cellStyle name="Output 18 3 2 3 7" xfId="18602" xr:uid="{6909ACC5-B103-47B7-9E9A-B03736CB576B}"/>
    <cellStyle name="Output 18 3 2 3 8" xfId="19359" xr:uid="{A63FD8F8-1067-400F-A5C1-D4046B6F26D4}"/>
    <cellStyle name="Output 18 3 2 4" xfId="12735" xr:uid="{6E9262F2-4BC5-4692-AE8E-2AF617EA0B5D}"/>
    <cellStyle name="Output 18 3 2 5" xfId="12500" xr:uid="{47FA5C4D-B42E-413E-B37B-766C3779B837}"/>
    <cellStyle name="Output 18 3 2 6" xfId="10379" xr:uid="{6581ECD2-C138-49B6-8D52-A066C1882A61}"/>
    <cellStyle name="Output 18 3 2 7" xfId="12380" xr:uid="{33AF1766-4D7A-49C8-802C-EA398374F1B2}"/>
    <cellStyle name="Output 18 3 2 8" xfId="10493" xr:uid="{0F86BD8A-1CA4-4DB8-AF67-D4C1C0CD0ED2}"/>
    <cellStyle name="Output 18 3 2 9" xfId="13644" xr:uid="{0CC0D4E0-E170-44BF-B875-C42660709B01}"/>
    <cellStyle name="Output 18 3 3" xfId="8531" xr:uid="{6DCE5EE8-B1FF-4D18-88EC-66B87F50406E}"/>
    <cellStyle name="Output 18 3 3 2" xfId="13271" xr:uid="{4C93684E-EF36-4DF8-9DB1-00F21EB69359}"/>
    <cellStyle name="Output 18 3 3 3" xfId="14291" xr:uid="{5338C01F-EFD1-4CF4-806D-02D25E347201}"/>
    <cellStyle name="Output 18 3 3 4" xfId="15251" xr:uid="{81E465FB-D196-4847-A212-90EBDBFF9C5F}"/>
    <cellStyle name="Output 18 3 3 5" xfId="16200" xr:uid="{37CA8BE1-6E0B-486D-9183-3A4510ACB844}"/>
    <cellStyle name="Output 18 3 3 6" xfId="17073" xr:uid="{614FC4BF-53B6-4C41-A49C-B0B9522C2FDD}"/>
    <cellStyle name="Output 18 3 3 7" xfId="17938" xr:uid="{40FA3F79-8AA6-49B8-B8A9-7BDA56B7FF4E}"/>
    <cellStyle name="Output 18 3 3 8" xfId="18714" xr:uid="{C2BCF521-206E-4145-80AD-E93C4719E0F0}"/>
    <cellStyle name="Output 18 3 4" xfId="9541" xr:uid="{B0D5ACEB-B9EE-48B2-AD82-DCD48A059DFD}"/>
    <cellStyle name="Output 18 3 4 2" xfId="13945" xr:uid="{6B227D25-11F8-4AEB-9D5E-7F3D8AF65F28}"/>
    <cellStyle name="Output 18 3 4 3" xfId="14905" xr:uid="{00C74F26-D60A-4C68-B6A0-61354FDBC066}"/>
    <cellStyle name="Output 18 3 4 4" xfId="15857" xr:uid="{78B4DCE6-387F-43A5-BCF0-C5321521E547}"/>
    <cellStyle name="Output 18 3 4 5" xfId="16731" xr:uid="{613D2769-FB5A-4061-95C2-39DF346AD201}"/>
    <cellStyle name="Output 18 3 4 6" xfId="17596" xr:uid="{C922707C-7B99-4B80-BBF3-9561C2023B5E}"/>
    <cellStyle name="Output 18 3 4 7" xfId="18372" xr:uid="{6E87AFC4-16BD-4AA4-BD53-AABECA0A65EA}"/>
    <cellStyle name="Output 18 3 4 8" xfId="19129" xr:uid="{7445D1C0-308F-4797-B4A5-8E0916644018}"/>
    <cellStyle name="Output 18 3 5" xfId="12242" xr:uid="{714F325B-92B2-40A7-88E9-381BC1A14A05}"/>
    <cellStyle name="Output 18 3 6" xfId="10621" xr:uid="{DC8085AD-44AD-47C9-9B34-B9AE37BBCE1B}"/>
    <cellStyle name="Output 18 3 7" xfId="11681" xr:uid="{DE966A12-D922-4C69-AD61-EA170791D2AB}"/>
    <cellStyle name="Output 18 3 8" xfId="11098" xr:uid="{88D7F605-F1CB-4543-8CE1-0868EDCFA7AC}"/>
    <cellStyle name="Output 18 3 9" xfId="11444" xr:uid="{A664AA3F-AC22-4B12-90DF-78B47793C92F}"/>
    <cellStyle name="Output 18 4" xfId="7153" xr:uid="{77FDED4F-1804-4C86-BEDD-EE3872862B3A}"/>
    <cellStyle name="Output 18 4 10" xfId="15619" xr:uid="{4B569A8D-1F20-4C4B-9771-5A12608269EA}"/>
    <cellStyle name="Output 18 4 2" xfId="8793" xr:uid="{C34D10D3-9737-40AC-A001-644D7355CBBF}"/>
    <cellStyle name="Output 18 4 2 2" xfId="13453" xr:uid="{24CD7E67-47DB-4ADC-9575-7A5F05F67638}"/>
    <cellStyle name="Output 18 4 2 3" xfId="14459" xr:uid="{FF6D19B0-FCDD-4FE7-8C8D-143F518EB30C}"/>
    <cellStyle name="Output 18 4 2 4" xfId="15417" xr:uid="{E44FC352-EB3A-438E-81D7-466B9A90B1FF}"/>
    <cellStyle name="Output 18 4 2 5" xfId="16344" xr:uid="{7E927A7C-4884-4B69-900F-1A217B4CA676}"/>
    <cellStyle name="Output 18 4 2 6" xfId="17215" xr:uid="{4F4B6EAE-C5BA-4D61-801A-149DB8A730EF}"/>
    <cellStyle name="Output 18 4 2 7" xfId="18062" xr:uid="{02AB6027-843D-4CE7-9321-2C1743310605}"/>
    <cellStyle name="Output 18 4 2 8" xfId="18829" xr:uid="{1E02B61A-2C6B-40A3-B439-07FA5C24CDB9}"/>
    <cellStyle name="Output 18 4 3" xfId="9656" xr:uid="{E1AFB587-41D5-49D4-B3D1-A109537CB151}"/>
    <cellStyle name="Output 18 4 3 2" xfId="14060" xr:uid="{AA9535A2-BCCB-497A-A3CB-7C58F9F514A2}"/>
    <cellStyle name="Output 18 4 3 3" xfId="15020" xr:uid="{952114F9-0277-433A-8DB1-2208FA12FE41}"/>
    <cellStyle name="Output 18 4 3 4" xfId="15972" xr:uid="{40F3EFF4-2339-4269-A30E-F47568D87F5D}"/>
    <cellStyle name="Output 18 4 3 5" xfId="16846" xr:uid="{5EAC7EE4-3F8F-4C1E-872A-CFD8DB928221}"/>
    <cellStyle name="Output 18 4 3 6" xfId="17711" xr:uid="{8CC1F6DC-7F13-4512-8482-6073B0BCFC96}"/>
    <cellStyle name="Output 18 4 3 7" xfId="18487" xr:uid="{EBFA6A5D-0D5D-453E-87D1-A5FA50FFD8FD}"/>
    <cellStyle name="Output 18 4 3 8" xfId="19244" xr:uid="{F8A6EE5B-9ADE-4F19-8E4B-564834C8D884}"/>
    <cellStyle name="Output 18 4 4" xfId="12423" xr:uid="{88451401-9CBD-4588-85A8-C7BD12E4CA5E}"/>
    <cellStyle name="Output 18 4 5" xfId="10453" xr:uid="{C12BDBE2-314B-4643-BE8D-661E988795AC}"/>
    <cellStyle name="Output 18 4 6" xfId="12919" xr:uid="{C16EC8D1-D08D-4F26-8F6B-59BB45A545AD}"/>
    <cellStyle name="Output 18 4 7" xfId="10063" xr:uid="{F6DE7557-7ED9-4CE0-8397-5391D7EDA846}"/>
    <cellStyle name="Output 18 4 8" xfId="13702" xr:uid="{D0F77CDB-1B2A-4777-BF4F-964392FEABCA}"/>
    <cellStyle name="Output 18 4 9" xfId="14667" xr:uid="{4A4A2AAA-9763-4B81-B1A7-3D3837A1AAE7}"/>
    <cellStyle name="Output 18 5" xfId="7995" xr:uid="{030722C5-5FE8-4F5E-A9E9-3BE7E6C94959}"/>
    <cellStyle name="Output 18 5 2" xfId="12964" xr:uid="{2C285387-714F-4222-B6A6-96A04C08DEF1}"/>
    <cellStyle name="Output 18 5 3" xfId="10024" xr:uid="{FB988345-7351-4881-9F21-8D7294BACF8F}"/>
    <cellStyle name="Output 18 5 4" xfId="13710" xr:uid="{99599EF7-4705-463C-BCBE-7794C05B7E35}"/>
    <cellStyle name="Output 18 5 5" xfId="14674" xr:uid="{EF1377A9-9EF1-4E7A-9B1A-38085227417D}"/>
    <cellStyle name="Output 18 5 6" xfId="15626" xr:uid="{7EF4327E-19F0-4804-B283-6B8454508E62}"/>
    <cellStyle name="Output 18 5 7" xfId="16508" xr:uid="{148F95F2-38DF-4CFB-B9A8-469F21667599}"/>
    <cellStyle name="Output 18 5 8" xfId="17376" xr:uid="{21046C08-2B08-4A89-8F12-8CF8C3597E33}"/>
    <cellStyle name="Output 18 6" xfId="9428" xr:uid="{E715F621-3C39-4BFC-8C27-C112F6480A90}"/>
    <cellStyle name="Output 18 6 2" xfId="13832" xr:uid="{1943C46D-BA8D-4089-B82A-B8403D4019F1}"/>
    <cellStyle name="Output 18 6 3" xfId="14792" xr:uid="{389E8D15-33C9-48AA-8F73-F84A9BA20785}"/>
    <cellStyle name="Output 18 6 4" xfId="15744" xr:uid="{D339C975-E74F-4FCC-B560-237DD5B40220}"/>
    <cellStyle name="Output 18 6 5" xfId="16618" xr:uid="{D5F6B40E-EE6A-4B7C-9D5F-DAF6461D4188}"/>
    <cellStyle name="Output 18 6 6" xfId="17483" xr:uid="{A1D0B6A6-35A6-4D02-9997-D8730F3D9D16}"/>
    <cellStyle name="Output 18 6 7" xfId="18259" xr:uid="{543AC20D-1B12-41E2-8064-ED9FFFACF4E1}"/>
    <cellStyle name="Output 18 6 8" xfId="19016" xr:uid="{D181C366-4A2A-4253-BE94-5DC636BE2FA4}"/>
    <cellStyle name="Output 18 7" xfId="11869" xr:uid="{1114B2E2-EB22-4776-8740-E9070650D531}"/>
    <cellStyle name="Output 18 8" xfId="10942" xr:uid="{A657503D-E819-4524-A99B-34F0E52C0144}"/>
    <cellStyle name="Output 18 9" xfId="11488" xr:uid="{12909DA9-D2DD-47F7-B63D-5BCCB4EBA20C}"/>
    <cellStyle name="Output 19" xfId="6229" xr:uid="{769C327F-EFB7-424F-8AC1-CDB19AD37083}"/>
    <cellStyle name="Output 19 10" xfId="11238" xr:uid="{A8C6E953-B24B-4E47-AFC3-4D86579737D9}"/>
    <cellStyle name="Output 19 11" xfId="12351" xr:uid="{5BBE03C9-7A9F-4E00-9242-EEEDF23E8D60}"/>
    <cellStyle name="Output 19 12" xfId="10517" xr:uid="{311E6EFC-CC2B-4876-9F69-F2B7DDC83F8C}"/>
    <cellStyle name="Output 19 13" xfId="13134" xr:uid="{FA0D935E-1193-4902-9B8A-3436C9E2626B}"/>
    <cellStyle name="Output 19 2" xfId="6230" xr:uid="{D5F3B257-1D0A-4019-AE5E-1C9D6B567615}"/>
    <cellStyle name="Output 19 2 10" xfId="13380" xr:uid="{AB8DBC4D-DA70-41AC-A495-DC8C9D6826E9}"/>
    <cellStyle name="Output 19 2 11" xfId="14394" xr:uid="{E9D18F34-E620-454A-B39E-BBE167E9D34B}"/>
    <cellStyle name="Output 19 2 12" xfId="15352" xr:uid="{025C6387-4855-4681-8A19-89AB8A9474AD}"/>
    <cellStyle name="Output 19 2 2" xfId="6894" xr:uid="{0EB49F6F-3F6D-42A5-A990-C86687292628}"/>
    <cellStyle name="Output 19 2 2 10" xfId="11279" xr:uid="{6AB14695-7D56-46B8-8A37-CA12D2E81B4E}"/>
    <cellStyle name="Output 19 2 2 11" xfId="13504" xr:uid="{FA1559BC-BCC0-4E7C-9FCC-4F42AB55EFCD}"/>
    <cellStyle name="Output 19 2 2 2" xfId="7678" xr:uid="{3F53ADF0-5A20-474A-A218-5C9426812361}"/>
    <cellStyle name="Output 19 2 2 2 10" xfId="11896" xr:uid="{4E93B0DE-91BA-4A34-9419-6B5BB47E1D27}"/>
    <cellStyle name="Output 19 2 2 2 2" xfId="9318" xr:uid="{73B13E79-ECB6-4E9B-8F25-F062A22B25CB}"/>
    <cellStyle name="Output 19 2 2 2 2 2" xfId="13752" xr:uid="{C710C902-E8AD-42E7-9B6B-52A228735A24}"/>
    <cellStyle name="Output 19 2 2 2 2 3" xfId="14714" xr:uid="{0405E7EA-CA36-4880-99AC-4C6CC0DA2861}"/>
    <cellStyle name="Output 19 2 2 2 2 4" xfId="15666" xr:uid="{608FB12A-6800-4E89-890F-0DCC3F12F60B}"/>
    <cellStyle name="Output 19 2 2 2 2 5" xfId="16546" xr:uid="{A7E37779-73B6-4CD4-A5AA-C0511A85B261}"/>
    <cellStyle name="Output 19 2 2 2 2 6" xfId="17412" xr:uid="{0273C243-76B8-4876-9336-3824E23A3DC5}"/>
    <cellStyle name="Output 19 2 2 2 2 7" xfId="18188" xr:uid="{ED9EAE94-C68B-4330-AFA7-FC7667A7226D}"/>
    <cellStyle name="Output 19 2 2 2 2 8" xfId="18945" xr:uid="{FD373EB2-5D6D-4931-B550-AEF33F311114}"/>
    <cellStyle name="Output 19 2 2 2 3" xfId="9772" xr:uid="{8CB420AB-72FA-4A1D-8BB0-979AF558FC3B}"/>
    <cellStyle name="Output 19 2 2 2 3 2" xfId="14176" xr:uid="{AFBE208C-5EB6-472D-8FE6-9077C04C9067}"/>
    <cellStyle name="Output 19 2 2 2 3 3" xfId="15136" xr:uid="{80EE081F-5603-41AC-A22B-D9E738B76F4A}"/>
    <cellStyle name="Output 19 2 2 2 3 4" xfId="16088" xr:uid="{2848A712-13A3-44E9-A00B-4C3BE1DCE924}"/>
    <cellStyle name="Output 19 2 2 2 3 5" xfId="16962" xr:uid="{E6DF749E-B42F-45B5-A0D9-85BC7B87B18E}"/>
    <cellStyle name="Output 19 2 2 2 3 6" xfId="17827" xr:uid="{BE85CDBF-B7EA-42CD-B946-B6E5805CF393}"/>
    <cellStyle name="Output 19 2 2 2 3 7" xfId="18603" xr:uid="{09E74F5B-1354-4D27-B001-0723EB826A8E}"/>
    <cellStyle name="Output 19 2 2 2 3 8" xfId="19360" xr:uid="{257F9A96-4F4B-4A1B-B29F-41842BD3FDB1}"/>
    <cellStyle name="Output 19 2 2 2 4" xfId="12736" xr:uid="{199AF5FB-0F72-43DC-A056-1071E4E1CE86}"/>
    <cellStyle name="Output 19 2 2 2 5" xfId="12033" xr:uid="{0E24C6BB-7BED-4BFA-A451-0FCD34CEFAE4}"/>
    <cellStyle name="Output 19 2 2 2 6" xfId="10799" xr:uid="{2BD774D5-3040-4CF4-B09D-02CD3401CCB4}"/>
    <cellStyle name="Output 19 2 2 2 7" xfId="11617" xr:uid="{0AA75C37-46DB-4219-AB2D-1592DA79DDE2}"/>
    <cellStyle name="Output 19 2 2 2 8" xfId="11140" xr:uid="{B321BD0C-A10B-4FC6-9F6A-7C6A2E81B429}"/>
    <cellStyle name="Output 19 2 2 2 9" xfId="9839" xr:uid="{D206FA61-9057-465D-8884-3A8F876494D1}"/>
    <cellStyle name="Output 19 2 2 3" xfId="8534" xr:uid="{13201001-64DA-4982-8C81-6468C1EF9CF4}"/>
    <cellStyle name="Output 19 2 2 3 2" xfId="13274" xr:uid="{DC85DD2B-C651-4B1F-BC73-48E7689219EC}"/>
    <cellStyle name="Output 19 2 2 3 3" xfId="14294" xr:uid="{B3A6834C-0B0E-4C4A-90E4-83C0E3413B67}"/>
    <cellStyle name="Output 19 2 2 3 4" xfId="15254" xr:uid="{36A87D9B-658E-455A-9C8A-61CF02ABDAE0}"/>
    <cellStyle name="Output 19 2 2 3 5" xfId="16203" xr:uid="{99F355A1-C69B-46B9-91CE-43B9A57A1E82}"/>
    <cellStyle name="Output 19 2 2 3 6" xfId="17076" xr:uid="{99470C5E-4235-44D1-9266-1D689890F18F}"/>
    <cellStyle name="Output 19 2 2 3 7" xfId="17941" xr:uid="{CA94902E-A9C4-43B9-913A-C9E08914EE5D}"/>
    <cellStyle name="Output 19 2 2 3 8" xfId="18717" xr:uid="{E46AF5AD-0532-4B97-BB58-DE521DE1529D}"/>
    <cellStyle name="Output 19 2 2 4" xfId="9544" xr:uid="{D7AD53BB-EDFA-4B74-A4F2-6CBDCB0DF5AD}"/>
    <cellStyle name="Output 19 2 2 4 2" xfId="13948" xr:uid="{669D42EF-6B3E-4012-A777-5BDD32080D7D}"/>
    <cellStyle name="Output 19 2 2 4 3" xfId="14908" xr:uid="{DEDBD367-BEE1-4A56-97A7-6DD14E79A48F}"/>
    <cellStyle name="Output 19 2 2 4 4" xfId="15860" xr:uid="{A49DE138-9357-430E-8479-B33132D24EFD}"/>
    <cellStyle name="Output 19 2 2 4 5" xfId="16734" xr:uid="{20898DF0-B089-4E0E-B893-406FAC6E7316}"/>
    <cellStyle name="Output 19 2 2 4 6" xfId="17599" xr:uid="{B07E36ED-36F6-4F86-B867-1421DA3EB339}"/>
    <cellStyle name="Output 19 2 2 4 7" xfId="18375" xr:uid="{60109F0E-6404-4AFA-96E4-FF950874D9F1}"/>
    <cellStyle name="Output 19 2 2 4 8" xfId="19132" xr:uid="{1A21B4B2-D77A-4B61-B570-B381C1C8872E}"/>
    <cellStyle name="Output 19 2 2 5" xfId="12245" xr:uid="{6DC92DC2-4E08-4EFB-9C6A-54C955D36AF2}"/>
    <cellStyle name="Output 19 2 2 6" xfId="10618" xr:uid="{9350F472-FA88-47D7-8C70-D8B264402D17}"/>
    <cellStyle name="Output 19 2 2 7" xfId="11684" xr:uid="{A038B403-09E6-4AA4-B9E8-06ABA0414213}"/>
    <cellStyle name="Output 19 2 2 8" xfId="11095" xr:uid="{CB55D80E-2F84-4F7C-B115-8305340EE671}"/>
    <cellStyle name="Output 19 2 2 9" xfId="11447" xr:uid="{551EF837-EBD4-4723-9B9B-A9012A60ECD7}"/>
    <cellStyle name="Output 19 2 3" xfId="7156" xr:uid="{3CFEF611-FD8D-45CF-B50B-FD79103D8424}"/>
    <cellStyle name="Output 19 2 3 10" xfId="11628" xr:uid="{7CC70004-D8D5-4E70-AC0D-DC997486354A}"/>
    <cellStyle name="Output 19 2 3 2" xfId="8796" xr:uid="{EB027CE7-2B34-46EF-A7D0-3FBFB3B2AFA1}"/>
    <cellStyle name="Output 19 2 3 2 2" xfId="13456" xr:uid="{79476CD5-2C76-44C4-9FA6-EEEFC41B6987}"/>
    <cellStyle name="Output 19 2 3 2 3" xfId="14462" xr:uid="{77301AFB-ECF1-4DAB-A1E3-968056A87CAB}"/>
    <cellStyle name="Output 19 2 3 2 4" xfId="15420" xr:uid="{7FFFFF0A-AA36-4771-8507-E416C19F7803}"/>
    <cellStyle name="Output 19 2 3 2 5" xfId="16347" xr:uid="{79A442C1-7FF4-4464-9878-7C1DC1642BE6}"/>
    <cellStyle name="Output 19 2 3 2 6" xfId="17218" xr:uid="{A5BE26BE-2F8B-4A06-8722-266107F04FC4}"/>
    <cellStyle name="Output 19 2 3 2 7" xfId="18065" xr:uid="{6362F966-4514-49E4-ABB7-AAA8155D613D}"/>
    <cellStyle name="Output 19 2 3 2 8" xfId="18832" xr:uid="{A87003DD-7E6F-4337-890F-DDB2F79C43CC}"/>
    <cellStyle name="Output 19 2 3 3" xfId="9659" xr:uid="{B199123C-27ED-4CA9-A626-4D35E49BC28D}"/>
    <cellStyle name="Output 19 2 3 3 2" xfId="14063" xr:uid="{338E5E41-3CF9-4BFB-985B-007D46C7C921}"/>
    <cellStyle name="Output 19 2 3 3 3" xfId="15023" xr:uid="{632E5A29-DCE0-4231-925E-38F9F7E80A64}"/>
    <cellStyle name="Output 19 2 3 3 4" xfId="15975" xr:uid="{4FDD3B74-E98B-4FC9-8A71-BCF19054B7C2}"/>
    <cellStyle name="Output 19 2 3 3 5" xfId="16849" xr:uid="{7BFB287E-A376-4F1F-843A-E7807884594B}"/>
    <cellStyle name="Output 19 2 3 3 6" xfId="17714" xr:uid="{2F730657-1AE5-47E5-9A28-8ED1FED01F4C}"/>
    <cellStyle name="Output 19 2 3 3 7" xfId="18490" xr:uid="{D84ED14F-C2AD-43F8-9E77-3BC325C4F56D}"/>
    <cellStyle name="Output 19 2 3 3 8" xfId="19247" xr:uid="{33C5CB7A-3E04-4108-AB55-7FBC35FBE765}"/>
    <cellStyle name="Output 19 2 3 4" xfId="12426" xr:uid="{44B11A41-9257-4A0D-BD98-083E98027911}"/>
    <cellStyle name="Output 19 2 3 5" xfId="10450" xr:uid="{4E7B860B-B952-411E-8DE6-E7F7714933AA}"/>
    <cellStyle name="Output 19 2 3 6" xfId="11705" xr:uid="{65F631D4-3F88-4647-A5EC-432E76C7EB5D}"/>
    <cellStyle name="Output 19 2 3 7" xfId="11079" xr:uid="{0C4274D7-C2F9-455E-B528-9E2216348E10}"/>
    <cellStyle name="Output 19 2 3 8" xfId="12055" xr:uid="{0ABC353F-5740-4256-A05B-DDCDD31D516F}"/>
    <cellStyle name="Output 19 2 3 9" xfId="10786" xr:uid="{D06019E2-671F-4124-BB43-4D70616ED647}"/>
    <cellStyle name="Output 19 2 4" xfId="7998" xr:uid="{EF765B54-F0C2-420E-8283-D98E14BF3C5B}"/>
    <cellStyle name="Output 19 2 4 2" xfId="12967" xr:uid="{C9A42D61-6470-42A3-99E8-590601152492}"/>
    <cellStyle name="Output 19 2 4 3" xfId="12011" xr:uid="{19611307-BECA-4213-B42F-73C2FA493165}"/>
    <cellStyle name="Output 19 2 4 4" xfId="10820" xr:uid="{85E14843-3302-408C-8303-DACA2E1D272B}"/>
    <cellStyle name="Output 19 2 4 5" xfId="11599" xr:uid="{6B49228A-9A08-487E-BDE4-B2F388CE8AD1}"/>
    <cellStyle name="Output 19 2 4 6" xfId="11158" xr:uid="{A2F27166-7D40-4350-9300-DEDD728E3C06}"/>
    <cellStyle name="Output 19 2 4 7" xfId="12544" xr:uid="{EC18AD65-977F-40E6-9A23-86A4D24FACD2}"/>
    <cellStyle name="Output 19 2 4 8" xfId="10342" xr:uid="{FDC9817F-5DD3-4D8E-8D95-52AD41F08CED}"/>
    <cellStyle name="Output 19 2 5" xfId="9431" xr:uid="{0202327A-0D74-433D-9188-0B90DE26A16C}"/>
    <cellStyle name="Output 19 2 5 2" xfId="13835" xr:uid="{065DF92F-91BA-4952-B1A2-FBA2D43B2009}"/>
    <cellStyle name="Output 19 2 5 3" xfId="14795" xr:uid="{FE411F91-62FA-4A7F-B918-C351F5A784D7}"/>
    <cellStyle name="Output 19 2 5 4" xfId="15747" xr:uid="{FDC8B64C-8AEB-47FD-B336-C2E5C3259C8B}"/>
    <cellStyle name="Output 19 2 5 5" xfId="16621" xr:uid="{491B2A9A-A4A4-49B5-BA71-ECA46D6DB6AE}"/>
    <cellStyle name="Output 19 2 5 6" xfId="17486" xr:uid="{1C11B1DB-1D71-488F-B062-DA38445A4DAC}"/>
    <cellStyle name="Output 19 2 5 7" xfId="18262" xr:uid="{26434E8C-DD8C-4F1D-924D-A056CF591E18}"/>
    <cellStyle name="Output 19 2 5 8" xfId="19019" xr:uid="{530CD8C7-2984-4C8E-BFDD-6C8D3DEC3E76}"/>
    <cellStyle name="Output 19 2 6" xfId="11872" xr:uid="{57437F84-C964-4D15-BB24-B81D6EA56AE3}"/>
    <cellStyle name="Output 19 2 7" xfId="10939" xr:uid="{34898065-B552-4457-B02C-5CB561D8FEAD}"/>
    <cellStyle name="Output 19 2 8" xfId="11491" xr:uid="{06BE099F-34C1-4069-8F4F-95B218EB9F2C}"/>
    <cellStyle name="Output 19 2 9" xfId="11237" xr:uid="{952C99D2-9DC9-4109-84AC-AAE1A4011ED3}"/>
    <cellStyle name="Output 19 3" xfId="6893" xr:uid="{144122B8-0E2F-4C7B-9976-799A66962AB7}"/>
    <cellStyle name="Output 19 3 10" xfId="11280" xr:uid="{65F55621-F037-4E84-B915-ABF1A903C00C}"/>
    <cellStyle name="Output 19 3 11" xfId="12477" xr:uid="{5874AAB2-EF1B-45F9-AA63-3941DE47F0EB}"/>
    <cellStyle name="Output 19 3 2" xfId="7679" xr:uid="{E1BB2D1C-4A70-4B82-9D74-DB46590C2781}"/>
    <cellStyle name="Output 19 3 2 10" xfId="9921" xr:uid="{F7BFEBCF-18D5-489E-8ADF-5ACB8F36F7A6}"/>
    <cellStyle name="Output 19 3 2 2" xfId="9319" xr:uid="{50B178E6-0295-4925-A43A-B858FC520893}"/>
    <cellStyle name="Output 19 3 2 2 2" xfId="13753" xr:uid="{5D8A2B88-B86D-4D76-89E8-AD8986EF0F88}"/>
    <cellStyle name="Output 19 3 2 2 3" xfId="14715" xr:uid="{4A54520D-84D0-491C-B87A-3BCE2580F8F9}"/>
    <cellStyle name="Output 19 3 2 2 4" xfId="15667" xr:uid="{DF2A9FFC-E320-4198-8FD8-4294E2A22A3B}"/>
    <cellStyle name="Output 19 3 2 2 5" xfId="16547" xr:uid="{35A0E08F-D0E5-48EA-952B-47C403FA8236}"/>
    <cellStyle name="Output 19 3 2 2 6" xfId="17413" xr:uid="{B66F2E3D-8038-483A-9E48-8A6A2C2DD5E3}"/>
    <cellStyle name="Output 19 3 2 2 7" xfId="18189" xr:uid="{90CED017-C3BC-4FDB-85B4-26BF0802844D}"/>
    <cellStyle name="Output 19 3 2 2 8" xfId="18946" xr:uid="{39F3E2FD-F319-48E4-8C94-7082521F60C4}"/>
    <cellStyle name="Output 19 3 2 3" xfId="9773" xr:uid="{37E7E68E-5635-4B61-A362-919CFBF3DC22}"/>
    <cellStyle name="Output 19 3 2 3 2" xfId="14177" xr:uid="{DB614CC5-6594-42E1-9D23-180A1A8540B2}"/>
    <cellStyle name="Output 19 3 2 3 3" xfId="15137" xr:uid="{829A642F-0332-4204-B901-6A01F9B06999}"/>
    <cellStyle name="Output 19 3 2 3 4" xfId="16089" xr:uid="{27BD9496-AFB7-4D2F-8F8A-88FDD1319109}"/>
    <cellStyle name="Output 19 3 2 3 5" xfId="16963" xr:uid="{F51CA2F4-3E4C-4064-8F4D-CB9BAF5E9F2A}"/>
    <cellStyle name="Output 19 3 2 3 6" xfId="17828" xr:uid="{680F0BA7-C3F4-4419-944A-43DA82B018FF}"/>
    <cellStyle name="Output 19 3 2 3 7" xfId="18604" xr:uid="{89924554-1B1D-46F8-A291-C6C192EB8D5C}"/>
    <cellStyle name="Output 19 3 2 3 8" xfId="19361" xr:uid="{F67607B2-6ED5-4BFB-999D-34D23DF003E9}"/>
    <cellStyle name="Output 19 3 2 4" xfId="12737" xr:uid="{ADCFBD25-C71D-487C-986A-D4C7E60A56A8}"/>
    <cellStyle name="Output 19 3 2 5" xfId="12820" xr:uid="{3E8B4C17-4FD5-4064-97C8-0EBBFD8328F1}"/>
    <cellStyle name="Output 19 3 2 6" xfId="10152" xr:uid="{622ACC2B-7173-45B0-B5AB-605AC458DE26}"/>
    <cellStyle name="Output 19 3 2 7" xfId="11793" xr:uid="{21D346D1-836E-4576-AD22-51A35F128298}"/>
    <cellStyle name="Output 19 3 2 8" xfId="11009" xr:uid="{9B87D754-6D9E-4B0C-B709-8F72F4E749B6}"/>
    <cellStyle name="Output 19 3 2 9" xfId="13098" xr:uid="{1C95755A-7F5C-4AE0-A8F1-8DCA2DCC86C9}"/>
    <cellStyle name="Output 19 3 3" xfId="8533" xr:uid="{0CD156CC-4316-47DF-A49C-C050C137532F}"/>
    <cellStyle name="Output 19 3 3 2" xfId="13273" xr:uid="{68FE9AD7-F5FE-4033-8A7F-F2DBD38ABD1D}"/>
    <cellStyle name="Output 19 3 3 3" xfId="14293" xr:uid="{ACB44F29-C271-48D5-B1B5-344A2AA07216}"/>
    <cellStyle name="Output 19 3 3 4" xfId="15253" xr:uid="{3CCE2B88-7748-4E3B-A761-A7B66F3F3386}"/>
    <cellStyle name="Output 19 3 3 5" xfId="16202" xr:uid="{FA07282F-80C1-4CD1-8F5E-1CA6F0F80ACD}"/>
    <cellStyle name="Output 19 3 3 6" xfId="17075" xr:uid="{B87C6BCE-1D92-4F93-9388-D5CE01BC5331}"/>
    <cellStyle name="Output 19 3 3 7" xfId="17940" xr:uid="{B0CF07FE-DC99-4D94-A778-6B643623BB3F}"/>
    <cellStyle name="Output 19 3 3 8" xfId="18716" xr:uid="{27A03330-B2DC-4FB4-A6CC-D2768011761A}"/>
    <cellStyle name="Output 19 3 4" xfId="9543" xr:uid="{70B2325B-F024-45B4-BF92-8B24C5065A52}"/>
    <cellStyle name="Output 19 3 4 2" xfId="13947" xr:uid="{D25F09B7-8F3E-4FBA-9F80-22CC5FC2B9AC}"/>
    <cellStyle name="Output 19 3 4 3" xfId="14907" xr:uid="{BD7C03AE-2A46-4048-B822-D2E0270B628C}"/>
    <cellStyle name="Output 19 3 4 4" xfId="15859" xr:uid="{E31E724A-32F1-49EA-BE9D-5DD65CE27C6D}"/>
    <cellStyle name="Output 19 3 4 5" xfId="16733" xr:uid="{5B035048-0246-4622-8B13-DBEA1DBA727C}"/>
    <cellStyle name="Output 19 3 4 6" xfId="17598" xr:uid="{3D837125-A842-4AEE-98A8-5549960D960C}"/>
    <cellStyle name="Output 19 3 4 7" xfId="18374" xr:uid="{AF187227-EC30-4140-8CAD-FF9B8F7A105D}"/>
    <cellStyle name="Output 19 3 4 8" xfId="19131" xr:uid="{DBE28451-1928-4E65-87CC-EACCE0C2B388}"/>
    <cellStyle name="Output 19 3 5" xfId="12244" xr:uid="{6AAD8515-FE1D-40A5-A455-2AD3F7596C5E}"/>
    <cellStyle name="Output 19 3 6" xfId="10619" xr:uid="{702EAAF1-976E-41F6-BDC7-872A6A814212}"/>
    <cellStyle name="Output 19 3 7" xfId="11683" xr:uid="{CCEEC4AA-7568-4C84-910F-F6E499E7A225}"/>
    <cellStyle name="Output 19 3 8" xfId="11096" xr:uid="{0200A26E-FE29-4CF5-AE4C-FDD7E31A8154}"/>
    <cellStyle name="Output 19 3 9" xfId="11446" xr:uid="{568E6AD1-BC1C-4802-873F-2479DF1AC571}"/>
    <cellStyle name="Output 19 4" xfId="7155" xr:uid="{11516292-CD62-4985-A5EA-2A4FAD1E53FE}"/>
    <cellStyle name="Output 19 4 10" xfId="13011" xr:uid="{E85FA52C-0CE7-44E4-BF45-E799EACB9916}"/>
    <cellStyle name="Output 19 4 2" xfId="8795" xr:uid="{52202150-A05C-45B1-9238-81519ED4F61D}"/>
    <cellStyle name="Output 19 4 2 2" xfId="13455" xr:uid="{B75F8320-D23B-4038-BC66-D3572651F5AE}"/>
    <cellStyle name="Output 19 4 2 3" xfId="14461" xr:uid="{22F5869A-57A0-4D4E-ADEF-A9858CFB273B}"/>
    <cellStyle name="Output 19 4 2 4" xfId="15419" xr:uid="{9EE499E9-FD74-46CA-A5F5-356A53FAC240}"/>
    <cellStyle name="Output 19 4 2 5" xfId="16346" xr:uid="{D5C866E0-768E-48C8-A178-8E97C555F918}"/>
    <cellStyle name="Output 19 4 2 6" xfId="17217" xr:uid="{96FD4EAC-50E0-4654-997C-DF72793BB811}"/>
    <cellStyle name="Output 19 4 2 7" xfId="18064" xr:uid="{CBF5F5CB-E8CA-4CCB-80C4-C3EBE387187E}"/>
    <cellStyle name="Output 19 4 2 8" xfId="18831" xr:uid="{4FCEA4DB-170A-4845-A8E5-8FE0AAADD04D}"/>
    <cellStyle name="Output 19 4 3" xfId="9658" xr:uid="{4B929860-24BE-4064-B271-003292265587}"/>
    <cellStyle name="Output 19 4 3 2" xfId="14062" xr:uid="{E68DDA1D-BCFE-4510-8308-D58AB21AED0E}"/>
    <cellStyle name="Output 19 4 3 3" xfId="15022" xr:uid="{5E5713BF-0365-4AF2-9E71-CB6BA44C81C1}"/>
    <cellStyle name="Output 19 4 3 4" xfId="15974" xr:uid="{FA7A2EA9-3930-46D5-997D-362DA61C890F}"/>
    <cellStyle name="Output 19 4 3 5" xfId="16848" xr:uid="{2E1FD8EA-2AB9-484E-9065-550DA99512B5}"/>
    <cellStyle name="Output 19 4 3 6" xfId="17713" xr:uid="{B5A2825C-667E-46D8-BC28-455DD8F99C5F}"/>
    <cellStyle name="Output 19 4 3 7" xfId="18489" xr:uid="{95332634-E63D-4CEC-9302-02BC25905A02}"/>
    <cellStyle name="Output 19 4 3 8" xfId="19246" xr:uid="{47A8AC44-E810-4B0E-A4EF-FAD79BEB7AD8}"/>
    <cellStyle name="Output 19 4 4" xfId="12425" xr:uid="{9B179E82-F0B4-44DC-B3D4-739013CD32F6}"/>
    <cellStyle name="Output 19 4 5" xfId="10451" xr:uid="{46EC7998-04AE-44AB-B32B-EC2A99B555CF}"/>
    <cellStyle name="Output 19 4 6" xfId="11704" xr:uid="{0B3BD421-986C-44A6-A8E1-4E971B397149}"/>
    <cellStyle name="Output 19 4 7" xfId="11080" xr:uid="{3C9A92F4-64AB-4B38-BDF9-1B898F447219}"/>
    <cellStyle name="Output 19 4 8" xfId="11450" xr:uid="{D57EF127-CFE6-45C2-BF8D-8FB6CE0D94B2}"/>
    <cellStyle name="Output 19 4 9" xfId="11276" xr:uid="{2CF211E4-F3A9-4933-A3F8-D65F0AC32220}"/>
    <cellStyle name="Output 19 5" xfId="7997" xr:uid="{441B4AB5-668D-43C7-92F2-41E2563849D6}"/>
    <cellStyle name="Output 19 5 2" xfId="12966" xr:uid="{54202A9D-7A06-4418-93AA-20D2ACD594DD}"/>
    <cellStyle name="Output 19 5 3" xfId="10022" xr:uid="{EBBC4218-8B62-4B6F-A35F-129E0DAEA154}"/>
    <cellStyle name="Output 19 5 4" xfId="9824" xr:uid="{8B21A7F4-2A3A-4778-8516-6BDBE68ED429}"/>
    <cellStyle name="Output 19 5 5" xfId="11941" xr:uid="{BFC0DE54-C1DB-49D6-AE15-BB0C8CFBF29F}"/>
    <cellStyle name="Output 19 5 6" xfId="10874" xr:uid="{30D889B0-AA58-469C-89A5-667CA8CBDBF3}"/>
    <cellStyle name="Output 19 5 7" xfId="11547" xr:uid="{29079322-E562-4D46-9C3B-1661E6230DEE}"/>
    <cellStyle name="Output 19 5 8" xfId="11190" xr:uid="{7F6362E0-C6C6-4E1E-B04B-43118A75F3BD}"/>
    <cellStyle name="Output 19 6" xfId="9430" xr:uid="{F07FF00E-4DDD-4066-8047-080949A56D40}"/>
    <cellStyle name="Output 19 6 2" xfId="13834" xr:uid="{A7BB7B54-63C6-4182-9F1C-924F055BC665}"/>
    <cellStyle name="Output 19 6 3" xfId="14794" xr:uid="{E882B9E4-90E2-48AC-B759-C0C3C7B4D253}"/>
    <cellStyle name="Output 19 6 4" xfId="15746" xr:uid="{7CDEFE90-7A18-4832-A7E7-79C511A7838F}"/>
    <cellStyle name="Output 19 6 5" xfId="16620" xr:uid="{92E8FAD4-571D-43CB-B38B-1865D5041546}"/>
    <cellStyle name="Output 19 6 6" xfId="17485" xr:uid="{3EF053E4-6932-438B-B5D5-968012194975}"/>
    <cellStyle name="Output 19 6 7" xfId="18261" xr:uid="{6511BC37-A58F-4800-BEA7-FFEB99BC9D5C}"/>
    <cellStyle name="Output 19 6 8" xfId="19018" xr:uid="{EC03499B-3B74-4359-A9F4-770874C99E4E}"/>
    <cellStyle name="Output 19 7" xfId="11871" xr:uid="{C72654D3-4FDA-4F53-8A32-5E299BD0AC9A}"/>
    <cellStyle name="Output 19 8" xfId="10940" xr:uid="{EC074483-EBBE-461F-9CC0-564818725F8E}"/>
    <cellStyle name="Output 19 9" xfId="11490" xr:uid="{F7C66AC2-5079-4F37-A316-D1AA2007C9B0}"/>
    <cellStyle name="Output 2" xfId="6231" xr:uid="{D7A31E73-2EEB-4780-AFFF-B711CECAF0A8}"/>
    <cellStyle name="Output 2 10" xfId="11236" xr:uid="{8CC78F1F-4C2E-4F42-9794-6FAD1D1B8E70}"/>
    <cellStyle name="Output 2 11" xfId="12865" xr:uid="{A290D6DE-8838-4028-8782-5D3F1EBAC080}"/>
    <cellStyle name="Output 2 12" xfId="10108" xr:uid="{DCE4FE3A-745E-48C7-A3EF-60D523EB701B}"/>
    <cellStyle name="Output 2 13" xfId="12674" xr:uid="{8AFA5EDD-C0A6-4B25-95FD-63F024B96354}"/>
    <cellStyle name="Output 2 2" xfId="6232" xr:uid="{CB7C0B27-D7B2-4B66-90D7-44DAEAA8AA6A}"/>
    <cellStyle name="Output 2 3" xfId="6895" xr:uid="{D1C8A9C9-5881-4275-B66A-361EA67D2924}"/>
    <cellStyle name="Output 2 3 10" xfId="11278" xr:uid="{96A54745-3015-4688-A2F7-425E5030243A}"/>
    <cellStyle name="Output 2 3 11" xfId="11954" xr:uid="{28FC867B-CEC1-4781-A748-3C080A200215}"/>
    <cellStyle name="Output 2 3 2" xfId="7680" xr:uid="{8D3E46FE-769B-4AF1-87A1-E9A99C373EEC}"/>
    <cellStyle name="Output 2 3 2 10" xfId="18009" xr:uid="{3E779745-50A9-4D56-A167-60A71E1D0D78}"/>
    <cellStyle name="Output 2 3 2 2" xfId="9320" xr:uid="{6F5D70B8-3EB6-4B00-9C55-E1534EEBC07C}"/>
    <cellStyle name="Output 2 3 2 2 2" xfId="13754" xr:uid="{05AE6D9E-68C5-42EC-8796-5C776DF605BB}"/>
    <cellStyle name="Output 2 3 2 2 3" xfId="14716" xr:uid="{D384AA75-7623-4D8E-90E6-8E98B8D73A47}"/>
    <cellStyle name="Output 2 3 2 2 4" xfId="15668" xr:uid="{23AB30B3-2137-473F-A253-39D592FB6D13}"/>
    <cellStyle name="Output 2 3 2 2 5" xfId="16548" xr:uid="{6C53F4A5-CD20-4AA2-A644-C59C1130F3D6}"/>
    <cellStyle name="Output 2 3 2 2 6" xfId="17414" xr:uid="{28E871AF-AFF0-4F04-A58E-350B04FDFEDC}"/>
    <cellStyle name="Output 2 3 2 2 7" xfId="18190" xr:uid="{65DA8015-7478-47B4-9F64-2251BFE8E103}"/>
    <cellStyle name="Output 2 3 2 2 8" xfId="18947" xr:uid="{E0A0F291-0338-4915-BF96-177D15342F4B}"/>
    <cellStyle name="Output 2 3 2 3" xfId="9774" xr:uid="{7C6AFB7A-4C19-4A1F-8D11-C9BBBCCF30D7}"/>
    <cellStyle name="Output 2 3 2 3 2" xfId="14178" xr:uid="{0F5FDECC-6ABF-4A32-91A5-02C2210CF395}"/>
    <cellStyle name="Output 2 3 2 3 3" xfId="15138" xr:uid="{8E1E461D-7AD9-44F5-AB2A-36EDFA5161C1}"/>
    <cellStyle name="Output 2 3 2 3 4" xfId="16090" xr:uid="{1B0B8DD1-9F27-4AEB-8C35-FA8A3B9A460A}"/>
    <cellStyle name="Output 2 3 2 3 5" xfId="16964" xr:uid="{6F75665C-05E7-4CB4-AA4D-DFB462CC8377}"/>
    <cellStyle name="Output 2 3 2 3 6" xfId="17829" xr:uid="{D4D93947-A485-4682-A6AE-8BADCCDF7280}"/>
    <cellStyle name="Output 2 3 2 3 7" xfId="18605" xr:uid="{217C25B8-DC0E-4654-A772-A5995159F25F}"/>
    <cellStyle name="Output 2 3 2 3 8" xfId="19362" xr:uid="{C5137FC5-C8BE-487A-A177-1086D8E44E22}"/>
    <cellStyle name="Output 2 3 2 4" xfId="12738" xr:uid="{8CF7D7B0-AA8C-43B3-AD5B-B960986E7CD8}"/>
    <cellStyle name="Output 2 3 2 5" xfId="13355" xr:uid="{D250F093-D523-48A2-8512-3B4D15EBCAA0}"/>
    <cellStyle name="Output 2 3 2 6" xfId="14369" xr:uid="{503A303E-D010-49DD-982A-58D54796722A}"/>
    <cellStyle name="Output 2 3 2 7" xfId="15327" xr:uid="{D3437734-430C-488A-8925-962A15CEAF82}"/>
    <cellStyle name="Output 2 3 2 8" xfId="16271" xr:uid="{2046D54A-3D0A-45BD-8595-42B9E7A33A31}"/>
    <cellStyle name="Output 2 3 2 9" xfId="17144" xr:uid="{F101D539-8FF2-4273-950C-5A23C236A7F1}"/>
    <cellStyle name="Output 2 3 3" xfId="8535" xr:uid="{BAAEADF4-E7FD-4E8E-BA70-0BCB475DD6B0}"/>
    <cellStyle name="Output 2 3 3 2" xfId="13275" xr:uid="{B54E7376-318C-44EF-971B-442EA4D40A77}"/>
    <cellStyle name="Output 2 3 3 3" xfId="14295" xr:uid="{839A7BFE-A205-46E1-B145-783E0EE58D4D}"/>
    <cellStyle name="Output 2 3 3 4" xfId="15255" xr:uid="{C8D2DB66-E95D-4276-993C-920EEBC9EDA2}"/>
    <cellStyle name="Output 2 3 3 5" xfId="16204" xr:uid="{CA1C5503-CF22-4D04-A868-116684572A3B}"/>
    <cellStyle name="Output 2 3 3 6" xfId="17077" xr:uid="{66D57038-5919-4046-B6B1-A6452A042F0B}"/>
    <cellStyle name="Output 2 3 3 7" xfId="17942" xr:uid="{113833BA-7BF8-426B-8F43-349DCB559C66}"/>
    <cellStyle name="Output 2 3 3 8" xfId="18718" xr:uid="{DE4D4721-CD54-4BCE-838C-0BA5A7EEBF08}"/>
    <cellStyle name="Output 2 3 4" xfId="9545" xr:uid="{3A547674-9DD6-42E7-9211-56129DD79A47}"/>
    <cellStyle name="Output 2 3 4 2" xfId="13949" xr:uid="{1EAC8404-E0F3-4668-8373-00480844610B}"/>
    <cellStyle name="Output 2 3 4 3" xfId="14909" xr:uid="{2F09CA12-2141-4971-BBD3-839E60EDBFD7}"/>
    <cellStyle name="Output 2 3 4 4" xfId="15861" xr:uid="{85F934A8-C8F1-4E4B-B4D3-160ADAD9FF81}"/>
    <cellStyle name="Output 2 3 4 5" xfId="16735" xr:uid="{7522F6D9-2515-4C30-B7EA-C06B9BA45B74}"/>
    <cellStyle name="Output 2 3 4 6" xfId="17600" xr:uid="{D0041A8A-E41F-4140-B6BC-81287235CF1B}"/>
    <cellStyle name="Output 2 3 4 7" xfId="18376" xr:uid="{6AC9FE67-D93F-4FA7-A73F-57F3684637FF}"/>
    <cellStyle name="Output 2 3 4 8" xfId="19133" xr:uid="{2E3B6B88-098C-4558-AEDE-6E2F99FF9DFC}"/>
    <cellStyle name="Output 2 3 5" xfId="12246" xr:uid="{4E64FF2E-2AA5-40D6-BE0E-EBC177CB3912}"/>
    <cellStyle name="Output 2 3 6" xfId="10617" xr:uid="{60DA4AF3-02D0-442D-B744-62F5B357CF7B}"/>
    <cellStyle name="Output 2 3 7" xfId="11685" xr:uid="{3F72883C-7ED0-4E48-8C53-75EDF7DFD265}"/>
    <cellStyle name="Output 2 3 8" xfId="11094" xr:uid="{1BCFBCFC-53A5-43F4-A582-4A9D4773D5B4}"/>
    <cellStyle name="Output 2 3 9" xfId="11448" xr:uid="{31C8A8FA-1038-44C4-8032-8BED27441FFF}"/>
    <cellStyle name="Output 2 4" xfId="7157" xr:uid="{CC0124A3-9241-41D7-BF6F-C7AFD74AC26B}"/>
    <cellStyle name="Output 2 4 10" xfId="13153" xr:uid="{A65887CA-C65F-4F5E-93F4-0DA23D151A6F}"/>
    <cellStyle name="Output 2 4 2" xfId="8797" xr:uid="{A360AD6F-F92A-4EDA-91B5-04F1000C18E0}"/>
    <cellStyle name="Output 2 4 2 2" xfId="13457" xr:uid="{ADF83187-FFBC-42D1-A215-8D5C8EE68E5C}"/>
    <cellStyle name="Output 2 4 2 3" xfId="14463" xr:uid="{9A12C6EA-5E6B-454B-845D-06523DB65BE9}"/>
    <cellStyle name="Output 2 4 2 4" xfId="15421" xr:uid="{70C5D650-BAE3-4F07-B81C-160735A07830}"/>
    <cellStyle name="Output 2 4 2 5" xfId="16348" xr:uid="{DE2C5D55-AEF4-474D-ACD6-5E1A14992CCF}"/>
    <cellStyle name="Output 2 4 2 6" xfId="17219" xr:uid="{BBB4684E-4E1A-4F92-AA64-9EDC8BA1A745}"/>
    <cellStyle name="Output 2 4 2 7" xfId="18066" xr:uid="{3A2785B5-B322-4B13-8CE8-C6EBA09EBEA7}"/>
    <cellStyle name="Output 2 4 2 8" xfId="18833" xr:uid="{A2B3C834-5ED1-4A52-937D-45040AC1B7F3}"/>
    <cellStyle name="Output 2 4 3" xfId="9660" xr:uid="{46044D97-6A2B-4CD6-A0E2-4AFE2F74A757}"/>
    <cellStyle name="Output 2 4 3 2" xfId="14064" xr:uid="{1412DE42-ED66-41DC-B522-77327C3DB5CC}"/>
    <cellStyle name="Output 2 4 3 3" xfId="15024" xr:uid="{1BD7DA74-AFC0-4F9E-9BAC-4DD53972F50C}"/>
    <cellStyle name="Output 2 4 3 4" xfId="15976" xr:uid="{1A098C96-69B7-4D5A-9D23-C59A8E0FAED7}"/>
    <cellStyle name="Output 2 4 3 5" xfId="16850" xr:uid="{5871EC61-EE4B-415B-A838-DF0098FF862A}"/>
    <cellStyle name="Output 2 4 3 6" xfId="17715" xr:uid="{8F3E9C7A-7FEC-45D6-9309-57E92978E978}"/>
    <cellStyle name="Output 2 4 3 7" xfId="18491" xr:uid="{04611DB5-002F-4B57-A03E-F4BD8807193C}"/>
    <cellStyle name="Output 2 4 3 8" xfId="19248" xr:uid="{51DB85BC-2CDC-43A9-BDE3-532AF93D9611}"/>
    <cellStyle name="Output 2 4 4" xfId="12427" xr:uid="{A1EAA93A-51D5-4404-9510-0C5100EFBEAD}"/>
    <cellStyle name="Output 2 4 5" xfId="10449" xr:uid="{AE42F055-E229-440B-A72A-20C9BB77B97F}"/>
    <cellStyle name="Output 2 4 6" xfId="11706" xr:uid="{71565C93-0D50-4625-B7E3-B6AC0922C283}"/>
    <cellStyle name="Output 2 4 7" xfId="11078" xr:uid="{493283B0-32FD-47F3-B9AE-E90CFD4E6F11}"/>
    <cellStyle name="Output 2 4 8" xfId="12556" xr:uid="{20DABE76-486A-44F6-BDD7-A60776CDD4C2}"/>
    <cellStyle name="Output 2 4 9" xfId="10337" xr:uid="{BD1CDBB7-7C5A-4B61-817A-8B2AB5EE5E3B}"/>
    <cellStyle name="Output 2 5" xfId="7999" xr:uid="{337548EC-B1E9-4F9B-8A45-E0FE9AF2842C}"/>
    <cellStyle name="Output 2 5 2" xfId="12968" xr:uid="{8B5732D5-8800-4B88-8579-98A853BAF874}"/>
    <cellStyle name="Output 2 5 3" xfId="10021" xr:uid="{835D266D-3661-47D2-B148-619564CB8FBC}"/>
    <cellStyle name="Output 2 5 4" xfId="11799" xr:uid="{D2560540-DE84-4EC0-A24D-1AB6A0CA6A57}"/>
    <cellStyle name="Output 2 5 5" xfId="11003" xr:uid="{9E964DF8-88D2-419D-9B74-86BB0DC2F875}"/>
    <cellStyle name="Output 2 5 6" xfId="13392" xr:uid="{EA8FDFD3-04C5-4DDB-BA91-7E3D8DA627AA}"/>
    <cellStyle name="Output 2 5 7" xfId="14401" xr:uid="{FBAC509D-5BA3-4570-A53E-C345B6EA02B1}"/>
    <cellStyle name="Output 2 5 8" xfId="15359" xr:uid="{BD77811A-EFAF-4C97-AE02-0A314D1EBC14}"/>
    <cellStyle name="Output 2 6" xfId="9432" xr:uid="{844A6395-719A-42F2-BB90-08BF6F174F1F}"/>
    <cellStyle name="Output 2 6 2" xfId="13836" xr:uid="{17FE5CCC-037F-4487-802B-06EDC96B3F4F}"/>
    <cellStyle name="Output 2 6 3" xfId="14796" xr:uid="{2FD23C91-D6FE-4671-8BA0-D2AFD362DEA0}"/>
    <cellStyle name="Output 2 6 4" xfId="15748" xr:uid="{A5036DEC-5D04-432D-B623-BB92C580096F}"/>
    <cellStyle name="Output 2 6 5" xfId="16622" xr:uid="{033F968C-44D7-4F78-A971-E8FA3A5FF339}"/>
    <cellStyle name="Output 2 6 6" xfId="17487" xr:uid="{D8EC3BAE-1364-4214-95A0-8D3C87925633}"/>
    <cellStyle name="Output 2 6 7" xfId="18263" xr:uid="{5A5AF52F-6EC8-4CFC-A3E7-D89AF1462A13}"/>
    <cellStyle name="Output 2 6 8" xfId="19020" xr:uid="{27753471-8C9C-4999-A059-E6A8498B7150}"/>
    <cellStyle name="Output 2 7" xfId="11873" xr:uid="{6ADE41CD-115A-41B2-85BD-979F5E009187}"/>
    <cellStyle name="Output 2 8" xfId="10938" xr:uid="{3FC17E56-2874-4061-95F8-3B459FA74F77}"/>
    <cellStyle name="Output 2 9" xfId="11492" xr:uid="{25AD527C-28C2-4278-8F80-30E9451B750C}"/>
    <cellStyle name="Output 3" xfId="6233" xr:uid="{79EF40D7-9C33-4F73-81FE-E3F8324A9C6B}"/>
    <cellStyle name="Output 3 10" xfId="12041" xr:uid="{0C1CEAD0-530E-4AE4-8E9E-62ABF391F3ED}"/>
    <cellStyle name="Output 3 11" xfId="10793" xr:uid="{6A5D58CC-5DB7-46B6-8906-805EF76C5B27}"/>
    <cellStyle name="Output 3 12" xfId="11623" xr:uid="{7EA04A0B-E65C-4E26-9760-759435310D56}"/>
    <cellStyle name="Output 3 2" xfId="6896" xr:uid="{EE8122B9-141A-4F2B-8FAF-234971AFABF8}"/>
    <cellStyle name="Output 3 2 10" xfId="11128" xr:uid="{7BC137D2-EA95-4DAD-8FEE-02DC11F2BBCC}"/>
    <cellStyle name="Output 3 2 11" xfId="11962" xr:uid="{60083D82-690E-4B2C-8BD5-D485DA6303A3}"/>
    <cellStyle name="Output 3 2 2" xfId="7681" xr:uid="{A57944AB-7C67-4F71-B922-29EA2EA6FF7F}"/>
    <cellStyle name="Output 3 2 2 10" xfId="16464" xr:uid="{06388B99-F8EC-4B40-89FD-6768B49421C8}"/>
    <cellStyle name="Output 3 2 2 2" xfId="9321" xr:uid="{B90209FC-D84F-4E30-B299-914F2DFDC5DB}"/>
    <cellStyle name="Output 3 2 2 2 2" xfId="13755" xr:uid="{35DB1131-C854-4657-ABDB-D006B7C73B7B}"/>
    <cellStyle name="Output 3 2 2 2 3" xfId="14717" xr:uid="{BC6A67D8-BDCB-4E42-B563-A6B42CF21155}"/>
    <cellStyle name="Output 3 2 2 2 4" xfId="15669" xr:uid="{E9524AD0-E010-4EC4-91B3-6A7DA693E61E}"/>
    <cellStyle name="Output 3 2 2 2 5" xfId="16549" xr:uid="{E4E95B2F-4EB7-43D5-BF34-C37002DBCA62}"/>
    <cellStyle name="Output 3 2 2 2 6" xfId="17415" xr:uid="{B5B51134-4EEF-4436-97FF-4143F15D4963}"/>
    <cellStyle name="Output 3 2 2 2 7" xfId="18191" xr:uid="{3AF695F1-A184-4FBA-BF04-0DD54CA0906D}"/>
    <cellStyle name="Output 3 2 2 2 8" xfId="18948" xr:uid="{BEE14378-7809-4AEF-9A56-F8BE6C4A46B9}"/>
    <cellStyle name="Output 3 2 2 3" xfId="9775" xr:uid="{AD429C67-C61C-4339-B6DE-A7BE0481C5A6}"/>
    <cellStyle name="Output 3 2 2 3 2" xfId="14179" xr:uid="{07769BF9-3737-4198-AA5C-5D3CB997125F}"/>
    <cellStyle name="Output 3 2 2 3 3" xfId="15139" xr:uid="{624078F8-5BE3-46F3-A20C-564DF3D2C96F}"/>
    <cellStyle name="Output 3 2 2 3 4" xfId="16091" xr:uid="{BEE56D5F-0C08-4679-B497-1B26277F6CE9}"/>
    <cellStyle name="Output 3 2 2 3 5" xfId="16965" xr:uid="{D78921CA-965D-456E-B8B1-921C41C5E9EB}"/>
    <cellStyle name="Output 3 2 2 3 6" xfId="17830" xr:uid="{F8A45A17-8C3E-4940-92E9-9874406C697D}"/>
    <cellStyle name="Output 3 2 2 3 7" xfId="18606" xr:uid="{211AFFCF-7886-4074-89AB-0763D355DAAE}"/>
    <cellStyle name="Output 3 2 2 3 8" xfId="19363" xr:uid="{DE0057B2-4F58-4819-8AD9-D36D59FB2B38}"/>
    <cellStyle name="Output 3 2 2 4" xfId="12739" xr:uid="{52424603-C996-4821-94A4-EBC49F9F0143}"/>
    <cellStyle name="Output 3 2 2 5" xfId="12326" xr:uid="{0782953B-77ED-47C6-BE6A-F7C48ED4B84C}"/>
    <cellStyle name="Output 3 2 2 6" xfId="10542" xr:uid="{BCB932F4-5931-4C6C-9E85-39F7391E9BD3}"/>
    <cellStyle name="Output 3 2 2 7" xfId="13634" xr:uid="{F377D728-3586-47C3-9531-1DB9D9E1936D}"/>
    <cellStyle name="Output 3 2 2 8" xfId="14612" xr:uid="{C168441D-4713-4394-ADD9-83A1B9175BB6}"/>
    <cellStyle name="Output 3 2 2 9" xfId="15565" xr:uid="{F6772195-790B-4416-B709-966731A0F6F4}"/>
    <cellStyle name="Output 3 2 3" xfId="8536" xr:uid="{7A0846AA-405A-460D-BE62-B9117D7E103A}"/>
    <cellStyle name="Output 3 2 3 2" xfId="13276" xr:uid="{EE2919F4-3BD2-4D5C-9CB8-CE73292F12A6}"/>
    <cellStyle name="Output 3 2 3 3" xfId="14296" xr:uid="{20002083-269E-45A0-B0EB-D1B2CF6E21CC}"/>
    <cellStyle name="Output 3 2 3 4" xfId="15256" xr:uid="{3E7BCAB0-D3C9-4DB9-967E-3F68DA2068FD}"/>
    <cellStyle name="Output 3 2 3 5" xfId="16205" xr:uid="{A94E872B-DD18-44D2-A379-7F24EFD156FC}"/>
    <cellStyle name="Output 3 2 3 6" xfId="17078" xr:uid="{33C93B98-CF35-4555-959B-6DF02E1DBB8E}"/>
    <cellStyle name="Output 3 2 3 7" xfId="17943" xr:uid="{B285F754-6701-40EE-BF6F-FA51C1EB4049}"/>
    <cellStyle name="Output 3 2 3 8" xfId="18719" xr:uid="{BD9BFAC0-86C0-41A5-85AB-7D872A7C417F}"/>
    <cellStyle name="Output 3 2 4" xfId="9546" xr:uid="{6DFE5D6B-6505-4573-9573-E3A6DFF64273}"/>
    <cellStyle name="Output 3 2 4 2" xfId="13950" xr:uid="{BC2AA985-EAF6-4765-814F-4FD71719D1E0}"/>
    <cellStyle name="Output 3 2 4 3" xfId="14910" xr:uid="{1314CA84-85EF-4C40-8140-A571B3258ADF}"/>
    <cellStyle name="Output 3 2 4 4" xfId="15862" xr:uid="{83679D18-B38E-4C28-9136-B1A8A910365B}"/>
    <cellStyle name="Output 3 2 4 5" xfId="16736" xr:uid="{50F3C779-43FB-4E5C-BD07-5B365D4C9C6D}"/>
    <cellStyle name="Output 3 2 4 6" xfId="17601" xr:uid="{D2C81CB9-218F-4BE7-B5E3-D9FB1C011721}"/>
    <cellStyle name="Output 3 2 4 7" xfId="18377" xr:uid="{3CB14C67-FB65-4BBA-BC91-8813BBA4086A}"/>
    <cellStyle name="Output 3 2 4 8" xfId="19134" xr:uid="{6F617569-E33D-4415-A636-676704FF91C0}"/>
    <cellStyle name="Output 3 2 5" xfId="12247" xr:uid="{DF11154B-DF0A-4D9E-A053-9310211554AE}"/>
    <cellStyle name="Output 3 2 6" xfId="10616" xr:uid="{F3DCD4BF-0797-4286-B41C-74B7ECC99A9A}"/>
    <cellStyle name="Output 3 2 7" xfId="12083" xr:uid="{A6235D46-6596-4301-BDF7-ECDB7C1B9421}"/>
    <cellStyle name="Output 3 2 8" xfId="10765" xr:uid="{E26492DF-4CBE-402A-8CB3-116AB0DED281}"/>
    <cellStyle name="Output 3 2 9" xfId="11647" xr:uid="{59BFC874-8FB1-4D38-9675-515F54101F28}"/>
    <cellStyle name="Output 3 3" xfId="7158" xr:uid="{DD6C9E17-40D7-461D-A9A8-CEBA3A08587A}"/>
    <cellStyle name="Output 3 3 10" xfId="15526" xr:uid="{241C85CF-5C8C-43C9-B15D-A4BC6942B57F}"/>
    <cellStyle name="Output 3 3 2" xfId="8798" xr:uid="{BA241AA7-0872-469C-AD17-41CC963489E5}"/>
    <cellStyle name="Output 3 3 2 2" xfId="13458" xr:uid="{8D95F040-66ED-4213-A4A6-05610A39476C}"/>
    <cellStyle name="Output 3 3 2 3" xfId="14464" xr:uid="{1436827A-5E05-4671-9378-A23A93C09490}"/>
    <cellStyle name="Output 3 3 2 4" xfId="15422" xr:uid="{261710F6-6945-41BE-A6A9-160017600BD1}"/>
    <cellStyle name="Output 3 3 2 5" xfId="16349" xr:uid="{C8F3C2F9-488F-4403-9C86-166F974382EA}"/>
    <cellStyle name="Output 3 3 2 6" xfId="17220" xr:uid="{8BFE6236-BB97-4B29-8A12-42643A86B18F}"/>
    <cellStyle name="Output 3 3 2 7" xfId="18067" xr:uid="{795B26AC-E9E1-4260-9A1A-513976EF4ADD}"/>
    <cellStyle name="Output 3 3 2 8" xfId="18834" xr:uid="{EB41F6F5-1F2E-4CA3-930D-1F7B1CC98F0C}"/>
    <cellStyle name="Output 3 3 3" xfId="9661" xr:uid="{F4F73D49-2E26-472B-9133-2D9FE233B5AB}"/>
    <cellStyle name="Output 3 3 3 2" xfId="14065" xr:uid="{443A4C4A-D972-47C2-BA05-F11F310833EE}"/>
    <cellStyle name="Output 3 3 3 3" xfId="15025" xr:uid="{3160885F-8D87-4803-849C-28A52D7C3B49}"/>
    <cellStyle name="Output 3 3 3 4" xfId="15977" xr:uid="{D0F74A44-FB15-47E4-A012-587FE2321B21}"/>
    <cellStyle name="Output 3 3 3 5" xfId="16851" xr:uid="{463A9619-5FEB-418C-A246-240BAF8F2D88}"/>
    <cellStyle name="Output 3 3 3 6" xfId="17716" xr:uid="{74DB54BC-5B72-4AB3-AB27-83CE49981B22}"/>
    <cellStyle name="Output 3 3 3 7" xfId="18492" xr:uid="{BF036B6C-9078-4F26-8D97-7E51791379B7}"/>
    <cellStyle name="Output 3 3 3 8" xfId="19249" xr:uid="{975DF619-9C3B-4ACD-A18E-3FE04D49FCCA}"/>
    <cellStyle name="Output 3 3 4" xfId="12428" xr:uid="{B0085F7D-882F-4D03-9718-7D9BAC4E92AF}"/>
    <cellStyle name="Output 3 3 5" xfId="10448" xr:uid="{BDEE9BE4-A8FD-4369-BF97-BD075B475738}"/>
    <cellStyle name="Output 3 3 6" xfId="11707" xr:uid="{9504B3D1-472E-4A9A-92D2-030B3FCE3286}"/>
    <cellStyle name="Output 3 3 7" xfId="11077" xr:uid="{72821358-FD1C-4094-A32E-76E76510CDFF}"/>
    <cellStyle name="Output 3 3 8" xfId="13581" xr:uid="{E735E948-D4F8-4B1D-88F8-84CB882F4724}"/>
    <cellStyle name="Output 3 3 9" xfId="14569" xr:uid="{EFA6626A-DD58-46C5-90A1-7E656FE13752}"/>
    <cellStyle name="Output 3 4" xfId="8000" xr:uid="{FF54D122-7AC6-430E-923E-48429287BB9D}"/>
    <cellStyle name="Output 3 4 2" xfId="12969" xr:uid="{A375A1E2-F45E-4FAB-B8DD-B72B46CB8D7B}"/>
    <cellStyle name="Output 3 4 3" xfId="10020" xr:uid="{72313693-C6CB-41B1-BDD3-65A8FDCBEEFD}"/>
    <cellStyle name="Output 3 4 4" xfId="11800" xr:uid="{0A003129-F4B8-44F3-B538-63B863C99174}"/>
    <cellStyle name="Output 3 4 5" xfId="11002" xr:uid="{F1F24517-B458-44CF-8C22-CA5912847750}"/>
    <cellStyle name="Output 3 4 6" xfId="12879" xr:uid="{6F2A16CC-B4D0-41F8-B7C0-79E18AC1A153}"/>
    <cellStyle name="Output 3 4 7" xfId="10099" xr:uid="{3EE753A3-8416-4685-8FF4-C9E334380FBA}"/>
    <cellStyle name="Output 3 4 8" xfId="12675" xr:uid="{6D3801DF-3AA7-4F56-8758-7734F6E9F6D0}"/>
    <cellStyle name="Output 3 5" xfId="9433" xr:uid="{96D60F1A-40F4-4206-BB53-6033CA8AA9F7}"/>
    <cellStyle name="Output 3 5 2" xfId="13837" xr:uid="{895CD960-9B8D-4124-BA90-4F7AB685BD5E}"/>
    <cellStyle name="Output 3 5 3" xfId="14797" xr:uid="{8BB3491C-3DC3-4531-80F0-389430A75809}"/>
    <cellStyle name="Output 3 5 4" xfId="15749" xr:uid="{B9926D84-4945-4E32-95FE-F5777A8F01C9}"/>
    <cellStyle name="Output 3 5 5" xfId="16623" xr:uid="{12459479-A863-4F10-B7C2-AACBD2FB2A7C}"/>
    <cellStyle name="Output 3 5 6" xfId="17488" xr:uid="{18EC9688-FB22-4EA8-B40F-C543879A7FF5}"/>
    <cellStyle name="Output 3 5 7" xfId="18264" xr:uid="{563627FF-7253-40AB-9E41-5D73E2564CBA}"/>
    <cellStyle name="Output 3 5 8" xfId="19021" xr:uid="{29765ED4-4F3F-4819-B859-B86C318CEA24}"/>
    <cellStyle name="Output 3 6" xfId="11875" xr:uid="{7CAB364F-C0EA-40EF-90CC-30AE17DC04C4}"/>
    <cellStyle name="Output 3 7" xfId="10936" xr:uid="{E9B2BEEB-35A7-4D12-9A2E-613504E3D644}"/>
    <cellStyle name="Output 3 8" xfId="11494" xr:uid="{E37E5423-E809-410C-9B62-CB5BC10D133A}"/>
    <cellStyle name="Output 3 9" xfId="11235" xr:uid="{8F1E657B-23B9-488F-AFBA-763BCA9E2262}"/>
    <cellStyle name="Output 4" xfId="6234" xr:uid="{27E9E4C3-557B-4FBA-859D-CAE8652436C9}"/>
    <cellStyle name="Output 4 10" xfId="12529" xr:uid="{1B8BFFD0-3EAC-443A-B261-55774EC63140}"/>
    <cellStyle name="Output 4 11" xfId="10352" xr:uid="{8C2219F2-B4D8-4F11-856E-7B138A40D6FE}"/>
    <cellStyle name="Output 4 12" xfId="13663" xr:uid="{8EC2F67E-97E1-4E50-9E2D-24DF23DCE4DA}"/>
    <cellStyle name="Output 4 2" xfId="6897" xr:uid="{C202744C-37FA-4ED0-A943-37589A6880D7}"/>
    <cellStyle name="Output 4 2 10" xfId="11127" xr:uid="{A65B8E4A-C030-4503-B097-1A79AA582954}"/>
    <cellStyle name="Output 4 2 11" xfId="12550" xr:uid="{89A7A199-FE2A-4DCB-B746-C8A4012ACF53}"/>
    <cellStyle name="Output 4 2 2" xfId="7682" xr:uid="{F90A7BE1-AF4B-47A1-8D38-2D60E6AAC144}"/>
    <cellStyle name="Output 4 2 2 10" xfId="17182" xr:uid="{169C3773-2101-4B8D-AA0B-E93A4ACC6544}"/>
    <cellStyle name="Output 4 2 2 2" xfId="9322" xr:uid="{779E833E-5D27-4598-8A76-A2B2DD480044}"/>
    <cellStyle name="Output 4 2 2 2 2" xfId="13756" xr:uid="{7C0670D3-D1D0-4B38-8803-91A25F8C6751}"/>
    <cellStyle name="Output 4 2 2 2 3" xfId="14718" xr:uid="{3FABC0B1-5177-4E59-A4A9-4CBA35231E4C}"/>
    <cellStyle name="Output 4 2 2 2 4" xfId="15670" xr:uid="{25F4F2ED-CEDD-4426-B190-9A19F92544D0}"/>
    <cellStyle name="Output 4 2 2 2 5" xfId="16550" xr:uid="{B124F5C9-443A-4C84-8CEC-7B81D987D8F1}"/>
    <cellStyle name="Output 4 2 2 2 6" xfId="17416" xr:uid="{02268AE3-59DB-4D23-8B14-49734922F3C8}"/>
    <cellStyle name="Output 4 2 2 2 7" xfId="18192" xr:uid="{21F42EAB-EC2E-4E11-A55F-4912A2D7766A}"/>
    <cellStyle name="Output 4 2 2 2 8" xfId="18949" xr:uid="{FB623ABC-15B0-4F15-A978-777FBC85FBED}"/>
    <cellStyle name="Output 4 2 2 3" xfId="9776" xr:uid="{CC2EFB40-1487-482B-8D11-F35BCBB89143}"/>
    <cellStyle name="Output 4 2 2 3 2" xfId="14180" xr:uid="{16139FD2-80CE-48CE-BF39-3785F85AC109}"/>
    <cellStyle name="Output 4 2 2 3 3" xfId="15140" xr:uid="{2C7CD133-5748-4D52-BAF9-227270001E09}"/>
    <cellStyle name="Output 4 2 2 3 4" xfId="16092" xr:uid="{432F472B-6481-46EC-85F8-D03BE120348D}"/>
    <cellStyle name="Output 4 2 2 3 5" xfId="16966" xr:uid="{209FC615-D34C-4613-B451-2CD47E9B4CF0}"/>
    <cellStyle name="Output 4 2 2 3 6" xfId="17831" xr:uid="{EBCDB7A6-4A49-430E-B8A3-15F2A9366F37}"/>
    <cellStyle name="Output 4 2 2 3 7" xfId="18607" xr:uid="{2F40855C-B719-425E-9465-31AA694B0519}"/>
    <cellStyle name="Output 4 2 2 3 8" xfId="19364" xr:uid="{BE7F2900-E8B2-4902-A6FB-0143C6AC8CD8}"/>
    <cellStyle name="Output 4 2 2 4" xfId="12740" xr:uid="{AE0B0873-7DBC-4BC3-B677-B6065512040E}"/>
    <cellStyle name="Output 4 2 2 5" xfId="10216" xr:uid="{7841D999-3BCA-454F-AF9A-78F5D003CD36}"/>
    <cellStyle name="Output 4 2 2 6" xfId="13419" xr:uid="{05BE1192-B7D2-41D9-86FB-B13C3E39FF5D}"/>
    <cellStyle name="Output 4 2 2 7" xfId="14426" xr:uid="{19A0D9A5-6C55-47EF-B282-4D341D626BA0}"/>
    <cellStyle name="Output 4 2 2 8" xfId="15384" xr:uid="{246F16E6-1FA5-4BB5-8461-E7E753F44956}"/>
    <cellStyle name="Output 4 2 2 9" xfId="16311" xr:uid="{9A113F50-5D1C-4EFD-A648-E5C0F0D7D429}"/>
    <cellStyle name="Output 4 2 3" xfId="8537" xr:uid="{E083A7F8-542D-4F4C-9389-1E370344EF2C}"/>
    <cellStyle name="Output 4 2 3 2" xfId="13277" xr:uid="{E7E0C07C-9923-4519-B909-F057C07EF541}"/>
    <cellStyle name="Output 4 2 3 3" xfId="14297" xr:uid="{7B0B04AC-8AF0-4052-A4A7-7355B4E7C6B9}"/>
    <cellStyle name="Output 4 2 3 4" xfId="15257" xr:uid="{F6F9E7E0-D95C-4B3D-880D-32F86D7C38DB}"/>
    <cellStyle name="Output 4 2 3 5" xfId="16206" xr:uid="{AEE93B20-C389-4D0F-9C30-7DAD0843693C}"/>
    <cellStyle name="Output 4 2 3 6" xfId="17079" xr:uid="{EB6A91DE-349A-4EDF-8366-8A6972027138}"/>
    <cellStyle name="Output 4 2 3 7" xfId="17944" xr:uid="{6B80597C-1371-4929-A933-E02BC6275F6F}"/>
    <cellStyle name="Output 4 2 3 8" xfId="18720" xr:uid="{0168C5B5-1364-456C-95E9-B640F0244B22}"/>
    <cellStyle name="Output 4 2 4" xfId="9547" xr:uid="{6A8DCD01-72BA-48A2-B3CD-245E3A74A868}"/>
    <cellStyle name="Output 4 2 4 2" xfId="13951" xr:uid="{636B3581-10ED-4D9B-A002-18436F12D6C7}"/>
    <cellStyle name="Output 4 2 4 3" xfId="14911" xr:uid="{52839A79-4322-4B4E-8D5A-0173F3C64333}"/>
    <cellStyle name="Output 4 2 4 4" xfId="15863" xr:uid="{39DD53CC-10B9-4CBD-92FF-CB654572C61F}"/>
    <cellStyle name="Output 4 2 4 5" xfId="16737" xr:uid="{8258153F-0068-493F-BB1C-B9A9F320E0D2}"/>
    <cellStyle name="Output 4 2 4 6" xfId="17602" xr:uid="{FEB1FF06-39DA-49E1-BAFF-92FB0479EC68}"/>
    <cellStyle name="Output 4 2 4 7" xfId="18378" xr:uid="{ECB4B10E-CFBF-4CA8-9D19-F45A12E411A5}"/>
    <cellStyle name="Output 4 2 4 8" xfId="19135" xr:uid="{0D4850F8-672D-468C-A2D8-34537E77A017}"/>
    <cellStyle name="Output 4 2 5" xfId="12248" xr:uid="{849C3E4B-844C-465C-BD43-5D5EB572415B}"/>
    <cellStyle name="Output 4 2 6" xfId="10615" xr:uid="{753821BD-AAFA-43C1-AB54-BE3717F9F504}"/>
    <cellStyle name="Output 4 2 7" xfId="12084" xr:uid="{838480B8-129B-4B86-8E73-F0DCFD9EA83A}"/>
    <cellStyle name="Output 4 2 8" xfId="10764" xr:uid="{EDF1994E-D9B7-4C49-A7F6-AE5CF480A2AE}"/>
    <cellStyle name="Output 4 2 9" xfId="11648" xr:uid="{E03A641B-0DAF-4D45-A8EA-A0B19CE3DD06}"/>
    <cellStyle name="Output 4 3" xfId="7159" xr:uid="{C7C50632-8AD8-4A0E-94AF-55805AAF3E1D}"/>
    <cellStyle name="Output 4 3 10" xfId="12296" xr:uid="{C7DABC08-337F-4BE2-9DF6-DF7F24B6C265}"/>
    <cellStyle name="Output 4 3 2" xfId="8799" xr:uid="{16343ACA-03EB-41F2-88AC-464AB3039B9F}"/>
    <cellStyle name="Output 4 3 2 2" xfId="13459" xr:uid="{F23A0DEA-40A0-4927-93AA-F86476F7720F}"/>
    <cellStyle name="Output 4 3 2 3" xfId="14465" xr:uid="{C359389F-2B6C-4254-B688-25D69D0838A5}"/>
    <cellStyle name="Output 4 3 2 4" xfId="15423" xr:uid="{46B233B4-AB08-459B-BDBB-65633C03DCF5}"/>
    <cellStyle name="Output 4 3 2 5" xfId="16350" xr:uid="{F0D8B005-C126-419B-8BBA-3EFFF952D007}"/>
    <cellStyle name="Output 4 3 2 6" xfId="17221" xr:uid="{3AD5A794-BA91-4CD6-86C1-02FE7E7F4BE6}"/>
    <cellStyle name="Output 4 3 2 7" xfId="18068" xr:uid="{C1BCD596-0143-49C4-AF16-5F89D8BA09D1}"/>
    <cellStyle name="Output 4 3 2 8" xfId="18835" xr:uid="{0D18B361-059C-4C37-B3CE-01D8D05BE72E}"/>
    <cellStyle name="Output 4 3 3" xfId="9662" xr:uid="{A3825B16-6F11-4198-B715-3A6060F69078}"/>
    <cellStyle name="Output 4 3 3 2" xfId="14066" xr:uid="{95ACBE1E-BCA2-492E-A6FD-C969B7A935CE}"/>
    <cellStyle name="Output 4 3 3 3" xfId="15026" xr:uid="{B721F13F-1065-404E-8CCD-D30DEA256CB1}"/>
    <cellStyle name="Output 4 3 3 4" xfId="15978" xr:uid="{F9E83984-7AD8-4019-9C36-B14642DCC7C2}"/>
    <cellStyle name="Output 4 3 3 5" xfId="16852" xr:uid="{8F206FC9-E2F8-43DD-827A-214A41BF5BBC}"/>
    <cellStyle name="Output 4 3 3 6" xfId="17717" xr:uid="{3EAF014D-0E03-40D6-9F2E-092EC24FE4F2}"/>
    <cellStyle name="Output 4 3 3 7" xfId="18493" xr:uid="{4A9E3BCB-2D67-4610-B9C3-7E11865F6EE7}"/>
    <cellStyle name="Output 4 3 3 8" xfId="19250" xr:uid="{CE116151-90AE-4EF3-B368-4AA6260360EC}"/>
    <cellStyle name="Output 4 3 4" xfId="12429" xr:uid="{679E550F-5870-48DA-B792-455950A4FE82}"/>
    <cellStyle name="Output 4 3 5" xfId="10447" xr:uid="{90DF74D7-126E-4F47-90B4-C952E68767AE}"/>
    <cellStyle name="Output 4 3 6" xfId="11708" xr:uid="{DCBF25F1-1F6A-484A-83CC-0009CF3C48F6}"/>
    <cellStyle name="Output 4 3 7" xfId="11076" xr:uid="{C701EDFF-A4EC-4001-BD51-8EDD8E16D813}"/>
    <cellStyle name="Output 4 3 8" xfId="13091" xr:uid="{9AE79A82-9E09-463D-A0A4-A1D971D8584C}"/>
    <cellStyle name="Output 4 3 9" xfId="9925" xr:uid="{CE3173FF-9A66-401C-930A-E55696F62C86}"/>
    <cellStyle name="Output 4 4" xfId="8001" xr:uid="{F7C7C1E6-4883-40CA-9D70-7EE7B092E155}"/>
    <cellStyle name="Output 4 4 2" xfId="12970" xr:uid="{8B6EAEF3-8869-4F43-8827-FF2AA60CB098}"/>
    <cellStyle name="Output 4 4 3" xfId="10019" xr:uid="{D96AA0C2-BEF2-4577-8148-22D103F43E98}"/>
    <cellStyle name="Output 4 4 4" xfId="11801" xr:uid="{93CCFA77-7D90-41F8-A256-47E707DFD8F2}"/>
    <cellStyle name="Output 4 4 5" xfId="11001" xr:uid="{300B6D41-98E1-4FF5-BF75-DBBB66655059}"/>
    <cellStyle name="Output 4 4 6" xfId="11455" xr:uid="{B2E1AF14-C30B-4EB3-BBA1-E6855475BA0D}"/>
    <cellStyle name="Output 4 4 7" xfId="11272" xr:uid="{243ECF2D-8DBF-446A-9F72-995CE51EB2F7}"/>
    <cellStyle name="Output 4 4 8" xfId="13552" xr:uid="{299BCE65-5484-481A-9D8A-529EEB2C73C4}"/>
    <cellStyle name="Output 4 5" xfId="9434" xr:uid="{3E8ADCEB-5C27-4A7B-A6AA-655023D42A2E}"/>
    <cellStyle name="Output 4 5 2" xfId="13838" xr:uid="{6A88C6D2-3A3E-4F7C-8FC6-59D3D3BE4D64}"/>
    <cellStyle name="Output 4 5 3" xfId="14798" xr:uid="{6BCE99AB-130A-4E37-BB1D-80A64F8C9AB0}"/>
    <cellStyle name="Output 4 5 4" xfId="15750" xr:uid="{8C2DADC2-613C-45D2-81AC-C44586CF0ADD}"/>
    <cellStyle name="Output 4 5 5" xfId="16624" xr:uid="{70EE8320-61C7-4F5E-82FB-B81B79881F76}"/>
    <cellStyle name="Output 4 5 6" xfId="17489" xr:uid="{D578D542-92FE-49EE-ADE6-EEB75050EC75}"/>
    <cellStyle name="Output 4 5 7" xfId="18265" xr:uid="{101F2673-58A7-4E33-AE1D-0E84AF8B33C2}"/>
    <cellStyle name="Output 4 5 8" xfId="19022" xr:uid="{B879F962-B123-4318-82C3-71904A98AF03}"/>
    <cellStyle name="Output 4 6" xfId="11876" xr:uid="{B8F9EC89-08E1-4A8D-88AD-589DF50479E2}"/>
    <cellStyle name="Output 4 7" xfId="10935" xr:uid="{CD84B70B-1A40-4A49-99E1-DD83D4D541F8}"/>
    <cellStyle name="Output 4 8" xfId="11495" xr:uid="{487888D4-8304-4F8B-9D97-EEB0BBCF3F80}"/>
    <cellStyle name="Output 4 9" xfId="11234" xr:uid="{C6564DFE-FFCA-4E25-B6FF-5A9233A15E1F}"/>
    <cellStyle name="Output 5" xfId="6235" xr:uid="{A5FC35CD-DD02-45CF-980D-01C3E3AA7BD5}"/>
    <cellStyle name="Output 5 10" xfId="13558" xr:uid="{115E868A-CAEC-4309-9346-F64AD281ABC0}"/>
    <cellStyle name="Output 5 11" xfId="14559" xr:uid="{6AE2B172-1C2E-4917-AE86-1542D60F16B9}"/>
    <cellStyle name="Output 5 12" xfId="15517" xr:uid="{F7E9803E-BC70-4CF3-BC2E-ACDCF7C0C8DA}"/>
    <cellStyle name="Output 5 2" xfId="6898" xr:uid="{D97AB570-A2D0-4FC0-9D52-5FE549396BEE}"/>
    <cellStyle name="Output 5 2 10" xfId="11038" xr:uid="{8D137D28-F61D-436A-A156-D73A3E505EFD}"/>
    <cellStyle name="Output 5 2 11" xfId="12563" xr:uid="{B0FF91C3-0F45-495C-8F2C-EC144B2C99D8}"/>
    <cellStyle name="Output 5 2 2" xfId="7683" xr:uid="{7439B3A6-F672-4FD2-A806-9EBDC08D880A}"/>
    <cellStyle name="Output 5 2 2 10" xfId="15620" xr:uid="{CF93EBC4-C22F-49F4-A400-378CC391A05D}"/>
    <cellStyle name="Output 5 2 2 2" xfId="9323" xr:uid="{3DA1124C-5969-4D27-99D9-74E8131855D4}"/>
    <cellStyle name="Output 5 2 2 2 2" xfId="13757" xr:uid="{ED6DA815-04B0-4131-8CD3-2CA0F9143EF9}"/>
    <cellStyle name="Output 5 2 2 2 3" xfId="14719" xr:uid="{F09CCE94-604C-4F64-BF48-97BAB8C92B50}"/>
    <cellStyle name="Output 5 2 2 2 4" xfId="15671" xr:uid="{A363D8B2-026E-4B94-B997-C9E621E9A7ED}"/>
    <cellStyle name="Output 5 2 2 2 5" xfId="16551" xr:uid="{519F8BAC-0A99-44B5-882C-4FEC1E5FCC05}"/>
    <cellStyle name="Output 5 2 2 2 6" xfId="17417" xr:uid="{51F86337-0FD7-4D83-9285-6E020A6B334C}"/>
    <cellStyle name="Output 5 2 2 2 7" xfId="18193" xr:uid="{B96861D1-7175-4678-A9F6-C19CFDD8FFA0}"/>
    <cellStyle name="Output 5 2 2 2 8" xfId="18950" xr:uid="{B0A5D592-6AFF-48D9-BA75-867334EC9C5E}"/>
    <cellStyle name="Output 5 2 2 3" xfId="9777" xr:uid="{1C647DA6-2136-4E9E-BAF9-CDAF08B3E7D2}"/>
    <cellStyle name="Output 5 2 2 3 2" xfId="14181" xr:uid="{9C0AA019-412F-4603-B267-8697B1BFA6A4}"/>
    <cellStyle name="Output 5 2 2 3 3" xfId="15141" xr:uid="{F986B54B-7CC1-4442-AABC-68085D2CD15A}"/>
    <cellStyle name="Output 5 2 2 3 4" xfId="16093" xr:uid="{4ECE6A6D-ACF8-4F35-8680-357760D7FEC2}"/>
    <cellStyle name="Output 5 2 2 3 5" xfId="16967" xr:uid="{448B6CB5-0B13-4F4E-86FD-F9AD24105903}"/>
    <cellStyle name="Output 5 2 2 3 6" xfId="17832" xr:uid="{A1E51117-822B-452E-ACCF-F7AB38243293}"/>
    <cellStyle name="Output 5 2 2 3 7" xfId="18608" xr:uid="{BE73145E-A6A2-4A0D-9C9D-0AA542A59888}"/>
    <cellStyle name="Output 5 2 2 3 8" xfId="19365" xr:uid="{FF7C25D4-2372-43F8-A801-C7B62716396A}"/>
    <cellStyle name="Output 5 2 2 4" xfId="12741" xr:uid="{D79D6E47-1488-4FAD-AA50-7CDB55139116}"/>
    <cellStyle name="Output 5 2 2 5" xfId="10215" xr:uid="{F4CEAE2D-B598-41A9-BEC0-D01B0AF1930E}"/>
    <cellStyle name="Output 5 2 2 6" xfId="12931" xr:uid="{5B7798A0-D80B-4C38-81D7-8340E29EC7EB}"/>
    <cellStyle name="Output 5 2 2 7" xfId="10055" xr:uid="{BC5E74FD-3B7B-4F73-92B6-10EAE3C92F49}"/>
    <cellStyle name="Output 5 2 2 8" xfId="13704" xr:uid="{13DA2AB5-4D11-497D-B435-FE8C670E0ED9}"/>
    <cellStyle name="Output 5 2 2 9" xfId="14668" xr:uid="{D6BAE390-4A79-4520-8010-DC58195CFB97}"/>
    <cellStyle name="Output 5 2 3" xfId="8538" xr:uid="{41D6515D-A226-4BCF-AB92-B847304E1F9F}"/>
    <cellStyle name="Output 5 2 3 2" xfId="13278" xr:uid="{297C851D-26CD-4E80-9E37-FBD0958DF8A6}"/>
    <cellStyle name="Output 5 2 3 3" xfId="14298" xr:uid="{843B4CEA-799D-4F4D-A3EE-C0DE51F5496F}"/>
    <cellStyle name="Output 5 2 3 4" xfId="15258" xr:uid="{C5053383-90AD-4C30-B636-9FB421CC96D8}"/>
    <cellStyle name="Output 5 2 3 5" xfId="16207" xr:uid="{D65AE29B-45D5-42B3-8DFD-6D2B5F026CBE}"/>
    <cellStyle name="Output 5 2 3 6" xfId="17080" xr:uid="{13EB5519-0E0E-45F3-B56F-CE6ED751771C}"/>
    <cellStyle name="Output 5 2 3 7" xfId="17945" xr:uid="{98B532CF-6E78-4286-8D88-7F328A3312B1}"/>
    <cellStyle name="Output 5 2 3 8" xfId="18721" xr:uid="{B99E7C7A-6678-49BE-B38B-25621B4BCFDC}"/>
    <cellStyle name="Output 5 2 4" xfId="9548" xr:uid="{6EA0A0AE-5D48-4637-955B-A64B1CD0A4EA}"/>
    <cellStyle name="Output 5 2 4 2" xfId="13952" xr:uid="{6583AE05-600E-4DBD-94D6-F85DAA09F9B2}"/>
    <cellStyle name="Output 5 2 4 3" xfId="14912" xr:uid="{EFD4CD11-C0C9-4A99-8DE4-3EB73A613315}"/>
    <cellStyle name="Output 5 2 4 4" xfId="15864" xr:uid="{260C77A6-C7B1-4870-AE44-A3EEDA30A5A3}"/>
    <cellStyle name="Output 5 2 4 5" xfId="16738" xr:uid="{3129D6E8-039A-4C00-8D41-3FE40C567287}"/>
    <cellStyle name="Output 5 2 4 6" xfId="17603" xr:uid="{F63E5DA3-6353-417D-9FD8-C3D68C9EF000}"/>
    <cellStyle name="Output 5 2 4 7" xfId="18379" xr:uid="{0CAECF9D-8EF6-4E58-AE21-1502B2491EC3}"/>
    <cellStyle name="Output 5 2 4 8" xfId="19136" xr:uid="{FFAE8EEF-A9BC-4904-9EDC-E94D85B79B3A}"/>
    <cellStyle name="Output 5 2 5" xfId="12249" xr:uid="{1733B7A9-C2A7-4BC4-A078-A69D0AA9007F}"/>
    <cellStyle name="Output 5 2 6" xfId="10614" xr:uid="{B2F01158-F4B6-4FFC-A346-D567F32C6334}"/>
    <cellStyle name="Output 5 2 7" xfId="12599" xr:uid="{1D991E4A-6D3F-48F2-A6DF-C31875D2AE23}"/>
    <cellStyle name="Output 5 2 8" xfId="10303" xr:uid="{C0E8B047-B71B-4802-AFD0-AA138C11B0F5}"/>
    <cellStyle name="Output 5 2 9" xfId="11757" xr:uid="{CB20E387-D7AA-4C94-AAB3-32CFBA867345}"/>
    <cellStyle name="Output 5 3" xfId="7160" xr:uid="{FDA14421-7FD6-4CC4-897D-C5092834085D}"/>
    <cellStyle name="Output 5 3 10" xfId="12789" xr:uid="{1F2B671E-B88A-4966-A96A-75B4A0B39D1E}"/>
    <cellStyle name="Output 5 3 2" xfId="8800" xr:uid="{3B25ED93-6373-4C8D-AEF2-58D4CEDB53EA}"/>
    <cellStyle name="Output 5 3 2 2" xfId="13460" xr:uid="{AE8495AC-7051-4937-BD6E-7F2945114544}"/>
    <cellStyle name="Output 5 3 2 3" xfId="14466" xr:uid="{ECB8150C-2A48-4DFE-994B-C17E886D539A}"/>
    <cellStyle name="Output 5 3 2 4" xfId="15424" xr:uid="{2D96EFE7-F930-4FBF-8C6F-9086363DA5A8}"/>
    <cellStyle name="Output 5 3 2 5" xfId="16351" xr:uid="{C560704B-BC59-4B0F-B41C-8CBBB1E0C1D1}"/>
    <cellStyle name="Output 5 3 2 6" xfId="17222" xr:uid="{537B0C02-763D-449D-A912-78842956258A}"/>
    <cellStyle name="Output 5 3 2 7" xfId="18069" xr:uid="{02B07A62-F531-423C-B900-18137D625D1C}"/>
    <cellStyle name="Output 5 3 2 8" xfId="18836" xr:uid="{B861D29B-3A60-42BF-BFF4-027FD6FF7A02}"/>
    <cellStyle name="Output 5 3 3" xfId="9663" xr:uid="{7EE07CDD-3C0A-44D5-B970-335DD942013B}"/>
    <cellStyle name="Output 5 3 3 2" xfId="14067" xr:uid="{1AC4D4D4-BF4E-401F-83D7-84FB979D3AE1}"/>
    <cellStyle name="Output 5 3 3 3" xfId="15027" xr:uid="{299522F4-F058-444C-BB4C-DC26F73E9DA7}"/>
    <cellStyle name="Output 5 3 3 4" xfId="15979" xr:uid="{38145A7D-F31A-42F9-918C-65237A5D13EF}"/>
    <cellStyle name="Output 5 3 3 5" xfId="16853" xr:uid="{501ABF27-3266-49F3-BFAD-C69A6AC935B4}"/>
    <cellStyle name="Output 5 3 3 6" xfId="17718" xr:uid="{95ED2E44-1570-4EA6-9821-F524C73BE501}"/>
    <cellStyle name="Output 5 3 3 7" xfId="18494" xr:uid="{BDA575EE-214B-4B4B-B868-C82A92B6B426}"/>
    <cellStyle name="Output 5 3 3 8" xfId="19251" xr:uid="{5B84B9BC-5BE8-49DF-B9A4-CC53C24DF9A8}"/>
    <cellStyle name="Output 5 3 4" xfId="12430" xr:uid="{BEC12BD8-C214-4517-AEE4-FB92D01927AB}"/>
    <cellStyle name="Output 5 3 5" xfId="10446" xr:uid="{13D1F17B-3C13-406C-A0A0-9B88985CF6D2}"/>
    <cellStyle name="Output 5 3 6" xfId="12110" xr:uid="{94504FE4-645C-48F4-84A4-5777D7D87ACC}"/>
    <cellStyle name="Output 5 3 7" xfId="10740" xr:uid="{288A0ADE-D628-4ADD-9D0C-45E2B3247F70}"/>
    <cellStyle name="Output 5 3 8" xfId="13106" xr:uid="{13E1E3C7-41C4-4E5A-BB66-9D5F74F545F3}"/>
    <cellStyle name="Output 5 3 9" xfId="9915" xr:uid="{35DA2990-EAD6-43BB-88E9-B4EBA922B7DD}"/>
    <cellStyle name="Output 5 4" xfId="8002" xr:uid="{BB4E49D9-D8E4-463C-850E-D69793CB4048}"/>
    <cellStyle name="Output 5 4 2" xfId="12971" xr:uid="{99E91667-09BE-4F92-986A-FCFA376F550D}"/>
    <cellStyle name="Output 5 4 3" xfId="10018" xr:uid="{FE9DFFB6-7728-4315-A7EF-6223F75A1A5E}"/>
    <cellStyle name="Output 5 4 4" xfId="11802" xr:uid="{A046B88D-CE12-4D46-8207-BF4461388ADD}"/>
    <cellStyle name="Output 5 4 5" xfId="11000" xr:uid="{C3D99B38-53B5-486D-9F57-72B993829628}"/>
    <cellStyle name="Output 5 4 6" xfId="11456" xr:uid="{00B1B1CD-B234-405D-A8DB-11289A903699}"/>
    <cellStyle name="Output 5 4 7" xfId="11271" xr:uid="{CD680BF5-FA59-44AD-9C08-8099C8653F3B}"/>
    <cellStyle name="Output 5 4 8" xfId="13016" xr:uid="{3E949F57-AE5D-4116-8627-8C4FA4906218}"/>
    <cellStyle name="Output 5 5" xfId="9435" xr:uid="{85CABB5D-08B0-4E96-ABB5-B183C0DB9F8C}"/>
    <cellStyle name="Output 5 5 2" xfId="13839" xr:uid="{7312CDC2-DC1C-4F81-826A-9489CB575EEF}"/>
    <cellStyle name="Output 5 5 3" xfId="14799" xr:uid="{48A88725-F845-495D-A979-8BBD2B46689F}"/>
    <cellStyle name="Output 5 5 4" xfId="15751" xr:uid="{D0E3E546-A941-4B1A-A476-70E82D23F57D}"/>
    <cellStyle name="Output 5 5 5" xfId="16625" xr:uid="{1D83D04F-302C-49BE-BF24-617E8382D630}"/>
    <cellStyle name="Output 5 5 6" xfId="17490" xr:uid="{85E40FAF-38BB-407C-8404-F1A4CE343750}"/>
    <cellStyle name="Output 5 5 7" xfId="18266" xr:uid="{5FDCB56A-A223-43EB-95A9-93EB254A6292}"/>
    <cellStyle name="Output 5 5 8" xfId="19023" xr:uid="{5B513466-6731-4C7E-A141-F9AD1CE3E377}"/>
    <cellStyle name="Output 5 6" xfId="11877" xr:uid="{F05C7205-FD93-4A9F-941A-7B91FD6B044D}"/>
    <cellStyle name="Output 5 7" xfId="10934" xr:uid="{125D8ACC-2545-4660-8508-41146E11DF76}"/>
    <cellStyle name="Output 5 8" xfId="11496" xr:uid="{3C01541B-77A7-4514-8E2D-D1DEC94630EE}"/>
    <cellStyle name="Output 5 9" xfId="11233" xr:uid="{01ADF3F3-293F-4D11-837E-2AC50425620F}"/>
    <cellStyle name="Output 6" xfId="6236" xr:uid="{C8535EF7-38CE-4C3B-9882-3AC08E87EE80}"/>
    <cellStyle name="Output 6 10" xfId="13077" xr:uid="{08745E04-38EF-47C8-A157-640F834AC45B}"/>
    <cellStyle name="Output 6 11" xfId="9930" xr:uid="{66411B55-04F6-478C-9BF5-512249ACBEA7}"/>
    <cellStyle name="Output 6 12" xfId="11833" xr:uid="{E67C126D-7CF8-42F2-B07F-4B00147B80F2}"/>
    <cellStyle name="Output 6 2" xfId="6899" xr:uid="{491F9C1E-F2CF-40B2-82C6-DCD949B9D29F}"/>
    <cellStyle name="Output 6 2 10" xfId="16451" xr:uid="{FC0F3BBC-C2CF-4466-954D-29FB4C929731}"/>
    <cellStyle name="Output 6 2 11" xfId="17322" xr:uid="{3350B529-C2AF-4905-8A2F-B5F630DCEB94}"/>
    <cellStyle name="Output 6 2 2" xfId="7684" xr:uid="{C0B51491-4AAA-41F4-8F8E-7691DB460421}"/>
    <cellStyle name="Output 6 2 2 10" xfId="11164" xr:uid="{8CACFF08-CC1E-4112-85D6-6CEC01DB665D}"/>
    <cellStyle name="Output 6 2 2 2" xfId="9324" xr:uid="{6B31B7E9-8230-4A68-BA24-014CB67ACCD7}"/>
    <cellStyle name="Output 6 2 2 2 2" xfId="13758" xr:uid="{66D57973-BD7C-4FD1-BAF4-F947FB5880A7}"/>
    <cellStyle name="Output 6 2 2 2 3" xfId="14720" xr:uid="{0CBDB9DC-C384-4371-9511-ED62CC42CE64}"/>
    <cellStyle name="Output 6 2 2 2 4" xfId="15672" xr:uid="{9DA45EDE-B198-4456-AF7E-A6847AED9989}"/>
    <cellStyle name="Output 6 2 2 2 5" xfId="16552" xr:uid="{CC21A590-6F4D-43A4-BDBA-B8E7594DEE32}"/>
    <cellStyle name="Output 6 2 2 2 6" xfId="17418" xr:uid="{BA61977B-40C6-4FA0-BD47-6B07E4B6A7BB}"/>
    <cellStyle name="Output 6 2 2 2 7" xfId="18194" xr:uid="{990519F1-4B9A-4EFC-9D12-37C831F94C92}"/>
    <cellStyle name="Output 6 2 2 2 8" xfId="18951" xr:uid="{C9340F52-693F-4060-810F-012F119F1476}"/>
    <cellStyle name="Output 6 2 2 3" xfId="9778" xr:uid="{B4431392-CAF1-4C42-9FDA-3CAE057F034E}"/>
    <cellStyle name="Output 6 2 2 3 2" xfId="14182" xr:uid="{38C453C3-CF43-4B5D-9109-DA5CCFF7AFA9}"/>
    <cellStyle name="Output 6 2 2 3 3" xfId="15142" xr:uid="{7F98B442-B093-4734-8B6D-3675223DA87E}"/>
    <cellStyle name="Output 6 2 2 3 4" xfId="16094" xr:uid="{DA26AB02-2A99-46F4-B782-C6AD1B7FA85B}"/>
    <cellStyle name="Output 6 2 2 3 5" xfId="16968" xr:uid="{980E5010-2636-45AC-B95C-1A1239D49DC7}"/>
    <cellStyle name="Output 6 2 2 3 6" xfId="17833" xr:uid="{D76BD7FD-A45F-4B8F-9CB2-9BF4BDAC8B24}"/>
    <cellStyle name="Output 6 2 2 3 7" xfId="18609" xr:uid="{3361FEDB-E90E-4F1D-967A-9572399AABF7}"/>
    <cellStyle name="Output 6 2 2 3 8" xfId="19366" xr:uid="{752CF6FC-F560-4761-AC94-BEEBEA468806}"/>
    <cellStyle name="Output 6 2 2 4" xfId="12742" xr:uid="{890A8992-963F-42AB-A356-4D694F1889B8}"/>
    <cellStyle name="Output 6 2 2 5" xfId="12817" xr:uid="{F4357166-16F8-431D-B91A-0941ECACFE01}"/>
    <cellStyle name="Output 6 2 2 6" xfId="10155" xr:uid="{B750D12F-5024-44A8-9292-5A3311E63A8F}"/>
    <cellStyle name="Output 6 2 2 7" xfId="12002" xr:uid="{B92B8EF8-4ACC-4AB1-AAB8-837116F26B07}"/>
    <cellStyle name="Output 6 2 2 8" xfId="10828" xr:uid="{9658AE9C-F8D4-4EAA-9FD7-BCCAD6543B34}"/>
    <cellStyle name="Output 6 2 2 9" xfId="11592" xr:uid="{DA7AD571-6908-4D28-8621-CD904FDD87D3}"/>
    <cellStyle name="Output 6 2 3" xfId="8539" xr:uid="{15FA919C-03B2-4083-A912-4DB446510452}"/>
    <cellStyle name="Output 6 2 3 2" xfId="13279" xr:uid="{D9FA2524-3FA7-4000-8CDA-29C623897792}"/>
    <cellStyle name="Output 6 2 3 3" xfId="14299" xr:uid="{DE4732E9-B2AD-449D-B93B-0C7E3CD05D13}"/>
    <cellStyle name="Output 6 2 3 4" xfId="15259" xr:uid="{3A10272B-7318-449B-AA3E-314E34A902BB}"/>
    <cellStyle name="Output 6 2 3 5" xfId="16208" xr:uid="{05919BF7-152C-4C08-8254-AB21D15312C7}"/>
    <cellStyle name="Output 6 2 3 6" xfId="17081" xr:uid="{8093FA54-1773-43C1-AF2D-C66D63EA288D}"/>
    <cellStyle name="Output 6 2 3 7" xfId="17946" xr:uid="{A82E3484-3774-4A36-B98A-B1A73DA9AFEB}"/>
    <cellStyle name="Output 6 2 3 8" xfId="18722" xr:uid="{0AAD6460-5906-497E-8BAF-A7E5E4BDF574}"/>
    <cellStyle name="Output 6 2 4" xfId="9549" xr:uid="{C02738EC-3CA1-4568-BD26-DA29A5BC3BDE}"/>
    <cellStyle name="Output 6 2 4 2" xfId="13953" xr:uid="{8EDC6BC7-B18C-49A6-956E-C14A5A41EC41}"/>
    <cellStyle name="Output 6 2 4 3" xfId="14913" xr:uid="{CAFB605A-4648-4126-AF3B-E53E5800720D}"/>
    <cellStyle name="Output 6 2 4 4" xfId="15865" xr:uid="{07DF9D00-3C78-4C18-852E-471B0B380F25}"/>
    <cellStyle name="Output 6 2 4 5" xfId="16739" xr:uid="{144B8DBD-9162-473F-B943-8897D17C57F8}"/>
    <cellStyle name="Output 6 2 4 6" xfId="17604" xr:uid="{380C9F42-F86F-49D5-899E-C646DFCB5F75}"/>
    <cellStyle name="Output 6 2 4 7" xfId="18380" xr:uid="{35F7BC2C-2AB7-4DBF-B591-EF17AC653B3B}"/>
    <cellStyle name="Output 6 2 4 8" xfId="19137" xr:uid="{8C47217F-A00D-4246-B405-54DCA8F92356}"/>
    <cellStyle name="Output 6 2 5" xfId="12250" xr:uid="{CD5D3292-FA32-423A-9410-8DFC4F6200D3}"/>
    <cellStyle name="Output 6 2 6" xfId="10613" xr:uid="{07259D40-F782-48BE-8247-765E81290D2B}"/>
    <cellStyle name="Output 6 2 7" xfId="13621" xr:uid="{8F804623-5C95-4A2E-B502-C4755B7CA5C8}"/>
    <cellStyle name="Output 6 2 8" xfId="14599" xr:uid="{38F8ABAD-AAEA-48AD-95D4-5E8242F7F7DF}"/>
    <cellStyle name="Output 6 2 9" xfId="15552" xr:uid="{51213542-4007-471F-B725-9A9CCC60D908}"/>
    <cellStyle name="Output 6 3" xfId="7161" xr:uid="{26267071-CEF4-4D27-B876-2448D2FD2212}"/>
    <cellStyle name="Output 6 3 10" xfId="13029" xr:uid="{C2EAFCBC-B8D1-4F57-9183-5C352F3268EA}"/>
    <cellStyle name="Output 6 3 2" xfId="8801" xr:uid="{F902AEB6-B089-4176-8765-6A03615124CE}"/>
    <cellStyle name="Output 6 3 2 2" xfId="13461" xr:uid="{09719AD2-32C6-4DD6-9F40-CA719E6C83A7}"/>
    <cellStyle name="Output 6 3 2 3" xfId="14467" xr:uid="{A81DB526-3CDA-4071-8E51-058647C39FC4}"/>
    <cellStyle name="Output 6 3 2 4" xfId="15425" xr:uid="{296AA49C-CCF3-4A9A-BE2D-1B8883CC2E58}"/>
    <cellStyle name="Output 6 3 2 5" xfId="16352" xr:uid="{62A30E0F-2B05-4DBF-A0F2-0F1737B992F8}"/>
    <cellStyle name="Output 6 3 2 6" xfId="17223" xr:uid="{2D3038D8-55B1-4EF1-9654-27FCF62163A3}"/>
    <cellStyle name="Output 6 3 2 7" xfId="18070" xr:uid="{CA23D89C-A595-481B-844C-D12D451BE056}"/>
    <cellStyle name="Output 6 3 2 8" xfId="18837" xr:uid="{E1EB66A4-82EE-44DA-A82A-84C7BAF7AC6F}"/>
    <cellStyle name="Output 6 3 3" xfId="9664" xr:uid="{645CE131-9A8E-43A1-AA9A-F5982021FA3B}"/>
    <cellStyle name="Output 6 3 3 2" xfId="14068" xr:uid="{5ABC8FA1-DB9D-472C-8A40-E9DC9AD1CC15}"/>
    <cellStyle name="Output 6 3 3 3" xfId="15028" xr:uid="{B98D66B2-6523-4FC1-B676-3EED7E13FE31}"/>
    <cellStyle name="Output 6 3 3 4" xfId="15980" xr:uid="{EB93B2BD-97F9-45F2-B8D9-57A122232FE4}"/>
    <cellStyle name="Output 6 3 3 5" xfId="16854" xr:uid="{917143A3-21A8-4B38-8214-40608073B6B5}"/>
    <cellStyle name="Output 6 3 3 6" xfId="17719" xr:uid="{2550D6E2-A356-41ED-8976-A1DC58AF655C}"/>
    <cellStyle name="Output 6 3 3 7" xfId="18495" xr:uid="{DE875EF3-6B60-471B-8B3F-685F5C055E68}"/>
    <cellStyle name="Output 6 3 3 8" xfId="19252" xr:uid="{C2F1F972-1FC8-45EF-9DB1-682C490F2885}"/>
    <cellStyle name="Output 6 3 4" xfId="12431" xr:uid="{9ED64422-31B9-42AD-A13D-5950C14BB13E}"/>
    <cellStyle name="Output 6 3 5" xfId="10445" xr:uid="{9658D660-C89D-442C-8EB4-71631C05DA66}"/>
    <cellStyle name="Output 6 3 6" xfId="12630" xr:uid="{627B6EFD-75ED-4C6C-AF68-C566660C4D1F}"/>
    <cellStyle name="Output 6 3 7" xfId="10277" xr:uid="{933B47BB-355C-48AD-ADCE-1D0709F27768}"/>
    <cellStyle name="Output 6 3 8" xfId="12125" xr:uid="{2B9C4D37-A210-41CD-A1C1-948C18EB4963}"/>
    <cellStyle name="Output 6 3 9" xfId="10728" xr:uid="{BB916592-3454-4D37-B735-E6FC1AF87E35}"/>
    <cellStyle name="Output 6 4" xfId="8003" xr:uid="{B50075AD-A9C5-4EBE-AD31-D33620D27133}"/>
    <cellStyle name="Output 6 4 2" xfId="12972" xr:uid="{1D535CFC-F18A-477C-B912-A92A4F99A0A4}"/>
    <cellStyle name="Output 6 4 3" xfId="10017" xr:uid="{AC31F027-E2B7-4E09-A1BB-48F822E5B039}"/>
    <cellStyle name="Output 6 4 4" xfId="11803" xr:uid="{D41E84A7-9A6D-4CDF-B40E-67D9EF24AD17}"/>
    <cellStyle name="Output 6 4 5" xfId="10999" xr:uid="{542B0968-8038-406E-8672-789E1E216E6B}"/>
    <cellStyle name="Output 6 4 6" xfId="11457" xr:uid="{4A4B14C0-1154-4734-B1B8-866B1012EAFD}"/>
    <cellStyle name="Output 6 4 7" xfId="11270" xr:uid="{FF7991FF-B642-4E69-99E8-BA98F27A7A83}"/>
    <cellStyle name="Output 6 4 8" xfId="12300" xr:uid="{2117C6C1-25BD-42BA-B843-89E3AF876260}"/>
    <cellStyle name="Output 6 5" xfId="9436" xr:uid="{F2C088A8-E652-49D6-8B9E-6D1EC8436910}"/>
    <cellStyle name="Output 6 5 2" xfId="13840" xr:uid="{FDF969A4-4414-4584-BD80-B901E91BFBBC}"/>
    <cellStyle name="Output 6 5 3" xfId="14800" xr:uid="{9E2AACC3-11A6-42CC-9CC8-01B375A8044D}"/>
    <cellStyle name="Output 6 5 4" xfId="15752" xr:uid="{BD364B64-9BAC-4A44-93AE-219D3844806E}"/>
    <cellStyle name="Output 6 5 5" xfId="16626" xr:uid="{BF7AE768-9299-42ED-B39A-327C56D42000}"/>
    <cellStyle name="Output 6 5 6" xfId="17491" xr:uid="{9C46B858-8EE5-4662-82C9-07C386236E21}"/>
    <cellStyle name="Output 6 5 7" xfId="18267" xr:uid="{08EA1326-A6B1-451B-8214-8B663B107357}"/>
    <cellStyle name="Output 6 5 8" xfId="19024" xr:uid="{0D46B4EC-7493-4625-9B89-9E7C316ECBAD}"/>
    <cellStyle name="Output 6 6" xfId="11878" xr:uid="{A14E6F8B-7885-492F-A664-38EEC852B40D}"/>
    <cellStyle name="Output 6 7" xfId="10933" xr:uid="{81A5A669-5791-4665-A3FD-269E5BD9A86D}"/>
    <cellStyle name="Output 6 8" xfId="11497" xr:uid="{209D05FA-98B8-469E-8281-F1D87075552D}"/>
    <cellStyle name="Output 6 9" xfId="11232" xr:uid="{FD1C706B-0200-4EA4-B5CD-7ECF8B4E2C70}"/>
    <cellStyle name="Output 7" xfId="6237" xr:uid="{1469EF94-FFFC-4472-844C-BC34863B5034}"/>
    <cellStyle name="Output 7 10" xfId="11958" xr:uid="{348B7734-2A3E-419B-A31E-AF11D74F8AD3}"/>
    <cellStyle name="Output 7 11" xfId="10862" xr:uid="{255439D6-E65B-4367-B41A-5036FF814FCA}"/>
    <cellStyle name="Output 7 12" xfId="11558" xr:uid="{FD63ED0A-DF73-40F9-8E85-82C76E1184D6}"/>
    <cellStyle name="Output 7 2" xfId="6900" xr:uid="{26CA65B6-9601-42B5-B9A2-D271B4727BAD}"/>
    <cellStyle name="Output 7 2 10" xfId="10180" xr:uid="{42449CEF-ABB5-460F-B412-1DFEAEA88570}"/>
    <cellStyle name="Output 7 2 11" xfId="11777" xr:uid="{34277011-D551-4D22-A00E-2A41DE6127CD}"/>
    <cellStyle name="Output 7 2 2" xfId="7685" xr:uid="{6C080851-4666-4751-9E47-D9665B417EB9}"/>
    <cellStyle name="Output 7 2 2 10" xfId="18007" xr:uid="{0DC2C56A-CBA5-44BA-94D8-A7E30236BC46}"/>
    <cellStyle name="Output 7 2 2 2" xfId="9325" xr:uid="{20CF34C8-B405-49FB-A1C6-A4A113BC5623}"/>
    <cellStyle name="Output 7 2 2 2 2" xfId="13759" xr:uid="{F613BB89-3CB9-4975-AF1F-D93E2778B230}"/>
    <cellStyle name="Output 7 2 2 2 3" xfId="14721" xr:uid="{9CE3E5A5-0FAD-4820-B832-2627A2242593}"/>
    <cellStyle name="Output 7 2 2 2 4" xfId="15673" xr:uid="{3B643F7B-E2A5-49F8-A8A6-6E2131E4D66B}"/>
    <cellStyle name="Output 7 2 2 2 5" xfId="16553" xr:uid="{88AF0731-C2FF-4456-8317-0D7B472BD40B}"/>
    <cellStyle name="Output 7 2 2 2 6" xfId="17419" xr:uid="{CE7E6052-B9F1-4B1B-9C86-8C0CEE9E99D3}"/>
    <cellStyle name="Output 7 2 2 2 7" xfId="18195" xr:uid="{4FBEF374-367C-4358-B71B-57D3CAD0A581}"/>
    <cellStyle name="Output 7 2 2 2 8" xfId="18952" xr:uid="{FC3A5F76-2139-4C98-9D7B-6CADED6D042C}"/>
    <cellStyle name="Output 7 2 2 3" xfId="9779" xr:uid="{FC9AA61B-9644-4C6A-BBAF-DF8A933ABD53}"/>
    <cellStyle name="Output 7 2 2 3 2" xfId="14183" xr:uid="{7277B1CB-5E87-4F93-A5BC-0EA3E84C499A}"/>
    <cellStyle name="Output 7 2 2 3 3" xfId="15143" xr:uid="{96EF5249-A73D-4BE1-8AEC-0FDA80DDAFB8}"/>
    <cellStyle name="Output 7 2 2 3 4" xfId="16095" xr:uid="{1676E194-7308-4397-A781-76CA718D6924}"/>
    <cellStyle name="Output 7 2 2 3 5" xfId="16969" xr:uid="{7A245275-4261-474B-B619-02469B7B6881}"/>
    <cellStyle name="Output 7 2 2 3 6" xfId="17834" xr:uid="{8D3D06B1-EC20-4D73-92E4-6EFD3F12D335}"/>
    <cellStyle name="Output 7 2 2 3 7" xfId="18610" xr:uid="{C4030F86-E16D-427F-BDF3-12D7A65A8FCD}"/>
    <cellStyle name="Output 7 2 2 3 8" xfId="19367" xr:uid="{35A5F5E4-2AAD-4414-8356-B0DCA6EB5D6C}"/>
    <cellStyle name="Output 7 2 2 4" xfId="12743" xr:uid="{7FD7B7E8-0841-4F27-A8D5-6D2F8FED2DDD}"/>
    <cellStyle name="Output 7 2 2 5" xfId="13352" xr:uid="{E9BF6555-345E-40AA-B51F-368B32EE34C1}"/>
    <cellStyle name="Output 7 2 2 6" xfId="14366" xr:uid="{3E29F230-3E6F-4522-BF7A-0203BC8BFC78}"/>
    <cellStyle name="Output 7 2 2 7" xfId="15325" xr:uid="{7014263E-3471-43DA-A629-9C272BF1C164}"/>
    <cellStyle name="Output 7 2 2 8" xfId="16269" xr:uid="{0D19DE65-92BB-449E-9202-B42AB84A4399}"/>
    <cellStyle name="Output 7 2 2 9" xfId="17142" xr:uid="{CEE5CE3B-0E68-4898-A6B7-800424655B7E}"/>
    <cellStyle name="Output 7 2 3" xfId="8540" xr:uid="{BD6738F6-A4C3-493B-B925-35D1EE1243F0}"/>
    <cellStyle name="Output 7 2 3 2" xfId="13280" xr:uid="{F4BC8C8E-D7FC-43D5-9C20-9AE2DFD87D6E}"/>
    <cellStyle name="Output 7 2 3 3" xfId="14300" xr:uid="{D8AA7152-399E-4C08-9612-50E7EA06B49A}"/>
    <cellStyle name="Output 7 2 3 4" xfId="15260" xr:uid="{126CCE6F-EEFE-4444-AC9B-D3C82A81F75C}"/>
    <cellStyle name="Output 7 2 3 5" xfId="16209" xr:uid="{3BDE3A35-EDFD-4600-8176-90FF99C7F4A4}"/>
    <cellStyle name="Output 7 2 3 6" xfId="17082" xr:uid="{940B447C-6C14-4963-96E7-EACB874741A4}"/>
    <cellStyle name="Output 7 2 3 7" xfId="17947" xr:uid="{A9DE6A36-19AF-4EDA-9997-EE6A7FCA4BFB}"/>
    <cellStyle name="Output 7 2 3 8" xfId="18723" xr:uid="{190467E6-A3DD-4C20-A43C-44D58A267B75}"/>
    <cellStyle name="Output 7 2 4" xfId="9550" xr:uid="{ED38A464-CFAF-413D-BBD2-19E448E3ACE5}"/>
    <cellStyle name="Output 7 2 4 2" xfId="13954" xr:uid="{CA97863E-5080-49CB-8F86-A900C55673D7}"/>
    <cellStyle name="Output 7 2 4 3" xfId="14914" xr:uid="{FDCD95BA-12C2-46CE-BF96-6AC8C43E3733}"/>
    <cellStyle name="Output 7 2 4 4" xfId="15866" xr:uid="{BF927446-0854-4F20-B6DF-7B5278DDF8BC}"/>
    <cellStyle name="Output 7 2 4 5" xfId="16740" xr:uid="{A1782612-E081-46BF-B57F-1CC1EB47FFE1}"/>
    <cellStyle name="Output 7 2 4 6" xfId="17605" xr:uid="{1170681F-B5E6-4629-B447-D42956E14B29}"/>
    <cellStyle name="Output 7 2 4 7" xfId="18381" xr:uid="{9E6D85C3-708E-49CA-A675-B39FC0E4A73F}"/>
    <cellStyle name="Output 7 2 4 8" xfId="19138" xr:uid="{2A25FECF-4A8D-4E28-B3EF-1476C72B34B3}"/>
    <cellStyle name="Output 7 2 5" xfId="12251" xr:uid="{1E2FB9C9-8844-4223-99B7-221C60F3E20F}"/>
    <cellStyle name="Output 7 2 6" xfId="10612" xr:uid="{69266C9B-17E6-4A56-813D-7D5077CA3E84}"/>
    <cellStyle name="Output 7 2 7" xfId="13117" xr:uid="{7266C8FA-475E-4E9C-BC5B-1A234E82179F}"/>
    <cellStyle name="Output 7 2 8" xfId="9907" xr:uid="{12D81314-F18F-478E-8762-84187C253C7D}"/>
    <cellStyle name="Output 7 2 9" xfId="12785" xr:uid="{1109CD7E-DDF2-4121-969A-9187F7A52496}"/>
    <cellStyle name="Output 7 3" xfId="7162" xr:uid="{4488899C-A6B3-41AE-ABA6-0D892A1916C6}"/>
    <cellStyle name="Output 7 3 10" xfId="17342" xr:uid="{8B00FD4C-BF95-4AE5-8C95-64BAC9CBC72B}"/>
    <cellStyle name="Output 7 3 2" xfId="8802" xr:uid="{EEACB534-28BC-49A2-84B9-48F44C0F707C}"/>
    <cellStyle name="Output 7 3 2 2" xfId="13462" xr:uid="{F93F169F-DCCF-4373-88F0-E313C55A8444}"/>
    <cellStyle name="Output 7 3 2 3" xfId="14468" xr:uid="{C98BC8BC-59DB-4096-980D-6F2909ACA062}"/>
    <cellStyle name="Output 7 3 2 4" xfId="15426" xr:uid="{7BBA8CA3-2936-41C3-8B31-316FA25E77E2}"/>
    <cellStyle name="Output 7 3 2 5" xfId="16353" xr:uid="{FCCF3034-3CE7-42FB-BA47-5846A2379275}"/>
    <cellStyle name="Output 7 3 2 6" xfId="17224" xr:uid="{2105C1A0-059A-417C-8E8E-F6047C2B998E}"/>
    <cellStyle name="Output 7 3 2 7" xfId="18071" xr:uid="{29DC27F1-7C0F-4ACC-81F2-F67C4D150390}"/>
    <cellStyle name="Output 7 3 2 8" xfId="18838" xr:uid="{32CEF5E1-33F2-4DB5-93C1-DAFBCE80F425}"/>
    <cellStyle name="Output 7 3 3" xfId="9665" xr:uid="{4CA6BB92-DA50-4A96-A33B-27744DBAAA3C}"/>
    <cellStyle name="Output 7 3 3 2" xfId="14069" xr:uid="{99440649-2756-4D0B-A7D2-8D84B65FE03E}"/>
    <cellStyle name="Output 7 3 3 3" xfId="15029" xr:uid="{E5E31D19-ECE1-4DDA-809E-AB710BA19872}"/>
    <cellStyle name="Output 7 3 3 4" xfId="15981" xr:uid="{CE8A76CC-35B1-498E-9E1D-C544312894DD}"/>
    <cellStyle name="Output 7 3 3 5" xfId="16855" xr:uid="{03A6A20C-E24C-40A3-B30C-B7B5A9033EFB}"/>
    <cellStyle name="Output 7 3 3 6" xfId="17720" xr:uid="{0D8EB9C5-50E3-4D2F-9ABA-BA05C3749DE0}"/>
    <cellStyle name="Output 7 3 3 7" xfId="18496" xr:uid="{7C014ABB-5C00-4F4B-9E34-ECBC82F73CD0}"/>
    <cellStyle name="Output 7 3 3 8" xfId="19253" xr:uid="{37621D49-0DDC-4A79-AAED-58ED9183B9FE}"/>
    <cellStyle name="Output 7 3 4" xfId="12432" xr:uid="{E17FBF23-DC14-4820-A9C1-AFF3FCF584D7}"/>
    <cellStyle name="Output 7 3 5" xfId="10444" xr:uid="{040E49F5-CBC6-41FF-974E-6D98EB492BC0}"/>
    <cellStyle name="Output 7 3 6" xfId="13650" xr:uid="{7775B784-C46F-4455-B81D-BC1E35538286}"/>
    <cellStyle name="Output 7 3 7" xfId="14626" xr:uid="{BC9E023B-27CC-4A6F-B4C9-1F383C28E585}"/>
    <cellStyle name="Output 7 3 8" xfId="15578" xr:uid="{62342995-87B3-417F-A83A-88DF7B4235E9}"/>
    <cellStyle name="Output 7 3 9" xfId="16473" xr:uid="{C4EDCEF1-0C38-4A29-AB37-D2B51EA38DEE}"/>
    <cellStyle name="Output 7 4" xfId="8004" xr:uid="{41BEDE0A-3D6D-43E4-8D81-4A1CCBA2E7AC}"/>
    <cellStyle name="Output 7 4 2" xfId="12973" xr:uid="{56BDDCA3-7922-4E0D-8E78-ABF305C88575}"/>
    <cellStyle name="Output 7 4 3" xfId="10016" xr:uid="{11BD18EB-E15C-4402-A1F8-77D5D2600159}"/>
    <cellStyle name="Output 7 4 4" xfId="11804" xr:uid="{64955BB9-1756-4CCE-8336-C2BDB41B6AA3}"/>
    <cellStyle name="Output 7 4 5" xfId="10998" xr:uid="{69838AD2-92B9-4FB3-9EB1-B0C946BC876E}"/>
    <cellStyle name="Output 7 4 6" xfId="11458" xr:uid="{BEDC5860-E277-4669-A9B8-282077CA0A77}"/>
    <cellStyle name="Output 7 4 7" xfId="11269" xr:uid="{777560FC-CF1D-472A-A60A-3A3C6F83F2D3}"/>
    <cellStyle name="Output 7 4 8" xfId="13328" xr:uid="{58E951FA-A305-4DC3-A37A-25B23A92AACB}"/>
    <cellStyle name="Output 7 5" xfId="9437" xr:uid="{64C61398-3BF4-467E-B635-F414C1B32DD5}"/>
    <cellStyle name="Output 7 5 2" xfId="13841" xr:uid="{846E8348-0E26-493C-8E08-8D8613B8FBDE}"/>
    <cellStyle name="Output 7 5 3" xfId="14801" xr:uid="{AA072CF2-A75E-46A1-B88B-516B2EF9E269}"/>
    <cellStyle name="Output 7 5 4" xfId="15753" xr:uid="{27F786AF-76EE-4282-8470-D035AC274FE4}"/>
    <cellStyle name="Output 7 5 5" xfId="16627" xr:uid="{401FF973-C7BF-4B8D-80CD-0A4AC254AC0B}"/>
    <cellStyle name="Output 7 5 6" xfId="17492" xr:uid="{69F7C7AE-C49B-4EA3-8CC5-62BDBC64DF70}"/>
    <cellStyle name="Output 7 5 7" xfId="18268" xr:uid="{A2D3AFCF-8E5C-42F1-AD0E-AD5410F50F0B}"/>
    <cellStyle name="Output 7 5 8" xfId="19025" xr:uid="{C033AFCE-AD06-4B66-A5A4-65E02386C6C5}"/>
    <cellStyle name="Output 7 6" xfId="11879" xr:uid="{FBD31336-BD78-4E49-AEBA-670F9E96BA85}"/>
    <cellStyle name="Output 7 7" xfId="10932" xr:uid="{B60FC56D-C57A-4EE5-B24B-40F8BEDF3D4D}"/>
    <cellStyle name="Output 7 8" xfId="11498" xr:uid="{3D893060-8301-4FD6-AD8A-20E98465BF2C}"/>
    <cellStyle name="Output 7 9" xfId="11231" xr:uid="{DD600739-6168-490D-B831-519096BB353B}"/>
    <cellStyle name="Output 8" xfId="6238" xr:uid="{7E8EA747-D271-4C0B-81C1-7CE2C6CBED2B}"/>
    <cellStyle name="Output 8 10" xfId="12530" xr:uid="{C63BF406-1914-438C-A539-9264C00A5FAA}"/>
    <cellStyle name="Output 8 11" xfId="10351" xr:uid="{6069BBD0-A841-4322-B51D-3F641C23B781}"/>
    <cellStyle name="Output 8 12" xfId="13151" xr:uid="{3661D88D-98B0-4DDA-B6E6-29B34C734C0C}"/>
    <cellStyle name="Output 8 2" xfId="6901" xr:uid="{F755B85C-77E0-444C-9F05-BD7C356C2165}"/>
    <cellStyle name="Output 8 2 10" xfId="11039" xr:uid="{C1923281-67FF-46D8-BAED-B4EB4607FCF2}"/>
    <cellStyle name="Output 8 2 11" xfId="12059" xr:uid="{086C3A97-3462-4DEF-BA72-403FCFDC917E}"/>
    <cellStyle name="Output 8 2 2" xfId="7686" xr:uid="{AA6D9580-E060-4555-B751-97E1772357B0}"/>
    <cellStyle name="Output 8 2 2 10" xfId="10802" xr:uid="{3E3F0924-5373-448B-924A-6BB923FAD48B}"/>
    <cellStyle name="Output 8 2 2 2" xfId="9326" xr:uid="{B0444960-E377-4F39-B703-040383B27772}"/>
    <cellStyle name="Output 8 2 2 2 2" xfId="13760" xr:uid="{8EDA247F-B23C-415F-AB3B-947C323A5331}"/>
    <cellStyle name="Output 8 2 2 2 3" xfId="14722" xr:uid="{0B41BAC3-1B68-4671-9440-F7640D6676A4}"/>
    <cellStyle name="Output 8 2 2 2 4" xfId="15674" xr:uid="{ED592747-4721-439F-BC5C-F5FBFA983875}"/>
    <cellStyle name="Output 8 2 2 2 5" xfId="16554" xr:uid="{928D9A64-E937-4804-B9F6-5F387A53997D}"/>
    <cellStyle name="Output 8 2 2 2 6" xfId="17420" xr:uid="{CD27DC0C-A481-4DD8-A94D-008C8ED49DF8}"/>
    <cellStyle name="Output 8 2 2 2 7" xfId="18196" xr:uid="{7617A834-FB39-4B67-A39C-AE7BFA7BB116}"/>
    <cellStyle name="Output 8 2 2 2 8" xfId="18953" xr:uid="{28452E99-E44E-4426-AD4C-B09DDB77D519}"/>
    <cellStyle name="Output 8 2 2 3" xfId="9780" xr:uid="{C6330D52-496A-458B-A6C4-DEACC2C021ED}"/>
    <cellStyle name="Output 8 2 2 3 2" xfId="14184" xr:uid="{6FA2CF67-0CD5-4652-8B05-8EE7788E8159}"/>
    <cellStyle name="Output 8 2 2 3 3" xfId="15144" xr:uid="{25086F4F-8373-43AC-AD05-900F31810684}"/>
    <cellStyle name="Output 8 2 2 3 4" xfId="16096" xr:uid="{DC7F3E33-D335-4E73-BE8A-3797B0C191E1}"/>
    <cellStyle name="Output 8 2 2 3 5" xfId="16970" xr:uid="{6440F5EC-44BF-4DA4-BDDA-F964705FE04F}"/>
    <cellStyle name="Output 8 2 2 3 6" xfId="17835" xr:uid="{C58A2BAA-39A5-4EB9-A402-8DA8B078A6F8}"/>
    <cellStyle name="Output 8 2 2 3 7" xfId="18611" xr:uid="{618614F8-2FFA-4C6A-9B5F-6992175DBD7B}"/>
    <cellStyle name="Output 8 2 2 3 8" xfId="19368" xr:uid="{F8002EEE-1949-4CC8-A7A4-DCC732A07ADB}"/>
    <cellStyle name="Output 8 2 2 4" xfId="12744" xr:uid="{ABF46FF1-960E-4EF4-976D-18AC4CE270F8}"/>
    <cellStyle name="Output 8 2 2 5" xfId="12324" xr:uid="{B18361E1-593F-4BC9-88AA-49E1C50C6FC3}"/>
    <cellStyle name="Output 8 2 2 6" xfId="10544" xr:uid="{BF47F12A-348E-4598-B5D4-8785C7642DE3}"/>
    <cellStyle name="Output 8 2 2 7" xfId="13128" xr:uid="{DEB3A576-9E43-4D4D-80ED-CB986131145E}"/>
    <cellStyle name="Output 8 2 2 8" xfId="9897" xr:uid="{192247C0-3C2D-47EF-826C-C13249A27D36}"/>
    <cellStyle name="Output 8 2 2 9" xfId="12030" xr:uid="{C4314AE2-43FD-43BA-8FDB-CE5F5C8A1097}"/>
    <cellStyle name="Output 8 2 3" xfId="8541" xr:uid="{02FBDF61-FC46-4F38-BDB4-67BD0A0A6DDC}"/>
    <cellStyle name="Output 8 2 3 2" xfId="13281" xr:uid="{564F3EF7-871D-4135-939A-EF8A9783F5C4}"/>
    <cellStyle name="Output 8 2 3 3" xfId="14301" xr:uid="{F699D44C-4D84-4AA1-9CBF-68098BC86A98}"/>
    <cellStyle name="Output 8 2 3 4" xfId="15261" xr:uid="{8F981783-4B1B-444D-8144-92EB6964DDF6}"/>
    <cellStyle name="Output 8 2 3 5" xfId="16210" xr:uid="{3172934C-63D0-418A-BB90-A5DB39B0B012}"/>
    <cellStyle name="Output 8 2 3 6" xfId="17083" xr:uid="{5278E5D9-8CED-4892-8D32-54B42D32FBFA}"/>
    <cellStyle name="Output 8 2 3 7" xfId="17948" xr:uid="{E22E301B-598C-4DA0-8734-5EDD61BD747F}"/>
    <cellStyle name="Output 8 2 3 8" xfId="18724" xr:uid="{A8B7D9B7-5BDE-4518-B6CF-F4FC8A3C7047}"/>
    <cellStyle name="Output 8 2 4" xfId="9551" xr:uid="{4ACAB86B-EA0E-4EAA-8B3B-AD21ABD0338C}"/>
    <cellStyle name="Output 8 2 4 2" xfId="13955" xr:uid="{68BEC9A8-84FC-464D-ACC8-02EB26CBBD23}"/>
    <cellStyle name="Output 8 2 4 3" xfId="14915" xr:uid="{6D0CFA37-8A39-40CD-9A61-E26BD5DDFE3B}"/>
    <cellStyle name="Output 8 2 4 4" xfId="15867" xr:uid="{0177F86A-897E-496B-88EA-17FDD161233F}"/>
    <cellStyle name="Output 8 2 4 5" xfId="16741" xr:uid="{2A3B8EA6-8440-47C8-9664-E0A5A2F8B878}"/>
    <cellStyle name="Output 8 2 4 6" xfId="17606" xr:uid="{E2801201-418B-484F-97BB-36028B949DFB}"/>
    <cellStyle name="Output 8 2 4 7" xfId="18382" xr:uid="{AA8BD39A-CE2C-4352-858E-12E7D212727E}"/>
    <cellStyle name="Output 8 2 4 8" xfId="19139" xr:uid="{10F03579-7AD2-4273-9F89-66244294981C}"/>
    <cellStyle name="Output 8 2 5" xfId="12252" xr:uid="{E4C99F7C-4B60-4427-A88A-182792A2158B}"/>
    <cellStyle name="Output 8 2 6" xfId="10611" xr:uid="{BB4DEA48-0D55-4028-8816-CFDD208817B0}"/>
    <cellStyle name="Output 8 2 7" xfId="12598" xr:uid="{3C669D7B-C017-4F04-A381-6395AE8885F6}"/>
    <cellStyle name="Output 8 2 8" xfId="10304" xr:uid="{B4DBC399-347E-485C-B000-BC141BEFD618}"/>
    <cellStyle name="Output 8 2 9" xfId="11756" xr:uid="{AC9EC1ED-5AC0-4D85-95B3-254B833B738E}"/>
    <cellStyle name="Output 8 3" xfId="7163" xr:uid="{8F21B018-EA67-4EA6-8D27-A7D9B5ACB2D8}"/>
    <cellStyle name="Output 8 3 10" xfId="11493" xr:uid="{6A634CF4-855D-46EE-99D3-0B536B997281}"/>
    <cellStyle name="Output 8 3 2" xfId="8803" xr:uid="{0FD4CC43-C15F-44F7-982E-546F39E09A05}"/>
    <cellStyle name="Output 8 3 2 2" xfId="13463" xr:uid="{4637CB28-26CB-40F4-9308-67CFCA53AD2E}"/>
    <cellStyle name="Output 8 3 2 3" xfId="14469" xr:uid="{EE7F8AA5-D04A-448A-8325-387031E56C6A}"/>
    <cellStyle name="Output 8 3 2 4" xfId="15427" xr:uid="{40DFC816-8F4A-442E-B922-AD5D7C8224BB}"/>
    <cellStyle name="Output 8 3 2 5" xfId="16354" xr:uid="{D9F37773-5918-4417-A059-DB3AEDE19BDF}"/>
    <cellStyle name="Output 8 3 2 6" xfId="17225" xr:uid="{B001EFAC-3511-4C9E-92BC-6DF291630C29}"/>
    <cellStyle name="Output 8 3 2 7" xfId="18072" xr:uid="{B86ADD20-3DBF-47A2-97E9-7240519EDB48}"/>
    <cellStyle name="Output 8 3 2 8" xfId="18839" xr:uid="{254CD273-CC7E-41BD-B5D8-BB2E5247919F}"/>
    <cellStyle name="Output 8 3 3" xfId="9666" xr:uid="{8EB71C00-D065-4910-A272-CD20BC3369C7}"/>
    <cellStyle name="Output 8 3 3 2" xfId="14070" xr:uid="{85035E56-B4B1-47DD-A113-3ED9B0AA83FA}"/>
    <cellStyle name="Output 8 3 3 3" xfId="15030" xr:uid="{24DB4096-11A3-4AFE-949D-1B83F7DCC5CA}"/>
    <cellStyle name="Output 8 3 3 4" xfId="15982" xr:uid="{1B5D83A2-CE46-4298-B13E-D7DAD949AC14}"/>
    <cellStyle name="Output 8 3 3 5" xfId="16856" xr:uid="{AEAFFC75-398C-42F5-8584-32B5F30C12E7}"/>
    <cellStyle name="Output 8 3 3 6" xfId="17721" xr:uid="{0F5953A4-0DD0-44F7-BA7E-9A1A5EB62B18}"/>
    <cellStyle name="Output 8 3 3 7" xfId="18497" xr:uid="{4829DE73-8DA0-4F9F-A784-5C503E9E3C43}"/>
    <cellStyle name="Output 8 3 3 8" xfId="19254" xr:uid="{559D6AA4-E0C5-4ACC-8724-D2C008B22E27}"/>
    <cellStyle name="Output 8 3 4" xfId="12433" xr:uid="{1C732D61-8CA9-4651-B1F3-4AF071A2AB10}"/>
    <cellStyle name="Output 8 3 5" xfId="10443" xr:uid="{D258F537-DE01-4AFC-A1AD-055024DA4716}"/>
    <cellStyle name="Output 8 3 6" xfId="13141" xr:uid="{7F20460E-18E7-446C-9849-FCA941A56A9E}"/>
    <cellStyle name="Output 8 3 7" xfId="9887" xr:uid="{7CE5349C-09CC-4B44-98CC-DAE38BDD8CAE}"/>
    <cellStyle name="Output 8 3 8" xfId="11874" xr:uid="{7025BB15-37D2-4EF4-B9F5-1423B4DEE621}"/>
    <cellStyle name="Output 8 3 9" xfId="10937" xr:uid="{9FA3D493-D6F2-4038-9E59-48653462AF1B}"/>
    <cellStyle name="Output 8 4" xfId="8005" xr:uid="{C9DA8BC7-7A49-4BD4-BEA4-411B97CC6BD7}"/>
    <cellStyle name="Output 8 4 2" xfId="12974" xr:uid="{29B6E748-9916-4DC5-B921-E7DA45BE98F4}"/>
    <cellStyle name="Output 8 4 3" xfId="10015" xr:uid="{ABF5F7AE-414D-4E4D-BB70-B7761713B698}"/>
    <cellStyle name="Output 8 4 4" xfId="11805" xr:uid="{27E52749-3EE2-45E1-9FB8-B120895738DF}"/>
    <cellStyle name="Output 8 4 5" xfId="10997" xr:uid="{7A4530FB-464B-4EC5-ACAE-F900D5510A28}"/>
    <cellStyle name="Output 8 4 6" xfId="11459" xr:uid="{83D25359-F983-42E6-9132-6B2CD769F025}"/>
    <cellStyle name="Output 8 4 7" xfId="11268" xr:uid="{BD029881-1878-42FD-A200-C61B1F36336D}"/>
    <cellStyle name="Output 8 4 8" xfId="12795" xr:uid="{04C82D7F-EFE1-43F7-A52B-09A3520D5FBF}"/>
    <cellStyle name="Output 8 5" xfId="9438" xr:uid="{1D5C5399-7EE6-4C85-BFFA-D95530AF813C}"/>
    <cellStyle name="Output 8 5 2" xfId="13842" xr:uid="{ACC69AD6-240A-4CA5-98D9-A5AE6290E31B}"/>
    <cellStyle name="Output 8 5 3" xfId="14802" xr:uid="{87F73A45-EF53-4720-94D4-C06896DF2104}"/>
    <cellStyle name="Output 8 5 4" xfId="15754" xr:uid="{5B7CE9B2-E4BA-4C75-994F-4104516C35CE}"/>
    <cellStyle name="Output 8 5 5" xfId="16628" xr:uid="{7067C9A1-A6BC-43C1-8207-C291E25552C6}"/>
    <cellStyle name="Output 8 5 6" xfId="17493" xr:uid="{24182C79-03E1-4225-A5EE-F390F9A23CCE}"/>
    <cellStyle name="Output 8 5 7" xfId="18269" xr:uid="{5CAD8C5E-6281-44B6-BB6D-EA19A004AD87}"/>
    <cellStyle name="Output 8 5 8" xfId="19026" xr:uid="{6EDCD389-5373-4E37-A16B-830369ED92C9}"/>
    <cellStyle name="Output 8 6" xfId="11880" xr:uid="{C2256124-86B9-4E8C-AD0B-7FC48285E425}"/>
    <cellStyle name="Output 8 7" xfId="10931" xr:uid="{5686E308-8ED4-45C3-825B-F97A9E9042C8}"/>
    <cellStyle name="Output 8 8" xfId="11499" xr:uid="{5742EC37-E9B4-401D-91D1-EBDB903B2645}"/>
    <cellStyle name="Output 8 9" xfId="11230" xr:uid="{BF19B2FD-4BFE-4E37-A86C-0EA48E88C407}"/>
    <cellStyle name="Output 9" xfId="6239" xr:uid="{0974C211-76B8-411E-8438-D3332B371B8F}"/>
    <cellStyle name="Output 9 10" xfId="13559" xr:uid="{CF8E3AD0-73D1-4A6D-8428-9FB66BB4A02E}"/>
    <cellStyle name="Output 9 11" xfId="14560" xr:uid="{D844DD01-177A-48DA-BEB3-7EF6B0C362BD}"/>
    <cellStyle name="Output 9 12" xfId="15518" xr:uid="{3CDCFC23-999E-42B4-B6AD-2A01CC07CA9F}"/>
    <cellStyle name="Output 9 2" xfId="6902" xr:uid="{BB57E847-A1ED-4BFA-9476-145F95045C03}"/>
    <cellStyle name="Output 9 2 10" xfId="16450" xr:uid="{2652ECE3-4A6D-4329-84C6-710FA1583E2E}"/>
    <cellStyle name="Output 9 2 11" xfId="17321" xr:uid="{54206A12-2ADF-4A5A-8EAE-62668F06ECB7}"/>
    <cellStyle name="Output 9 2 2" xfId="7687" xr:uid="{3744C509-B84C-4B62-8B91-6951B4162562}"/>
    <cellStyle name="Output 9 2 2 10" xfId="10329" xr:uid="{6B5216CB-8A57-40FD-ADEB-7FAAC4445B9F}"/>
    <cellStyle name="Output 9 2 2 2" xfId="9327" xr:uid="{DE439386-A635-4084-A574-A0E474F51AC4}"/>
    <cellStyle name="Output 9 2 2 2 2" xfId="13761" xr:uid="{A7AFE766-F1D4-4F7E-9906-0D5BFAFF8292}"/>
    <cellStyle name="Output 9 2 2 2 3" xfId="14723" xr:uid="{A29A0775-EE70-4DDE-BF76-3CDA90D37E56}"/>
    <cellStyle name="Output 9 2 2 2 4" xfId="15675" xr:uid="{CB4F624E-9E58-471E-A856-0957B0C69BEC}"/>
    <cellStyle name="Output 9 2 2 2 5" xfId="16555" xr:uid="{0F167027-73FA-44EF-974A-52ED140EADE9}"/>
    <cellStyle name="Output 9 2 2 2 6" xfId="17421" xr:uid="{DC36570E-A8B2-44A1-83B5-4FAF19122E7B}"/>
    <cellStyle name="Output 9 2 2 2 7" xfId="18197" xr:uid="{6A3DF8C8-E3A3-425E-A14E-B34DE45CFEA3}"/>
    <cellStyle name="Output 9 2 2 2 8" xfId="18954" xr:uid="{C3C4E00F-E7ED-43FF-8F3F-EF69DA7FB3F4}"/>
    <cellStyle name="Output 9 2 2 3" xfId="9781" xr:uid="{CE0EC80F-43E8-45F9-9D02-9C5C0F291084}"/>
    <cellStyle name="Output 9 2 2 3 2" xfId="14185" xr:uid="{2073AC5B-311C-4CA0-AE14-55E22FDA3E75}"/>
    <cellStyle name="Output 9 2 2 3 3" xfId="15145" xr:uid="{DF10EEE0-14E1-430D-AC74-9FFBF9B074A0}"/>
    <cellStyle name="Output 9 2 2 3 4" xfId="16097" xr:uid="{357FB361-AC33-419A-8971-446AEF68EF88}"/>
    <cellStyle name="Output 9 2 2 3 5" xfId="16971" xr:uid="{ABE3865D-3120-4F12-9764-48369252861A}"/>
    <cellStyle name="Output 9 2 2 3 6" xfId="17836" xr:uid="{83A91DFE-26D7-4975-8B85-C20BC435BA16}"/>
    <cellStyle name="Output 9 2 2 3 7" xfId="18612" xr:uid="{B8CC1AF6-6C84-4943-B428-4A9314DD65AF}"/>
    <cellStyle name="Output 9 2 2 3 8" xfId="19369" xr:uid="{33BF0D4C-168A-4205-A630-58B5B04BE202}"/>
    <cellStyle name="Output 9 2 2 4" xfId="12745" xr:uid="{F4D85EBE-F483-40F3-B3FC-A16A6F8AE557}"/>
    <cellStyle name="Output 9 2 2 5" xfId="12818" xr:uid="{ECEC52CD-6BD3-4C6A-821C-4B16714765DA}"/>
    <cellStyle name="Output 9 2 2 6" xfId="10154" xr:uid="{AA3FC5B3-D0E7-4425-A38E-9FE900415CC5}"/>
    <cellStyle name="Output 9 2 2 7" xfId="11791" xr:uid="{8718FECA-FC2C-4FDC-962E-D6C1A15AB8FE}"/>
    <cellStyle name="Output 9 2 2 8" xfId="11011" xr:uid="{AFC9F89C-1613-47CF-8E4E-D2B2BB8AAF82}"/>
    <cellStyle name="Output 9 2 2 9" xfId="12568" xr:uid="{64D73ED1-A229-4841-AFBC-2A6DABAC7643}"/>
    <cellStyle name="Output 9 2 3" xfId="8542" xr:uid="{6FC224AC-84D2-4093-960F-F8C4D3B2950F}"/>
    <cellStyle name="Output 9 2 3 2" xfId="13282" xr:uid="{C274B085-26BD-4625-B0F5-38AC8DDC6DF1}"/>
    <cellStyle name="Output 9 2 3 3" xfId="14302" xr:uid="{3BD89A99-383E-4F6F-8B98-5719A5C988D0}"/>
    <cellStyle name="Output 9 2 3 4" xfId="15262" xr:uid="{BDFC474B-848F-4834-A22B-D62D44060DFB}"/>
    <cellStyle name="Output 9 2 3 5" xfId="16211" xr:uid="{8CB14983-A930-48C7-91DD-9F3AF294E02A}"/>
    <cellStyle name="Output 9 2 3 6" xfId="17084" xr:uid="{FB8EE2C0-A4C4-40F3-A788-80CAAA1E99A7}"/>
    <cellStyle name="Output 9 2 3 7" xfId="17949" xr:uid="{3FD26C55-CC49-4D47-BBEF-D8ED55847CE2}"/>
    <cellStyle name="Output 9 2 3 8" xfId="18725" xr:uid="{186DF3C2-7340-4887-BD11-A00C695F81BD}"/>
    <cellStyle name="Output 9 2 4" xfId="9552" xr:uid="{90D118E8-C6A5-4476-8131-EE0CAB505165}"/>
    <cellStyle name="Output 9 2 4 2" xfId="13956" xr:uid="{B503627F-FEA0-44EF-BE0F-31108A2144A7}"/>
    <cellStyle name="Output 9 2 4 3" xfId="14916" xr:uid="{7CCFC17D-4628-4281-BA4B-B179655C7ABF}"/>
    <cellStyle name="Output 9 2 4 4" xfId="15868" xr:uid="{495897E0-C7C7-4377-B79E-F9CDD9859925}"/>
    <cellStyle name="Output 9 2 4 5" xfId="16742" xr:uid="{54C794CA-1561-4E2B-87AE-C93BC7F5B92E}"/>
    <cellStyle name="Output 9 2 4 6" xfId="17607" xr:uid="{8E4CA45A-E54A-4CEF-A7ED-59F481D94D70}"/>
    <cellStyle name="Output 9 2 4 7" xfId="18383" xr:uid="{9A20D5BE-D5BD-4DEC-9BCB-33FC50770B71}"/>
    <cellStyle name="Output 9 2 4 8" xfId="19140" xr:uid="{159F87D9-A564-4DAE-9257-FFB80B6B13E2}"/>
    <cellStyle name="Output 9 2 5" xfId="12253" xr:uid="{B576ACBF-CF04-497C-B665-65FCBF469FD1}"/>
    <cellStyle name="Output 9 2 6" xfId="10610" xr:uid="{76A23C21-59FE-424A-8FCA-01334F976F32}"/>
    <cellStyle name="Output 9 2 7" xfId="13620" xr:uid="{17518B1A-3666-46E7-9E38-33FF96B559D1}"/>
    <cellStyle name="Output 9 2 8" xfId="14598" xr:uid="{4A1EACCC-1765-4896-ACE3-E43B53C746CC}"/>
    <cellStyle name="Output 9 2 9" xfId="15551" xr:uid="{D71D33ED-BAEF-4199-A252-9BC949106139}"/>
    <cellStyle name="Output 9 3" xfId="7164" xr:uid="{67BC8227-A5F9-4588-9EF5-498CDEF9DA44}"/>
    <cellStyle name="Output 9 3 10" xfId="11566" xr:uid="{FE2F49B0-89E8-4BAD-9DCD-018210F5C410}"/>
    <cellStyle name="Output 9 3 2" xfId="8804" xr:uid="{9862B199-4E70-40E0-8C66-7BEB70285FCC}"/>
    <cellStyle name="Output 9 3 2 2" xfId="13464" xr:uid="{F5910528-0549-4640-8D6D-4FCB22C58AE7}"/>
    <cellStyle name="Output 9 3 2 3" xfId="14470" xr:uid="{235EBBFF-EA99-464E-82FA-AD2AED18D6B6}"/>
    <cellStyle name="Output 9 3 2 4" xfId="15428" xr:uid="{A0301283-67FC-476C-8F92-81C9E45D1B19}"/>
    <cellStyle name="Output 9 3 2 5" xfId="16355" xr:uid="{FA864B14-BE64-497D-A0C3-30E784625462}"/>
    <cellStyle name="Output 9 3 2 6" xfId="17226" xr:uid="{02503011-610D-4519-8D47-3794F3E59AC5}"/>
    <cellStyle name="Output 9 3 2 7" xfId="18073" xr:uid="{6D9A2BD5-68B9-44FC-945D-5DB9F33A843A}"/>
    <cellStyle name="Output 9 3 2 8" xfId="18840" xr:uid="{B31B4AA5-0929-4062-BCBB-0015AD5420DA}"/>
    <cellStyle name="Output 9 3 3" xfId="9667" xr:uid="{9FC681B2-F055-41B1-A86B-692D63AAD947}"/>
    <cellStyle name="Output 9 3 3 2" xfId="14071" xr:uid="{D0CF1452-55A9-42E1-9A11-AC80AD1A1D75}"/>
    <cellStyle name="Output 9 3 3 3" xfId="15031" xr:uid="{9F0C1361-1A6F-4F6A-B979-D61A65D97BA1}"/>
    <cellStyle name="Output 9 3 3 4" xfId="15983" xr:uid="{1197DFE9-F721-4B70-9464-D991718DC4C9}"/>
    <cellStyle name="Output 9 3 3 5" xfId="16857" xr:uid="{4F1B5959-7BEC-469E-85D9-3A149CA9CDD3}"/>
    <cellStyle name="Output 9 3 3 6" xfId="17722" xr:uid="{2B78A523-D5CF-4781-A713-E3A204669855}"/>
    <cellStyle name="Output 9 3 3 7" xfId="18498" xr:uid="{22672A47-FDA3-42F2-B295-ABA870979FC1}"/>
    <cellStyle name="Output 9 3 3 8" xfId="19255" xr:uid="{C460C984-6144-4146-AAC6-DA04BA3F9A4C}"/>
    <cellStyle name="Output 9 3 4" xfId="12434" xr:uid="{7FB345EB-0BB8-42AD-A742-C7EA01A3982B}"/>
    <cellStyle name="Output 9 3 5" xfId="10442" xr:uid="{2A6CEE65-DADF-4202-B2BE-0535DD935C8E}"/>
    <cellStyle name="Output 9 3 6" xfId="12111" xr:uid="{C2E69CA6-4F76-42DF-82DF-118A828A1ACE}"/>
    <cellStyle name="Output 9 3 7" xfId="10739" xr:uid="{50E6AB1A-E955-4632-AED7-B729FF087C0E}"/>
    <cellStyle name="Output 9 3 8" xfId="11970" xr:uid="{FB54DFD5-5015-4518-9CAF-F85CF3D676D0}"/>
    <cellStyle name="Output 9 3 9" xfId="10854" xr:uid="{205F9EC1-6D2F-413C-8D81-5CF8FD9A3DCA}"/>
    <cellStyle name="Output 9 4" xfId="8006" xr:uid="{C443D71A-9E20-468D-9BF8-69E7429651DD}"/>
    <cellStyle name="Output 9 4 2" xfId="12975" xr:uid="{3A8E33B8-3A26-43B7-959E-1AABCBB855A8}"/>
    <cellStyle name="Output 9 4 3" xfId="10014" xr:uid="{E3657950-9FA4-4F8F-8959-8B61E5624912}"/>
    <cellStyle name="Output 9 4 4" xfId="11806" xr:uid="{E4C8086B-30D4-4CCC-AFF7-EF02FD654923}"/>
    <cellStyle name="Output 9 4 5" xfId="10996" xr:uid="{4674E93D-F12B-4D76-B5CE-07A5787090B1}"/>
    <cellStyle name="Output 9 4 6" xfId="11460" xr:uid="{9CD3DE55-23F7-4559-8CDB-9C7458FC0C31}"/>
    <cellStyle name="Output 9 4 7" xfId="11267" xr:uid="{2B317392-6724-4FFE-AE94-93371B03DC53}"/>
    <cellStyle name="Output 9 4 8" xfId="11423" xr:uid="{5C6D695A-B57E-4628-BD08-6316F147EBC3}"/>
    <cellStyle name="Output 9 5" xfId="9439" xr:uid="{9D9D2FFE-B2C9-49DE-B0C5-9F255D0DFB50}"/>
    <cellStyle name="Output 9 5 2" xfId="13843" xr:uid="{95437658-FE23-4D7E-B2DF-6FF9175BCB77}"/>
    <cellStyle name="Output 9 5 3" xfId="14803" xr:uid="{A8792A5D-0C81-4CDB-95A2-C3FFBD357B50}"/>
    <cellStyle name="Output 9 5 4" xfId="15755" xr:uid="{6BD51C76-3C14-40D2-ABD8-F25F870C8326}"/>
    <cellStyle name="Output 9 5 5" xfId="16629" xr:uid="{162B44AD-534C-4F0C-BDDF-5AA734628293}"/>
    <cellStyle name="Output 9 5 6" xfId="17494" xr:uid="{87EF7E40-B302-478E-9FD5-9272A4EBEE30}"/>
    <cellStyle name="Output 9 5 7" xfId="18270" xr:uid="{5992D244-F83F-46DD-A43A-7FA232A45D10}"/>
    <cellStyle name="Output 9 5 8" xfId="19027" xr:uid="{340014BB-32A0-4A9A-8AF5-1B37130E72FA}"/>
    <cellStyle name="Output 9 6" xfId="11881" xr:uid="{37C5A7DD-9467-4872-B950-BC9EFD4C7817}"/>
    <cellStyle name="Output 9 7" xfId="10930" xr:uid="{D2451E0A-CE28-4543-87E3-C4DDADCEFEC8}"/>
    <cellStyle name="Output 9 8" xfId="11500" xr:uid="{060A8918-4504-45D3-8124-DA9E7CFB3182}"/>
    <cellStyle name="Output 9 9" xfId="11229" xr:uid="{FC9D0F99-E73C-439E-B00B-2A5BAB752437}"/>
    <cellStyle name="Parastais 2" xfId="6240" xr:uid="{BDD39994-FC51-4D26-A945-439261817526}"/>
    <cellStyle name="Parastais 2 2" xfId="6241" xr:uid="{AAE502C4-E55B-44AD-B5A9-1E41C851D9AB}"/>
    <cellStyle name="Parastais 2 2 2" xfId="6242" xr:uid="{351A15AF-EDCB-4FFD-B73C-ACCB5724BF74}"/>
    <cellStyle name="Parastais 2 2 3" xfId="19798" xr:uid="{AE6FBB95-940B-4CAC-8A06-19DFC7975F51}"/>
    <cellStyle name="Parastais 2 2_1_solis_MK Nr 595 " xfId="6243" xr:uid="{2A70AE71-2247-4B4A-B6EB-6A3FA244360A}"/>
    <cellStyle name="Parastais 3" xfId="6244" xr:uid="{205D01A1-B368-4FAF-90A0-A7143E75C265}"/>
    <cellStyle name="Parastais_FMLikp01_p05_221205_pap_afp_makp" xfId="6805" xr:uid="{490DBB44-B0D7-43B0-B689-5495FEF546D8}"/>
    <cellStyle name="Parasts 2" xfId="24" xr:uid="{BBD83FEF-DB72-48F6-926B-F99A3BFD2AA0}"/>
    <cellStyle name="Parasts 3" xfId="25" xr:uid="{2FE7CFEF-4D2E-4F11-8A2D-28FC508301FA}"/>
    <cellStyle name="Parasts 4" xfId="29" xr:uid="{4F5B6C73-3AC1-4E39-A56F-8FF167382622}"/>
    <cellStyle name="Parasts 5" xfId="42" xr:uid="{EC50C903-B8B4-40F3-BD23-3D83D72005BC}"/>
    <cellStyle name="Parasts 5 2" xfId="19492" xr:uid="{A1A76D50-5BCD-4666-81E7-DBB0B18A5123}"/>
    <cellStyle name="Parasts 6" xfId="66" xr:uid="{02AA90EB-EBBC-4987-95B9-4BA581E4F2FF}"/>
    <cellStyle name="Parasts 6 2" xfId="19717" xr:uid="{B64705E7-6E0A-497C-A4F6-839DF103F8A3}"/>
    <cellStyle name="Percent 10" xfId="6465" xr:uid="{9C19277F-B7B8-4C21-ACBC-243C10F5F55A}"/>
    <cellStyle name="Percent 10 2" xfId="6806" xr:uid="{D825CF3A-2F79-4A9D-913D-65853AD164EF}"/>
    <cellStyle name="Percent 10 2 2" xfId="7688" xr:uid="{51C46873-82B9-4944-B6EB-7CD8ABABC178}"/>
    <cellStyle name="Percent 10 2 2 2" xfId="9328" xr:uid="{A051CE88-3A7B-4D89-84BF-AA2382C39092}"/>
    <cellStyle name="Percent 10 2 3" xfId="8449" xr:uid="{15515B4F-5C90-4367-91D9-DD7291B3D0C8}"/>
    <cellStyle name="Percent 10 3" xfId="6807" xr:uid="{6C2D33B3-06DA-408C-9F0C-84D644B1B062}"/>
    <cellStyle name="Percent 10 3 2" xfId="7689" xr:uid="{B678DFE3-E717-473D-B98F-14858EAE64AC}"/>
    <cellStyle name="Percent 10 3 2 2" xfId="9329" xr:uid="{84A6DFF5-C03D-4295-9C4E-D3FE48319D77}"/>
    <cellStyle name="Percent 10 3 3" xfId="8450" xr:uid="{BD93559E-8A1C-48EC-BC5A-BC7BF6C42199}"/>
    <cellStyle name="Percent 10 4" xfId="7209" xr:uid="{FF0AF0CA-27C6-4ED4-BC8E-7679AFA106C9}"/>
    <cellStyle name="Percent 10 4 2" xfId="8849" xr:uid="{0ECDF3FF-E907-43BA-9B5A-71856D0CAA02}"/>
    <cellStyle name="Percent 10 5" xfId="8165" xr:uid="{29ABB9D0-2440-4E02-8EAB-322A39B75468}"/>
    <cellStyle name="Percent 11" xfId="6808" xr:uid="{4A966F54-9DD1-487A-B026-05E12E5DF196}"/>
    <cellStyle name="Percent 11 2" xfId="6809" xr:uid="{EA8C15CB-8EE3-40C0-8217-FB940615E83E}"/>
    <cellStyle name="Percent 11 2 2" xfId="7691" xr:uid="{2AB28408-7E29-4046-BE72-5DEB24FE3EA7}"/>
    <cellStyle name="Percent 11 2 2 2" xfId="9331" xr:uid="{8D702C68-95F5-49B6-9DBB-2D325A7D5E4B}"/>
    <cellStyle name="Percent 11 2 3" xfId="8452" xr:uid="{3CEDA2DB-BFAC-4BF3-800D-8246A316683C}"/>
    <cellStyle name="Percent 11 3" xfId="7690" xr:uid="{804C8353-8928-4222-BF68-B0304E332528}"/>
    <cellStyle name="Percent 11 3 2" xfId="9330" xr:uid="{2DDE5706-E3D7-4A6D-93ED-E281B62F797F}"/>
    <cellStyle name="Percent 11 4" xfId="8451" xr:uid="{90F56576-81DE-4AA5-A7A5-9519F8AF5207}"/>
    <cellStyle name="Percent 12" xfId="6810" xr:uid="{D93F7669-77C5-448A-AAEA-9B0408F8486F}"/>
    <cellStyle name="Percent 12 2" xfId="6811" xr:uid="{A88F937D-A178-453C-AA9D-509D5FE58A44}"/>
    <cellStyle name="Percent 12 2 2" xfId="7693" xr:uid="{B8CF4199-EC01-4134-B071-BED44ABCF455}"/>
    <cellStyle name="Percent 12 2 2 2" xfId="9333" xr:uid="{D55A510C-EDB2-431C-A070-6FBA65F401FD}"/>
    <cellStyle name="Percent 12 2 3" xfId="8454" xr:uid="{2AA85448-1C85-4E91-A024-75948CFA108F}"/>
    <cellStyle name="Percent 12 3" xfId="7692" xr:uid="{1A03EB0F-49EE-451C-AC04-7AE9D2D55D4C}"/>
    <cellStyle name="Percent 12 3 2" xfId="9332" xr:uid="{3901BF28-4151-46C7-881F-8D514415F7D5}"/>
    <cellStyle name="Percent 12 4" xfId="8453" xr:uid="{F1988C7D-DF44-4AA7-97BB-AAAB1ADE1EBB}"/>
    <cellStyle name="Percent 13" xfId="7742" xr:uid="{F60FA0B2-BA87-41B0-8D4A-8260C7412E6F}"/>
    <cellStyle name="Percent 2" xfId="8" xr:uid="{E19A1169-3805-44AD-966E-120C6BF287FD}"/>
    <cellStyle name="Percent 2 2" xfId="41" xr:uid="{A3FC6E4F-E29E-47E0-94D3-6D0B1E26AA4A}"/>
    <cellStyle name="Percent 2 2 2" xfId="71" xr:uid="{6478D577-C972-418E-987E-2C3324BDFD69}"/>
    <cellStyle name="Percent 2 2 2 2" xfId="19722" xr:uid="{6C26705F-2B15-415E-8115-AD9752B22375}"/>
    <cellStyle name="Percent 2 3" xfId="6245" xr:uid="{0C3BC64A-F3D9-4092-90CF-93E851EB116A}"/>
    <cellStyle name="Percent 2 4" xfId="93" xr:uid="{BA784FB8-A095-4277-825C-218A45B3AA27}"/>
    <cellStyle name="Percent 2 5" xfId="19703" xr:uid="{6A96CD0E-5BF8-491F-A10C-9B4C2C2F9B79}"/>
    <cellStyle name="Percent 3" xfId="45" xr:uid="{33EE9188-0AB0-449E-9200-06D65637E307}"/>
    <cellStyle name="Percent 3 2" xfId="73" xr:uid="{FEE3BD62-A73D-46A6-8204-26D572D36860}"/>
    <cellStyle name="Percent 3 2 2" xfId="6246" xr:uid="{7E376A0D-FD7E-4CBD-B098-6FADE7370B4E}"/>
    <cellStyle name="Percent 3 3" xfId="6466" xr:uid="{5236F7ED-BE2A-45CB-B8E1-8B9F2D0D9E1B}"/>
    <cellStyle name="Percent 3 3 2" xfId="6812" xr:uid="{84919265-03B9-43A1-952E-8EE372F329B3}"/>
    <cellStyle name="Percent 3 3 2 2" xfId="7694" xr:uid="{FC7CC64E-C85A-4E76-BB55-22342174ECD2}"/>
    <cellStyle name="Percent 3 3 2 2 2" xfId="9334" xr:uid="{24D12BDD-D0B4-4D42-A341-E8772120A908}"/>
    <cellStyle name="Percent 3 3 2 3" xfId="8455" xr:uid="{7C4A5AA6-D208-4EDD-BB0F-4CA31C8C209F}"/>
    <cellStyle name="Percent 3 3 3" xfId="6813" xr:uid="{B79C9AA4-8D53-4DBF-915A-62E13357AAB1}"/>
    <cellStyle name="Percent 3 3 3 2" xfId="7695" xr:uid="{35D3EBE9-1BC3-4988-96A0-209DE9994CD6}"/>
    <cellStyle name="Percent 3 3 3 2 2" xfId="9335" xr:uid="{73A94577-D38B-4D84-9FAB-8BFD13D0AAE6}"/>
    <cellStyle name="Percent 3 3 3 3" xfId="8456" xr:uid="{7FB72B22-1F6D-4A5E-97F1-A6B046F031CC}"/>
    <cellStyle name="Percent 3 3 4" xfId="7210" xr:uid="{39227861-7043-4276-9CCC-D0AF88F1A21A}"/>
    <cellStyle name="Percent 3 3 4 2" xfId="8850" xr:uid="{C6D17EEA-1314-4751-B4B8-FD86D776F614}"/>
    <cellStyle name="Percent 3 3 5" xfId="8166" xr:uid="{890E9AC8-775E-4713-9B4B-E91E5210CBC1}"/>
    <cellStyle name="Percent 3 4" xfId="6814" xr:uid="{CCD7E314-DE3D-4D31-9273-D1FABFE02434}"/>
    <cellStyle name="Percent 3 4 2" xfId="7696" xr:uid="{737D5704-5761-4D57-8805-34B3B568988C}"/>
    <cellStyle name="Percent 3 4 2 2" xfId="9336" xr:uid="{EAC771B0-DD2A-4389-B3C0-BC9A35501DFC}"/>
    <cellStyle name="Percent 3 4 3" xfId="8457" xr:uid="{C802375F-7B11-4A0C-A556-058373C69B41}"/>
    <cellStyle name="Percent 3 5" xfId="6815" xr:uid="{0C046FA6-1FE4-42C3-A488-052DAAACC695}"/>
    <cellStyle name="Percent 3 5 2" xfId="7697" xr:uid="{F2D126DC-5645-4D5A-B3BF-4B408BA156CF}"/>
    <cellStyle name="Percent 3 5 2 2" xfId="9337" xr:uid="{877E47EA-3DFB-4FDC-8190-955529322913}"/>
    <cellStyle name="Percent 3 5 3" xfId="8458" xr:uid="{B5E04EAC-9AC3-4545-8A76-A75D07924100}"/>
    <cellStyle name="Percent 3 6" xfId="19709" xr:uid="{FB6DE913-6D39-425B-9CE2-B10246062E3E}"/>
    <cellStyle name="Percent 4" xfId="6247" xr:uid="{F8B3FAB1-58FB-449A-A400-0F5B08AFA63C}"/>
    <cellStyle name="Percent 5" xfId="6248" xr:uid="{02E6B3E6-7840-4A2E-8D31-800E72ED1420}"/>
    <cellStyle name="Percent 5 2" xfId="6249" xr:uid="{61461A85-18B6-40CE-A44C-39473F0BC6BD}"/>
    <cellStyle name="Percent 5 3" xfId="19799" xr:uid="{003D4255-F92A-4278-A6FB-DFFF5E8CAF0F}"/>
    <cellStyle name="Percent 6" xfId="6250" xr:uid="{E6C3B64A-AC30-4E5C-9CE7-08CB6C4D473B}"/>
    <cellStyle name="Percent 6 2" xfId="6251" xr:uid="{6977DA0D-21FD-4E7C-B85C-A5E395467B3B}"/>
    <cellStyle name="Percent 6 3" xfId="6816" xr:uid="{3448584C-FEC0-469C-AA11-148BF8F90E13}"/>
    <cellStyle name="Percent 6 3 2" xfId="7698" xr:uid="{774ADBAF-507B-42D3-9D73-DDB0AA8DFACD}"/>
    <cellStyle name="Percent 6 3 2 2" xfId="9338" xr:uid="{D8593D25-FE47-4B62-A0DB-01C107B5E0DC}"/>
    <cellStyle name="Percent 6 3 3" xfId="8459" xr:uid="{D123A92A-5323-4560-9C1B-6795E21094A5}"/>
    <cellStyle name="Percent 6 4" xfId="6817" xr:uid="{1821347E-D3D5-41F8-8955-C89708836B4F}"/>
    <cellStyle name="Percent 6 4 2" xfId="7699" xr:uid="{5F037739-D27D-4380-B88E-F3F2AC1D1181}"/>
    <cellStyle name="Percent 6 4 2 2" xfId="9339" xr:uid="{2034CFAB-7C8B-4D63-B9C0-A3205D89A2EE}"/>
    <cellStyle name="Percent 6 4 3" xfId="8460" xr:uid="{72559DC3-2178-4ABD-822B-0C6CCF376ABE}"/>
    <cellStyle name="Percent 6 5" xfId="6455" xr:uid="{1BED0926-8B86-4814-AF6B-06E1BDF04331}"/>
    <cellStyle name="Percent 6 5 2" xfId="7700" xr:uid="{C44F5972-75F1-4141-A639-0DECF08713B7}"/>
    <cellStyle name="Percent 6 5 2 2" xfId="9340" xr:uid="{24FAF938-DE54-40B8-83BF-F73AE1A33D5E}"/>
    <cellStyle name="Percent 6 5 3" xfId="8162" xr:uid="{C9B07E92-A955-4C81-BC45-080D91A55A03}"/>
    <cellStyle name="Percent 6 6" xfId="7165" xr:uid="{8620E349-8457-49DA-A575-DF3B5CD9EFF1}"/>
    <cellStyle name="Percent 6 6 2" xfId="8805" xr:uid="{63B9AE4D-4200-4F3C-89D1-EC72ABAA81D2}"/>
    <cellStyle name="Percent 6 7" xfId="8007" xr:uid="{CA9D1DE4-163A-474B-97B3-A4CC752E3920}"/>
    <cellStyle name="Percent 7" xfId="6252" xr:uid="{C5978778-1257-4747-892A-6B775BB93A19}"/>
    <cellStyle name="Percent 7 2" xfId="6253" xr:uid="{903C09A3-F002-4B43-BDBF-431BE275774E}"/>
    <cellStyle name="Percent 7 3" xfId="6818" xr:uid="{1ACEC2E4-AF01-4594-A04B-626FB6E245CA}"/>
    <cellStyle name="Percent 7 3 2" xfId="7701" xr:uid="{1621E31B-376A-4A38-A009-C0D7A1D9F00C}"/>
    <cellStyle name="Percent 7 3 2 2" xfId="9341" xr:uid="{9D3C17C5-A464-466D-A652-9EECF165CD41}"/>
    <cellStyle name="Percent 7 3 3" xfId="8461" xr:uid="{529FEED4-2BE4-4C21-BDE9-AE67A4D75EAD}"/>
    <cellStyle name="Percent 7 4" xfId="6819" xr:uid="{15881772-CF72-4DAA-9DDF-E05D26FD5248}"/>
    <cellStyle name="Percent 7 4 2" xfId="7702" xr:uid="{07DD5BD6-4F96-4A10-9DB2-01143BB027A6}"/>
    <cellStyle name="Percent 7 4 2 2" xfId="9342" xr:uid="{E8ECB9ED-8CCB-49D2-A617-15778A9A41B9}"/>
    <cellStyle name="Percent 7 4 3" xfId="8462" xr:uid="{86687D0D-3874-49AA-BB69-D677B24C4A65}"/>
    <cellStyle name="Percent 7 5" xfId="6456" xr:uid="{DA83DE92-BB04-464C-B59F-69FA82B02942}"/>
    <cellStyle name="Percent 7 5 2" xfId="7703" xr:uid="{13CF94EF-E3C3-4B5C-980F-E9603FFD5DD3}"/>
    <cellStyle name="Percent 7 5 2 2" xfId="9343" xr:uid="{5FDDBCE1-2C89-45A7-A57E-E3C116DB1A8A}"/>
    <cellStyle name="Percent 7 5 3" xfId="8163" xr:uid="{649C5025-4810-42A4-9AA4-567671E0E1D2}"/>
    <cellStyle name="Percent 7 6" xfId="7166" xr:uid="{CCD1AF22-4183-4B6C-8CAD-1FB96ABFFA58}"/>
    <cellStyle name="Percent 7 6 2" xfId="8806" xr:uid="{4D1BC853-D2FE-428E-BAA9-FBEC392A126C}"/>
    <cellStyle name="Percent 7 7" xfId="8008" xr:uid="{F4C04427-DD1E-4D8D-9822-91D5C0924EF2}"/>
    <cellStyle name="Percent 8" xfId="6254" xr:uid="{4459F753-13A8-4A40-B49D-371669C23AF8}"/>
    <cellStyle name="Percent 9" xfId="6255" xr:uid="{8C7ECC4D-2FBB-4ACB-8B9B-719A5ED19067}"/>
    <cellStyle name="Percent 9 2" xfId="6256" xr:uid="{99FCBB78-0A75-4DC8-9280-4437B73F00F6}"/>
    <cellStyle name="Pie??m." xfId="6820" xr:uid="{0DEBDE65-FE12-40E9-9494-A284A2155D9E}"/>
    <cellStyle name="Procenti 2" xfId="6257" xr:uid="{5241BFA8-4AB2-49E7-9F78-D9C7D120504D}"/>
    <cellStyle name="SAPBEXstdItem" xfId="6258" xr:uid="{49FF1364-9DAA-43A5-A3DD-970A0E3A88E1}"/>
    <cellStyle name="Style 1" xfId="6821" xr:uid="{44ED8C10-43E3-4F88-971D-E5746F7229D5}"/>
    <cellStyle name="Title 10" xfId="6259" xr:uid="{FD7D3609-EDD5-4085-B13C-88C1BDFD2803}"/>
    <cellStyle name="Title 11" xfId="6260" xr:uid="{44E32080-FCAE-4CF5-8058-CEDB6112C3B7}"/>
    <cellStyle name="Title 12" xfId="6261" xr:uid="{E3C9394E-4DF9-4A61-91B3-20433F24C55A}"/>
    <cellStyle name="Title 13" xfId="6262" xr:uid="{6D1A30C7-6C73-44A9-9556-80B669819CC1}"/>
    <cellStyle name="Title 14" xfId="6263" xr:uid="{3C79F0F8-7401-4DE1-B50F-C40E5F8EBB2F}"/>
    <cellStyle name="Title 15" xfId="6264" xr:uid="{F781CDCC-7A79-4227-B1D0-4989F579AACD}"/>
    <cellStyle name="Title 16" xfId="6265" xr:uid="{3F1E99B1-E5EF-458A-8E42-4A4C811EE4F4}"/>
    <cellStyle name="Title 17" xfId="6266" xr:uid="{A56247D8-A844-46E4-8C0C-8A7BBF608EFC}"/>
    <cellStyle name="Title 18" xfId="6267" xr:uid="{46E8CC40-053D-4C88-B1DC-5E8E9DD3B695}"/>
    <cellStyle name="Title 18 2" xfId="6268" xr:uid="{AD49A28C-2DF3-433F-BECE-90CF46DDEA1B}"/>
    <cellStyle name="Title 19" xfId="6269" xr:uid="{02B85321-FD13-4662-A9AE-89DB0B3B33F8}"/>
    <cellStyle name="Title 19 2" xfId="6270" xr:uid="{89D9DA3D-111A-4F07-940B-7356EE34AD41}"/>
    <cellStyle name="Title 2" xfId="6271" xr:uid="{CD62642A-DC8D-41A6-AEAD-A8B390E22C19}"/>
    <cellStyle name="Title 3" xfId="6272" xr:uid="{912B453D-8F78-41EA-BA86-F8E0EA0F0530}"/>
    <cellStyle name="Title 4" xfId="6273" xr:uid="{EBB50BED-77E9-4F5B-949A-8070000AA425}"/>
    <cellStyle name="Title 5" xfId="6274" xr:uid="{8593FAC2-BD51-46A1-9A34-321D76B7A465}"/>
    <cellStyle name="Title 6" xfId="6275" xr:uid="{92AA4967-343E-4A5C-9D8E-479EBF2C9FC1}"/>
    <cellStyle name="Title 7" xfId="6276" xr:uid="{4A4E064A-231D-4E2C-8480-B0288DE23DF8}"/>
    <cellStyle name="Title 8" xfId="6277" xr:uid="{7F1FF94B-99EA-42FC-B033-D5E762B3AAC1}"/>
    <cellStyle name="Title 9" xfId="6278" xr:uid="{E7C2F546-3C56-4065-A430-8E582D374045}"/>
    <cellStyle name="Total 10" xfId="6279" xr:uid="{EB72002C-8F13-41A7-BD1B-72B4548769EE}"/>
    <cellStyle name="Total 10 10" xfId="11223" xr:uid="{E28CA83E-2635-44CC-8A28-D6D9F36393E6}"/>
    <cellStyle name="Total 10 11" xfId="13078" xr:uid="{F71AA5FF-2AC0-484B-832F-680D0DEDF86B}"/>
    <cellStyle name="Total 10 12" xfId="9929" xr:uid="{F1F9D23E-40FF-4E9F-9F86-78E5C3B3B9F2}"/>
    <cellStyle name="Total 10 13" xfId="12704" xr:uid="{D92613B5-F0A6-4BF2-9D5F-E2B198E72251}"/>
    <cellStyle name="Total 10 2" xfId="6280" xr:uid="{8CAB780A-B70B-4928-B7FA-B25B5FFC3E8C}"/>
    <cellStyle name="Total 10 2 10" xfId="12042" xr:uid="{CF668B45-F6B2-4883-B989-26F1B56527A3}"/>
    <cellStyle name="Total 10 2 11" xfId="10792" xr:uid="{62F720B2-D3FC-422C-A0EF-50068299AEA1}"/>
    <cellStyle name="Total 10 2 12" xfId="11624" xr:uid="{72F95369-E011-45D3-8349-127FA42D3C92}"/>
    <cellStyle name="Total 10 2 2" xfId="6904" xr:uid="{9A79D78D-0511-43CC-AA23-FBC5ABBF7606}"/>
    <cellStyle name="Total 10 2 2 10" xfId="11126" xr:uid="{7B943EE3-2138-425D-8BF1-E2E68B1B90F4}"/>
    <cellStyle name="Total 10 2 2 11" xfId="13576" xr:uid="{A0E0685F-E820-4490-91E8-8BD388DC0475}"/>
    <cellStyle name="Total 10 2 2 2" xfId="7704" xr:uid="{79C29DEE-8770-410B-B8FE-356CEE7F123E}"/>
    <cellStyle name="Total 10 2 2 2 10" xfId="18131" xr:uid="{FD4E5E28-0FAD-4D7B-833C-8CD8D4D6683E}"/>
    <cellStyle name="Total 10 2 2 2 2" xfId="9344" xr:uid="{7897DB49-92FD-40C9-87A1-79BC4C47D9D4}"/>
    <cellStyle name="Total 10 2 2 2 2 2" xfId="13765" xr:uid="{CAE6D4A6-4C41-4064-A22D-B5221D0173F1}"/>
    <cellStyle name="Total 10 2 2 2 2 3" xfId="14727" xr:uid="{A0B7FC72-A1CA-4947-8339-2DF01CF9CD67}"/>
    <cellStyle name="Total 10 2 2 2 2 4" xfId="15679" xr:uid="{E876F55C-6622-4FEA-A38A-00A7EADB0D8D}"/>
    <cellStyle name="Total 10 2 2 2 2 5" xfId="16557" xr:uid="{D88D8BB2-A859-4642-94EE-231EBFDF606B}"/>
    <cellStyle name="Total 10 2 2 2 2 6" xfId="17422" xr:uid="{4AF12FFD-A331-4118-A94D-84CFCB568BAA}"/>
    <cellStyle name="Total 10 2 2 2 2 7" xfId="18198" xr:uid="{135BE26A-BC65-491B-908E-C8D7F6A07255}"/>
    <cellStyle name="Total 10 2 2 2 2 8" xfId="18955" xr:uid="{44ECE3C0-9715-4453-9BF6-BEC5159BEA43}"/>
    <cellStyle name="Total 10 2 2 2 3" xfId="9782" xr:uid="{DA132879-DBDE-4F9A-A390-54FBCE643BC6}"/>
    <cellStyle name="Total 10 2 2 2 3 2" xfId="14186" xr:uid="{BF1FD0BF-882E-4843-B003-B24751F54780}"/>
    <cellStyle name="Total 10 2 2 2 3 3" xfId="15146" xr:uid="{42DA0563-6CA2-4673-85F2-BE56DDF30471}"/>
    <cellStyle name="Total 10 2 2 2 3 4" xfId="16098" xr:uid="{D232C3B1-5576-419C-9E8C-728F527FF75F}"/>
    <cellStyle name="Total 10 2 2 2 3 5" xfId="16972" xr:uid="{F1301539-6791-47FD-B838-BE735F5DA738}"/>
    <cellStyle name="Total 10 2 2 2 3 6" xfId="17837" xr:uid="{5663FB38-5E3D-43A9-A50A-63F143FC0B4A}"/>
    <cellStyle name="Total 10 2 2 2 3 7" xfId="18613" xr:uid="{A64B7192-0A9F-4204-9C8D-C8194F45F702}"/>
    <cellStyle name="Total 10 2 2 2 3 8" xfId="19370" xr:uid="{EFC9814C-BB4C-42F3-84C0-0CEA2FFEF09B}"/>
    <cellStyle name="Total 10 2 2 2 4" xfId="12751" xr:uid="{BED5920C-06AF-440B-AE9B-69B98FDC0A3B}"/>
    <cellStyle name="Total 10 2 2 2 5" xfId="13527" xr:uid="{1A3FE9B9-FB0A-46A3-887C-0B6E9C8C9CE3}"/>
    <cellStyle name="Total 10 2 2 2 6" xfId="14531" xr:uid="{A1B7284A-F26B-462C-8491-0FD960FCD191}"/>
    <cellStyle name="Total 10 2 2 2 7" xfId="15489" xr:uid="{38F9E12F-6692-4CAC-8027-39B41007F0EA}"/>
    <cellStyle name="Total 10 2 2 2 8" xfId="16414" xr:uid="{A3D20264-3945-48FF-9E8F-A87FC07365E8}"/>
    <cellStyle name="Total 10 2 2 2 9" xfId="17285" xr:uid="{99C7EA4A-143C-4B3A-92BC-D064EB0D355A}"/>
    <cellStyle name="Total 10 2 2 3" xfId="8544" xr:uid="{46E686C8-18CD-4B88-8E01-3B9985A99AB8}"/>
    <cellStyle name="Total 10 2 2 3 2" xfId="13284" xr:uid="{3F4CD9AA-2157-446E-9B27-A61A010B07E6}"/>
    <cellStyle name="Total 10 2 2 3 3" xfId="14304" xr:uid="{8152FC85-F5E3-44F7-A939-BE46603F1027}"/>
    <cellStyle name="Total 10 2 2 3 4" xfId="15264" xr:uid="{69ECF755-DC2F-4319-9987-CFD8B7E39FBC}"/>
    <cellStyle name="Total 10 2 2 3 5" xfId="16213" xr:uid="{16CC029D-92CE-4C2B-AF37-F7EE208AD9D0}"/>
    <cellStyle name="Total 10 2 2 3 6" xfId="17086" xr:uid="{0F533803-4352-4DEE-BA79-A21688BBEE6A}"/>
    <cellStyle name="Total 10 2 2 3 7" xfId="17951" xr:uid="{55536FB6-1FBC-4037-ADA4-A49CC272616A}"/>
    <cellStyle name="Total 10 2 2 3 8" xfId="18727" xr:uid="{3D391D3D-61BD-49C8-B012-1CEAE94E6458}"/>
    <cellStyle name="Total 10 2 2 4" xfId="9554" xr:uid="{D6111F70-B95F-42A8-930F-04A1ECC1C60D}"/>
    <cellStyle name="Total 10 2 2 4 2" xfId="13958" xr:uid="{7CBD7FAC-959F-4084-BA8B-68144E2AAD13}"/>
    <cellStyle name="Total 10 2 2 4 3" xfId="14918" xr:uid="{20AADB2D-F310-48BA-BF8A-C9E046B11433}"/>
    <cellStyle name="Total 10 2 2 4 4" xfId="15870" xr:uid="{AD6280A9-3C55-40F7-ABB8-15753D51EE5B}"/>
    <cellStyle name="Total 10 2 2 4 5" xfId="16744" xr:uid="{C898BA70-B829-4AA6-AF31-82FFF644C327}"/>
    <cellStyle name="Total 10 2 2 4 6" xfId="17609" xr:uid="{737C1331-C955-433E-875B-A3E479EC1F00}"/>
    <cellStyle name="Total 10 2 2 4 7" xfId="18385" xr:uid="{8A691353-34DA-43C7-A4AE-304F7C203386}"/>
    <cellStyle name="Total 10 2 2 4 8" xfId="19142" xr:uid="{FFC0463D-0F10-4E65-856D-6B4B250F43A2}"/>
    <cellStyle name="Total 10 2 2 5" xfId="12255" xr:uid="{1B1890C2-5479-4798-8B20-81AA08B2BAC0}"/>
    <cellStyle name="Total 10 2 2 6" xfId="10608" xr:uid="{BF37E220-D714-447C-8A98-1618A972BEF7}"/>
    <cellStyle name="Total 10 2 2 7" xfId="12085" xr:uid="{41E05F6E-C018-4CAB-9D31-6FC66A97417F}"/>
    <cellStyle name="Total 10 2 2 8" xfId="10763" xr:uid="{9D74AC63-99F5-487A-806C-3ABCF3B1E679}"/>
    <cellStyle name="Total 10 2 2 9" xfId="11649" xr:uid="{5ADA3E4E-0A2A-4A40-94F6-BA0ECDF58B0D}"/>
    <cellStyle name="Total 10 2 3" xfId="7168" xr:uid="{93B6A627-49CB-4EE2-80EE-5298E459A3AE}"/>
    <cellStyle name="Total 10 2 3 10" xfId="11629" xr:uid="{C81EA2FE-D6C0-4A01-9E50-958DE5C04ACA}"/>
    <cellStyle name="Total 10 2 3 2" xfId="8808" xr:uid="{C6397AB9-1B09-470F-AF57-6AD09F31E2D0}"/>
    <cellStyle name="Total 10 2 3 2 2" xfId="13467" xr:uid="{FCECBCC4-A5CC-499E-8EB7-B80FAF2E2B00}"/>
    <cellStyle name="Total 10 2 3 2 3" xfId="14473" xr:uid="{8A54FB98-7396-4301-AA30-FE91234E0E7C}"/>
    <cellStyle name="Total 10 2 3 2 4" xfId="15431" xr:uid="{06F58C55-D6D5-4C42-88AF-1B738CF5E906}"/>
    <cellStyle name="Total 10 2 3 2 5" xfId="16357" xr:uid="{925EB1A1-9F3E-4177-8B01-B47109130208}"/>
    <cellStyle name="Total 10 2 3 2 6" xfId="17228" xr:uid="{9C83F19A-916E-492E-BFF9-02707F6F3B69}"/>
    <cellStyle name="Total 10 2 3 2 7" xfId="18075" xr:uid="{12F1F515-5D52-49DB-8912-D81629771948}"/>
    <cellStyle name="Total 10 2 3 2 8" xfId="18842" xr:uid="{8AD350F3-49E1-4346-B1EB-22EBF1F11E8B}"/>
    <cellStyle name="Total 10 2 3 3" xfId="9669" xr:uid="{A3160080-F8CA-4531-8786-9EEA0AC1C2F0}"/>
    <cellStyle name="Total 10 2 3 3 2" xfId="14073" xr:uid="{B36EE562-CC48-4D3A-88FC-1C625A31F9E0}"/>
    <cellStyle name="Total 10 2 3 3 3" xfId="15033" xr:uid="{1313B843-7F76-47B4-9C9A-8D757DF7B56F}"/>
    <cellStyle name="Total 10 2 3 3 4" xfId="15985" xr:uid="{002811A6-A398-4D39-ACB5-F826471BD551}"/>
    <cellStyle name="Total 10 2 3 3 5" xfId="16859" xr:uid="{11824793-E51A-4179-BF38-1F27418EBBB2}"/>
    <cellStyle name="Total 10 2 3 3 6" xfId="17724" xr:uid="{774DAEA9-78B8-4E1B-A2F2-CB3AADD9C7AD}"/>
    <cellStyle name="Total 10 2 3 3 7" xfId="18500" xr:uid="{81E29716-CB10-434E-BEDB-FFDFD151D838}"/>
    <cellStyle name="Total 10 2 3 3 8" xfId="19257" xr:uid="{8FB4EB8F-B15A-4A5B-905D-D4E5C511889B}"/>
    <cellStyle name="Total 10 2 3 4" xfId="12438" xr:uid="{83618018-B41C-4B18-9B99-5731ACA6149D}"/>
    <cellStyle name="Total 10 2 3 5" xfId="10439" xr:uid="{260BC4C7-CAED-44DA-8BB6-2500C02B9F76}"/>
    <cellStyle name="Total 10 2 3 6" xfId="11709" xr:uid="{7BF7D975-C315-4095-9DB4-66BC6FC08842}"/>
    <cellStyle name="Total 10 2 3 7" xfId="11075" xr:uid="{9A6116FB-C1C8-4FA3-948B-5F95388B8AB2}"/>
    <cellStyle name="Total 10 2 3 8" xfId="12056" xr:uid="{B6DC545E-0C1C-46ED-B380-23ADDCB01B1C}"/>
    <cellStyle name="Total 10 2 3 9" xfId="10785" xr:uid="{29F1F37C-6E4D-47E0-AC72-130DE2181252}"/>
    <cellStyle name="Total 10 2 4" xfId="8010" xr:uid="{32D1904B-B754-41E8-8175-83A20F57AE44}"/>
    <cellStyle name="Total 10 2 4 2" xfId="12978" xr:uid="{EB0D03B8-27D1-4CBB-B9A3-82888B6EF6F7}"/>
    <cellStyle name="Total 10 2 4 3" xfId="10011" xr:uid="{3EC04CA9-4477-4C29-BD59-42BB2D69D1CF}"/>
    <cellStyle name="Total 10 2 4 4" xfId="11808" xr:uid="{1F2624E3-7104-4C07-A360-10EAEAC7532D}"/>
    <cellStyle name="Total 10 2 4 5" xfId="10995" xr:uid="{D24F8B4B-2B5E-4E57-B855-AAE740DE1763}"/>
    <cellStyle name="Total 10 2 4 6" xfId="12064" xr:uid="{F275FA29-B658-4B7E-8CB2-F841DEAD2027}"/>
    <cellStyle name="Total 10 2 4 7" xfId="10780" xr:uid="{B4834323-9BB6-4D69-99C0-48A3243C92B4}"/>
    <cellStyle name="Total 10 2 4 8" xfId="11632" xr:uid="{5EC2A42E-EEBC-4DEC-95D2-8B6AF4B84257}"/>
    <cellStyle name="Total 10 2 5" xfId="9441" xr:uid="{E2A72C4F-F35A-4FD8-A54F-76D7A40D0471}"/>
    <cellStyle name="Total 10 2 5 2" xfId="13845" xr:uid="{8EAEA55D-DE13-48FF-A6BE-0BA63FED439D}"/>
    <cellStyle name="Total 10 2 5 3" xfId="14805" xr:uid="{57300DDA-8FAD-4B4F-864C-154F37DC3ABE}"/>
    <cellStyle name="Total 10 2 5 4" xfId="15757" xr:uid="{81A159EA-84F2-432F-9321-7957804152BA}"/>
    <cellStyle name="Total 10 2 5 5" xfId="16631" xr:uid="{9C7AD2F3-1B8E-40E9-B69E-6DC43521CD39}"/>
    <cellStyle name="Total 10 2 5 6" xfId="17496" xr:uid="{480917A8-6FF6-4C0C-8D7D-87E100653B56}"/>
    <cellStyle name="Total 10 2 5 7" xfId="18272" xr:uid="{232AC58E-2AD4-4743-9FA9-0F5EBBD52506}"/>
    <cellStyle name="Total 10 2 5 8" xfId="19029" xr:uid="{A3DF7DB9-6D89-4B5C-8B1A-37B432C2DA5E}"/>
    <cellStyle name="Total 10 2 6" xfId="11904" xr:uid="{4E5835CB-3519-426D-B92F-299F3DFB6197}"/>
    <cellStyle name="Total 10 2 7" xfId="10911" xr:uid="{98E51B76-9E18-41AC-B570-DF28AD0AE521}"/>
    <cellStyle name="Total 10 2 8" xfId="11515" xr:uid="{1E917974-5F26-41AD-8F9C-192E854981E2}"/>
    <cellStyle name="Total 10 2 9" xfId="11222" xr:uid="{4F5D01FD-B06A-4AA3-97E8-314E182505D3}"/>
    <cellStyle name="Total 10 3" xfId="6903" xr:uid="{AAA0F4A2-5CCC-4CF4-AE78-515CD28F4576}"/>
    <cellStyle name="Total 10 3 10" xfId="14341" xr:uid="{1D3034BE-7D9B-4BB5-BDB2-6F34C9527B86}"/>
    <cellStyle name="Total 10 3 11" xfId="15301" xr:uid="{AC106F67-B24E-4F24-84A2-B77451041F88}"/>
    <cellStyle name="Total 10 3 2" xfId="7705" xr:uid="{35FFE591-E91A-4E0B-99B7-D5A7B10BFE75}"/>
    <cellStyle name="Total 10 3 2 10" xfId="10696" xr:uid="{D66A9A60-404F-4AAA-B296-C0E4DDC37D1F}"/>
    <cellStyle name="Total 10 3 2 2" xfId="9345" xr:uid="{9C187B67-8686-4DE9-93E2-B203496D97F7}"/>
    <cellStyle name="Total 10 3 2 2 2" xfId="13766" xr:uid="{9264D8C4-CF63-4239-AA3C-21BC553E8797}"/>
    <cellStyle name="Total 10 3 2 2 3" xfId="14728" xr:uid="{2AF15EBB-6A6A-4077-9E85-CA825CAF1689}"/>
    <cellStyle name="Total 10 3 2 2 4" xfId="15680" xr:uid="{12B5FD2C-6925-4EEF-A741-6F1392259374}"/>
    <cellStyle name="Total 10 3 2 2 5" xfId="16558" xr:uid="{9C150D5D-0845-43ED-AB03-15FAB84BFD6A}"/>
    <cellStyle name="Total 10 3 2 2 6" xfId="17423" xr:uid="{0F8F0D8C-26AF-47E5-A5B1-F20D3F799258}"/>
    <cellStyle name="Total 10 3 2 2 7" xfId="18199" xr:uid="{986C069E-B7FD-414E-95C1-C0F2484DA0B1}"/>
    <cellStyle name="Total 10 3 2 2 8" xfId="18956" xr:uid="{3832326E-2128-46E1-B546-46FFC1796FE8}"/>
    <cellStyle name="Total 10 3 2 3" xfId="9783" xr:uid="{D3FAA60D-E966-4BD5-B788-6A393044600C}"/>
    <cellStyle name="Total 10 3 2 3 2" xfId="14187" xr:uid="{0230C364-DA20-4925-8FAB-969AB27B1332}"/>
    <cellStyle name="Total 10 3 2 3 3" xfId="15147" xr:uid="{9DE841B2-B5BB-4FD4-A15B-D39881E02AF0}"/>
    <cellStyle name="Total 10 3 2 3 4" xfId="16099" xr:uid="{C7949147-FA4F-474A-95FE-5DCA0E8B3A5E}"/>
    <cellStyle name="Total 10 3 2 3 5" xfId="16973" xr:uid="{8ECDB743-E5D0-4E8D-AA64-B1DA3D7662AE}"/>
    <cellStyle name="Total 10 3 2 3 6" xfId="17838" xr:uid="{79ED625C-F289-4132-9F79-294F23E84774}"/>
    <cellStyle name="Total 10 3 2 3 7" xfId="18614" xr:uid="{B9ECA21F-A866-4FF4-A13B-F62F06003E50}"/>
    <cellStyle name="Total 10 3 2 3 8" xfId="19371" xr:uid="{EB976DAC-D951-4F23-AF31-463DC3D43926}"/>
    <cellStyle name="Total 10 3 2 4" xfId="12752" xr:uid="{C58D20F0-4B2F-4B25-B2BE-1E15FA76B633}"/>
    <cellStyle name="Total 10 3 2 5" xfId="12499" xr:uid="{DA4B1452-53F7-42CB-9F3E-47386144ADBE}"/>
    <cellStyle name="Total 10 3 2 6" xfId="10380" xr:uid="{5734B2C9-8A91-4B1F-A41D-7764C9679619}"/>
    <cellStyle name="Total 10 3 2 7" xfId="13044" xr:uid="{C02E1B1B-A1A1-4FE0-9EC6-E5627AE13601}"/>
    <cellStyle name="Total 10 3 2 8" xfId="9956" xr:uid="{437337CC-18BA-4466-9158-D0C94F0343EA}"/>
    <cellStyle name="Total 10 3 2 9" xfId="12162" xr:uid="{1C0A17C9-E242-4421-8144-F8044F03A7E5}"/>
    <cellStyle name="Total 10 3 3" xfId="8543" xr:uid="{E65C3482-5F39-43D5-968D-9A1793ACA015}"/>
    <cellStyle name="Total 10 3 3 2" xfId="13283" xr:uid="{C9E09877-F36F-4391-B111-ECD97F965820}"/>
    <cellStyle name="Total 10 3 3 3" xfId="14303" xr:uid="{573D2482-EE00-49F4-9E2A-1FCB6E4A3DA5}"/>
    <cellStyle name="Total 10 3 3 4" xfId="15263" xr:uid="{2693E2CA-DF35-415A-ADEB-564A59D79062}"/>
    <cellStyle name="Total 10 3 3 5" xfId="16212" xr:uid="{E03A3DD3-A6BA-4D5C-B1D3-390806FCD019}"/>
    <cellStyle name="Total 10 3 3 6" xfId="17085" xr:uid="{AAF4B2D4-CED1-4472-B9D6-051A4C56D8A8}"/>
    <cellStyle name="Total 10 3 3 7" xfId="17950" xr:uid="{5DE6751A-DCA4-4A51-9D64-6C4490C5B3E2}"/>
    <cellStyle name="Total 10 3 3 8" xfId="18726" xr:uid="{8F7A0836-1F7A-4579-9EF7-ABC7A04CA2AE}"/>
    <cellStyle name="Total 10 3 4" xfId="9553" xr:uid="{11ACFD25-FA3F-4358-B9E0-031CD7BB4F01}"/>
    <cellStyle name="Total 10 3 4 2" xfId="13957" xr:uid="{E1044B5D-108A-4A15-8D09-AD0A303FEFC0}"/>
    <cellStyle name="Total 10 3 4 3" xfId="14917" xr:uid="{670FC62B-E6EB-45B2-A3EE-F2A62E08CD1B}"/>
    <cellStyle name="Total 10 3 4 4" xfId="15869" xr:uid="{734932D7-B214-42EF-8C29-6C88A8991D54}"/>
    <cellStyle name="Total 10 3 4 5" xfId="16743" xr:uid="{64623D7A-9910-42B0-B1BB-9702CA36F984}"/>
    <cellStyle name="Total 10 3 4 6" xfId="17608" xr:uid="{D898D99E-166C-4342-BA63-C51292BEB0C5}"/>
    <cellStyle name="Total 10 3 4 7" xfId="18384" xr:uid="{59DC6FCF-E75C-489A-B285-0E3A63206948}"/>
    <cellStyle name="Total 10 3 4 8" xfId="19141" xr:uid="{132484E3-5810-44BA-AD0B-E37B26FE687D}"/>
    <cellStyle name="Total 10 3 5" xfId="12254" xr:uid="{9BF786F8-1FFC-4E3C-BC02-EE46BF595D76}"/>
    <cellStyle name="Total 10 3 6" xfId="10609" xr:uid="{079EFACD-F473-49C2-8C3A-787B9C094F71}"/>
    <cellStyle name="Total 10 3 7" xfId="13116" xr:uid="{C9DED3F7-4CA4-425C-B07B-E8C2F945CA3A}"/>
    <cellStyle name="Total 10 3 8" xfId="9908" xr:uid="{0E960B65-18CF-47AC-8C1A-B3C78B7A13F2}"/>
    <cellStyle name="Total 10 3 9" xfId="13325" xr:uid="{00FBADA3-527E-4B71-A09C-4340683C84C7}"/>
    <cellStyle name="Total 10 4" xfId="7167" xr:uid="{0421ACD1-6FD7-4F3B-93D4-75AAF15C225F}"/>
    <cellStyle name="Total 10 4 10" xfId="11501" xr:uid="{5CD303F5-2BFC-4F2C-B2BB-5EBBA6222F62}"/>
    <cellStyle name="Total 10 4 2" xfId="8807" xr:uid="{4A5077A8-7F68-4D44-8DA5-EFFEC286BD7A}"/>
    <cellStyle name="Total 10 4 2 2" xfId="13466" xr:uid="{3F3D3C42-495E-485D-8A40-0205BA3CFA36}"/>
    <cellStyle name="Total 10 4 2 3" xfId="14472" xr:uid="{73239F12-A127-41EC-9BF7-30AE7F034FEB}"/>
    <cellStyle name="Total 10 4 2 4" xfId="15430" xr:uid="{FAD900ED-FC3D-4431-832D-CCD1C683EB0B}"/>
    <cellStyle name="Total 10 4 2 5" xfId="16356" xr:uid="{CA33F31B-F62F-4154-90B7-2E842A698018}"/>
    <cellStyle name="Total 10 4 2 6" xfId="17227" xr:uid="{2814C3C1-D7C2-4552-9EA6-A4FADC027C33}"/>
    <cellStyle name="Total 10 4 2 7" xfId="18074" xr:uid="{9FA56A16-F381-48C3-B629-0B0B38A43921}"/>
    <cellStyle name="Total 10 4 2 8" xfId="18841" xr:uid="{1AA529F8-7142-415D-9D6C-1BDEA3A86EE5}"/>
    <cellStyle name="Total 10 4 3" xfId="9668" xr:uid="{D28D4A37-548E-4846-9D85-2BEC22FD723D}"/>
    <cellStyle name="Total 10 4 3 2" xfId="14072" xr:uid="{4129F6C2-3715-45AB-8E28-8B5E4028F000}"/>
    <cellStyle name="Total 10 4 3 3" xfId="15032" xr:uid="{8E34660B-50AE-4B03-8EF6-D42767CAFCBD}"/>
    <cellStyle name="Total 10 4 3 4" xfId="15984" xr:uid="{CE6500B2-3FC7-40A2-8BE3-B097D0F751F2}"/>
    <cellStyle name="Total 10 4 3 5" xfId="16858" xr:uid="{300DAF6A-7216-4F9C-BC7B-C65219A4CA0E}"/>
    <cellStyle name="Total 10 4 3 6" xfId="17723" xr:uid="{1093E2FF-5504-4D34-98E7-0D4FCCCEC889}"/>
    <cellStyle name="Total 10 4 3 7" xfId="18499" xr:uid="{4D06A4DE-45AC-44D3-8EBD-5194235DCDF0}"/>
    <cellStyle name="Total 10 4 3 8" xfId="19256" xr:uid="{818EDA74-FECD-41B8-9B78-6FA198DA24E2}"/>
    <cellStyle name="Total 10 4 4" xfId="12437" xr:uid="{1A48415F-7C2D-4562-A31A-F41F9578F1B6}"/>
    <cellStyle name="Total 10 4 5" xfId="10440" xr:uid="{9B3BDC99-4CB9-4BD7-A58F-BCDA0FFE678B}"/>
    <cellStyle name="Total 10 4 6" xfId="13142" xr:uid="{4E79CE83-0DD0-4441-BAAE-7B0E2CA6F8FF}"/>
    <cellStyle name="Total 10 4 7" xfId="9886" xr:uid="{7DACF916-3FFC-4F9E-BB0B-4657B59290D7}"/>
    <cellStyle name="Total 10 4 8" xfId="11882" xr:uid="{5449176F-4935-4552-9F00-CAE0FCD1E5B8}"/>
    <cellStyle name="Total 10 4 9" xfId="10929" xr:uid="{713B5530-589F-4A38-9835-10C9AC3C5808}"/>
    <cellStyle name="Total 10 5" xfId="8009" xr:uid="{39D4BC45-7222-409A-BAD4-2F9804FF7A39}"/>
    <cellStyle name="Total 10 5 2" xfId="12977" xr:uid="{6715B6A5-C14B-45C8-8902-EC9B45DE8142}"/>
    <cellStyle name="Total 10 5 3" xfId="10012" xr:uid="{C3A47DEF-AE0D-4AFF-9399-A63DC30501AB}"/>
    <cellStyle name="Total 10 5 4" xfId="9825" xr:uid="{165353D9-F2C2-4299-A924-3DA5F674E3BA}"/>
    <cellStyle name="Total 10 5 5" xfId="11940" xr:uid="{485877CF-012D-4E02-B93B-999C5F227CD7}"/>
    <cellStyle name="Total 10 5 6" xfId="10875" xr:uid="{B6B58CA6-BBBD-4B26-A6E2-055AF307681F}"/>
    <cellStyle name="Total 10 5 7" xfId="11546" xr:uid="{FE631F81-0C38-4116-8ECD-5A67E4F484A1}"/>
    <cellStyle name="Total 10 5 8" xfId="11191" xr:uid="{730611B5-C2D0-47D9-BFD5-669E26639948}"/>
    <cellStyle name="Total 10 6" xfId="9440" xr:uid="{BF3A47C8-AC1D-4DC6-B6D8-2A039BFC9AC3}"/>
    <cellStyle name="Total 10 6 2" xfId="13844" xr:uid="{8E83726F-0B20-4D55-869F-0D7BB5EFA986}"/>
    <cellStyle name="Total 10 6 3" xfId="14804" xr:uid="{61A1960E-3BF1-4024-A757-F6AE0799364E}"/>
    <cellStyle name="Total 10 6 4" xfId="15756" xr:uid="{9184F8B0-299E-4547-9312-93D5A91062DA}"/>
    <cellStyle name="Total 10 6 5" xfId="16630" xr:uid="{9F25562C-B854-4F78-B3D3-8C9AD37EC3B1}"/>
    <cellStyle name="Total 10 6 6" xfId="17495" xr:uid="{7C146C59-C029-47F1-85BC-60007D562457}"/>
    <cellStyle name="Total 10 6 7" xfId="18271" xr:uid="{66D6A4F8-184D-4DA1-8343-6155F4E292A0}"/>
    <cellStyle name="Total 10 6 8" xfId="19028" xr:uid="{A9EE23A4-D931-451C-A0FA-A1778184CE2C}"/>
    <cellStyle name="Total 10 7" xfId="11903" xr:uid="{8420940D-594C-4140-B948-2517944A4B3C}"/>
    <cellStyle name="Total 10 8" xfId="10912" xr:uid="{0F7B1208-2C8A-4C2F-8311-4FDFE64E4552}"/>
    <cellStyle name="Total 10 9" xfId="11514" xr:uid="{B3D7100F-A921-4E1F-9286-EB0429471DB8}"/>
    <cellStyle name="Total 11" xfId="6281" xr:uid="{B40A221B-7EB0-465D-AADB-D985C7C22D23}"/>
    <cellStyle name="Total 11 10" xfId="11221" xr:uid="{2A1AB4C7-A8D1-402B-AEB0-EE4CDE93E7D1}"/>
    <cellStyle name="Total 11 11" xfId="12531" xr:uid="{ACEDAE0F-02FF-4767-91AD-982EC95EC9D5}"/>
    <cellStyle name="Total 11 12" xfId="10350" xr:uid="{69787827-D6AA-4AE2-9131-D067BB251991}"/>
    <cellStyle name="Total 11 13" xfId="13413" xr:uid="{56002F33-77CB-482E-9F43-E44D6F36D17F}"/>
    <cellStyle name="Total 11 2" xfId="6282" xr:uid="{03E00327-204E-4715-9DDE-9D6085E2D7A0}"/>
    <cellStyle name="Total 11 2 10" xfId="13560" xr:uid="{9057CAC4-4239-4B21-83CF-829A1128A33F}"/>
    <cellStyle name="Total 11 2 11" xfId="14561" xr:uid="{293022E6-8070-4C84-93A6-8CE3BB6920A9}"/>
    <cellStyle name="Total 11 2 12" xfId="15519" xr:uid="{F6FC0A6A-F3E6-466A-A46D-0E43291138A2}"/>
    <cellStyle name="Total 11 2 2" xfId="6906" xr:uid="{E8C0314B-ED71-4277-9A1A-61EB00E9C8FE}"/>
    <cellStyle name="Total 11 2 2 10" xfId="16452" xr:uid="{9E9A0518-524A-4380-8B5C-234CFEBF27B1}"/>
    <cellStyle name="Total 11 2 2 11" xfId="17323" xr:uid="{DB0D920C-7E8D-4D88-9AEB-0D5B81CE3BE1}"/>
    <cellStyle name="Total 11 2 2 2" xfId="7706" xr:uid="{15D840E3-128D-43B5-B5BB-A123CD0BB91D}"/>
    <cellStyle name="Total 11 2 2 2 10" xfId="11293" xr:uid="{1F5F1D9A-FB64-4CF9-A7E9-1D5D5082C651}"/>
    <cellStyle name="Total 11 2 2 2 2" xfId="9346" xr:uid="{A814ACD7-CDC7-4B76-8C51-39D3B652B55E}"/>
    <cellStyle name="Total 11 2 2 2 2 2" xfId="13767" xr:uid="{9C71489F-D0DD-4EEE-8D50-D5355D7D1CC8}"/>
    <cellStyle name="Total 11 2 2 2 2 3" xfId="14729" xr:uid="{8DE001A3-4AA8-4866-B8E6-71D70F13F194}"/>
    <cellStyle name="Total 11 2 2 2 2 4" xfId="15681" xr:uid="{E15968D7-74EB-4587-B7E9-FCD33A6D7E7F}"/>
    <cellStyle name="Total 11 2 2 2 2 5" xfId="16559" xr:uid="{70042A5C-942A-4A71-AED6-1AAC9A7E5495}"/>
    <cellStyle name="Total 11 2 2 2 2 6" xfId="17424" xr:uid="{DE4B389F-8051-4DA2-984C-8A53DEF99DA8}"/>
    <cellStyle name="Total 11 2 2 2 2 7" xfId="18200" xr:uid="{5AC96096-1121-47E8-9556-A6F7000F1EA6}"/>
    <cellStyle name="Total 11 2 2 2 2 8" xfId="18957" xr:uid="{7D8D2536-4407-40FA-87A0-5BA3FED44AD8}"/>
    <cellStyle name="Total 11 2 2 2 3" xfId="9784" xr:uid="{020D33E0-1D12-4956-AC74-075BA6A63AA3}"/>
    <cellStyle name="Total 11 2 2 2 3 2" xfId="14188" xr:uid="{6A32E591-BDE1-4937-9CAD-F9EC02FDA4AB}"/>
    <cellStyle name="Total 11 2 2 2 3 3" xfId="15148" xr:uid="{66DD9205-A20D-42B6-919C-A376F247DA63}"/>
    <cellStyle name="Total 11 2 2 2 3 4" xfId="16100" xr:uid="{69454AC3-BB67-4D18-868B-70CD22CE5367}"/>
    <cellStyle name="Total 11 2 2 2 3 5" xfId="16974" xr:uid="{FA951335-A43F-43AE-847E-3C08A20BD467}"/>
    <cellStyle name="Total 11 2 2 2 3 6" xfId="17839" xr:uid="{3983C5BB-68D1-4849-BA8C-C58ACBAC370A}"/>
    <cellStyle name="Total 11 2 2 2 3 7" xfId="18615" xr:uid="{B295664A-C227-4800-B5BC-1EDA8093225F}"/>
    <cellStyle name="Total 11 2 2 2 3 8" xfId="19372" xr:uid="{64DD2EEE-3987-479D-A7D3-B6D7CD6E611E}"/>
    <cellStyle name="Total 11 2 2 2 4" xfId="12753" xr:uid="{970DAE4B-55D7-42CA-A110-96E07C8E34FB}"/>
    <cellStyle name="Total 11 2 2 2 5" xfId="12032" xr:uid="{D5AED45D-CC10-404C-9FC0-D04B0F38FC76}"/>
    <cellStyle name="Total 11 2 2 2 6" xfId="10800" xr:uid="{3B4F559D-828C-4942-8B56-10C7FDB90D00}"/>
    <cellStyle name="Total 11 2 2 2 7" xfId="11616" xr:uid="{4096291D-A20C-494F-BCCC-86E2B6D6AD96}"/>
    <cellStyle name="Total 11 2 2 2 8" xfId="11141" xr:uid="{FDCCD46E-F2B1-4975-AA39-2F1EA334370B}"/>
    <cellStyle name="Total 11 2 2 2 9" xfId="11432" xr:uid="{7D7DD203-D2FC-4AEB-9B3A-A8FDE502E3CD}"/>
    <cellStyle name="Total 11 2 2 3" xfId="8546" xr:uid="{11F9F85C-8FB7-48CB-83B8-826A65AD93B0}"/>
    <cellStyle name="Total 11 2 2 3 2" xfId="13286" xr:uid="{C4AA87F8-7C60-401B-919D-8BA6755DE38C}"/>
    <cellStyle name="Total 11 2 2 3 3" xfId="14306" xr:uid="{3468EC19-94DE-4282-8EA5-2AAE2C7CB8CA}"/>
    <cellStyle name="Total 11 2 2 3 4" xfId="15266" xr:uid="{88A7CD8C-1780-42B5-8245-AE08BCA5BEA6}"/>
    <cellStyle name="Total 11 2 2 3 5" xfId="16215" xr:uid="{1E437719-94B6-4B10-BF2E-E24F7FD68AAB}"/>
    <cellStyle name="Total 11 2 2 3 6" xfId="17088" xr:uid="{CE0CFD4C-33A8-403C-8E5F-253D15652ABC}"/>
    <cellStyle name="Total 11 2 2 3 7" xfId="17953" xr:uid="{10B98CFB-33AE-4E4E-8AFA-47A6B712D5D7}"/>
    <cellStyle name="Total 11 2 2 3 8" xfId="18729" xr:uid="{7A689C3C-4DD1-4D54-9055-14E5B556EFDC}"/>
    <cellStyle name="Total 11 2 2 4" xfId="9556" xr:uid="{ED4DFDF7-A1D3-4366-B707-CCD41527AAA3}"/>
    <cellStyle name="Total 11 2 2 4 2" xfId="13960" xr:uid="{37370E01-1927-4C1F-B493-627905C1006A}"/>
    <cellStyle name="Total 11 2 2 4 3" xfId="14920" xr:uid="{A41E4F4B-67D1-4325-8A79-3EA955817D0D}"/>
    <cellStyle name="Total 11 2 2 4 4" xfId="15872" xr:uid="{8D435608-957C-456A-880B-1801BF9DC097}"/>
    <cellStyle name="Total 11 2 2 4 5" xfId="16746" xr:uid="{717E6833-2A80-46D4-95AE-3EEEB784AE66}"/>
    <cellStyle name="Total 11 2 2 4 6" xfId="17611" xr:uid="{30C69DCA-044E-4276-9630-2CA219E724C7}"/>
    <cellStyle name="Total 11 2 2 4 7" xfId="18387" xr:uid="{ECA80C07-145E-4177-9105-373DEAE94A48}"/>
    <cellStyle name="Total 11 2 2 4 8" xfId="19144" xr:uid="{101C8255-05DA-4CD5-A994-95CD74607B25}"/>
    <cellStyle name="Total 11 2 2 5" xfId="12257" xr:uid="{B5AE4453-285E-4BBF-9304-F9AD56C9EC83}"/>
    <cellStyle name="Total 11 2 2 6" xfId="10606" xr:uid="{408EA06B-1A3A-46FE-9816-F2989153EBFC}"/>
    <cellStyle name="Total 11 2 2 7" xfId="13622" xr:uid="{BB544FDA-E0FC-4A2B-849E-B6ADD98B060D}"/>
    <cellStyle name="Total 11 2 2 8" xfId="14600" xr:uid="{76786582-F44F-492C-85A3-26DD3ABE8A22}"/>
    <cellStyle name="Total 11 2 2 9" xfId="15553" xr:uid="{BD6701E3-0B9D-417B-9A68-8BC7E6655A94}"/>
    <cellStyle name="Total 11 2 3" xfId="7170" xr:uid="{ABD8FA7B-C4E1-4131-A8A0-E01F42B94E05}"/>
    <cellStyle name="Total 11 2 3 10" xfId="15527" xr:uid="{6F5D0118-137D-4F01-9D19-40FA3FC75A09}"/>
    <cellStyle name="Total 11 2 3 2" xfId="8810" xr:uid="{3D48B9A4-7E29-4214-81E2-98A61300CAEC}"/>
    <cellStyle name="Total 11 2 3 2 2" xfId="13469" xr:uid="{FED2B02D-8C27-429C-8239-2F4BCD34F0E5}"/>
    <cellStyle name="Total 11 2 3 2 3" xfId="14475" xr:uid="{BEA5C3E8-3697-4DE2-A812-2365BF766A50}"/>
    <cellStyle name="Total 11 2 3 2 4" xfId="15433" xr:uid="{D35A335B-D2A0-417A-9D50-455B030D791A}"/>
    <cellStyle name="Total 11 2 3 2 5" xfId="16359" xr:uid="{9C304BB0-C2BD-43C5-A67C-F4E4D6C48FE3}"/>
    <cellStyle name="Total 11 2 3 2 6" xfId="17230" xr:uid="{4B7CB2DC-DBE8-4BA6-B88E-EF07805FAF22}"/>
    <cellStyle name="Total 11 2 3 2 7" xfId="18077" xr:uid="{F0274D71-D34A-48F4-B9DD-CF75D1BC6BA0}"/>
    <cellStyle name="Total 11 2 3 2 8" xfId="18844" xr:uid="{86E66123-5B85-40A9-8B0D-2BEE49FAA0EF}"/>
    <cellStyle name="Total 11 2 3 3" xfId="9671" xr:uid="{BECE8D5E-6263-4662-BF4F-F5901B391FC1}"/>
    <cellStyle name="Total 11 2 3 3 2" xfId="14075" xr:uid="{B8A5DE73-6843-49F9-9B03-2560873DAF59}"/>
    <cellStyle name="Total 11 2 3 3 3" xfId="15035" xr:uid="{C890E6A2-DA02-42FF-8AB4-7CFD3925B1FC}"/>
    <cellStyle name="Total 11 2 3 3 4" xfId="15987" xr:uid="{9CEEECED-709A-49FE-BE9D-9D710D710C13}"/>
    <cellStyle name="Total 11 2 3 3 5" xfId="16861" xr:uid="{4004521A-0606-48D4-A741-62F0C4DB7279}"/>
    <cellStyle name="Total 11 2 3 3 6" xfId="17726" xr:uid="{6DBA146E-3F4B-41D4-9EEE-AE5B909A3370}"/>
    <cellStyle name="Total 11 2 3 3 7" xfId="18502" xr:uid="{6E00A06C-3378-45C2-8A10-346559962DBB}"/>
    <cellStyle name="Total 11 2 3 3 8" xfId="19259" xr:uid="{E4CCBCAC-2F46-4C8F-A725-F50C04DDD7A5}"/>
    <cellStyle name="Total 11 2 3 4" xfId="12440" xr:uid="{A2E62F34-B315-4D23-82B0-EA7F2B3F3E5F}"/>
    <cellStyle name="Total 11 2 3 5" xfId="10437" xr:uid="{0D9D62A3-DC84-4123-A882-C1DA51C944FF}"/>
    <cellStyle name="Total 11 2 3 6" xfId="11711" xr:uid="{D8421971-4ADA-4C04-B1DB-6767F3AF62B8}"/>
    <cellStyle name="Total 11 2 3 7" xfId="11073" xr:uid="{C3450361-EBDD-460C-9D00-5399DFB6FED8}"/>
    <cellStyle name="Total 11 2 3 8" xfId="13582" xr:uid="{26072F79-52E4-4EE4-BDC0-66F5F17519CB}"/>
    <cellStyle name="Total 11 2 3 9" xfId="14570" xr:uid="{D4BAA681-B4E6-45A9-8732-151C7F156D75}"/>
    <cellStyle name="Total 11 2 4" xfId="8012" xr:uid="{A5ACF11B-FE8C-4AD1-92C9-4F273E3EC65F}"/>
    <cellStyle name="Total 11 2 4 2" xfId="12980" xr:uid="{B7367D3F-4ECB-4876-AEDA-793123C2EF13}"/>
    <cellStyle name="Total 11 2 4 3" xfId="10009" xr:uid="{AB7B5CB7-34CB-4FA2-A979-5C9190BF52FD}"/>
    <cellStyle name="Total 11 2 4 4" xfId="12692" xr:uid="{A8ADF6CE-C845-444F-8167-C03AD85003F7}"/>
    <cellStyle name="Total 11 2 4 5" xfId="10227" xr:uid="{D2299D5D-DA2A-4457-9AD4-1874FBEA4532}"/>
    <cellStyle name="Total 11 2 4 6" xfId="12127" xr:uid="{07145DE9-E462-4835-8402-9EA9023BCD61}"/>
    <cellStyle name="Total 11 2 4 7" xfId="10726" xr:uid="{F9ED8755-DFB8-46B5-A52A-E498EA6CB15F}"/>
    <cellStyle name="Total 11 2 4 8" xfId="12582" xr:uid="{20144A26-D968-4B4E-A5A7-7714956F7AF9}"/>
    <cellStyle name="Total 11 2 5" xfId="9443" xr:uid="{00D3E22D-1450-41C3-BF46-B0D873CCDE26}"/>
    <cellStyle name="Total 11 2 5 2" xfId="13847" xr:uid="{DB0A6645-1893-4B38-B6FE-BF0ACF3DD438}"/>
    <cellStyle name="Total 11 2 5 3" xfId="14807" xr:uid="{494666D6-6848-4C4A-A3E4-912E5DAA5119}"/>
    <cellStyle name="Total 11 2 5 4" xfId="15759" xr:uid="{0292FCBE-04CD-42F5-9FD5-FBD9941CDBA8}"/>
    <cellStyle name="Total 11 2 5 5" xfId="16633" xr:uid="{43473634-60E7-4611-87E0-54FDB24277CF}"/>
    <cellStyle name="Total 11 2 5 6" xfId="17498" xr:uid="{7DDD7990-4746-4091-9698-196B4236271C}"/>
    <cellStyle name="Total 11 2 5 7" xfId="18274" xr:uid="{A7CD5193-FD4D-4AF6-8757-02CB15D7C505}"/>
    <cellStyle name="Total 11 2 5 8" xfId="19031" xr:uid="{52C20504-018B-4DE3-B4BC-EDD226E55540}"/>
    <cellStyle name="Total 11 2 6" xfId="11906" xr:uid="{7F48EF33-996E-4BEC-9B05-9CAC28B93C10}"/>
    <cellStyle name="Total 11 2 7" xfId="10909" xr:uid="{24472743-BF74-498B-99E9-935DD1A10518}"/>
    <cellStyle name="Total 11 2 8" xfId="11517" xr:uid="{40765CB2-1EE7-48D9-892A-CC42873F4407}"/>
    <cellStyle name="Total 11 2 9" xfId="11220" xr:uid="{7A42AB06-E6AE-4AB8-953A-60F464888BC6}"/>
    <cellStyle name="Total 11 3" xfId="6905" xr:uid="{97FB5E6B-D101-4CE5-9E96-EFAFAC9F4B61}"/>
    <cellStyle name="Total 11 3 10" xfId="11037" xr:uid="{867C0D10-6DBA-486E-96C4-5F8636A85854}"/>
    <cellStyle name="Total 11 3 11" xfId="13589" xr:uid="{0C945DD2-C64F-4362-A59C-B6C2E1C9818D}"/>
    <cellStyle name="Total 11 3 2" xfId="7707" xr:uid="{C7162198-4E49-49BC-9255-DB2572FC4C25}"/>
    <cellStyle name="Total 11 3 2 10" xfId="13572" xr:uid="{2BDEA65E-9C0E-4F3E-A5A7-73BE40355AFF}"/>
    <cellStyle name="Total 11 3 2 2" xfId="9347" xr:uid="{33285A47-D280-4F49-AA71-E113BFECD6EB}"/>
    <cellStyle name="Total 11 3 2 2 2" xfId="13768" xr:uid="{A5F22393-BCEE-49AC-AC18-8522DD0D7B13}"/>
    <cellStyle name="Total 11 3 2 2 3" xfId="14730" xr:uid="{1E2558F6-5464-4258-916D-A78E2D469EAB}"/>
    <cellStyle name="Total 11 3 2 2 4" xfId="15682" xr:uid="{9E1F594A-94AE-4780-BECA-7B29CD8EB0BE}"/>
    <cellStyle name="Total 11 3 2 2 5" xfId="16560" xr:uid="{143BB741-FAAD-4ABC-9F8F-4F054852426E}"/>
    <cellStyle name="Total 11 3 2 2 6" xfId="17425" xr:uid="{F5FEAC0D-53B3-40AF-9E53-AC7A4B910894}"/>
    <cellStyle name="Total 11 3 2 2 7" xfId="18201" xr:uid="{D6CD108F-72E0-41FC-8B72-006FD39E2E3B}"/>
    <cellStyle name="Total 11 3 2 2 8" xfId="18958" xr:uid="{48AF8763-7807-4BCE-99B7-57C9B9E7DDAE}"/>
    <cellStyle name="Total 11 3 2 3" xfId="9785" xr:uid="{2BC36992-FCED-4102-8280-F5B4AF51C2BC}"/>
    <cellStyle name="Total 11 3 2 3 2" xfId="14189" xr:uid="{1709DE80-981B-4E92-8DF4-96D66E4D992C}"/>
    <cellStyle name="Total 11 3 2 3 3" xfId="15149" xr:uid="{3206D04E-20DF-4877-BE4B-E77591D50330}"/>
    <cellStyle name="Total 11 3 2 3 4" xfId="16101" xr:uid="{36CF1626-84B0-454F-8392-F9673A46DB63}"/>
    <cellStyle name="Total 11 3 2 3 5" xfId="16975" xr:uid="{422D656A-192C-4F5E-B6BE-9793EE7176DF}"/>
    <cellStyle name="Total 11 3 2 3 6" xfId="17840" xr:uid="{3D5A94B8-A033-470D-B6FE-A0E1F4C9F831}"/>
    <cellStyle name="Total 11 3 2 3 7" xfId="18616" xr:uid="{BC874F4F-AA7E-4E9E-8EFA-E5DB5B2B6C07}"/>
    <cellStyle name="Total 11 3 2 3 8" xfId="19373" xr:uid="{95CA66B6-657F-4C75-9ADD-83D0DDE7FADA}"/>
    <cellStyle name="Total 11 3 2 4" xfId="12754" xr:uid="{07777D68-CD6D-4ECC-9624-AFC3A3915CDC}"/>
    <cellStyle name="Total 11 3 2 5" xfId="10214" xr:uid="{6C956F2F-AA27-41DD-BB9A-8E85C68C331F}"/>
    <cellStyle name="Total 11 3 2 6" xfId="12023" xr:uid="{2283CD45-612E-45C9-9731-281812F70DB3}"/>
    <cellStyle name="Total 11 3 2 7" xfId="10809" xr:uid="{9BEC74AA-6534-4F8B-90D1-EC56FF44797F}"/>
    <cellStyle name="Total 11 3 2 8" xfId="11608" xr:uid="{EF201EAE-F7A4-40D3-AD72-95B582D2DBDB}"/>
    <cellStyle name="Total 11 3 2 9" xfId="11149" xr:uid="{248146B3-3A0D-4E9B-A9F4-C4A72D8D7AB9}"/>
    <cellStyle name="Total 11 3 3" xfId="8545" xr:uid="{DD0E79DD-D72F-4AB0-832E-6B3FE1509295}"/>
    <cellStyle name="Total 11 3 3 2" xfId="13285" xr:uid="{F0F36465-D912-473E-B3B7-FE0A15EC2323}"/>
    <cellStyle name="Total 11 3 3 3" xfId="14305" xr:uid="{99B91372-C828-4A7C-9376-E3C9D0D920C9}"/>
    <cellStyle name="Total 11 3 3 4" xfId="15265" xr:uid="{5D6D3CA8-D106-47D7-A28D-60B8747B79C4}"/>
    <cellStyle name="Total 11 3 3 5" xfId="16214" xr:uid="{000F3662-BF39-40D0-B8E7-2F61CAD7C2F7}"/>
    <cellStyle name="Total 11 3 3 6" xfId="17087" xr:uid="{FCF68C17-43CD-4C4D-8F63-9F14D14A95B9}"/>
    <cellStyle name="Total 11 3 3 7" xfId="17952" xr:uid="{1009F3BC-33A1-460F-9CD3-62D598E2F3D4}"/>
    <cellStyle name="Total 11 3 3 8" xfId="18728" xr:uid="{6012BE03-FCDE-4BDC-AEC4-759E0F182122}"/>
    <cellStyle name="Total 11 3 4" xfId="9555" xr:uid="{9B8650BA-C432-483B-AE8A-279AC14395D8}"/>
    <cellStyle name="Total 11 3 4 2" xfId="13959" xr:uid="{22CA7EDD-8DE7-462F-8DB1-6C3F07E2BDBE}"/>
    <cellStyle name="Total 11 3 4 3" xfId="14919" xr:uid="{46BE585F-A74B-4716-8872-44D82668BD59}"/>
    <cellStyle name="Total 11 3 4 4" xfId="15871" xr:uid="{B8FDAFF8-C6BB-40DF-8BAE-237984E371C6}"/>
    <cellStyle name="Total 11 3 4 5" xfId="16745" xr:uid="{BFE979A2-F97A-4644-AC25-1CCE5861440B}"/>
    <cellStyle name="Total 11 3 4 6" xfId="17610" xr:uid="{05A69F4B-2116-46A7-9F8F-A4735D8A965E}"/>
    <cellStyle name="Total 11 3 4 7" xfId="18386" xr:uid="{4EA6F345-147A-4D34-B525-6393732FC1A2}"/>
    <cellStyle name="Total 11 3 4 8" xfId="19143" xr:uid="{25E606F2-331D-4380-AEE1-F64A2D0F2407}"/>
    <cellStyle name="Total 11 3 5" xfId="12256" xr:uid="{1F7822C2-0BC8-4B52-B186-BEA96DF521B2}"/>
    <cellStyle name="Total 11 3 6" xfId="10607" xr:uid="{4C32ED8F-777E-4584-B78B-3618803F0804}"/>
    <cellStyle name="Total 11 3 7" xfId="12600" xr:uid="{6C993098-43EF-4B00-A236-EE26437E558D}"/>
    <cellStyle name="Total 11 3 8" xfId="10302" xr:uid="{948A0D55-145B-43B4-B589-FB7DFE5B562F}"/>
    <cellStyle name="Total 11 3 9" xfId="11758" xr:uid="{E9FE9D2E-1981-4D1E-9CB8-4738C1485DD8}"/>
    <cellStyle name="Total 11 4" xfId="7169" xr:uid="{DA7F32FE-B9EC-4D74-AD80-99242590FB97}"/>
    <cellStyle name="Total 11 4 10" xfId="12121" xr:uid="{15172179-E6C3-4970-86C8-6FDAB5A6C35D}"/>
    <cellStyle name="Total 11 4 2" xfId="8809" xr:uid="{2679C1CC-1E9C-4D0A-9073-21F990678E5D}"/>
    <cellStyle name="Total 11 4 2 2" xfId="13468" xr:uid="{850E20D6-651A-4DF6-B273-5657B7C8A7E3}"/>
    <cellStyle name="Total 11 4 2 3" xfId="14474" xr:uid="{F718B555-69A4-4971-82E5-6F5A2FA98C6D}"/>
    <cellStyle name="Total 11 4 2 4" xfId="15432" xr:uid="{C9D1A29D-0F24-43E1-8AD8-6D3EDB7D5FAE}"/>
    <cellStyle name="Total 11 4 2 5" xfId="16358" xr:uid="{A60F3208-84CF-4F36-B2BB-89245D59F428}"/>
    <cellStyle name="Total 11 4 2 6" xfId="17229" xr:uid="{4AB87853-451D-417B-A340-09E2220DEF31}"/>
    <cellStyle name="Total 11 4 2 7" xfId="18076" xr:uid="{36564554-D17E-4435-9B07-BC0082DD528F}"/>
    <cellStyle name="Total 11 4 2 8" xfId="18843" xr:uid="{ED6E932B-F742-4EC6-93FD-6841E6D5AD0F}"/>
    <cellStyle name="Total 11 4 3" xfId="9670" xr:uid="{D2A6B893-CE8C-435D-9D38-ED48FE17CEB8}"/>
    <cellStyle name="Total 11 4 3 2" xfId="14074" xr:uid="{2EDBCD66-D85F-4442-9FEC-AF71BB861C8E}"/>
    <cellStyle name="Total 11 4 3 3" xfId="15034" xr:uid="{5723F7B6-4C39-460A-A557-885E2A6F6E06}"/>
    <cellStyle name="Total 11 4 3 4" xfId="15986" xr:uid="{08661F31-E5F5-4185-AD9B-1986E53B0AF3}"/>
    <cellStyle name="Total 11 4 3 5" xfId="16860" xr:uid="{B59F3CA6-ECBA-4AC2-9DC2-CF4F3CD430A2}"/>
    <cellStyle name="Total 11 4 3 6" xfId="17725" xr:uid="{035F91E6-AB6A-4C16-934F-A8F730DED907}"/>
    <cellStyle name="Total 11 4 3 7" xfId="18501" xr:uid="{7BF9411F-7B43-4DD1-9D98-9B890283842A}"/>
    <cellStyle name="Total 11 4 3 8" xfId="19258" xr:uid="{6D3A67DD-2CBE-4642-A58D-9C5B55AAEC34}"/>
    <cellStyle name="Total 11 4 4" xfId="12439" xr:uid="{E63741E0-038D-4553-A1C5-F0258E72B185}"/>
    <cellStyle name="Total 11 4 5" xfId="10438" xr:uid="{1DE1D5BA-5A0E-4C19-85FB-75CBC78AFEFC}"/>
    <cellStyle name="Total 11 4 6" xfId="11710" xr:uid="{03FBCDD1-F184-419C-B310-33AF3126EFF2}"/>
    <cellStyle name="Total 11 4 7" xfId="11074" xr:uid="{64FD3975-91A1-4A5B-9A7F-9DE937400300}"/>
    <cellStyle name="Total 11 4 8" xfId="12557" xr:uid="{B965896C-0608-4060-858D-6E8DCB0339AC}"/>
    <cellStyle name="Total 11 4 9" xfId="10336" xr:uid="{D3C3486E-B9C8-4FAF-9AEB-31589020008E}"/>
    <cellStyle name="Total 11 5" xfId="8011" xr:uid="{63CA1B6D-9BAE-4F6E-94CE-24E0CB493487}"/>
    <cellStyle name="Total 11 5 2" xfId="12979" xr:uid="{30FF2EB1-52F2-41AA-B78F-6B8F4F549EFA}"/>
    <cellStyle name="Total 11 5 3" xfId="10010" xr:uid="{EEF26C23-5D6C-4CC8-B122-8DCB05577B4A}"/>
    <cellStyle name="Total 11 5 4" xfId="12159" xr:uid="{58EDB4DA-5B05-4B23-B73B-36EDE9C2FC51}"/>
    <cellStyle name="Total 11 5 5" xfId="10699" xr:uid="{45287EFE-39C8-4B75-B6FE-3FADFE0B2619}"/>
    <cellStyle name="Total 11 5 6" xfId="11668" xr:uid="{8B99C3A9-739A-410C-B6A9-76518CDF2340}"/>
    <cellStyle name="Total 11 5 7" xfId="11110" xr:uid="{CCD5BA87-BDE9-40A4-97B7-0C6CE44923AF}"/>
    <cellStyle name="Total 11 5 8" xfId="13578" xr:uid="{94506982-637B-42BE-ACD6-2616DD9CC6B5}"/>
    <cellStyle name="Total 11 6" xfId="9442" xr:uid="{C7867CAE-8DBC-44EE-B920-7F597137B353}"/>
    <cellStyle name="Total 11 6 2" xfId="13846" xr:uid="{DF673864-5346-4012-ADF8-3669F1AB666C}"/>
    <cellStyle name="Total 11 6 3" xfId="14806" xr:uid="{81039D1B-CC13-4F2A-8D7C-7A43721905F3}"/>
    <cellStyle name="Total 11 6 4" xfId="15758" xr:uid="{BF0011F7-E251-4195-BE15-A02814834030}"/>
    <cellStyle name="Total 11 6 5" xfId="16632" xr:uid="{4E99B4BF-64B6-4515-9A39-6F3EFB6F2BC5}"/>
    <cellStyle name="Total 11 6 6" xfId="17497" xr:uid="{094FA1A8-DD63-4825-AE53-AC98C26E5C8E}"/>
    <cellStyle name="Total 11 6 7" xfId="18273" xr:uid="{F951B573-F9EF-4C02-8ACB-E5E3558C1C5B}"/>
    <cellStyle name="Total 11 6 8" xfId="19030" xr:uid="{348F11CA-F3A2-4525-B09C-FC6B0C7EC9DB}"/>
    <cellStyle name="Total 11 7" xfId="11905" xr:uid="{CA672392-93D0-4BCA-85A9-6D095B9DBC12}"/>
    <cellStyle name="Total 11 8" xfId="10910" xr:uid="{77CD9100-D008-4D73-B608-56DFD7D03D60}"/>
    <cellStyle name="Total 11 9" xfId="11516" xr:uid="{54D4620B-638A-40FC-AF80-A56E2D314332}"/>
    <cellStyle name="Total 12" xfId="6283" xr:uid="{464BC31B-5D9B-460B-A2CB-F156B083D0F5}"/>
    <cellStyle name="Total 12 10" xfId="11219" xr:uid="{DA640A4C-6E39-4415-9346-013B94AD04E7}"/>
    <cellStyle name="Total 12 11" xfId="13079" xr:uid="{A699D3B9-1910-42D6-8294-1748B13078A6}"/>
    <cellStyle name="Total 12 12" xfId="9928" xr:uid="{CB62D5E1-336B-492E-9006-4F140BD1B0F0}"/>
    <cellStyle name="Total 12 13" xfId="13721" xr:uid="{5EE285D6-DA52-4D47-8604-1E1791F233BC}"/>
    <cellStyle name="Total 12 2" xfId="6284" xr:uid="{BBD8B4BC-5D90-448B-8677-89A20D13CA57}"/>
    <cellStyle name="Total 12 2 10" xfId="11959" xr:uid="{D8752B2B-7CFD-4CD2-A453-204A58AF99D5}"/>
    <cellStyle name="Total 12 2 11" xfId="10861" xr:uid="{6D8E8F1D-EEB5-4AA2-A351-F5C0B89B8EFD}"/>
    <cellStyle name="Total 12 2 12" xfId="11559" xr:uid="{FFB757E6-670A-4A88-843F-86F9F4CA9AE9}"/>
    <cellStyle name="Total 12 2 2" xfId="6908" xr:uid="{F0B0D22F-34FF-4B88-A746-33D3DA320837}"/>
    <cellStyle name="Total 12 2 2 10" xfId="11125" xr:uid="{80D81D92-22C2-407C-AAEC-A238BE9896F9}"/>
    <cellStyle name="Total 12 2 2 11" xfId="13022" xr:uid="{B42CC9E0-6C67-4E1E-ADC4-43342D2752C3}"/>
    <cellStyle name="Total 12 2 2 2" xfId="7708" xr:uid="{C9857708-2E53-4A65-8373-2D01C790F045}"/>
    <cellStyle name="Total 12 2 2 2 10" xfId="11204" xr:uid="{BC0ED4BC-E27C-4885-AB2C-A4BC3D4B5FB7}"/>
    <cellStyle name="Total 12 2 2 2 2" xfId="9348" xr:uid="{3DDF1A6F-C2FB-4271-8159-5F6338B6AB5F}"/>
    <cellStyle name="Total 12 2 2 2 2 2" xfId="13769" xr:uid="{9F27BF42-B0FA-437E-B513-C9285F49173C}"/>
    <cellStyle name="Total 12 2 2 2 2 3" xfId="14731" xr:uid="{83851195-AB2A-43BB-894B-4CDF5D4826B9}"/>
    <cellStyle name="Total 12 2 2 2 2 4" xfId="15683" xr:uid="{A715D409-B96E-45C6-ACC8-3010A298AAE9}"/>
    <cellStyle name="Total 12 2 2 2 2 5" xfId="16561" xr:uid="{28E28720-5AA8-4413-BF3F-641F7B0F38CF}"/>
    <cellStyle name="Total 12 2 2 2 2 6" xfId="17426" xr:uid="{A74BC632-8367-439A-B29C-ECB3B738C4AC}"/>
    <cellStyle name="Total 12 2 2 2 2 7" xfId="18202" xr:uid="{9F673F09-5CCF-4B69-B8D9-083639AE6724}"/>
    <cellStyle name="Total 12 2 2 2 2 8" xfId="18959" xr:uid="{D7B367E2-1E8B-4176-959D-A805C9C8EEE5}"/>
    <cellStyle name="Total 12 2 2 2 3" xfId="9786" xr:uid="{E6824027-DE48-45DE-A235-76BD37E489BB}"/>
    <cellStyle name="Total 12 2 2 2 3 2" xfId="14190" xr:uid="{AE0FDE2A-84E7-484B-8CEB-71B64D5DAE2F}"/>
    <cellStyle name="Total 12 2 2 2 3 3" xfId="15150" xr:uid="{28CCAAE6-F29A-458D-8C9A-7CB94A9CC0EA}"/>
    <cellStyle name="Total 12 2 2 2 3 4" xfId="16102" xr:uid="{119B292B-259C-4881-9A15-6764FE5F1E73}"/>
    <cellStyle name="Total 12 2 2 2 3 5" xfId="16976" xr:uid="{FCDF750B-4A09-433D-8EEF-0B50FF356AA2}"/>
    <cellStyle name="Total 12 2 2 2 3 6" xfId="17841" xr:uid="{2F415CC8-DE89-46F4-BD70-937CCAC6235B}"/>
    <cellStyle name="Total 12 2 2 2 3 7" xfId="18617" xr:uid="{E84C04EB-59D6-4FB6-ADF8-A7491D3D7670}"/>
    <cellStyle name="Total 12 2 2 2 3 8" xfId="19374" xr:uid="{DBB09DF3-8A49-42BC-8B5C-2506AB77690E}"/>
    <cellStyle name="Total 12 2 2 2 4" xfId="12755" xr:uid="{AC0F028E-7289-4D1B-BBD8-876020FA2A07}"/>
    <cellStyle name="Total 12 2 2 2 5" xfId="10213" xr:uid="{44A0FAA0-E94B-4DD1-9358-62F69D981710}"/>
    <cellStyle name="Total 12 2 2 2 6" xfId="9831" xr:uid="{DDAFE7AC-4B8E-48FA-A72D-4D4A0587DDF9}"/>
    <cellStyle name="Total 12 2 2 2 7" xfId="11922" xr:uid="{C13B33C6-D4A7-4CA1-A824-F43C19FFD353}"/>
    <cellStyle name="Total 12 2 2 2 8" xfId="10893" xr:uid="{008FC708-348E-4F25-86E3-F04985E413D8}"/>
    <cellStyle name="Total 12 2 2 2 9" xfId="11533" xr:uid="{92917589-5E2A-46A1-AF82-05155C7EF514}"/>
    <cellStyle name="Total 12 2 2 3" xfId="8548" xr:uid="{ECDC67E7-F934-4D36-AFCD-39F8E0F8E873}"/>
    <cellStyle name="Total 12 2 2 3 2" xfId="13288" xr:uid="{9B67F362-7830-4382-AC23-6A330F61805B}"/>
    <cellStyle name="Total 12 2 2 3 3" xfId="14308" xr:uid="{FF96C1D2-C339-47DC-8DBB-B04039104C50}"/>
    <cellStyle name="Total 12 2 2 3 4" xfId="15268" xr:uid="{D5F4308F-BEF4-4368-A62F-91A434220BF4}"/>
    <cellStyle name="Total 12 2 2 3 5" xfId="16217" xr:uid="{52365B6E-1B08-4361-8EFC-B8930FB2A5C8}"/>
    <cellStyle name="Total 12 2 2 3 6" xfId="17090" xr:uid="{7EADA37D-5B3E-4044-8C99-2D187D06A12C}"/>
    <cellStyle name="Total 12 2 2 3 7" xfId="17955" xr:uid="{F851F5A1-F0F7-4E1A-9B13-5804B7BAE121}"/>
    <cellStyle name="Total 12 2 2 3 8" xfId="18731" xr:uid="{186BB675-82DD-4580-9347-557688BF977B}"/>
    <cellStyle name="Total 12 2 2 4" xfId="9558" xr:uid="{2A250E2C-2609-4832-AC2B-414B59118077}"/>
    <cellStyle name="Total 12 2 2 4 2" xfId="13962" xr:uid="{DBCAAF1F-2C5C-4B48-A9E4-C4343AA61322}"/>
    <cellStyle name="Total 12 2 2 4 3" xfId="14922" xr:uid="{C9FCB19E-2724-4155-B825-A89A69D6ED7C}"/>
    <cellStyle name="Total 12 2 2 4 4" xfId="15874" xr:uid="{962F4F61-5B8E-4E48-B12E-F48A882FCFFC}"/>
    <cellStyle name="Total 12 2 2 4 5" xfId="16748" xr:uid="{C10A2D8B-9EC6-47FA-AB6B-FF71F136DDC9}"/>
    <cellStyle name="Total 12 2 2 4 6" xfId="17613" xr:uid="{ECC82743-B687-45AF-8DBE-10AC38241A2A}"/>
    <cellStyle name="Total 12 2 2 4 7" xfId="18389" xr:uid="{AB1459ED-7570-4703-BFBE-F4B62706C222}"/>
    <cellStyle name="Total 12 2 2 4 8" xfId="19146" xr:uid="{76288EC7-4F1D-4C69-A626-65FB1F9384FE}"/>
    <cellStyle name="Total 12 2 2 5" xfId="12259" xr:uid="{DD1A2BC0-3048-4C51-81F8-56F16A11CA26}"/>
    <cellStyle name="Total 12 2 2 6" xfId="10604" xr:uid="{45B1F0CC-A5BA-42BD-B3FD-305CBD8EFA84}"/>
    <cellStyle name="Total 12 2 2 7" xfId="12086" xr:uid="{BD3AF2D7-74CC-43BA-8DCD-8022F97B65A9}"/>
    <cellStyle name="Total 12 2 2 8" xfId="10762" xr:uid="{26B06DA8-B5C9-4F8C-8C22-DA49443AB695}"/>
    <cellStyle name="Total 12 2 2 9" xfId="11650" xr:uid="{C36E8833-412D-4AB2-B692-ADBFB655BBBD}"/>
    <cellStyle name="Total 12 2 3" xfId="7172" xr:uid="{498C24A5-5665-49AA-9B9D-1B0367FCC3D3}"/>
    <cellStyle name="Total 12 2 3 10" xfId="11562" xr:uid="{B97F5BF9-7062-4AE1-B552-E2FC9A751B4C}"/>
    <cellStyle name="Total 12 2 3 2" xfId="8812" xr:uid="{E6E5159A-F3A6-4D77-865D-93538ECC7561}"/>
    <cellStyle name="Total 12 2 3 2 2" xfId="13471" xr:uid="{5B33844F-45F0-447F-A0E3-B76D1B099BF5}"/>
    <cellStyle name="Total 12 2 3 2 3" xfId="14477" xr:uid="{8101EC26-65B8-4D3F-ADED-43DA80AC683C}"/>
    <cellStyle name="Total 12 2 3 2 4" xfId="15435" xr:uid="{792CB6D1-38D0-4A3A-8C2F-F8CB6A8808E5}"/>
    <cellStyle name="Total 12 2 3 2 5" xfId="16361" xr:uid="{981AE18B-CAC0-4692-8AE4-B004455CC587}"/>
    <cellStyle name="Total 12 2 3 2 6" xfId="17232" xr:uid="{0DF75DB9-E412-4438-BF58-656841D76F15}"/>
    <cellStyle name="Total 12 2 3 2 7" xfId="18079" xr:uid="{25CB9972-D493-4633-A2E2-DE2E83A9B1C9}"/>
    <cellStyle name="Total 12 2 3 2 8" xfId="18846" xr:uid="{9BB263A2-4A6A-4711-8775-E10AE44456C2}"/>
    <cellStyle name="Total 12 2 3 3" xfId="9673" xr:uid="{EC9665F7-C7C2-4A2D-94C7-2CB27F7D57E6}"/>
    <cellStyle name="Total 12 2 3 3 2" xfId="14077" xr:uid="{3E97366F-A955-4107-B014-79D782D551FE}"/>
    <cellStyle name="Total 12 2 3 3 3" xfId="15037" xr:uid="{743C3E12-9271-40CD-AE83-F683E445586A}"/>
    <cellStyle name="Total 12 2 3 3 4" xfId="15989" xr:uid="{BE301287-CA12-413D-8A35-8136EEA498BA}"/>
    <cellStyle name="Total 12 2 3 3 5" xfId="16863" xr:uid="{339EC23E-F6EE-470C-90B7-06A21842F385}"/>
    <cellStyle name="Total 12 2 3 3 6" xfId="17728" xr:uid="{0C323637-BEE8-4D3C-9984-64A9EEB6D90C}"/>
    <cellStyle name="Total 12 2 3 3 7" xfId="18504" xr:uid="{EBA8D330-8417-48DC-8E8E-9AF8EFDBDF85}"/>
    <cellStyle name="Total 12 2 3 3 8" xfId="19261" xr:uid="{22044DB6-BDA4-448E-B8EC-F5D34D9B4038}"/>
    <cellStyle name="Total 12 2 3 4" xfId="12442" xr:uid="{E9D1268C-6329-49F6-B3F5-290A538E9440}"/>
    <cellStyle name="Total 12 2 3 5" xfId="10435" xr:uid="{686DF8B4-BFD7-443A-BF0A-04E151C8D225}"/>
    <cellStyle name="Total 12 2 3 6" xfId="11713" xr:uid="{50750A2A-AE6C-4949-9996-6216AB436A9E}"/>
    <cellStyle name="Total 12 2 3 7" xfId="11071" xr:uid="{992F57D8-29CF-4F56-B1C3-215F23FCF20F}"/>
    <cellStyle name="Total 12 2 3 8" xfId="11965" xr:uid="{9F8C6AC0-D615-4A94-BD14-36789CB5A4D7}"/>
    <cellStyle name="Total 12 2 3 9" xfId="10858" xr:uid="{FAE52B17-B5FB-4F31-8EC7-1717D36D991F}"/>
    <cellStyle name="Total 12 2 4" xfId="8014" xr:uid="{2C0823A5-72DB-46EC-9693-377E59556F73}"/>
    <cellStyle name="Total 12 2 4 2" xfId="12982" xr:uid="{82FD1554-69F2-4029-87CA-4DE0190A6064}"/>
    <cellStyle name="Total 12 2 4 3" xfId="10007" xr:uid="{833A6175-72E5-4373-BADB-3E0A9849BECE}"/>
    <cellStyle name="Total 12 2 4 4" xfId="13188" xr:uid="{51D073BB-5123-4FCC-8BE4-70C3A94D6A87}"/>
    <cellStyle name="Total 12 2 4 5" xfId="9848" xr:uid="{72A06110-9100-4849-AF03-7FAFADDFA194}"/>
    <cellStyle name="Total 12 2 4 6" xfId="12750" xr:uid="{ED4CAF48-AA40-40EF-9E84-48EA8297D428}"/>
    <cellStyle name="Total 12 2 4 7" xfId="13351" xr:uid="{B5C94F58-1BB6-4D8F-90C4-F434AFE64EF3}"/>
    <cellStyle name="Total 12 2 4 8" xfId="14365" xr:uid="{DFD9F09E-A60F-48FE-99EC-DB17EA4BC7A9}"/>
    <cellStyle name="Total 12 2 5" xfId="9445" xr:uid="{12AA4259-FFB7-42EF-B011-4C21B27B98A9}"/>
    <cellStyle name="Total 12 2 5 2" xfId="13849" xr:uid="{076E7C8F-463D-4F44-8C80-D54342BDB4DE}"/>
    <cellStyle name="Total 12 2 5 3" xfId="14809" xr:uid="{2C131027-BA8B-4817-A691-D87514B6BD87}"/>
    <cellStyle name="Total 12 2 5 4" xfId="15761" xr:uid="{6E0E2EBE-2193-4EFA-8A0A-876E36A26A85}"/>
    <cellStyle name="Total 12 2 5 5" xfId="16635" xr:uid="{53F4B3C9-7307-4931-AC06-4BB4C1AC37B9}"/>
    <cellStyle name="Total 12 2 5 6" xfId="17500" xr:uid="{9520B4CA-9270-459E-8BC0-CBDC099DA8CD}"/>
    <cellStyle name="Total 12 2 5 7" xfId="18276" xr:uid="{030F6D38-F2F5-479C-8DAC-0E99E5C6BB2F}"/>
    <cellStyle name="Total 12 2 5 8" xfId="19033" xr:uid="{7EA0D0D5-CEBD-44D7-BAD2-C213C37330E9}"/>
    <cellStyle name="Total 12 2 6" xfId="11908" xr:uid="{39A93B0F-1DCE-4B34-B026-9B66FD4DD0DB}"/>
    <cellStyle name="Total 12 2 7" xfId="10907" xr:uid="{A52A01F7-534C-453C-8DC8-D89CE173A2AC}"/>
    <cellStyle name="Total 12 2 8" xfId="11519" xr:uid="{61CAFF94-2397-4181-8988-E8474088B075}"/>
    <cellStyle name="Total 12 2 9" xfId="11218" xr:uid="{10BAEAA1-D627-41E0-BDAE-8092B67A806C}"/>
    <cellStyle name="Total 12 3" xfId="6907" xr:uid="{E77E3E19-66EE-4007-BACF-8AB24572AF96}"/>
    <cellStyle name="Total 12 3 10" xfId="14761" xr:uid="{E2BC1FF6-6306-40C6-99D4-F07D8080DF92}"/>
    <cellStyle name="Total 12 3 11" xfId="15713" xr:uid="{CBF68859-3095-439D-A57E-6701C1214281}"/>
    <cellStyle name="Total 12 3 2" xfId="7709" xr:uid="{A87CD2EB-6447-4CAB-8BAE-6D8E76738257}"/>
    <cellStyle name="Total 12 3 2 10" xfId="10331" xr:uid="{5E0AEDDE-4AFA-4540-9DFE-320BF70AF318}"/>
    <cellStyle name="Total 12 3 2 2" xfId="9349" xr:uid="{7A2FF98B-853C-41F6-96D4-B4F6C1853DA2}"/>
    <cellStyle name="Total 12 3 2 2 2" xfId="13770" xr:uid="{9C16E874-257A-4A1A-9EB3-1B1C809DFBE8}"/>
    <cellStyle name="Total 12 3 2 2 3" xfId="14732" xr:uid="{943E0178-A960-4F44-96F9-25B645579334}"/>
    <cellStyle name="Total 12 3 2 2 4" xfId="15684" xr:uid="{64776B50-6107-4AAE-B9EB-9A60138018E7}"/>
    <cellStyle name="Total 12 3 2 2 5" xfId="16562" xr:uid="{98AF77A7-AD1F-4339-B7C7-25339BC902E0}"/>
    <cellStyle name="Total 12 3 2 2 6" xfId="17427" xr:uid="{083BA3B8-05D1-4FDD-B931-B53E2877EEFF}"/>
    <cellStyle name="Total 12 3 2 2 7" xfId="18203" xr:uid="{DE93F83A-F923-420C-9D2F-DFECC01AD74F}"/>
    <cellStyle name="Total 12 3 2 2 8" xfId="18960" xr:uid="{57DD3531-E083-4F9F-8433-485B7C1BE044}"/>
    <cellStyle name="Total 12 3 2 3" xfId="9787" xr:uid="{35734A59-0AA7-45C0-9CA5-9DCE54D0B911}"/>
    <cellStyle name="Total 12 3 2 3 2" xfId="14191" xr:uid="{484F4356-4CD0-40FC-AD3A-A1B71AE1876B}"/>
    <cellStyle name="Total 12 3 2 3 3" xfId="15151" xr:uid="{01D886A6-A54C-4ECC-AAA4-3DE246AF9D90}"/>
    <cellStyle name="Total 12 3 2 3 4" xfId="16103" xr:uid="{33DC6D60-D78D-4634-BCE3-246D3A5D8FD0}"/>
    <cellStyle name="Total 12 3 2 3 5" xfId="16977" xr:uid="{FF571CE6-E27F-49B7-B0B8-41FAE7BE5A4D}"/>
    <cellStyle name="Total 12 3 2 3 6" xfId="17842" xr:uid="{3A384054-0B50-4D8D-9542-842FD6A0BFFE}"/>
    <cellStyle name="Total 12 3 2 3 7" xfId="18618" xr:uid="{C4083246-0BF8-45EF-82B3-8925BF98A28B}"/>
    <cellStyle name="Total 12 3 2 3 8" xfId="19375" xr:uid="{F0A9ECB7-1BAC-41BC-9343-6F8A329051D0}"/>
    <cellStyle name="Total 12 3 2 4" xfId="12756" xr:uid="{C44B6504-79D7-4437-8C04-64E600A1893E}"/>
    <cellStyle name="Total 12 3 2 5" xfId="12790" xr:uid="{CC51278B-7EDB-4ABA-A28F-51D4C30383D3}"/>
    <cellStyle name="Total 12 3 2 6" xfId="10178" xr:uid="{5E1C7D19-4B61-4F4F-B59E-5047E4F0EE10}"/>
    <cellStyle name="Total 12 3 2 7" xfId="11779" xr:uid="{75D8C91E-FDB0-4103-80C9-ECCE564D370B}"/>
    <cellStyle name="Total 12 3 2 8" xfId="11023" xr:uid="{54D5AA90-4131-472E-ACDA-F738C54C6674}"/>
    <cellStyle name="Total 12 3 2 9" xfId="12566" xr:uid="{B777C7B3-AC9F-44E8-8067-4142DA28E99D}"/>
    <cellStyle name="Total 12 3 3" xfId="8547" xr:uid="{9F253A60-DF41-4DB2-9092-2B4DEBFB485F}"/>
    <cellStyle name="Total 12 3 3 2" xfId="13287" xr:uid="{62D5D208-C2A3-43B8-8881-2A6C20A46E91}"/>
    <cellStyle name="Total 12 3 3 3" xfId="14307" xr:uid="{44A0A88B-6754-4E84-B92C-F840F4A4733F}"/>
    <cellStyle name="Total 12 3 3 4" xfId="15267" xr:uid="{0BB42FDD-9F9E-45CB-BD4E-D9AB34F473A0}"/>
    <cellStyle name="Total 12 3 3 5" xfId="16216" xr:uid="{3CBD58C9-486B-4596-B2DD-498A35BFE4FE}"/>
    <cellStyle name="Total 12 3 3 6" xfId="17089" xr:uid="{6B07ACC5-4F66-4FAE-B84E-544470417744}"/>
    <cellStyle name="Total 12 3 3 7" xfId="17954" xr:uid="{54FD0574-C368-4A73-B1A7-7B10621AFE92}"/>
    <cellStyle name="Total 12 3 3 8" xfId="18730" xr:uid="{9BA3F6BA-D591-4D72-BDC5-CCCA8CC5E859}"/>
    <cellStyle name="Total 12 3 4" xfId="9557" xr:uid="{A90011D0-3643-4934-B9BF-37AC514150EB}"/>
    <cellStyle name="Total 12 3 4 2" xfId="13961" xr:uid="{C340D806-5486-4815-AB32-C681967B727C}"/>
    <cellStyle name="Total 12 3 4 3" xfId="14921" xr:uid="{6479436F-EBEF-4A8C-BCE6-E419F3F1CEF9}"/>
    <cellStyle name="Total 12 3 4 4" xfId="15873" xr:uid="{C64B895A-020D-4E55-ABBD-8F9428199354}"/>
    <cellStyle name="Total 12 3 4 5" xfId="16747" xr:uid="{B7E608E2-BF57-4850-B056-19DAE7ED8F1C}"/>
    <cellStyle name="Total 12 3 4 6" xfId="17612" xr:uid="{1EEB4EF7-299A-4801-A88C-50B4BD440858}"/>
    <cellStyle name="Total 12 3 4 7" xfId="18388" xr:uid="{6BCE1025-C334-4289-93A3-9E28D78367E4}"/>
    <cellStyle name="Total 12 3 4 8" xfId="19145" xr:uid="{B6A78F38-39F3-4314-BC37-919D4B6C0C14}"/>
    <cellStyle name="Total 12 3 5" xfId="12258" xr:uid="{DBAE890F-EDA1-4EC7-A1FC-0E092D70166D}"/>
    <cellStyle name="Total 12 3 6" xfId="10605" xr:uid="{39D23440-A81D-48CC-BCBD-385D6E3836EF}"/>
    <cellStyle name="Total 12 3 7" xfId="13118" xr:uid="{A255211D-3BB0-4811-A8CB-F9A1F2F4CE0B}"/>
    <cellStyle name="Total 12 3 8" xfId="9906" xr:uid="{B83FD780-27BF-4E3F-987F-BE7B5A36D365}"/>
    <cellStyle name="Total 12 3 9" xfId="13799" xr:uid="{2E7AAF1E-A437-4666-A186-95346AE07487}"/>
    <cellStyle name="Total 12 4" xfId="7171" xr:uid="{E853CB3B-149E-4FF1-A8E3-A16A8D139F92}"/>
    <cellStyle name="Total 12 4 10" xfId="12787" xr:uid="{BD500916-FC1C-43A2-8C27-6C90CE49C3BF}"/>
    <cellStyle name="Total 12 4 2" xfId="8811" xr:uid="{F21B6616-43A8-484A-ACAD-F110B088B564}"/>
    <cellStyle name="Total 12 4 2 2" xfId="13470" xr:uid="{59B7F585-3857-4217-B28F-05D197062B42}"/>
    <cellStyle name="Total 12 4 2 3" xfId="14476" xr:uid="{A94BCEB3-C29C-451B-805B-968DA32629ED}"/>
    <cellStyle name="Total 12 4 2 4" xfId="15434" xr:uid="{E71D25AB-6030-44B9-BC12-AA7DB4A40CEB}"/>
    <cellStyle name="Total 12 4 2 5" xfId="16360" xr:uid="{EFC80FF3-1D9D-4FFD-8DFA-548C2FE491A1}"/>
    <cellStyle name="Total 12 4 2 6" xfId="17231" xr:uid="{A64C05F2-4F42-45A3-AC89-75C4F354B556}"/>
    <cellStyle name="Total 12 4 2 7" xfId="18078" xr:uid="{6691D4CF-64BB-4746-9963-5FA27A1048CC}"/>
    <cellStyle name="Total 12 4 2 8" xfId="18845" xr:uid="{BE543B2F-8936-455D-B6B4-69BC09E6EEC4}"/>
    <cellStyle name="Total 12 4 3" xfId="9672" xr:uid="{3DC386A4-9A81-43E6-8CC4-1C67D88735B4}"/>
    <cellStyle name="Total 12 4 3 2" xfId="14076" xr:uid="{E189A845-E555-48C9-BACF-528B890860DC}"/>
    <cellStyle name="Total 12 4 3 3" xfId="15036" xr:uid="{8FEE08B0-C062-4EA1-BA04-A992EDD8D040}"/>
    <cellStyle name="Total 12 4 3 4" xfId="15988" xr:uid="{A9F83E00-2D55-49B2-8924-B781CE69AB6A}"/>
    <cellStyle name="Total 12 4 3 5" xfId="16862" xr:uid="{072F9D13-3E8A-42DE-9AF1-A64114D8DCB7}"/>
    <cellStyle name="Total 12 4 3 6" xfId="17727" xr:uid="{E0F8FE9C-DDA3-4DB9-B923-31EB05DE4726}"/>
    <cellStyle name="Total 12 4 3 7" xfId="18503" xr:uid="{E1573389-93BB-4DA4-9F4F-F7461F255698}"/>
    <cellStyle name="Total 12 4 3 8" xfId="19260" xr:uid="{39A5560D-677C-4694-8017-BA5C5376D887}"/>
    <cellStyle name="Total 12 4 4" xfId="12441" xr:uid="{768D7FFF-1F48-4B28-BFCC-A5851C39F94F}"/>
    <cellStyle name="Total 12 4 5" xfId="10436" xr:uid="{A0ED3C48-6226-4694-A856-49E123F22685}"/>
    <cellStyle name="Total 12 4 6" xfId="11712" xr:uid="{8A3FE62B-D8B1-41E6-BC3B-80190E00A18E}"/>
    <cellStyle name="Total 12 4 7" xfId="11072" xr:uid="{839C96C4-E6A8-4EEA-92E6-D1D08AA15F95}"/>
    <cellStyle name="Total 12 4 8" xfId="13092" xr:uid="{8D99E0C7-380D-4ED3-9BA8-1651DC3E6096}"/>
    <cellStyle name="Total 12 4 9" xfId="9924" xr:uid="{9FE84D24-AE44-4E31-A378-7820DE169112}"/>
    <cellStyle name="Total 12 5" xfId="8013" xr:uid="{D015D082-6BA9-4258-AA6B-B998D3DFB6E4}"/>
    <cellStyle name="Total 12 5 2" xfId="12981" xr:uid="{9404FEEB-BC48-4AEB-B902-3A4B4A743313}"/>
    <cellStyle name="Total 12 5 3" xfId="10008" xr:uid="{98213973-3F68-4D5E-9982-9722EE305D82}"/>
    <cellStyle name="Total 12 5 4" xfId="13713" xr:uid="{93C4E1F0-3DDF-40A7-B0F4-3EEDFBB2FA3F}"/>
    <cellStyle name="Total 12 5 5" xfId="14677" xr:uid="{475D5198-5147-444D-890A-319AE579BD3E}"/>
    <cellStyle name="Total 12 5 6" xfId="15629" xr:uid="{03AC7964-172B-4938-9D0C-EDF3994F03EE}"/>
    <cellStyle name="Total 12 5 7" xfId="16511" xr:uid="{A5C9A222-7522-4C17-B447-8237EDBDA526}"/>
    <cellStyle name="Total 12 5 8" xfId="17379" xr:uid="{50D372BA-7DAD-434E-A22B-614B229AA12F}"/>
    <cellStyle name="Total 12 6" xfId="9444" xr:uid="{16EDA274-2104-4D58-B134-3CDF102B070F}"/>
    <cellStyle name="Total 12 6 2" xfId="13848" xr:uid="{C75DCCAD-14A4-41D5-B9EA-F9F810674A58}"/>
    <cellStyle name="Total 12 6 3" xfId="14808" xr:uid="{D9ED5DA7-55EA-4615-BD65-FF8B4DA5B991}"/>
    <cellStyle name="Total 12 6 4" xfId="15760" xr:uid="{7FB4C6CF-48C2-4632-A5E5-0186A6C7A6C8}"/>
    <cellStyle name="Total 12 6 5" xfId="16634" xr:uid="{28DA77FD-F22C-4E25-B199-F75A67E0EA20}"/>
    <cellStyle name="Total 12 6 6" xfId="17499" xr:uid="{5D49CBE6-4B7E-4650-8E82-CDD7153D0561}"/>
    <cellStyle name="Total 12 6 7" xfId="18275" xr:uid="{C69BCBAA-C96D-4DEA-A27D-26DC4A8E221D}"/>
    <cellStyle name="Total 12 6 8" xfId="19032" xr:uid="{F04F635C-E446-4296-8E21-BE46B3E3599D}"/>
    <cellStyle name="Total 12 7" xfId="11907" xr:uid="{14B88717-6806-4153-A0B3-F1467C1DAFFE}"/>
    <cellStyle name="Total 12 8" xfId="10908" xr:uid="{D3A54D96-D02E-460B-9EB9-EAFAFFB53F8B}"/>
    <cellStyle name="Total 12 9" xfId="11518" xr:uid="{3C4940F3-5A12-4D94-B13F-1616B38D87BF}"/>
    <cellStyle name="Total 13" xfId="6285" xr:uid="{3F17B30E-81AC-480D-97E3-E0F623FA4691}"/>
    <cellStyle name="Total 13 10" xfId="11217" xr:uid="{FC25B82C-0088-407A-A03E-9EFE51E07752}"/>
    <cellStyle name="Total 13 11" xfId="12532" xr:uid="{3FC20D4F-3533-4375-88BF-57F5029FE538}"/>
    <cellStyle name="Total 13 12" xfId="10349" xr:uid="{7F569E0F-903F-4354-A4D5-FC181F42B32B}"/>
    <cellStyle name="Total 13 13" xfId="12924" xr:uid="{840AB79D-B407-4AC1-8E9C-B6B48731DF46}"/>
    <cellStyle name="Total 13 2" xfId="6286" xr:uid="{B40B20F6-94E9-4234-A8D8-244103ED14EF}"/>
    <cellStyle name="Total 13 2 10" xfId="13561" xr:uid="{99228216-4957-4C5D-BCB7-E519824EE853}"/>
    <cellStyle name="Total 13 2 11" xfId="14562" xr:uid="{EC643ED3-ED15-411C-9E01-CAE9455E4814}"/>
    <cellStyle name="Total 13 2 12" xfId="15520" xr:uid="{9FC8E156-B90A-4A68-9A68-1E76607A782C}"/>
    <cellStyle name="Total 13 2 2" xfId="6910" xr:uid="{A3AAC716-303D-4432-80D5-D2C7DC07B350}"/>
    <cellStyle name="Total 13 2 2 10" xfId="16453" xr:uid="{154EA99B-6C39-4054-90E0-61D434D9D5DA}"/>
    <cellStyle name="Total 13 2 2 11" xfId="17324" xr:uid="{515631CF-B15C-44E6-99C7-EE552BBD3902}"/>
    <cellStyle name="Total 13 2 2 2" xfId="7710" xr:uid="{28641E65-CF31-430E-9097-F4AA6C85F8DB}"/>
    <cellStyle name="Total 13 2 2 2 10" xfId="17984" xr:uid="{06BE8275-C120-45DF-8A4A-E74AF628256E}"/>
    <cellStyle name="Total 13 2 2 2 2" xfId="9350" xr:uid="{AA18043C-E8D7-44F8-A49C-9E42A4BC76B0}"/>
    <cellStyle name="Total 13 2 2 2 2 2" xfId="13771" xr:uid="{3942CC84-F7AB-407C-BAD0-820BC075AABF}"/>
    <cellStyle name="Total 13 2 2 2 2 3" xfId="14733" xr:uid="{38A164A5-FB93-4099-8238-4CDA0D5AA4F3}"/>
    <cellStyle name="Total 13 2 2 2 2 4" xfId="15685" xr:uid="{77F95FB6-0E35-4D78-BF0E-1AA322FF7F45}"/>
    <cellStyle name="Total 13 2 2 2 2 5" xfId="16563" xr:uid="{54B47AC0-3BCA-49B7-B85A-0289AB408535}"/>
    <cellStyle name="Total 13 2 2 2 2 6" xfId="17428" xr:uid="{F7D48684-3B89-4C92-BCE1-292849930926}"/>
    <cellStyle name="Total 13 2 2 2 2 7" xfId="18204" xr:uid="{BA2FB30E-C53E-4AD1-8B31-7C9758D73D0F}"/>
    <cellStyle name="Total 13 2 2 2 2 8" xfId="18961" xr:uid="{A475309B-B089-41BA-B559-AD98D14D3C74}"/>
    <cellStyle name="Total 13 2 2 2 3" xfId="9788" xr:uid="{482D200E-E5CE-42B8-8C5A-5A791A431DB0}"/>
    <cellStyle name="Total 13 2 2 2 3 2" xfId="14192" xr:uid="{FA809570-F257-40EC-899F-BECF1D683261}"/>
    <cellStyle name="Total 13 2 2 2 3 3" xfId="15152" xr:uid="{21BCDD72-3DC7-4FFC-8AB2-C8163B52D864}"/>
    <cellStyle name="Total 13 2 2 2 3 4" xfId="16104" xr:uid="{EE435C5A-712F-40E9-BD4D-38AF822F84AB}"/>
    <cellStyle name="Total 13 2 2 2 3 5" xfId="16978" xr:uid="{1E240DFC-7255-46D2-BBD3-7BF79FF9F4C2}"/>
    <cellStyle name="Total 13 2 2 2 3 6" xfId="17843" xr:uid="{26D688E3-E1A1-4C8B-8B39-3FEED0742B91}"/>
    <cellStyle name="Total 13 2 2 2 3 7" xfId="18619" xr:uid="{3425CF64-2F00-4395-9E56-A559862FBEF7}"/>
    <cellStyle name="Total 13 2 2 2 3 8" xfId="19376" xr:uid="{4EB5831A-E4C4-4319-AF8D-8D9A0D88B413}"/>
    <cellStyle name="Total 13 2 2 2 4" xfId="12757" xr:uid="{58A54EE8-81BE-4286-91F0-471C96F718E2}"/>
    <cellStyle name="Total 13 2 2 2 5" xfId="13327" xr:uid="{3A3A1F15-963A-42D9-AAC1-E37CCB22DAB3}"/>
    <cellStyle name="Total 13 2 2 2 6" xfId="14342" xr:uid="{8A4BC6FA-8842-4B62-A566-7E30D8A75552}"/>
    <cellStyle name="Total 13 2 2 2 7" xfId="15302" xr:uid="{F6E6B462-5F51-4C92-B950-F6272B0F03FA}"/>
    <cellStyle name="Total 13 2 2 2 8" xfId="16246" xr:uid="{AFAA1E74-C030-408E-BF14-C6BABB08D320}"/>
    <cellStyle name="Total 13 2 2 2 9" xfId="17119" xr:uid="{7A682A7F-3987-4B91-A020-3C4C26A492B3}"/>
    <cellStyle name="Total 13 2 2 3" xfId="8550" xr:uid="{17B8853B-FD8E-45EE-B78A-DF2E7DC10D7B}"/>
    <cellStyle name="Total 13 2 2 3 2" xfId="13290" xr:uid="{DC755353-D43D-4A21-AF0B-5A7AFA87BB45}"/>
    <cellStyle name="Total 13 2 2 3 3" xfId="14310" xr:uid="{2E47F44B-1D62-4C34-BCA2-462AA0AAFF3B}"/>
    <cellStyle name="Total 13 2 2 3 4" xfId="15270" xr:uid="{A149A182-97DD-4FB8-8CAA-8FC55313F521}"/>
    <cellStyle name="Total 13 2 2 3 5" xfId="16219" xr:uid="{54519CA8-35A7-44A9-939B-82415A953B11}"/>
    <cellStyle name="Total 13 2 2 3 6" xfId="17092" xr:uid="{17AE771D-E848-446B-B9F0-B214B19015A3}"/>
    <cellStyle name="Total 13 2 2 3 7" xfId="17957" xr:uid="{0ADA31B0-3A3D-451D-ABBD-90F78483B82B}"/>
    <cellStyle name="Total 13 2 2 3 8" xfId="18733" xr:uid="{B253073A-ECAB-4BA7-B9E2-83732F601405}"/>
    <cellStyle name="Total 13 2 2 4" xfId="9560" xr:uid="{06C96EE7-2C7F-4DE3-95C7-B41638D78B13}"/>
    <cellStyle name="Total 13 2 2 4 2" xfId="13964" xr:uid="{663A771D-7441-4E18-AE46-15B56A7615BA}"/>
    <cellStyle name="Total 13 2 2 4 3" xfId="14924" xr:uid="{E1392729-E952-4FCF-8ECB-FC1839C19E3A}"/>
    <cellStyle name="Total 13 2 2 4 4" xfId="15876" xr:uid="{57B9C313-F86E-4750-9073-4CB9E4FEAAD3}"/>
    <cellStyle name="Total 13 2 2 4 5" xfId="16750" xr:uid="{60632D5E-A06E-4B22-A1E8-104082627AE5}"/>
    <cellStyle name="Total 13 2 2 4 6" xfId="17615" xr:uid="{1C024280-0F5F-43A2-AE68-A4FC651CF16C}"/>
    <cellStyle name="Total 13 2 2 4 7" xfId="18391" xr:uid="{CEC31424-15A6-4517-8592-3D6F64EA1445}"/>
    <cellStyle name="Total 13 2 2 4 8" xfId="19148" xr:uid="{257D2966-6A83-4BE8-B578-47B9B24DFBB1}"/>
    <cellStyle name="Total 13 2 2 5" xfId="12261" xr:uid="{0E3F2F91-BE3C-4A00-A60A-153F989909AE}"/>
    <cellStyle name="Total 13 2 2 6" xfId="10602" xr:uid="{E2F8C660-B4B8-46FE-A3A1-F5FC21A3783A}"/>
    <cellStyle name="Total 13 2 2 7" xfId="13623" xr:uid="{532D926E-786D-4873-9032-FF44F7390E27}"/>
    <cellStyle name="Total 13 2 2 8" xfId="14601" xr:uid="{90E5AD5F-54E9-4D68-BA22-607D97FA711B}"/>
    <cellStyle name="Total 13 2 2 9" xfId="15554" xr:uid="{E5221FD6-5EC0-4532-8787-8E42114506F6}"/>
    <cellStyle name="Total 13 2 3" xfId="7174" xr:uid="{719DEA64-123D-4BC4-9A03-8FCCF214D6D1}"/>
    <cellStyle name="Total 13 2 3 10" xfId="15528" xr:uid="{82529633-8CBD-439A-A6FD-7AA03A3D2164}"/>
    <cellStyle name="Total 13 2 3 2" xfId="8814" xr:uid="{0890D3CC-61C2-49F1-AD4B-FA49BCCF9326}"/>
    <cellStyle name="Total 13 2 3 2 2" xfId="13473" xr:uid="{7CAE2C1C-FC8C-4A7E-BB91-4FB7013D1CC4}"/>
    <cellStyle name="Total 13 2 3 2 3" xfId="14479" xr:uid="{C80112AE-D268-442B-B041-3BED27970818}"/>
    <cellStyle name="Total 13 2 3 2 4" xfId="15437" xr:uid="{0B43AF52-D02C-4457-A9EB-2858E3B8331D}"/>
    <cellStyle name="Total 13 2 3 2 5" xfId="16363" xr:uid="{384E9CAF-1C48-43FE-AAAD-12FE70102D71}"/>
    <cellStyle name="Total 13 2 3 2 6" xfId="17234" xr:uid="{F80ABE99-55BB-406D-98E0-E5F1D0C2D885}"/>
    <cellStyle name="Total 13 2 3 2 7" xfId="18081" xr:uid="{01D027E9-2EC4-416F-897B-D3D6A2D33F0F}"/>
    <cellStyle name="Total 13 2 3 2 8" xfId="18848" xr:uid="{06E153CE-E5B5-4DAA-B858-8F5ED63BE72D}"/>
    <cellStyle name="Total 13 2 3 3" xfId="9675" xr:uid="{AA99B0AB-7931-4647-B4A4-54B0B87E8500}"/>
    <cellStyle name="Total 13 2 3 3 2" xfId="14079" xr:uid="{7432ADD1-3B3B-40E8-850F-2E8E5B9879D2}"/>
    <cellStyle name="Total 13 2 3 3 3" xfId="15039" xr:uid="{4F7BFA6B-A8C0-4631-861C-B8169C896F32}"/>
    <cellStyle name="Total 13 2 3 3 4" xfId="15991" xr:uid="{31B7C688-F644-4E34-9ED9-A480560E39E5}"/>
    <cellStyle name="Total 13 2 3 3 5" xfId="16865" xr:uid="{45E241FD-A63F-4FE0-A368-B4D83A543445}"/>
    <cellStyle name="Total 13 2 3 3 6" xfId="17730" xr:uid="{652CE6D7-9F51-416F-9EF2-45F351BE8C52}"/>
    <cellStyle name="Total 13 2 3 3 7" xfId="18506" xr:uid="{D2C59E83-3FF8-4F4F-B3F7-9032DDDF834B}"/>
    <cellStyle name="Total 13 2 3 3 8" xfId="19263" xr:uid="{870DE5FB-673A-4497-92AA-9ED9B3F38755}"/>
    <cellStyle name="Total 13 2 3 4" xfId="12444" xr:uid="{687E5C9D-5397-493E-8084-C1B6BD87FEB6}"/>
    <cellStyle name="Total 13 2 3 5" xfId="10433" xr:uid="{771E08F3-EDEE-4695-99EF-2F6C7555D675}"/>
    <cellStyle name="Total 13 2 3 6" xfId="11715" xr:uid="{919870E9-0FC0-49BF-ADAA-F64E55DCD838}"/>
    <cellStyle name="Total 13 2 3 7" xfId="11069" xr:uid="{466CD66A-FC68-49D7-8B72-0AF404D3AB7F}"/>
    <cellStyle name="Total 13 2 3 8" xfId="13583" xr:uid="{9E3DC5A8-FD15-4F56-8308-978E5B640BEC}"/>
    <cellStyle name="Total 13 2 3 9" xfId="14571" xr:uid="{FE298EF5-9C6D-401C-9AA1-1B00D307750C}"/>
    <cellStyle name="Total 13 2 4" xfId="8016" xr:uid="{F42EEF41-1AFB-4934-BAD5-B1300EB7FBB2}"/>
    <cellStyle name="Total 13 2 4 2" xfId="12984" xr:uid="{B569AEAE-46F4-44EF-8C18-3165BF5C0AFC}"/>
    <cellStyle name="Total 13 2 4 3" xfId="10005" xr:uid="{7E90ACC5-4F92-4857-AEEC-E9F2363A24CF}"/>
    <cellStyle name="Total 13 2 4 4" xfId="12693" xr:uid="{799BF4F5-4315-4312-8A5B-E21A39BABB12}"/>
    <cellStyle name="Total 13 2 4 5" xfId="10226" xr:uid="{1C260B2E-7EBC-4473-983C-A81FAF70DAC5}"/>
    <cellStyle name="Total 13 2 4 6" xfId="12660" xr:uid="{5D121B71-1B47-4A8D-B240-7FABEA5E2861}"/>
    <cellStyle name="Total 13 2 4 7" xfId="10255" xr:uid="{6F93DB3B-AD87-4912-91DB-1170161FF109}"/>
    <cellStyle name="Total 13 2 4 8" xfId="11768" xr:uid="{BA65601A-93C5-432F-B8E6-C16C171AFA06}"/>
    <cellStyle name="Total 13 2 5" xfId="9447" xr:uid="{5CF127F3-B723-4696-AA95-CDC6AB5A7CC8}"/>
    <cellStyle name="Total 13 2 5 2" xfId="13851" xr:uid="{9AD6606A-E70D-4731-A7E8-3C9CA19BC0E6}"/>
    <cellStyle name="Total 13 2 5 3" xfId="14811" xr:uid="{D59664AC-F381-4DFB-BE28-9D7AC6854AE4}"/>
    <cellStyle name="Total 13 2 5 4" xfId="15763" xr:uid="{255DED72-7A63-47D4-A6BD-36D8B50C57AC}"/>
    <cellStyle name="Total 13 2 5 5" xfId="16637" xr:uid="{A59F42A2-0466-4783-8F9B-4EFA0D3B9C20}"/>
    <cellStyle name="Total 13 2 5 6" xfId="17502" xr:uid="{C4B1B87B-83D2-4A63-85DD-51D989FEE42C}"/>
    <cellStyle name="Total 13 2 5 7" xfId="18278" xr:uid="{D21FFB69-DA92-41B4-ABA2-3DD7DC9FB9CC}"/>
    <cellStyle name="Total 13 2 5 8" xfId="19035" xr:uid="{25F174B1-5D12-4576-97A7-CDF6BE997DCE}"/>
    <cellStyle name="Total 13 2 6" xfId="11910" xr:uid="{6B16FD9D-4944-496B-B70C-0926A72061F2}"/>
    <cellStyle name="Total 13 2 7" xfId="10905" xr:uid="{01AF9397-5E5D-4B7C-8B59-BA91CD75E0C3}"/>
    <cellStyle name="Total 13 2 8" xfId="11521" xr:uid="{1241B832-3A64-4EA4-9BCA-3C7DE8521713}"/>
    <cellStyle name="Total 13 2 9" xfId="11216" xr:uid="{F2DE6F98-1B65-4E19-A37F-4DB3A9313D91}"/>
    <cellStyle name="Total 13 3" xfId="6909" xr:uid="{A4DA232A-9AB7-4545-86D3-450001EAEE68}"/>
    <cellStyle name="Total 13 3 10" xfId="11036" xr:uid="{E8B38D5D-58FA-4A41-A5E9-470E288C9C68}"/>
    <cellStyle name="Total 13 3 11" xfId="13095" xr:uid="{91F82778-1347-49C6-B7F0-FE4C2DF41584}"/>
    <cellStyle name="Total 13 3 2" xfId="7711" xr:uid="{E3EB5BCC-9356-4AFF-92A6-6C1E1EDAF5DE}"/>
    <cellStyle name="Total 13 3 2 10" xfId="15179" xr:uid="{CCEEF4FC-21A5-42B9-840C-4B8229D3FA7A}"/>
    <cellStyle name="Total 13 3 2 2" xfId="9351" xr:uid="{F5855FB1-7DBF-401B-BDEA-BED26E206B4B}"/>
    <cellStyle name="Total 13 3 2 2 2" xfId="13772" xr:uid="{16682172-C047-4CD4-A8FD-968B4A81DA8A}"/>
    <cellStyle name="Total 13 3 2 2 3" xfId="14734" xr:uid="{9B84317F-CD85-4F0D-9A26-01AC4C8BCA44}"/>
    <cellStyle name="Total 13 3 2 2 4" xfId="15686" xr:uid="{0668E62A-9137-411E-815C-429661D1CEA0}"/>
    <cellStyle name="Total 13 3 2 2 5" xfId="16564" xr:uid="{267B7A50-CD26-41EA-A7E9-E91AA00EED6D}"/>
    <cellStyle name="Total 13 3 2 2 6" xfId="17429" xr:uid="{9E28649B-6815-4807-AC4A-4A88990739E3}"/>
    <cellStyle name="Total 13 3 2 2 7" xfId="18205" xr:uid="{BE1622F6-CDFC-4DCA-8228-BB6D2E0DF9B5}"/>
    <cellStyle name="Total 13 3 2 2 8" xfId="18962" xr:uid="{F8573683-B5C1-4319-9776-868BB9F482C1}"/>
    <cellStyle name="Total 13 3 2 3" xfId="9789" xr:uid="{9B5D5318-262C-4D29-94F8-BBA02E45F476}"/>
    <cellStyle name="Total 13 3 2 3 2" xfId="14193" xr:uid="{AE0805CF-99A0-454A-A92E-41DED6FAA1F7}"/>
    <cellStyle name="Total 13 3 2 3 3" xfId="15153" xr:uid="{ACE2F17C-5755-4C17-90ED-AABD4BD28C76}"/>
    <cellStyle name="Total 13 3 2 3 4" xfId="16105" xr:uid="{0F64E8A8-B180-4CF7-A473-B07114E3D2CF}"/>
    <cellStyle name="Total 13 3 2 3 5" xfId="16979" xr:uid="{BBB0348A-7FE4-46A9-9781-955841E78DCC}"/>
    <cellStyle name="Total 13 3 2 3 6" xfId="17844" xr:uid="{C942D9F1-FF10-4D1B-A4A6-A0D74D96F118}"/>
    <cellStyle name="Total 13 3 2 3 7" xfId="18620" xr:uid="{A103CA9F-BE29-4D53-85D9-B788115C59A2}"/>
    <cellStyle name="Total 13 3 2 3 8" xfId="19377" xr:uid="{EFE1EDB1-2EF9-44F3-9805-49E9141B84A8}"/>
    <cellStyle name="Total 13 3 2 4" xfId="12758" xr:uid="{23AB0F77-72F1-43FC-BE07-4AC7E040EB70}"/>
    <cellStyle name="Total 13 3 2 5" xfId="12298" xr:uid="{210ED4A7-B0A7-4814-AA93-69E0D39CDCB8}"/>
    <cellStyle name="Total 13 3 2 6" xfId="10569" xr:uid="{2811A83A-3847-48AB-9036-36463B0A1B7F}"/>
    <cellStyle name="Total 13 3 2 7" xfId="13123" xr:uid="{E451BAFD-32C3-40F2-A93E-DD7B69EE7A0A}"/>
    <cellStyle name="Total 13 3 2 8" xfId="9902" xr:uid="{B6253D12-2915-4B91-A9A7-95D49264C5EC}"/>
    <cellStyle name="Total 13 3 2 9" xfId="14219" xr:uid="{5931CA85-14AA-4B12-90BA-D0C0C1CB1A0E}"/>
    <cellStyle name="Total 13 3 3" xfId="8549" xr:uid="{330AF0AA-1B59-417B-90DF-FC2DF2BD12FB}"/>
    <cellStyle name="Total 13 3 3 2" xfId="13289" xr:uid="{8F3F4913-40F3-4173-901B-D0525E0EAC05}"/>
    <cellStyle name="Total 13 3 3 3" xfId="14309" xr:uid="{4F99061B-28F2-4465-A6A1-9B87231CB87B}"/>
    <cellStyle name="Total 13 3 3 4" xfId="15269" xr:uid="{01D8AE26-4C42-428D-B15E-C3835B778F7E}"/>
    <cellStyle name="Total 13 3 3 5" xfId="16218" xr:uid="{5C64F20F-E23F-46AE-8FB7-280EF273BA35}"/>
    <cellStyle name="Total 13 3 3 6" xfId="17091" xr:uid="{30BC62D3-EC32-4CF2-A429-74D7B8FD802B}"/>
    <cellStyle name="Total 13 3 3 7" xfId="17956" xr:uid="{BDE57D9E-819B-44BF-84AA-8DADE8EB40F6}"/>
    <cellStyle name="Total 13 3 3 8" xfId="18732" xr:uid="{F26F24E4-9EEA-49EB-B034-8B98DB3F10C8}"/>
    <cellStyle name="Total 13 3 4" xfId="9559" xr:uid="{F82D4019-1F47-4266-9C7B-6E6CF35F8C07}"/>
    <cellStyle name="Total 13 3 4 2" xfId="13963" xr:uid="{F9E95BAE-6E62-417A-A321-ED6279F8405F}"/>
    <cellStyle name="Total 13 3 4 3" xfId="14923" xr:uid="{82C1BBB4-D4AE-4B73-A8B3-39B362E6CC2C}"/>
    <cellStyle name="Total 13 3 4 4" xfId="15875" xr:uid="{5B248192-1FD7-4B2E-920C-911F6C822F6D}"/>
    <cellStyle name="Total 13 3 4 5" xfId="16749" xr:uid="{2847ED94-A3C6-43FF-A750-874B8F462FE9}"/>
    <cellStyle name="Total 13 3 4 6" xfId="17614" xr:uid="{238724C8-3BC4-4D59-9051-E9460BA6D740}"/>
    <cellStyle name="Total 13 3 4 7" xfId="18390" xr:uid="{04B8F531-E8CF-4E6E-B881-930A2308B3D3}"/>
    <cellStyle name="Total 13 3 4 8" xfId="19147" xr:uid="{3C9D7492-8E6E-4440-836C-3600BCDA6184}"/>
    <cellStyle name="Total 13 3 5" xfId="12260" xr:uid="{96C7BCD1-D037-4A0D-9DD3-C2F4F4DFC523}"/>
    <cellStyle name="Total 13 3 6" xfId="10603" xr:uid="{A415EAFD-F5A9-402F-9228-94149D6A1AB1}"/>
    <cellStyle name="Total 13 3 7" xfId="12601" xr:uid="{EC582274-677E-40EB-BF6F-B6B04B704024}"/>
    <cellStyle name="Total 13 3 8" xfId="10301" xr:uid="{FA580717-4DEE-477E-84E1-61C8FA98B223}"/>
    <cellStyle name="Total 13 3 9" xfId="11759" xr:uid="{73EB575F-5DBD-4C4A-9C64-A12E00CEEC47}"/>
    <cellStyle name="Total 13 4" xfId="7173" xr:uid="{6EFECAC7-0D38-4DBA-A7DD-93D284CC5FF0}"/>
    <cellStyle name="Total 13 4 10" xfId="12646" xr:uid="{8D17E4B3-94A7-4FF9-BDA4-2E4C5827CFCA}"/>
    <cellStyle name="Total 13 4 2" xfId="8813" xr:uid="{1D3BA744-A9B8-4BBB-8319-E596A88B8AEA}"/>
    <cellStyle name="Total 13 4 2 2" xfId="13472" xr:uid="{C1418165-7DAD-452F-9154-7B1E5E97AE1E}"/>
    <cellStyle name="Total 13 4 2 3" xfId="14478" xr:uid="{66333C96-FF45-4CAF-BFBD-0607B43244AC}"/>
    <cellStyle name="Total 13 4 2 4" xfId="15436" xr:uid="{9D5F7849-9243-4A52-8581-65C1F31DFBB4}"/>
    <cellStyle name="Total 13 4 2 5" xfId="16362" xr:uid="{6055D91F-DA20-4688-8FC2-EBA5B9087BDA}"/>
    <cellStyle name="Total 13 4 2 6" xfId="17233" xr:uid="{1E7001DA-65D6-42CB-93BB-227EF2315960}"/>
    <cellStyle name="Total 13 4 2 7" xfId="18080" xr:uid="{E23FB7B4-73DE-43C2-9616-2D7E826E57B3}"/>
    <cellStyle name="Total 13 4 2 8" xfId="18847" xr:uid="{DF93A28B-706B-4CC7-8583-D175DB98412F}"/>
    <cellStyle name="Total 13 4 3" xfId="9674" xr:uid="{2780ADC7-5454-40EA-A351-58CD5F317DB6}"/>
    <cellStyle name="Total 13 4 3 2" xfId="14078" xr:uid="{003C6765-D285-4826-9E73-AABCDB35BAC7}"/>
    <cellStyle name="Total 13 4 3 3" xfId="15038" xr:uid="{CF9525AD-E944-40B0-BB8A-74F0CA1200D8}"/>
    <cellStyle name="Total 13 4 3 4" xfId="15990" xr:uid="{1EB41BC5-665B-4AB7-94C0-2517A6732E5F}"/>
    <cellStyle name="Total 13 4 3 5" xfId="16864" xr:uid="{8FC564DB-56FD-4A91-90A6-61CC253ABD88}"/>
    <cellStyle name="Total 13 4 3 6" xfId="17729" xr:uid="{14CE5DF7-C89C-4499-B444-0FE6ADE016B2}"/>
    <cellStyle name="Total 13 4 3 7" xfId="18505" xr:uid="{74655BE5-F3D8-42D6-9409-B121AC2933EB}"/>
    <cellStyle name="Total 13 4 3 8" xfId="19262" xr:uid="{BAAFAFF8-B6A1-401A-B92F-C70868DE01B0}"/>
    <cellStyle name="Total 13 4 4" xfId="12443" xr:uid="{F81820AB-D977-46C8-A7A8-B3CFCC8E274C}"/>
    <cellStyle name="Total 13 4 5" xfId="10434" xr:uid="{5C9A60B4-455C-45C6-96CB-5F7213EA1D17}"/>
    <cellStyle name="Total 13 4 6" xfId="11714" xr:uid="{0D31C9F9-9BAE-4A0C-A673-780F9096AB04}"/>
    <cellStyle name="Total 13 4 7" xfId="11070" xr:uid="{EF5C8D12-F07F-4BF0-B764-375A4A26AB96}"/>
    <cellStyle name="Total 13 4 8" xfId="12558" xr:uid="{AE5F5508-E74A-45CB-A32D-C101BD5E6E8E}"/>
    <cellStyle name="Total 13 4 9" xfId="10335" xr:uid="{B70E13AE-F997-46E4-940E-FB15BDE95C09}"/>
    <cellStyle name="Total 13 5" xfId="8015" xr:uid="{C57F23DA-A4D7-4929-9566-11D66627B45F}"/>
    <cellStyle name="Total 13 5 2" xfId="12983" xr:uid="{59105A98-69D5-4E4E-A4C7-493678A6726C}"/>
    <cellStyle name="Total 13 5 3" xfId="10006" xr:uid="{BB476DAC-7C80-41CC-85EA-FC3DE47DFA52}"/>
    <cellStyle name="Total 13 5 4" xfId="12160" xr:uid="{0E162A49-C773-41B1-AF85-D84CE65C9648}"/>
    <cellStyle name="Total 13 5 5" xfId="10698" xr:uid="{550BFD29-9FFD-43D4-BD71-16D2C4369FB4}"/>
    <cellStyle name="Total 13 5 6" xfId="11669" xr:uid="{5E3C1834-768E-4DDD-B2C6-F2D8E78F69E3}"/>
    <cellStyle name="Total 13 5 7" xfId="11109" xr:uid="{E67B5DEE-3C93-4DB5-A5B9-7222317CEC89}"/>
    <cellStyle name="Total 13 5 8" xfId="13089" xr:uid="{99DE2345-6C39-4540-A216-D471D3E43358}"/>
    <cellStyle name="Total 13 6" xfId="9446" xr:uid="{E71A2946-7FDD-4C78-8CA5-1CC886938EFE}"/>
    <cellStyle name="Total 13 6 2" xfId="13850" xr:uid="{ACF24F5E-6105-4941-9A2B-D34B343F78C8}"/>
    <cellStyle name="Total 13 6 3" xfId="14810" xr:uid="{FC7FC660-2766-4AC7-9666-322F193BB511}"/>
    <cellStyle name="Total 13 6 4" xfId="15762" xr:uid="{071B2B58-B7CA-468A-A87C-E8FF3F555745}"/>
    <cellStyle name="Total 13 6 5" xfId="16636" xr:uid="{549222B3-70D9-4670-87DF-C06DE06E5B13}"/>
    <cellStyle name="Total 13 6 6" xfId="17501" xr:uid="{AB1B1DCD-60AC-4EB5-A52B-AF87D90D30FA}"/>
    <cellStyle name="Total 13 6 7" xfId="18277" xr:uid="{A2A9CB61-7C99-4183-AEDB-621A9331901A}"/>
    <cellStyle name="Total 13 6 8" xfId="19034" xr:uid="{C4C1A09A-F2E3-48CD-95AF-BF54D7FF9507}"/>
    <cellStyle name="Total 13 7" xfId="11909" xr:uid="{B059BC30-E5BA-49ED-8D6C-0358749696F6}"/>
    <cellStyle name="Total 13 8" xfId="10906" xr:uid="{0B24E209-C3FD-44B9-8360-2F73E91A07F3}"/>
    <cellStyle name="Total 13 9" xfId="11520" xr:uid="{07E75997-A9FF-440B-AD00-08F0562AEFE7}"/>
    <cellStyle name="Total 14" xfId="6287" xr:uid="{1C9E09FB-0AAD-43D0-AE25-775A73859EC2}"/>
    <cellStyle name="Total 14 10" xfId="11215" xr:uid="{39736CF8-EA43-4961-B107-360CFDF963A7}"/>
    <cellStyle name="Total 14 11" xfId="13019" xr:uid="{9AD68590-73B3-4231-BCB8-A4BBD3C51D64}"/>
    <cellStyle name="Total 14 12" xfId="9973" xr:uid="{2B1140A4-228B-4E03-BC41-A4A0EAF3DF04}"/>
    <cellStyle name="Total 14 13" xfId="11830" xr:uid="{B3778C1C-6904-435B-BFF8-1AC232E62CAF}"/>
    <cellStyle name="Total 14 2" xfId="6288" xr:uid="{389B640A-EC80-4B01-AB1F-E1E4402405B2}"/>
    <cellStyle name="Total 14 2 10" xfId="11951" xr:uid="{F606D5D2-B406-4810-98E8-88C2BADA2EE5}"/>
    <cellStyle name="Total 14 2 11" xfId="10866" xr:uid="{D3FA9FA7-275E-455C-8C13-A3FAE6D66387}"/>
    <cellStyle name="Total 14 2 12" xfId="11554" xr:uid="{45004D52-5729-49EB-AFD2-AAC815F39112}"/>
    <cellStyle name="Total 14 2 2" xfId="6912" xr:uid="{EF7CA6BE-7298-4C7C-B60B-04C03475B565}"/>
    <cellStyle name="Total 14 2 2 10" xfId="11179" xr:uid="{46E773FC-1054-47A4-ABF9-0859993C7E43}"/>
    <cellStyle name="Total 14 2 2 11" xfId="12352" xr:uid="{93DE8C77-185C-445F-A677-70A067B30383}"/>
    <cellStyle name="Total 14 2 2 2" xfId="7712" xr:uid="{3FD68D75-5A9D-4D79-BD43-DF0FBAD79C55}"/>
    <cellStyle name="Total 14 2 2 2 10" xfId="16514" xr:uid="{57E4AA33-76E5-448E-8DCA-C3D1590D8C96}"/>
    <cellStyle name="Total 14 2 2 2 2" xfId="9352" xr:uid="{ED832D07-78BD-42F2-B3C4-B797CB1DEE0C}"/>
    <cellStyle name="Total 14 2 2 2 2 2" xfId="13773" xr:uid="{1288925C-D8B3-4177-B1FE-8096F177D5A4}"/>
    <cellStyle name="Total 14 2 2 2 2 3" xfId="14735" xr:uid="{6B5EE43E-3972-4EE8-BB93-391949FB0BE4}"/>
    <cellStyle name="Total 14 2 2 2 2 4" xfId="15687" xr:uid="{3A37F19D-113A-43F2-83B2-DD62097C176B}"/>
    <cellStyle name="Total 14 2 2 2 2 5" xfId="16565" xr:uid="{BF23813A-0BD3-4DBC-80E8-802B8FC1CB39}"/>
    <cellStyle name="Total 14 2 2 2 2 6" xfId="17430" xr:uid="{92F985F6-2796-4AFB-A7E1-0D1E7788DBA7}"/>
    <cellStyle name="Total 14 2 2 2 2 7" xfId="18206" xr:uid="{648D8208-4EAE-45C6-B2A2-681ED8F4EFCC}"/>
    <cellStyle name="Total 14 2 2 2 2 8" xfId="18963" xr:uid="{A078605D-2B65-40BF-86D6-2863AB4DBD2D}"/>
    <cellStyle name="Total 14 2 2 2 3" xfId="9790" xr:uid="{E6F9657A-7DBE-4EC4-A7AE-D53F014B3F03}"/>
    <cellStyle name="Total 14 2 2 2 3 2" xfId="14194" xr:uid="{7A8B5154-193F-4369-ABED-385C06B26BDE}"/>
    <cellStyle name="Total 14 2 2 2 3 3" xfId="15154" xr:uid="{5884454B-D0F6-4DF8-A444-05F275696769}"/>
    <cellStyle name="Total 14 2 2 2 3 4" xfId="16106" xr:uid="{257AA80A-78B5-4DD4-B0E9-E52F7F8EA2A5}"/>
    <cellStyle name="Total 14 2 2 2 3 5" xfId="16980" xr:uid="{A50D00EE-23CD-4E2E-B819-AEDFC1BBE4CD}"/>
    <cellStyle name="Total 14 2 2 2 3 6" xfId="17845" xr:uid="{6AA447D4-BF8D-48E4-ADD5-3BF11290CF6F}"/>
    <cellStyle name="Total 14 2 2 2 3 7" xfId="18621" xr:uid="{6C68A923-C9E2-46CB-A923-B1386FA90763}"/>
    <cellStyle name="Total 14 2 2 2 3 8" xfId="19378" xr:uid="{94D10981-1EAD-49C0-A6A6-552503D96A0F}"/>
    <cellStyle name="Total 14 2 2 2 4" xfId="12759" xr:uid="{54FE36B2-CF00-455A-B9F1-ACFFEE5CAFBE}"/>
    <cellStyle name="Total 14 2 2 2 5" xfId="13064" xr:uid="{23B9C888-2BD0-43C8-B40B-1F314D5928FE}"/>
    <cellStyle name="Total 14 2 2 2 6" xfId="9940" xr:uid="{E595E742-8FF4-4B35-B52F-BB54F32979EC}"/>
    <cellStyle name="Total 14 2 2 2 7" xfId="13719" xr:uid="{7C2B34FC-3C43-4CF8-B5BB-8D2FDE1BE1C9}"/>
    <cellStyle name="Total 14 2 2 2 8" xfId="14682" xr:uid="{8F477E49-8A79-48A2-99C4-89D316A41BD2}"/>
    <cellStyle name="Total 14 2 2 2 9" xfId="15634" xr:uid="{0A120196-EB53-445B-8CE1-68B3C3566DB3}"/>
    <cellStyle name="Total 14 2 2 3" xfId="8552" xr:uid="{A565AD36-619A-4B28-A5BA-DDA3A04AFC6E}"/>
    <cellStyle name="Total 14 2 2 3 2" xfId="13292" xr:uid="{770CD9CD-857A-4A1C-BA6D-0DADC9947458}"/>
    <cellStyle name="Total 14 2 2 3 3" xfId="14312" xr:uid="{810A214F-DFE2-4C4B-ADB9-E7CE0D0C573A}"/>
    <cellStyle name="Total 14 2 2 3 4" xfId="15272" xr:uid="{58A381F3-89CB-43C2-A2D9-6409748339F3}"/>
    <cellStyle name="Total 14 2 2 3 5" xfId="16221" xr:uid="{A16ADBEF-707F-4C25-95B4-83314B20EC3B}"/>
    <cellStyle name="Total 14 2 2 3 6" xfId="17094" xr:uid="{B136F631-6CFA-41B5-84B4-01C86A39D8F2}"/>
    <cellStyle name="Total 14 2 2 3 7" xfId="17959" xr:uid="{348E3773-3797-4252-B95B-5CFAFBFFD823}"/>
    <cellStyle name="Total 14 2 2 3 8" xfId="18735" xr:uid="{A8C0D9D6-9289-4F51-AD5C-8FA4FAB96CD0}"/>
    <cellStyle name="Total 14 2 2 4" xfId="9562" xr:uid="{D6C91459-5362-4DB4-A378-31163493DCA0}"/>
    <cellStyle name="Total 14 2 2 4 2" xfId="13966" xr:uid="{A38E4556-1C01-409C-9D1F-962E9BB2917C}"/>
    <cellStyle name="Total 14 2 2 4 3" xfId="14926" xr:uid="{6686B988-54BC-49C6-8615-4057DD6649D0}"/>
    <cellStyle name="Total 14 2 2 4 4" xfId="15878" xr:uid="{A94772A3-580E-464C-A57C-66D0381E698A}"/>
    <cellStyle name="Total 14 2 2 4 5" xfId="16752" xr:uid="{A4E60D04-1D0C-4007-BEB3-F459AB1EDDE2}"/>
    <cellStyle name="Total 14 2 2 4 6" xfId="17617" xr:uid="{92D44B45-00EC-4940-8917-1C1474D239C7}"/>
    <cellStyle name="Total 14 2 2 4 7" xfId="18393" xr:uid="{78B4B9D4-58B7-4A50-962E-916B4BB06329}"/>
    <cellStyle name="Total 14 2 2 4 8" xfId="19150" xr:uid="{21D5DB8A-1D2E-42C8-970D-08F9A5BD928D}"/>
    <cellStyle name="Total 14 2 2 5" xfId="12263" xr:uid="{B3A9867B-7CDA-47C3-ABC3-E22CFE7AAAE8}"/>
    <cellStyle name="Total 14 2 2 6" xfId="10600" xr:uid="{B5E81CD8-69C0-490D-8419-C808ED40D526}"/>
    <cellStyle name="Total 14 2 2 7" xfId="11979" xr:uid="{0C187A40-03BD-46DE-9DE6-9413510E33B8}"/>
    <cellStyle name="Total 14 2 2 8" xfId="10847" xr:uid="{0DFFF981-009C-4616-A4DE-EA7C843EF3A6}"/>
    <cellStyle name="Total 14 2 2 9" xfId="11573" xr:uid="{995F110B-6A0A-4F7B-AA47-28E6827FA653}"/>
    <cellStyle name="Total 14 2 3" xfId="7176" xr:uid="{4C899174-3644-4560-9F10-98E0CECF9B69}"/>
    <cellStyle name="Total 14 2 3 10" xfId="11982" xr:uid="{B5D86F6F-AA3B-43DC-BAA9-D03CDCC436B9}"/>
    <cellStyle name="Total 14 2 3 2" xfId="8816" xr:uid="{315631F9-1CBA-4360-94D1-BCDBE5182D8B}"/>
    <cellStyle name="Total 14 2 3 2 2" xfId="13475" xr:uid="{0F638D56-8791-467D-9D0D-8B3A65D25869}"/>
    <cellStyle name="Total 14 2 3 2 3" xfId="14481" xr:uid="{BB7E6AFB-3301-430C-891A-B47030EF79D7}"/>
    <cellStyle name="Total 14 2 3 2 4" xfId="15439" xr:uid="{FD183709-6346-47E8-974E-53223F8DC2D0}"/>
    <cellStyle name="Total 14 2 3 2 5" xfId="16365" xr:uid="{7C09A2F2-A2D8-468E-990D-7095F837ACFD}"/>
    <cellStyle name="Total 14 2 3 2 6" xfId="17236" xr:uid="{43A96564-D5F5-4077-BE81-999626D07B16}"/>
    <cellStyle name="Total 14 2 3 2 7" xfId="18083" xr:uid="{B553B079-F4CD-45F9-B993-E109D166F788}"/>
    <cellStyle name="Total 14 2 3 2 8" xfId="18850" xr:uid="{E33EADB6-7474-4F19-9AF6-58EBA2016E37}"/>
    <cellStyle name="Total 14 2 3 3" xfId="9677" xr:uid="{DE0A1845-B5D8-463A-94A5-B1F33F457C04}"/>
    <cellStyle name="Total 14 2 3 3 2" xfId="14081" xr:uid="{7473FCF6-263B-40E0-979C-85E873006A80}"/>
    <cellStyle name="Total 14 2 3 3 3" xfId="15041" xr:uid="{30E4F0A7-0A63-4407-BA15-49AAA368BA1E}"/>
    <cellStyle name="Total 14 2 3 3 4" xfId="15993" xr:uid="{07CC24E5-4FBE-4CC2-AF72-BD0CDBA71073}"/>
    <cellStyle name="Total 14 2 3 3 5" xfId="16867" xr:uid="{BEE0FE4E-E82A-4553-93FF-3DDC3B213B4E}"/>
    <cellStyle name="Total 14 2 3 3 6" xfId="17732" xr:uid="{949AFF73-8233-4023-BD37-3ED1C739DCFC}"/>
    <cellStyle name="Total 14 2 3 3 7" xfId="18508" xr:uid="{3B995D17-6B6D-4C0F-9341-0E6CA442399C}"/>
    <cellStyle name="Total 14 2 3 3 8" xfId="19265" xr:uid="{7C777D0A-C7B9-4E02-B27C-131998230CAB}"/>
    <cellStyle name="Total 14 2 3 4" xfId="12446" xr:uid="{9B050B81-7CF5-4118-9CA2-23BAF2566DF6}"/>
    <cellStyle name="Total 14 2 3 5" xfId="10431" xr:uid="{E0891728-E190-421A-8D03-6EFE44B99D6D}"/>
    <cellStyle name="Total 14 2 3 6" xfId="11717" xr:uid="{76630BA9-8D7D-4C36-A22B-0E67AB401640}"/>
    <cellStyle name="Total 14 2 3 7" xfId="11067" xr:uid="{1BF745F8-AB0D-45A4-8F19-2BB82BF61FC6}"/>
    <cellStyle name="Total 14 2 3 8" xfId="12356" xr:uid="{BF09D853-9892-4768-80A9-696B5CEFD4D3}"/>
    <cellStyle name="Total 14 2 3 9" xfId="10514" xr:uid="{C0BB408D-3B5F-4A50-9440-A50653EB2CD5}"/>
    <cellStyle name="Total 14 2 4" xfId="8018" xr:uid="{40455267-B22C-4499-906A-C8479B10104B}"/>
    <cellStyle name="Total 14 2 4 2" xfId="12986" xr:uid="{9DC148E9-B281-4312-8217-B626C4BC8458}"/>
    <cellStyle name="Total 14 2 4 3" xfId="10003" xr:uid="{79905C80-B937-4FB9-962A-9F0D2B1DC6B3}"/>
    <cellStyle name="Total 14 2 4 4" xfId="13189" xr:uid="{40DEEB2A-EEB4-4352-82C0-1EC851156513}"/>
    <cellStyle name="Total 14 2 4 5" xfId="9847" xr:uid="{BF63E02A-2FAC-41EE-8177-D7176BA1AE3B}"/>
    <cellStyle name="Total 14 2 4 6" xfId="13764" xr:uid="{E667DC1E-3B65-4183-8745-9776B265F3D5}"/>
    <cellStyle name="Total 14 2 4 7" xfId="14726" xr:uid="{4244949A-BD51-4456-9F50-ECA7FC30BBA7}"/>
    <cellStyle name="Total 14 2 4 8" xfId="15678" xr:uid="{BEEC965A-3521-47F8-AFD4-C9549D1181F0}"/>
    <cellStyle name="Total 14 2 5" xfId="9449" xr:uid="{0D005916-2C0E-40DA-B8D4-200E4B58588B}"/>
    <cellStyle name="Total 14 2 5 2" xfId="13853" xr:uid="{6E782583-4520-4314-8832-BB7991084ABF}"/>
    <cellStyle name="Total 14 2 5 3" xfId="14813" xr:uid="{ACB45968-A1B9-4FFA-B8A7-E76733EF28B6}"/>
    <cellStyle name="Total 14 2 5 4" xfId="15765" xr:uid="{313D583F-5B99-453C-B75F-6EADAEC89A0B}"/>
    <cellStyle name="Total 14 2 5 5" xfId="16639" xr:uid="{49744034-74F3-4596-8287-05F326F1ADA8}"/>
    <cellStyle name="Total 14 2 5 6" xfId="17504" xr:uid="{9CD9A079-86AC-435C-A63B-17284E50F38B}"/>
    <cellStyle name="Total 14 2 5 7" xfId="18280" xr:uid="{FA681501-896B-4417-A9A7-312416EB208C}"/>
    <cellStyle name="Total 14 2 5 8" xfId="19037" xr:uid="{59730405-BBF1-4A9D-8A6E-F3E74A44CF29}"/>
    <cellStyle name="Total 14 2 6" xfId="11912" xr:uid="{B30BAB6F-A892-411B-A033-AD74CFF0597E}"/>
    <cellStyle name="Total 14 2 7" xfId="10903" xr:uid="{D8D21981-A856-4FAF-AB42-A6CA78525E4E}"/>
    <cellStyle name="Total 14 2 8" xfId="11523" xr:uid="{34AADFDA-7E66-4700-8BA8-C9A5C055CA8A}"/>
    <cellStyle name="Total 14 2 9" xfId="11214" xr:uid="{CC5DD272-AA11-4AF7-B9C9-7B5B83C3B444}"/>
    <cellStyle name="Total 14 3" xfId="6911" xr:uid="{AA763BCA-EFCC-4657-80F1-48E8BECD3A0C}"/>
    <cellStyle name="Total 14 3 10" xfId="14337" xr:uid="{FB2F6C21-4E25-446F-BF3B-B01C2367ACD3}"/>
    <cellStyle name="Total 14 3 11" xfId="15297" xr:uid="{246AAF9D-4D4B-4A9A-B1C8-349CB7FB1EAF}"/>
    <cellStyle name="Total 14 3 2" xfId="7713" xr:uid="{7665AA48-606E-482B-B5B5-5C4129E5FB68}"/>
    <cellStyle name="Total 14 3 2 10" xfId="18108" xr:uid="{BF89FCA4-CDB3-4260-B216-B7E9899E006F}"/>
    <cellStyle name="Total 14 3 2 2" xfId="9353" xr:uid="{13072113-8C38-433B-B7D5-E4B89FBD0A7B}"/>
    <cellStyle name="Total 14 3 2 2 2" xfId="13774" xr:uid="{D4372135-3CEC-407E-B06E-C1E52E3ECACB}"/>
    <cellStyle name="Total 14 3 2 2 3" xfId="14736" xr:uid="{672879DC-CE29-4AE0-86AF-DF9D3457760F}"/>
    <cellStyle name="Total 14 3 2 2 4" xfId="15688" xr:uid="{1FACE54E-484B-4DD8-B0C6-4B71281474E8}"/>
    <cellStyle name="Total 14 3 2 2 5" xfId="16566" xr:uid="{356ABCB9-47BD-49ED-A4A4-F3E7CCCA6D54}"/>
    <cellStyle name="Total 14 3 2 2 6" xfId="17431" xr:uid="{AAB10B7C-CE6A-440E-B2E6-F0D9473C8A2A}"/>
    <cellStyle name="Total 14 3 2 2 7" xfId="18207" xr:uid="{5A4CDA4E-4238-4B40-94D9-8ACEA6CDAF5E}"/>
    <cellStyle name="Total 14 3 2 2 8" xfId="18964" xr:uid="{FEADE398-6FEC-479D-ABA6-2C4BC68CBAE5}"/>
    <cellStyle name="Total 14 3 2 3" xfId="9791" xr:uid="{B9FD9C92-841E-421D-ADA1-B8C2A68EA341}"/>
    <cellStyle name="Total 14 3 2 3 2" xfId="14195" xr:uid="{186E6EAA-C3E5-45E1-823D-768A56B236E2}"/>
    <cellStyle name="Total 14 3 2 3 3" xfId="15155" xr:uid="{E2DF7C34-F32F-459C-9A77-F829E82DE5AE}"/>
    <cellStyle name="Total 14 3 2 3 4" xfId="16107" xr:uid="{526F42D6-94D7-46E6-93AB-4237A96FFC29}"/>
    <cellStyle name="Total 14 3 2 3 5" xfId="16981" xr:uid="{83A8C9FD-732E-4954-A974-842D234CBA60}"/>
    <cellStyle name="Total 14 3 2 3 6" xfId="17846" xr:uid="{69285821-A486-44E7-A954-E1AC85077CCF}"/>
    <cellStyle name="Total 14 3 2 3 7" xfId="18622" xr:uid="{E4CF9512-CF34-48A3-8276-02E5D882B223}"/>
    <cellStyle name="Total 14 3 2 3 8" xfId="19379" xr:uid="{F141A5C9-2A4F-4B17-A416-7B7CC0E8375C}"/>
    <cellStyle name="Total 14 3 2 4" xfId="12760" xr:uid="{A481A1C3-B7A0-4960-8049-327779207903}"/>
    <cellStyle name="Total 14 3 2 5" xfId="13500" xr:uid="{F0B3F66F-A91C-4994-B659-F3A20A47C67D}"/>
    <cellStyle name="Total 14 3 2 6" xfId="14506" xr:uid="{6E14FA4C-1DD8-444E-976C-F1F0AC808C31}"/>
    <cellStyle name="Total 14 3 2 7" xfId="15464" xr:uid="{C5342BF1-03BB-4B9D-80B5-46B99E3FDD5B}"/>
    <cellStyle name="Total 14 3 2 8" xfId="16390" xr:uid="{1AD48538-31F1-42F3-999B-38E8F84B1E3F}"/>
    <cellStyle name="Total 14 3 2 9" xfId="17261" xr:uid="{F140AF07-1EE5-4F01-8DB6-B46CFAABC35E}"/>
    <cellStyle name="Total 14 3 3" xfId="8551" xr:uid="{4BB92090-25CD-43DA-964C-71329255C041}"/>
    <cellStyle name="Total 14 3 3 2" xfId="13291" xr:uid="{E97795A2-B4D3-4F88-9DD7-C399409CE025}"/>
    <cellStyle name="Total 14 3 3 3" xfId="14311" xr:uid="{4C65E70F-E4A0-4F25-B6E1-BC5509D6C6F2}"/>
    <cellStyle name="Total 14 3 3 4" xfId="15271" xr:uid="{5798EB24-56B7-4F5C-BCEC-9737CDA145F5}"/>
    <cellStyle name="Total 14 3 3 5" xfId="16220" xr:uid="{70D6AF85-BAB6-46DC-8FCC-CF0539F27B09}"/>
    <cellStyle name="Total 14 3 3 6" xfId="17093" xr:uid="{64483768-8AFC-467F-89D1-848AFE77FFFC}"/>
    <cellStyle name="Total 14 3 3 7" xfId="17958" xr:uid="{FFC45F2D-DC3C-4491-9118-312478A83E63}"/>
    <cellStyle name="Total 14 3 3 8" xfId="18734" xr:uid="{823B3589-F8B8-4ACD-9882-917B715A2763}"/>
    <cellStyle name="Total 14 3 4" xfId="9561" xr:uid="{A25EF1C8-6B20-4A46-928D-467ABA8CD7A5}"/>
    <cellStyle name="Total 14 3 4 2" xfId="13965" xr:uid="{3CA2FC93-266E-4DF6-873E-C0339688AE75}"/>
    <cellStyle name="Total 14 3 4 3" xfId="14925" xr:uid="{962229C7-1DAB-4442-AC56-E7AF30914D80}"/>
    <cellStyle name="Total 14 3 4 4" xfId="15877" xr:uid="{0EC3F7FA-D77C-4230-A567-5C72D4C275A4}"/>
    <cellStyle name="Total 14 3 4 5" xfId="16751" xr:uid="{ABA6A618-0E61-471C-BD94-8C31B52F78BC}"/>
    <cellStyle name="Total 14 3 4 6" xfId="17616" xr:uid="{BEF32943-32BB-4872-95B5-94A959DE9914}"/>
    <cellStyle name="Total 14 3 4 7" xfId="18392" xr:uid="{F439B3CE-0EE0-4E1E-A23F-AA4E05DA8A77}"/>
    <cellStyle name="Total 14 3 4 8" xfId="19149" xr:uid="{1A4244DA-051B-4A61-A6FF-B74BC3F037CA}"/>
    <cellStyle name="Total 14 3 5" xfId="12262" xr:uid="{D71BA3F2-54FD-4C32-A413-22A91CE99A75}"/>
    <cellStyle name="Total 14 3 6" xfId="10601" xr:uid="{2E096829-A684-432D-ABE9-226FDF638B2B}"/>
    <cellStyle name="Total 14 3 7" xfId="13119" xr:uid="{6EA74418-4F13-4F15-B476-5325BDA558C4}"/>
    <cellStyle name="Total 14 3 8" xfId="9905" xr:uid="{1328DBF8-94B1-47CA-913F-46F20657E907}"/>
    <cellStyle name="Total 14 3 9" xfId="13321" xr:uid="{DD372989-E729-4115-9317-CFE88BE50CE6}"/>
    <cellStyle name="Total 14 4" xfId="7175" xr:uid="{CE77AD06-1542-42F7-AEB9-88C86C60845D}"/>
    <cellStyle name="Total 14 4 10" xfId="12393" xr:uid="{F367B32D-BCCA-44FA-B1CC-7BDB4826AD8F}"/>
    <cellStyle name="Total 14 4 2" xfId="8815" xr:uid="{C41B08AF-687E-45DD-8A23-845540776A38}"/>
    <cellStyle name="Total 14 4 2 2" xfId="13474" xr:uid="{A7C0C574-7EC8-4899-899B-7D5C2789FA80}"/>
    <cellStyle name="Total 14 4 2 3" xfId="14480" xr:uid="{5960A3E2-6EE0-4927-88EE-620037227041}"/>
    <cellStyle name="Total 14 4 2 4" xfId="15438" xr:uid="{E3BCA8CC-D4D6-408E-BEA2-CCBE716CA103}"/>
    <cellStyle name="Total 14 4 2 5" xfId="16364" xr:uid="{E1B4397F-51FF-4215-A6F8-499E2ACB620F}"/>
    <cellStyle name="Total 14 4 2 6" xfId="17235" xr:uid="{C6FA9FCB-4C97-4805-B9BD-CAA13772ADF6}"/>
    <cellStyle name="Total 14 4 2 7" xfId="18082" xr:uid="{F215E937-7C7B-4133-88A0-4FF4BACE54B7}"/>
    <cellStyle name="Total 14 4 2 8" xfId="18849" xr:uid="{CB7D6C15-12F3-4408-BD34-E9120EE6808D}"/>
    <cellStyle name="Total 14 4 3" xfId="9676" xr:uid="{9C364141-822C-4B90-B5B4-2D4D9B6DF951}"/>
    <cellStyle name="Total 14 4 3 2" xfId="14080" xr:uid="{5E6610DC-675D-4666-8BF2-9502167CC7B8}"/>
    <cellStyle name="Total 14 4 3 3" xfId="15040" xr:uid="{6AC2D020-577C-4B95-B678-93E8B7DAD9FB}"/>
    <cellStyle name="Total 14 4 3 4" xfId="15992" xr:uid="{43A96659-0EA7-40BB-AF53-63DB741CB7D8}"/>
    <cellStyle name="Total 14 4 3 5" xfId="16866" xr:uid="{DF5D9340-FF18-489B-B565-F827B3A46173}"/>
    <cellStyle name="Total 14 4 3 6" xfId="17731" xr:uid="{4EBEC091-6442-4092-AD47-4CA941A4D567}"/>
    <cellStyle name="Total 14 4 3 7" xfId="18507" xr:uid="{1E509A0E-7113-438F-958A-268EBAC81DA7}"/>
    <cellStyle name="Total 14 4 3 8" xfId="19264" xr:uid="{37D3C032-6A4B-40DA-8D5D-3D97B271C50D}"/>
    <cellStyle name="Total 14 4 4" xfId="12445" xr:uid="{158A9A94-44D3-42B4-B1D7-A8E9BEFB6844}"/>
    <cellStyle name="Total 14 4 5" xfId="10432" xr:uid="{4F2F51D7-D369-4125-945C-935B12E25972}"/>
    <cellStyle name="Total 14 4 6" xfId="11716" xr:uid="{31DB34BF-1465-4A04-BB9C-D0260AA95613}"/>
    <cellStyle name="Total 14 4 7" xfId="11068" xr:uid="{B57AE383-073A-4FDC-AE41-E93349846C9B}"/>
    <cellStyle name="Total 14 4 8" xfId="13025" xr:uid="{99058427-27F8-463C-9D45-05E53F056EEE}"/>
    <cellStyle name="Total 14 4 9" xfId="9970" xr:uid="{CF5701FC-D315-43D2-945E-C4A2271E5827}"/>
    <cellStyle name="Total 14 5" xfId="8017" xr:uid="{2C514298-5AF0-4F44-8240-4A550C292589}"/>
    <cellStyle name="Total 14 5 2" xfId="12985" xr:uid="{2D23E8AF-76F2-41BD-BAF4-5C5D4C4FB3D8}"/>
    <cellStyle name="Total 14 5 3" xfId="10004" xr:uid="{9DC874AE-F9CA-44D0-B484-B6046E83A3F5}"/>
    <cellStyle name="Total 14 5 4" xfId="13714" xr:uid="{E65E0D63-2423-4F5C-BBD0-3CD4DFBCA679}"/>
    <cellStyle name="Total 14 5 5" xfId="14678" xr:uid="{46D79C8C-839E-49F8-9A9A-4C62F1076C59}"/>
    <cellStyle name="Total 14 5 6" xfId="15630" xr:uid="{34228B46-8793-41F0-886D-88E1A5842F69}"/>
    <cellStyle name="Total 14 5 7" xfId="16512" xr:uid="{8E610FF1-1DDF-4F6C-ABA9-E684402F2D76}"/>
    <cellStyle name="Total 14 5 8" xfId="17380" xr:uid="{6F346ED8-5A48-4BA8-A79C-308D94F28AA6}"/>
    <cellStyle name="Total 14 6" xfId="9448" xr:uid="{08293BAB-0BEC-4EB9-B6FA-6D39AA0AB9F9}"/>
    <cellStyle name="Total 14 6 2" xfId="13852" xr:uid="{3AF305B8-AD00-438F-9FEB-BE10F1145AB8}"/>
    <cellStyle name="Total 14 6 3" xfId="14812" xr:uid="{CCEF6921-0C99-47D6-8AA4-900907E3B2B3}"/>
    <cellStyle name="Total 14 6 4" xfId="15764" xr:uid="{525275C5-CD6B-4BEE-BDFF-C416EDBA91AC}"/>
    <cellStyle name="Total 14 6 5" xfId="16638" xr:uid="{0E755F5E-C7EE-4EB9-896A-FAC7D14F5A4C}"/>
    <cellStyle name="Total 14 6 6" xfId="17503" xr:uid="{F9A7BCCB-7AA7-4DA7-BDDB-C909C49EFC69}"/>
    <cellStyle name="Total 14 6 7" xfId="18279" xr:uid="{742BD963-C8C7-4733-BD97-7476B97F1A71}"/>
    <cellStyle name="Total 14 6 8" xfId="19036" xr:uid="{26B2AF88-D30D-4E15-A368-6AA5FFCBCDE5}"/>
    <cellStyle name="Total 14 7" xfId="11911" xr:uid="{4EC73081-E819-4116-9EF4-12DD24E0053E}"/>
    <cellStyle name="Total 14 8" xfId="10904" xr:uid="{5573F5C2-8422-438A-92BA-D8F31EC6D96C}"/>
    <cellStyle name="Total 14 9" xfId="11522" xr:uid="{F6C6AD8A-B5C0-4A06-8679-43E27A2D49B4}"/>
    <cellStyle name="Total 15" xfId="6289" xr:uid="{138F6DEF-8AD2-4CB8-BF1D-A1D514907F8A}"/>
    <cellStyle name="Total 15 10" xfId="11213" xr:uid="{77DF6969-97A4-49C4-9480-02251FDAF37B}"/>
    <cellStyle name="Total 15 11" xfId="12533" xr:uid="{4CA1EC34-6601-47A1-9752-38E949313493}"/>
    <cellStyle name="Total 15 12" xfId="10348" xr:uid="{B8C9C5D5-C554-4810-8F6E-564605BDDDAA}"/>
    <cellStyle name="Total 15 13" xfId="11734" xr:uid="{79E2D2F8-E209-4CEB-8C27-35E6F7C03816}"/>
    <cellStyle name="Total 15 2" xfId="6290" xr:uid="{45D28428-3CAD-4294-891B-81ABBDA54A45}"/>
    <cellStyle name="Total 15 2 10" xfId="13562" xr:uid="{2ADBE475-4D63-448B-89F2-A9D1D43B0E7C}"/>
    <cellStyle name="Total 15 2 11" xfId="14563" xr:uid="{C17B1B51-BF2C-4224-A35D-2E95C7B5A1EC}"/>
    <cellStyle name="Total 15 2 12" xfId="15521" xr:uid="{61B8D207-D134-405E-B1A1-D846D3A14C82}"/>
    <cellStyle name="Total 15 2 2" xfId="6914" xr:uid="{67F9CE46-7D96-4E42-B7F2-46C550A35E30}"/>
    <cellStyle name="Total 15 2 2 10" xfId="16454" xr:uid="{52D7E1E0-4E70-43FD-9E60-9DFD715AD187}"/>
    <cellStyle name="Total 15 2 2 11" xfId="17325" xr:uid="{6D05D754-4305-49BE-970D-F57A0AB59D8E}"/>
    <cellStyle name="Total 15 2 2 2" xfId="7714" xr:uid="{498A02DB-3E4B-4115-898A-F64F941EF58A}"/>
    <cellStyle name="Total 15 2 2 2 10" xfId="10333" xr:uid="{38959F17-C5F0-4C44-B415-098EDBDA2BDE}"/>
    <cellStyle name="Total 15 2 2 2 2" xfId="9354" xr:uid="{CBAD67A2-9EC3-469E-AE84-D0C36A43AEE4}"/>
    <cellStyle name="Total 15 2 2 2 2 2" xfId="13775" xr:uid="{18B25106-1477-43B7-9C2B-0D7FB6689B98}"/>
    <cellStyle name="Total 15 2 2 2 2 3" xfId="14737" xr:uid="{AF72FA99-9103-4402-A240-0E5794844CAB}"/>
    <cellStyle name="Total 15 2 2 2 2 4" xfId="15689" xr:uid="{1A5FC0A6-DE59-4410-AF5B-78F0BFB9BFDB}"/>
    <cellStyle name="Total 15 2 2 2 2 5" xfId="16567" xr:uid="{7CA10395-FAC3-45D8-8F10-46789DC4DB99}"/>
    <cellStyle name="Total 15 2 2 2 2 6" xfId="17432" xr:uid="{40EEB9DA-E951-454E-BED8-56D52F7A7D09}"/>
    <cellStyle name="Total 15 2 2 2 2 7" xfId="18208" xr:uid="{627C2174-53DA-4EB2-8754-461C5D9CD4D4}"/>
    <cellStyle name="Total 15 2 2 2 2 8" xfId="18965" xr:uid="{2D218C85-A33D-49F1-844A-073A3E703706}"/>
    <cellStyle name="Total 15 2 2 2 3" xfId="9792" xr:uid="{96D6C9AD-1374-45A2-9DAE-6E6B0311EE7C}"/>
    <cellStyle name="Total 15 2 2 2 3 2" xfId="14196" xr:uid="{47837A7A-99F8-49B0-8AE2-6DAD91CD343D}"/>
    <cellStyle name="Total 15 2 2 2 3 3" xfId="15156" xr:uid="{03199E7C-A762-4B2D-A9BE-B69E0414A63F}"/>
    <cellStyle name="Total 15 2 2 2 3 4" xfId="16108" xr:uid="{2120DD0C-EA9A-46EF-9193-293D7B274E16}"/>
    <cellStyle name="Total 15 2 2 2 3 5" xfId="16982" xr:uid="{9E7B71CE-A652-409A-A4F4-EF61BC6D6FEE}"/>
    <cellStyle name="Total 15 2 2 2 3 6" xfId="17847" xr:uid="{90A91114-EF99-4518-B818-DA3B5717E5C7}"/>
    <cellStyle name="Total 15 2 2 2 3 7" xfId="18623" xr:uid="{3232E7C7-7E49-4233-9D14-B51A1922034E}"/>
    <cellStyle name="Total 15 2 2 2 3 8" xfId="19380" xr:uid="{A4E7FB4F-00C2-459D-B758-AD7ED58BA294}"/>
    <cellStyle name="Total 15 2 2 2 4" xfId="12761" xr:uid="{7EA720F8-8F02-4070-9006-D6853BC13934}"/>
    <cellStyle name="Total 15 2 2 2 5" xfId="12471" xr:uid="{DA2828EA-67A5-4BCD-8D8B-5D17F71BDEFC}"/>
    <cellStyle name="Total 15 2 2 2 6" xfId="10406" xr:uid="{5CEA54D5-A061-4114-8C30-04782E029626}"/>
    <cellStyle name="Total 15 2 2 2 7" xfId="11726" xr:uid="{12AE7E54-16F1-4B30-96A2-C9C97E293DB3}"/>
    <cellStyle name="Total 15 2 2 2 8" xfId="11058" xr:uid="{0FDDB2F4-3CD8-4B8C-BC88-336877FD7190}"/>
    <cellStyle name="Total 15 2 2 2 9" xfId="12560" xr:uid="{D2785098-93A0-4390-8020-DBD39D365A9B}"/>
    <cellStyle name="Total 15 2 2 3" xfId="8554" xr:uid="{956A3DEA-3D32-4472-8AC9-98F7C1AB9704}"/>
    <cellStyle name="Total 15 2 2 3 2" xfId="13294" xr:uid="{FAE646FA-465A-4DEE-B374-76A555DEE8FF}"/>
    <cellStyle name="Total 15 2 2 3 3" xfId="14314" xr:uid="{1B1438EB-2C81-4951-BEFE-90566F5576C0}"/>
    <cellStyle name="Total 15 2 2 3 4" xfId="15274" xr:uid="{61A1EF0C-5D97-48F5-93DE-CB1387BA4433}"/>
    <cellStyle name="Total 15 2 2 3 5" xfId="16223" xr:uid="{597AA5A6-2881-49B6-B46E-4F9DF11AA97A}"/>
    <cellStyle name="Total 15 2 2 3 6" xfId="17096" xr:uid="{152955D3-5A50-4256-8AD5-21C5C556ED37}"/>
    <cellStyle name="Total 15 2 2 3 7" xfId="17961" xr:uid="{87DF64CD-0141-4BAE-A147-B0B8D32CBC49}"/>
    <cellStyle name="Total 15 2 2 3 8" xfId="18737" xr:uid="{4C7B9758-9FC1-4B71-B237-514959E95B24}"/>
    <cellStyle name="Total 15 2 2 4" xfId="9564" xr:uid="{506FC3CA-029E-4F21-B030-5F20CC89E68C}"/>
    <cellStyle name="Total 15 2 2 4 2" xfId="13968" xr:uid="{7E6381BE-3A57-4EB7-9A63-C815138A5C38}"/>
    <cellStyle name="Total 15 2 2 4 3" xfId="14928" xr:uid="{5334F375-1693-46A3-8DCA-4FA9D37366C5}"/>
    <cellStyle name="Total 15 2 2 4 4" xfId="15880" xr:uid="{D875DAD6-59F7-416B-90DB-814D450A2AB0}"/>
    <cellStyle name="Total 15 2 2 4 5" xfId="16754" xr:uid="{AEF11983-B920-427A-A0D2-69651815333E}"/>
    <cellStyle name="Total 15 2 2 4 6" xfId="17619" xr:uid="{BB18C725-CBEB-4410-8C2A-4A5C8B5AE700}"/>
    <cellStyle name="Total 15 2 2 4 7" xfId="18395" xr:uid="{5C15DEAE-7BDD-4A6B-B99B-237EDE6F7702}"/>
    <cellStyle name="Total 15 2 2 4 8" xfId="19152" xr:uid="{66DB1075-4059-4FCD-BA81-FB9E54B5AC9A}"/>
    <cellStyle name="Total 15 2 2 5" xfId="12265" xr:uid="{977894A2-A684-4113-9988-CEE6912C493C}"/>
    <cellStyle name="Total 15 2 2 6" xfId="10598" xr:uid="{8AD32B08-1883-4A81-99E9-6C6517361D74}"/>
    <cellStyle name="Total 15 2 2 7" xfId="13624" xr:uid="{FEFCDF9E-6AF2-45ED-BA23-FC2A406275CD}"/>
    <cellStyle name="Total 15 2 2 8" xfId="14602" xr:uid="{1A367FD5-D382-4CAB-825D-43861FF77686}"/>
    <cellStyle name="Total 15 2 2 9" xfId="15555" xr:uid="{4684DB9A-2AEA-4B57-B157-F8C33A13F06F}"/>
    <cellStyle name="Total 15 2 3" xfId="7178" xr:uid="{FC18962A-DF34-4206-8D99-4926EAF40333}"/>
    <cellStyle name="Total 15 2 3 10" xfId="11189" xr:uid="{249C37C5-14AE-4AF7-99A8-74E0C57BFDC6}"/>
    <cellStyle name="Total 15 2 3 2" xfId="8818" xr:uid="{76BE2CB1-EF5E-4A90-B57E-BA10108893E4}"/>
    <cellStyle name="Total 15 2 3 2 2" xfId="13477" xr:uid="{BA8AB8BD-F04F-4DF7-BAA6-9BFFB312EA2D}"/>
    <cellStyle name="Total 15 2 3 2 3" xfId="14483" xr:uid="{CB248E70-0A24-478F-A42E-20AEA6A34083}"/>
    <cellStyle name="Total 15 2 3 2 4" xfId="15441" xr:uid="{55BFBC18-8F30-4AAD-B2A1-289CF2C3848F}"/>
    <cellStyle name="Total 15 2 3 2 5" xfId="16367" xr:uid="{64D0FAD3-CAF9-44E2-89CB-9FD734438C7B}"/>
    <cellStyle name="Total 15 2 3 2 6" xfId="17238" xr:uid="{DADF1056-D81B-480B-B32A-888E9C4A1540}"/>
    <cellStyle name="Total 15 2 3 2 7" xfId="18085" xr:uid="{86074D3B-15D0-4153-80F6-1242E4E8549E}"/>
    <cellStyle name="Total 15 2 3 2 8" xfId="18852" xr:uid="{62FAD36F-197F-4D0E-9A60-0A40ACC389FE}"/>
    <cellStyle name="Total 15 2 3 3" xfId="9679" xr:uid="{3B3B3DC3-966E-402E-AD49-B0136FF3D755}"/>
    <cellStyle name="Total 15 2 3 3 2" xfId="14083" xr:uid="{82D16E9F-FDF2-4708-882E-7FB158ADFA42}"/>
    <cellStyle name="Total 15 2 3 3 3" xfId="15043" xr:uid="{B5258876-C922-4D06-8943-64D219AA5A62}"/>
    <cellStyle name="Total 15 2 3 3 4" xfId="15995" xr:uid="{E54BB152-6597-4234-B158-E49FC9BF544D}"/>
    <cellStyle name="Total 15 2 3 3 5" xfId="16869" xr:uid="{EDF80D0E-4704-4445-85CE-1C8EF0E1CA11}"/>
    <cellStyle name="Total 15 2 3 3 6" xfId="17734" xr:uid="{AFFE5A85-9BC5-4B8D-85B4-D1D5DC9547C3}"/>
    <cellStyle name="Total 15 2 3 3 7" xfId="18510" xr:uid="{D939B15D-6EF9-4CAC-B5AD-6172A157E9B0}"/>
    <cellStyle name="Total 15 2 3 3 8" xfId="19267" xr:uid="{4156AD17-34A5-4DDD-8DEC-258EA1ADE067}"/>
    <cellStyle name="Total 15 2 3 4" xfId="12448" xr:uid="{97BC698B-A7FB-470B-A124-0BFD31341D4B}"/>
    <cellStyle name="Total 15 2 3 5" xfId="10429" xr:uid="{64C163F5-37A0-4971-B699-F34C4FB0C9BB}"/>
    <cellStyle name="Total 15 2 3 6" xfId="9823" xr:uid="{3A2E4763-B50F-426D-A43D-93490138C6F0}"/>
    <cellStyle name="Total 15 2 3 7" xfId="11942" xr:uid="{C27B2719-011E-499B-BF37-07EBFC915421}"/>
    <cellStyle name="Total 15 2 3 8" xfId="10873" xr:uid="{2BFCFDF6-FED1-4A27-8CD7-AF22AD881F7A}"/>
    <cellStyle name="Total 15 2 3 9" xfId="11548" xr:uid="{71F9E42E-CC9B-4BDC-831E-1E48BDFCE573}"/>
    <cellStyle name="Total 15 2 4" xfId="8020" xr:uid="{B4834BD7-3C09-4B6C-9CD1-7ECA734EA10C}"/>
    <cellStyle name="Total 15 2 4 2" xfId="12988" xr:uid="{12BF827C-2B15-4A61-B3BB-8ADFB9777069}"/>
    <cellStyle name="Total 15 2 4 3" xfId="12010" xr:uid="{F3662667-7A8D-4DEC-B163-CAB420852785}"/>
    <cellStyle name="Total 15 2 4 4" xfId="10821" xr:uid="{282492D6-5236-41CB-9486-721BF32B371C}"/>
    <cellStyle name="Total 15 2 4 5" xfId="11598" xr:uid="{D56803B3-6EB1-4FF3-B59E-CE6255854577}"/>
    <cellStyle name="Total 15 2 4 6" xfId="11159" xr:uid="{E8B4C5CE-F2B0-4BDE-A913-5F099CB6155F}"/>
    <cellStyle name="Total 15 2 4 7" xfId="12046" xr:uid="{427DD868-0EB3-4356-8340-DF3B01FC5AC5}"/>
    <cellStyle name="Total 15 2 4 8" xfId="10789" xr:uid="{0F9EDC83-584C-4DA2-991A-D8DC924DA8F4}"/>
    <cellStyle name="Total 15 2 5" xfId="9451" xr:uid="{EA2A0FE5-976A-46A6-89DE-56D4E564A257}"/>
    <cellStyle name="Total 15 2 5 2" xfId="13855" xr:uid="{08C0F7EF-E920-4624-ADF5-279129130B8D}"/>
    <cellStyle name="Total 15 2 5 3" xfId="14815" xr:uid="{65E0F2A3-19E8-49E4-8766-E533653FE9E2}"/>
    <cellStyle name="Total 15 2 5 4" xfId="15767" xr:uid="{1903FBFF-D648-44CC-88AE-1972AFB040F3}"/>
    <cellStyle name="Total 15 2 5 5" xfId="16641" xr:uid="{57875819-9878-4CBD-A938-20D9DA28C4D9}"/>
    <cellStyle name="Total 15 2 5 6" xfId="17506" xr:uid="{92C749BD-5FD0-4536-98FF-05656EC24F23}"/>
    <cellStyle name="Total 15 2 5 7" xfId="18282" xr:uid="{2B814BB6-92FD-4CC0-A7B1-2BE224747F14}"/>
    <cellStyle name="Total 15 2 5 8" xfId="19039" xr:uid="{61FCDD2C-E242-4B29-8CB5-C05315753232}"/>
    <cellStyle name="Total 15 2 6" xfId="11914" xr:uid="{E02A83EF-86C6-4863-8E2A-3F2511C5E207}"/>
    <cellStyle name="Total 15 2 7" xfId="10901" xr:uid="{F5095D6E-C834-48FB-A06A-DAE5ACBFDD9D}"/>
    <cellStyle name="Total 15 2 8" xfId="11525" xr:uid="{132B7695-5ACB-44B1-A222-63A15BAD0259}"/>
    <cellStyle name="Total 15 2 9" xfId="11212" xr:uid="{D33A8A83-9B88-4BD8-9E72-C295033F1A29}"/>
    <cellStyle name="Total 15 3" xfId="6913" xr:uid="{1D3AC5FF-FEAD-4E75-B785-E41D87C4A330}"/>
    <cellStyle name="Total 15 3 10" xfId="11035" xr:uid="{B4387DA9-4751-448E-9B20-70C0AD8FBDD4}"/>
    <cellStyle name="Total 15 3 11" xfId="12060" xr:uid="{399196FD-853C-427C-9DEA-6C5D1B09EFAA}"/>
    <cellStyle name="Total 15 3 2" xfId="7715" xr:uid="{D4E10111-D717-4D8A-8667-374E738064AB}"/>
    <cellStyle name="Total 15 3 2 10" xfId="11294" xr:uid="{04B3B2FF-7762-4ED6-8D6A-2264F650E7F9}"/>
    <cellStyle name="Total 15 3 2 2" xfId="9355" xr:uid="{21DBEBD8-452F-45CD-9BD3-45B34B81D16D}"/>
    <cellStyle name="Total 15 3 2 2 2" xfId="13776" xr:uid="{B4747F66-2E0C-4E57-933B-E4A35666BED1}"/>
    <cellStyle name="Total 15 3 2 2 3" xfId="14738" xr:uid="{DC264710-4AF8-4D3A-B526-5758A9B64530}"/>
    <cellStyle name="Total 15 3 2 2 4" xfId="15690" xr:uid="{D0EED485-083E-45D4-943B-D35AE1118107}"/>
    <cellStyle name="Total 15 3 2 2 5" xfId="16568" xr:uid="{5CC918BD-C116-40CE-AD9E-A18280BDD103}"/>
    <cellStyle name="Total 15 3 2 2 6" xfId="17433" xr:uid="{75003D62-5A26-44A9-A50B-99C92B60A9FE}"/>
    <cellStyle name="Total 15 3 2 2 7" xfId="18209" xr:uid="{8F95EE72-408E-491A-903A-891E2D481868}"/>
    <cellStyle name="Total 15 3 2 2 8" xfId="18966" xr:uid="{7CB37C27-B939-4080-813C-9819686656E6}"/>
    <cellStyle name="Total 15 3 2 3" xfId="9793" xr:uid="{20ED971B-75FE-4B6C-B53B-70901F8F7AAC}"/>
    <cellStyle name="Total 15 3 2 3 2" xfId="14197" xr:uid="{2A7E892F-0E07-4429-9295-B838C5F51F6B}"/>
    <cellStyle name="Total 15 3 2 3 3" xfId="15157" xr:uid="{BB1AFF44-BFC7-4AC8-B738-C02457554DB3}"/>
    <cellStyle name="Total 15 3 2 3 4" xfId="16109" xr:uid="{3B7A64E0-4262-4730-8E82-394B59168737}"/>
    <cellStyle name="Total 15 3 2 3 5" xfId="16983" xr:uid="{977FB346-6438-4C48-9857-18B854474F63}"/>
    <cellStyle name="Total 15 3 2 3 6" xfId="17848" xr:uid="{2B781AFE-F843-474C-80A0-F08429B127CF}"/>
    <cellStyle name="Total 15 3 2 3 7" xfId="18624" xr:uid="{61BB2879-980F-4542-AA76-71283E4EFAC1}"/>
    <cellStyle name="Total 15 3 2 3 8" xfId="19381" xr:uid="{98833688-B2CA-43C6-8D9E-F21CB32A3396}"/>
    <cellStyle name="Total 15 3 2 4" xfId="12762" xr:uid="{D8C9793B-6477-40E9-8D14-853E74EF7BDA}"/>
    <cellStyle name="Total 15 3 2 5" xfId="12018" xr:uid="{61A5722C-1D8F-4DC8-9B06-BF608004F05E}"/>
    <cellStyle name="Total 15 3 2 6" xfId="10813" xr:uid="{FF88DF30-9818-45D4-892E-1F4DB7FEBB2B}"/>
    <cellStyle name="Total 15 3 2 7" xfId="11605" xr:uid="{030481AB-C0BD-4D6C-A9B6-494D2AC0CF78}"/>
    <cellStyle name="Total 15 3 2 8" xfId="11152" xr:uid="{4F142A2D-5EB3-4F3F-80DD-BF36E59E7A66}"/>
    <cellStyle name="Total 15 3 2 9" xfId="11431" xr:uid="{D06A1F6F-FE36-46EC-9DC6-0DE56CB9C14B}"/>
    <cellStyle name="Total 15 3 3" xfId="8553" xr:uid="{A94EF666-4260-415E-BA02-3AFF6166AED7}"/>
    <cellStyle name="Total 15 3 3 2" xfId="13293" xr:uid="{EDCDA9EB-1899-4619-A742-924544676029}"/>
    <cellStyle name="Total 15 3 3 3" xfId="14313" xr:uid="{84900E69-29C4-44AC-9A5F-B7A08702257E}"/>
    <cellStyle name="Total 15 3 3 4" xfId="15273" xr:uid="{699CDD01-88DF-4D70-91C1-08F924DB1F5B}"/>
    <cellStyle name="Total 15 3 3 5" xfId="16222" xr:uid="{832D9ED1-5521-4E96-88E7-C77ABF9D2000}"/>
    <cellStyle name="Total 15 3 3 6" xfId="17095" xr:uid="{DEAD2179-CDBE-478C-9B57-9A0E58715297}"/>
    <cellStyle name="Total 15 3 3 7" xfId="17960" xr:uid="{8EFB45AF-ED66-4980-9819-28C217FBCC1F}"/>
    <cellStyle name="Total 15 3 3 8" xfId="18736" xr:uid="{51A53C12-C3BB-45E2-B31D-3CC653362A5D}"/>
    <cellStyle name="Total 15 3 4" xfId="9563" xr:uid="{FC2D88F6-B1D4-45CC-9E37-CAC91ADB6488}"/>
    <cellStyle name="Total 15 3 4 2" xfId="13967" xr:uid="{C87A9024-DADD-4381-B45D-FA171A0BA771}"/>
    <cellStyle name="Total 15 3 4 3" xfId="14927" xr:uid="{7BD3D214-0B68-4E99-93FF-5818AD1EFBD8}"/>
    <cellStyle name="Total 15 3 4 4" xfId="15879" xr:uid="{A4425A17-93D6-46B4-8ED1-54C3941E0BCF}"/>
    <cellStyle name="Total 15 3 4 5" xfId="16753" xr:uid="{AD525C9D-C676-4884-BD79-B87EC81A2E9C}"/>
    <cellStyle name="Total 15 3 4 6" xfId="17618" xr:uid="{1FE7B2C4-F2E1-48B0-847A-540E8333610C}"/>
    <cellStyle name="Total 15 3 4 7" xfId="18394" xr:uid="{C1A405B0-A717-44DA-997E-F384A9660183}"/>
    <cellStyle name="Total 15 3 4 8" xfId="19151" xr:uid="{ABD39086-DFC9-4FA5-80BD-38AFDB25AEE0}"/>
    <cellStyle name="Total 15 3 5" xfId="12264" xr:uid="{14B239C1-FE66-4C0D-83B0-AF517D45EB4F}"/>
    <cellStyle name="Total 15 3 6" xfId="10599" xr:uid="{7CE96EF6-20B2-4E52-9874-641064D14C30}"/>
    <cellStyle name="Total 15 3 7" xfId="12602" xr:uid="{3C9E7A07-7068-4A4A-BD1E-D304E3FA066A}"/>
    <cellStyle name="Total 15 3 8" xfId="10300" xr:uid="{C9AB96E7-78D6-46BA-BA5C-5BA062967133}"/>
    <cellStyle name="Total 15 3 9" xfId="11760" xr:uid="{95A3BB61-A867-4BA8-9343-0AD8A0CA4DF8}"/>
    <cellStyle name="Total 15 4" xfId="7177" xr:uid="{D6924897-D17F-41F3-AE6B-E43DE31C80A5}"/>
    <cellStyle name="Total 15 4 10" xfId="15355" xr:uid="{C909D56E-24CC-4D05-8DA9-0687ABE8D40B}"/>
    <cellStyle name="Total 15 4 2" xfId="8817" xr:uid="{8FC4DA19-1295-491F-A107-2BBBB10B7D48}"/>
    <cellStyle name="Total 15 4 2 2" xfId="13476" xr:uid="{FDAB81FA-EEFC-4A5B-80E7-9ACE147814E6}"/>
    <cellStyle name="Total 15 4 2 3" xfId="14482" xr:uid="{420225B4-C4E7-45EF-9E32-1728262749D7}"/>
    <cellStyle name="Total 15 4 2 4" xfId="15440" xr:uid="{9D396C25-65D8-4AC0-960F-F696D88B4E65}"/>
    <cellStyle name="Total 15 4 2 5" xfId="16366" xr:uid="{214959EE-5775-4C1D-9D10-F4C52B68ACC6}"/>
    <cellStyle name="Total 15 4 2 6" xfId="17237" xr:uid="{6A99ACA2-4EC4-4819-AE88-C36F988D9A18}"/>
    <cellStyle name="Total 15 4 2 7" xfId="18084" xr:uid="{6CBDC157-D9FF-4516-835C-7EBE82240AB0}"/>
    <cellStyle name="Total 15 4 2 8" xfId="18851" xr:uid="{77F9F469-8562-401E-9F1C-40ABAB3744B4}"/>
    <cellStyle name="Total 15 4 3" xfId="9678" xr:uid="{937A657F-C928-43A2-9B7D-575B968A959C}"/>
    <cellStyle name="Total 15 4 3 2" xfId="14082" xr:uid="{B5FCC64F-9C93-4E5E-A939-1FB59D6C8848}"/>
    <cellStyle name="Total 15 4 3 3" xfId="15042" xr:uid="{3B213FF1-7083-41E1-A368-F78B30F2299A}"/>
    <cellStyle name="Total 15 4 3 4" xfId="15994" xr:uid="{FBF47AE8-F967-48D9-B0D1-47631BFBBB22}"/>
    <cellStyle name="Total 15 4 3 5" xfId="16868" xr:uid="{4388DC62-8D11-4686-808F-ACA497FCDC6E}"/>
    <cellStyle name="Total 15 4 3 6" xfId="17733" xr:uid="{478A634D-8245-4F5B-BC06-5AE28E68548B}"/>
    <cellStyle name="Total 15 4 3 7" xfId="18509" xr:uid="{3FC0C466-0120-4DA4-A49C-B951AA982266}"/>
    <cellStyle name="Total 15 4 3 8" xfId="19266" xr:uid="{C30860C5-E529-457F-8450-C63218DED0E0}"/>
    <cellStyle name="Total 15 4 4" xfId="12447" xr:uid="{6951703E-A97C-4DEA-B1BD-796AE42A2A1E}"/>
    <cellStyle name="Total 15 4 5" xfId="10430" xr:uid="{01430FCF-A4A8-49D8-AD8D-D55C64D79402}"/>
    <cellStyle name="Total 15 4 6" xfId="11718" xr:uid="{B880D034-D570-4EE8-A8ED-947B1548B6A9}"/>
    <cellStyle name="Total 15 4 7" xfId="11066" xr:uid="{1E018133-C264-4476-A20F-FC24B93FAB98}"/>
    <cellStyle name="Total 15 4 8" xfId="13386" xr:uid="{3E59098A-9149-4D7E-86B2-C0496D9FF8C7}"/>
    <cellStyle name="Total 15 4 9" xfId="14397" xr:uid="{4525EDA5-EA01-4E2D-85CD-4C32674E8337}"/>
    <cellStyle name="Total 15 5" xfId="8019" xr:uid="{ABD132A8-490B-4557-8374-959C4C260C12}"/>
    <cellStyle name="Total 15 5 2" xfId="12987" xr:uid="{DE45533E-0869-46C4-8AD1-8A2208E71E81}"/>
    <cellStyle name="Total 15 5 3" xfId="10002" xr:uid="{D9F7A391-FF5D-4F3E-9A75-0B7BCF0CCAD1}"/>
    <cellStyle name="Total 15 5 4" xfId="11997" xr:uid="{07026403-9612-4E70-AAAC-BB5CC4BA4EC1}"/>
    <cellStyle name="Total 15 5 5" xfId="10831" xr:uid="{0E5650A9-44EA-4184-B066-9CD209AC5031}"/>
    <cellStyle name="Total 15 5 6" xfId="11589" xr:uid="{28BD73ED-FACC-44B5-B641-2D032FC1CF25}"/>
    <cellStyle name="Total 15 5 7" xfId="11166" xr:uid="{B3B80B57-4F1F-4322-B84F-BACC9B9E512C}"/>
    <cellStyle name="Total 15 5 8" xfId="11429" xr:uid="{3877CCDD-382D-4E92-B2ED-CD651400A448}"/>
    <cellStyle name="Total 15 6" xfId="9450" xr:uid="{BBC6598B-B439-4269-8B40-75B7E42D023A}"/>
    <cellStyle name="Total 15 6 2" xfId="13854" xr:uid="{36599EE5-2D89-4AB2-9A82-9B6843484A0B}"/>
    <cellStyle name="Total 15 6 3" xfId="14814" xr:uid="{E53956EF-91EE-4817-9984-1DBDD45399B1}"/>
    <cellStyle name="Total 15 6 4" xfId="15766" xr:uid="{2B3E18EC-0CC6-455B-ACA8-2C57CE58D414}"/>
    <cellStyle name="Total 15 6 5" xfId="16640" xr:uid="{468762B1-4841-45F7-ADC3-7D25FFB4B4C2}"/>
    <cellStyle name="Total 15 6 6" xfId="17505" xr:uid="{404B8A77-437F-44F1-8347-8040CC61B424}"/>
    <cellStyle name="Total 15 6 7" xfId="18281" xr:uid="{9D559626-5A18-4239-BAC1-D8224BE8E754}"/>
    <cellStyle name="Total 15 6 8" xfId="19038" xr:uid="{E699DF3A-1C0A-455D-BFA1-EE44879344C2}"/>
    <cellStyle name="Total 15 7" xfId="11913" xr:uid="{A6C2BFD2-BBDB-4B23-847F-FF349BB07253}"/>
    <cellStyle name="Total 15 8" xfId="10902" xr:uid="{B11E4D03-8774-411E-A4E7-4707D89B8147}"/>
    <cellStyle name="Total 15 9" xfId="11524" xr:uid="{5C7B4D16-A29E-4F2C-B1E5-241A617F749C}"/>
    <cellStyle name="Total 16" xfId="6291" xr:uid="{F44289A7-986A-4272-8BB4-C13C3D6574B2}"/>
    <cellStyle name="Total 16 10" xfId="13014" xr:uid="{46DAEC76-4688-4169-8658-C9B0D3621C0B}"/>
    <cellStyle name="Total 16 11" xfId="9977" xr:uid="{C52AE50C-ABB0-4B3A-8F57-33D6F4738B0D}"/>
    <cellStyle name="Total 16 12" xfId="11826" xr:uid="{F32F118E-4F92-4264-8D87-928ED3955A19}"/>
    <cellStyle name="Total 16 2" xfId="6915" xr:uid="{2C9D8749-1C3A-4D55-8EC4-51BBF39744DB}"/>
    <cellStyle name="Total 16 2 10" xfId="11597" xr:uid="{5C3CF2BF-47D2-4420-B1AC-DBE8BC870273}"/>
    <cellStyle name="Total 16 2 11" xfId="11160" xr:uid="{ACB049D2-2893-4EC3-8171-8D5C1B2E72AC}"/>
    <cellStyle name="Total 16 2 2" xfId="7716" xr:uid="{647E0E68-7AA3-4C90-B0B0-7C3E8021F87D}"/>
    <cellStyle name="Total 16 2 2 10" xfId="14575" xr:uid="{BFC3213F-53AA-48EF-BA2D-1A2B20EAD288}"/>
    <cellStyle name="Total 16 2 2 2" xfId="9356" xr:uid="{F7BF38BB-1CA4-4B07-8736-4DF91D473402}"/>
    <cellStyle name="Total 16 2 2 2 2" xfId="13777" xr:uid="{504CFE57-16B3-4AB6-9C3B-2667B0227782}"/>
    <cellStyle name="Total 16 2 2 2 3" xfId="14739" xr:uid="{60C6ECCD-9E94-484B-8CED-40E8F1C52116}"/>
    <cellStyle name="Total 16 2 2 2 4" xfId="15691" xr:uid="{79ADB67F-D8E2-4CDE-8D8D-BD868D2178BB}"/>
    <cellStyle name="Total 16 2 2 2 5" xfId="16569" xr:uid="{8356528C-0415-4ADD-B387-EDE9BD5F768B}"/>
    <cellStyle name="Total 16 2 2 2 6" xfId="17434" xr:uid="{3463B8CE-551C-4680-842E-D071189DFE6E}"/>
    <cellStyle name="Total 16 2 2 2 7" xfId="18210" xr:uid="{0227FDB3-60B7-4CE9-8D88-1F9D77E233CF}"/>
    <cellStyle name="Total 16 2 2 2 8" xfId="18967" xr:uid="{FF529201-FCC9-4085-B0CE-35CB3D2ECD83}"/>
    <cellStyle name="Total 16 2 2 3" xfId="9794" xr:uid="{4D69A7DF-BEFD-41F2-9657-A10E26FA896C}"/>
    <cellStyle name="Total 16 2 2 3 2" xfId="14198" xr:uid="{572ACB30-03F2-46EC-8C97-F78961685D34}"/>
    <cellStyle name="Total 16 2 2 3 3" xfId="15158" xr:uid="{47BF8AA7-7001-452A-A233-BDB0146762D3}"/>
    <cellStyle name="Total 16 2 2 3 4" xfId="16110" xr:uid="{801A403B-0315-40FA-82C0-F1FE5B7520A9}"/>
    <cellStyle name="Total 16 2 2 3 5" xfId="16984" xr:uid="{E14025E1-D562-487E-B6EF-025FF6225C8A}"/>
    <cellStyle name="Total 16 2 2 3 6" xfId="17849" xr:uid="{1F697D4C-34AE-44F3-92B8-2E5490EB0D51}"/>
    <cellStyle name="Total 16 2 2 3 7" xfId="18625" xr:uid="{3DF2BD71-B399-44C6-8F4C-4E1A4EFD6074}"/>
    <cellStyle name="Total 16 2 2 3 8" xfId="19382" xr:uid="{C1E333B9-9487-4209-B930-C08BDB562218}"/>
    <cellStyle name="Total 16 2 2 4" xfId="12763" xr:uid="{7E4DCFD9-D329-47BB-84BE-0A528AF59087}"/>
    <cellStyle name="Total 16 2 2 5" xfId="12794" xr:uid="{33F8DDB2-C108-4F4D-BC85-1C6247341C99}"/>
    <cellStyle name="Total 16 2 2 6" xfId="10175" xr:uid="{C40D39C7-7D56-4CF3-81EF-138B2685865F}"/>
    <cellStyle name="Total 16 2 2 7" xfId="11782" xr:uid="{0A468F7E-1639-49F5-B377-0AB380631937}"/>
    <cellStyle name="Total 16 2 2 8" xfId="11020" xr:uid="{C094895D-62D6-4D60-B710-10596F653811}"/>
    <cellStyle name="Total 16 2 2 9" xfId="13593" xr:uid="{E33E86A4-8096-4DE8-B48E-CC8D52C35603}"/>
    <cellStyle name="Total 16 2 3" xfId="8555" xr:uid="{1E4DB745-EFDE-492C-B777-AF28A7138165}"/>
    <cellStyle name="Total 16 2 3 2" xfId="13295" xr:uid="{2E5C27C5-0BA5-48F1-8BF9-F58EE13FEEBC}"/>
    <cellStyle name="Total 16 2 3 3" xfId="14315" xr:uid="{4FC35557-CC80-47A9-8E45-10D2239FC66D}"/>
    <cellStyle name="Total 16 2 3 4" xfId="15275" xr:uid="{5C3842A5-41D4-43A8-8E74-4F0FE3E83661}"/>
    <cellStyle name="Total 16 2 3 5" xfId="16224" xr:uid="{3B9CB17A-A489-4766-8641-8D4D4C5B876D}"/>
    <cellStyle name="Total 16 2 3 6" xfId="17097" xr:uid="{9808D807-F385-4803-80C2-DF6442A7CF33}"/>
    <cellStyle name="Total 16 2 3 7" xfId="17962" xr:uid="{108DB665-DC59-44B4-80A1-1ACB190FFF7B}"/>
    <cellStyle name="Total 16 2 3 8" xfId="18738" xr:uid="{BE464D83-C7A5-4F0E-97E9-3F0A9724CD6E}"/>
    <cellStyle name="Total 16 2 4" xfId="9565" xr:uid="{376348B6-9F94-44AC-A96F-9AC09AAE1354}"/>
    <cellStyle name="Total 16 2 4 2" xfId="13969" xr:uid="{BCD25926-EA8F-4BA2-8CD7-2D239B996424}"/>
    <cellStyle name="Total 16 2 4 3" xfId="14929" xr:uid="{981B6FCE-4DAA-470D-906C-3A0B6C63ADC8}"/>
    <cellStyle name="Total 16 2 4 4" xfId="15881" xr:uid="{922816AA-C39D-450D-B393-7C54E8E5C38A}"/>
    <cellStyle name="Total 16 2 4 5" xfId="16755" xr:uid="{BF8B1B46-4BA7-4DFC-819A-F6428192DA06}"/>
    <cellStyle name="Total 16 2 4 6" xfId="17620" xr:uid="{06948C46-20CD-4BEB-9A6C-C7D5321B31D6}"/>
    <cellStyle name="Total 16 2 4 7" xfId="18396" xr:uid="{ED92FD80-CBD8-46A8-B304-F9D57782A831}"/>
    <cellStyle name="Total 16 2 4 8" xfId="19153" xr:uid="{700D53BC-7885-463F-A99D-43E1899F5D3D}"/>
    <cellStyle name="Total 16 2 5" xfId="12266" xr:uid="{CA906EA1-0A54-417F-8C41-29130F4C918C}"/>
    <cellStyle name="Total 16 2 6" xfId="10597" xr:uid="{1193A250-0757-4462-9076-795C295DDE4D}"/>
    <cellStyle name="Total 16 2 7" xfId="13036" xr:uid="{30B65462-6013-48B1-8C8A-76D8F298B03F}"/>
    <cellStyle name="Total 16 2 8" xfId="12009" xr:uid="{3397AB9F-AA6F-47E2-8DBC-256EB36440ED}"/>
    <cellStyle name="Total 16 2 9" xfId="10822" xr:uid="{78CC1B52-92B2-423D-82FD-8443B83A20FD}"/>
    <cellStyle name="Total 16 3" xfId="7179" xr:uid="{8400F2AE-78FA-4224-9AF8-E9E0540589CA}"/>
    <cellStyle name="Total 16 3 10" xfId="13169" xr:uid="{6E5BAE3C-17F2-4C6B-A6F4-462289C9B749}"/>
    <cellStyle name="Total 16 3 2" xfId="8819" xr:uid="{14A8DB7B-E398-493A-8A30-0779582C3D21}"/>
    <cellStyle name="Total 16 3 2 2" xfId="13478" xr:uid="{200051B4-5F4B-4DA1-9F2B-FBD1613E5E84}"/>
    <cellStyle name="Total 16 3 2 3" xfId="14484" xr:uid="{CA84C5B5-CF11-47C4-A998-3B20D25E3271}"/>
    <cellStyle name="Total 16 3 2 4" xfId="15442" xr:uid="{DF8DD254-3099-4364-8B60-41FA23F5F182}"/>
    <cellStyle name="Total 16 3 2 5" xfId="16368" xr:uid="{42D7779C-299D-4453-951B-C5A03177903A}"/>
    <cellStyle name="Total 16 3 2 6" xfId="17239" xr:uid="{0BF55DF1-7C37-47E1-B57A-E8AC3F58E6FB}"/>
    <cellStyle name="Total 16 3 2 7" xfId="18086" xr:uid="{543BCC8D-FA19-4CF3-A332-8A2581805A91}"/>
    <cellStyle name="Total 16 3 2 8" xfId="18853" xr:uid="{CF879BDE-A904-427F-BF04-973E2F3D44EE}"/>
    <cellStyle name="Total 16 3 3" xfId="9680" xr:uid="{8B748BC7-215C-458D-83B5-99C22379E687}"/>
    <cellStyle name="Total 16 3 3 2" xfId="14084" xr:uid="{2841A815-D230-4908-8E61-0BF483DD0B2A}"/>
    <cellStyle name="Total 16 3 3 3" xfId="15044" xr:uid="{53F25062-5D69-4386-9621-F4FE210423CB}"/>
    <cellStyle name="Total 16 3 3 4" xfId="15996" xr:uid="{0365A2CB-35E1-4E06-B1DB-0388B9E7D9A2}"/>
    <cellStyle name="Total 16 3 3 5" xfId="16870" xr:uid="{B1048519-0B4E-403F-A5C5-F0F153B6410D}"/>
    <cellStyle name="Total 16 3 3 6" xfId="17735" xr:uid="{742AAB10-EA20-4C61-AD02-2F3D3FA6D947}"/>
    <cellStyle name="Total 16 3 3 7" xfId="18511" xr:uid="{2BFA5199-110F-45A2-82A1-883BB463DB69}"/>
    <cellStyle name="Total 16 3 3 8" xfId="19268" xr:uid="{D8091DA1-7E97-4906-8BCF-EFB17E16F086}"/>
    <cellStyle name="Total 16 3 4" xfId="12449" xr:uid="{20DAC73F-6F84-425A-A416-04EE972C60A7}"/>
    <cellStyle name="Total 16 3 5" xfId="10428" xr:uid="{F770DD4E-793B-43A0-A0F1-D3B1B8C03E03}"/>
    <cellStyle name="Total 16 3 6" xfId="11719" xr:uid="{9BA168CD-99F0-4111-AA6B-5CF2BD5D91CC}"/>
    <cellStyle name="Total 16 3 7" xfId="11065" xr:uid="{AC61C846-9BFE-4B85-B43E-E5F757704F2B}"/>
    <cellStyle name="Total 16 3 8" xfId="12874" xr:uid="{A6919DAE-31A1-45CF-99AB-DC207A54D110}"/>
    <cellStyle name="Total 16 3 9" xfId="10103" xr:uid="{F62F660E-B3EB-44A5-BB98-789D24FF9A1B}"/>
    <cellStyle name="Total 16 4" xfId="8021" xr:uid="{BD74205D-E986-4F10-8A3B-B8F46776911C}"/>
    <cellStyle name="Total 16 4 2" xfId="12989" xr:uid="{E8B2FE6D-8F44-42D3-811F-059745049B6C}"/>
    <cellStyle name="Total 16 4 3" xfId="10001" xr:uid="{B21175DE-4217-4FF1-9DAB-39FAD774C0F9}"/>
    <cellStyle name="Total 16 4 4" xfId="12694" xr:uid="{D38C6B40-4995-4D81-AD32-D17275A4FCF6}"/>
    <cellStyle name="Total 16 4 5" xfId="10225" xr:uid="{CB894164-E0D3-44A7-9CCF-70433AE8D846}"/>
    <cellStyle name="Total 16 4 6" xfId="13679" xr:uid="{99CCD08B-22C5-455F-880F-71FD5F19AE26}"/>
    <cellStyle name="Total 16 4 7" xfId="14648" xr:uid="{02761B7A-41CE-46E4-87FC-45275391B29C}"/>
    <cellStyle name="Total 16 4 8" xfId="15600" xr:uid="{BE42CFA1-FB53-49ED-945C-CB9577F9A0F2}"/>
    <cellStyle name="Total 16 5" xfId="9452" xr:uid="{869FDCF9-E161-4D8A-A956-46C4E856A28D}"/>
    <cellStyle name="Total 16 5 2" xfId="13856" xr:uid="{DA2D2889-C84D-40B7-9BBD-806E03135143}"/>
    <cellStyle name="Total 16 5 3" xfId="14816" xr:uid="{C261CF15-9342-4CB0-B672-25D5950FC14E}"/>
    <cellStyle name="Total 16 5 4" xfId="15768" xr:uid="{A27DD14E-5B4F-45D3-ABFC-5801CF870C65}"/>
    <cellStyle name="Total 16 5 5" xfId="16642" xr:uid="{AFA6A6BA-A05F-47CF-8DFC-CAD61A380E85}"/>
    <cellStyle name="Total 16 5 6" xfId="17507" xr:uid="{95711FA4-DEE3-43D7-B25E-FDC5E2E0B91B}"/>
    <cellStyle name="Total 16 5 7" xfId="18283" xr:uid="{5B2E022D-20F2-44A7-8511-80C2B382F1F7}"/>
    <cellStyle name="Total 16 5 8" xfId="19040" xr:uid="{93FECF44-C032-4FD1-B530-529CC4A10FF1}"/>
    <cellStyle name="Total 16 6" xfId="11915" xr:uid="{F768AB7F-9678-4A86-99C6-C95B73EF5D53}"/>
    <cellStyle name="Total 16 7" xfId="10900" xr:uid="{50F3EE9B-1998-4B27-8A27-44A557D96B0E}"/>
    <cellStyle name="Total 16 8" xfId="11526" xr:uid="{13376870-B2A3-4EAA-8CAC-7726CD8E61DA}"/>
    <cellStyle name="Total 16 9" xfId="11211" xr:uid="{4E07CB3D-2269-48DA-B475-AE968F0B4419}"/>
    <cellStyle name="Total 17" xfId="6292" xr:uid="{D46A622D-8BDD-4693-AA72-7CBE76681CE2}"/>
    <cellStyle name="Total 17 10" xfId="11952" xr:uid="{E807D488-5E9F-46CE-9AF6-642364A9541D}"/>
    <cellStyle name="Total 17 11" xfId="10865" xr:uid="{1226E448-075E-48D8-8D6C-CC6117FE01D8}"/>
    <cellStyle name="Total 17 12" xfId="11555" xr:uid="{E48AC395-93B1-4EEA-B044-DE270A3075B2}"/>
    <cellStyle name="Total 17 2" xfId="6916" xr:uid="{F610C5F1-AE41-4642-A1C1-434FE45C5C3B}"/>
    <cellStyle name="Total 17 2 10" xfId="14619" xr:uid="{CAAFBD71-F157-4CC4-8592-9E35B2B11FD3}"/>
    <cellStyle name="Total 17 2 11" xfId="15572" xr:uid="{C0E43961-A443-4215-8030-CE1A1BB92C6D}"/>
    <cellStyle name="Total 17 2 2" xfId="7717" xr:uid="{280FB8E1-3B1E-470F-9861-A2F3E8652B83}"/>
    <cellStyle name="Total 17 2 2 10" xfId="18006" xr:uid="{71AF327F-B606-4CB9-BE62-F01311D27789}"/>
    <cellStyle name="Total 17 2 2 2" xfId="9357" xr:uid="{303A9EA8-4CC6-4B23-A3A6-88B3CC601975}"/>
    <cellStyle name="Total 17 2 2 2 2" xfId="13778" xr:uid="{898708D0-37F8-4389-94DF-E0D2E7DAF060}"/>
    <cellStyle name="Total 17 2 2 2 3" xfId="14740" xr:uid="{71BBF209-31FB-444B-88CC-EF25AC344353}"/>
    <cellStyle name="Total 17 2 2 2 4" xfId="15692" xr:uid="{ED00AEF6-730C-4F32-9FF5-698866F152AB}"/>
    <cellStyle name="Total 17 2 2 2 5" xfId="16570" xr:uid="{84C125C9-0E77-4195-BCCA-3C425169DC91}"/>
    <cellStyle name="Total 17 2 2 2 6" xfId="17435" xr:uid="{D9F2D369-A0CE-4781-A409-9DCEDFBFAE5C}"/>
    <cellStyle name="Total 17 2 2 2 7" xfId="18211" xr:uid="{18DB1AE0-76BB-4C56-8B92-E3303223E461}"/>
    <cellStyle name="Total 17 2 2 2 8" xfId="18968" xr:uid="{34DAAEFA-45F3-4256-BC01-61F374ADA5E3}"/>
    <cellStyle name="Total 17 2 2 3" xfId="9795" xr:uid="{DD54F0F6-9E22-42A9-901E-189AEFEF815D}"/>
    <cellStyle name="Total 17 2 2 3 2" xfId="14199" xr:uid="{63D5F0E1-D941-4774-81D5-82F774EA372F}"/>
    <cellStyle name="Total 17 2 2 3 3" xfId="15159" xr:uid="{419E8E96-D737-4CE2-8880-05DA22D6CAF6}"/>
    <cellStyle name="Total 17 2 2 3 4" xfId="16111" xr:uid="{8FF6E642-D626-489F-BC4B-45EE05E9116C}"/>
    <cellStyle name="Total 17 2 2 3 5" xfId="16985" xr:uid="{B920B24C-A85C-46F9-AA99-415B14B227A4}"/>
    <cellStyle name="Total 17 2 2 3 6" xfId="17850" xr:uid="{38E117F7-D13E-4706-A44F-E22675A026E9}"/>
    <cellStyle name="Total 17 2 2 3 7" xfId="18626" xr:uid="{B5F24368-4BC7-4F40-B40B-DA8C45BF7EAF}"/>
    <cellStyle name="Total 17 2 2 3 8" xfId="19383" xr:uid="{3C47377B-CD9C-414B-B74F-006A28099298}"/>
    <cellStyle name="Total 17 2 2 4" xfId="12764" xr:uid="{2AF3EB0C-962B-4EC3-89F5-ED5F31F1650E}"/>
    <cellStyle name="Total 17 2 2 5" xfId="13350" xr:uid="{466EBDB9-EBB7-4C36-98FD-DEF8550974E9}"/>
    <cellStyle name="Total 17 2 2 6" xfId="14364" xr:uid="{2049FA04-D93B-4372-843A-BB3BA7CB78BB}"/>
    <cellStyle name="Total 17 2 2 7" xfId="15324" xr:uid="{2FF4DF26-F1B9-42D8-9101-92D6A222262D}"/>
    <cellStyle name="Total 17 2 2 8" xfId="16268" xr:uid="{E6B87D23-1F36-4774-A3F9-A2528956EDEC}"/>
    <cellStyle name="Total 17 2 2 9" xfId="17141" xr:uid="{DCB7745E-2D7B-453B-ACDD-6AA64CAB40B9}"/>
    <cellStyle name="Total 17 2 3" xfId="8556" xr:uid="{737997BC-E2E9-43F1-9969-2BDFFC76F359}"/>
    <cellStyle name="Total 17 2 3 2" xfId="13296" xr:uid="{96ED92F5-34B2-4339-8622-AF6DA93D59AA}"/>
    <cellStyle name="Total 17 2 3 3" xfId="14316" xr:uid="{CE896155-CDA0-43BE-B4D7-0F9BA6FBDD45}"/>
    <cellStyle name="Total 17 2 3 4" xfId="15276" xr:uid="{A4888851-70D0-4EBB-B00D-EC9C9ACCF42F}"/>
    <cellStyle name="Total 17 2 3 5" xfId="16225" xr:uid="{D8FB7554-3FED-4E38-83A9-3BA25C3F2337}"/>
    <cellStyle name="Total 17 2 3 6" xfId="17098" xr:uid="{8C580D09-07AB-471E-A17B-47369875F348}"/>
    <cellStyle name="Total 17 2 3 7" xfId="17963" xr:uid="{2188E3F3-090A-4226-A409-EC01A46CFA8F}"/>
    <cellStyle name="Total 17 2 3 8" xfId="18739" xr:uid="{5260589B-74D8-46CF-91EE-AF67C9667987}"/>
    <cellStyle name="Total 17 2 4" xfId="9566" xr:uid="{4418EA7C-6D4B-4B46-B31D-ADF32AAD75CC}"/>
    <cellStyle name="Total 17 2 4 2" xfId="13970" xr:uid="{3DAF39CA-D105-4038-A85A-991287C2A415}"/>
    <cellStyle name="Total 17 2 4 3" xfId="14930" xr:uid="{3B51D737-987C-4CC4-B088-C8F41E042AC5}"/>
    <cellStyle name="Total 17 2 4 4" xfId="15882" xr:uid="{1ED97B52-9670-417F-82B4-B000CDEE662E}"/>
    <cellStyle name="Total 17 2 4 5" xfId="16756" xr:uid="{BCF703A4-4CD1-46CF-9421-20327D63BABC}"/>
    <cellStyle name="Total 17 2 4 6" xfId="17621" xr:uid="{BEB98ED6-5B47-4302-BED5-005E59811862}"/>
    <cellStyle name="Total 17 2 4 7" xfId="18397" xr:uid="{7C249E89-FB7A-4DAD-B9B5-431DBA5475FF}"/>
    <cellStyle name="Total 17 2 4 8" xfId="19154" xr:uid="{5E4F3D68-7CC5-450C-80EB-912E2DCCB020}"/>
    <cellStyle name="Total 17 2 5" xfId="12267" xr:uid="{025B0D0C-3E4D-45EA-A364-85988AADB627}"/>
    <cellStyle name="Total 17 2 6" xfId="10596" xr:uid="{36C2F38C-4B30-4547-8118-8ECACF63DAC6}"/>
    <cellStyle name="Total 17 2 7" xfId="12373" xr:uid="{329F9406-0EE0-4D1A-9EDC-70A5A98E8A60}"/>
    <cellStyle name="Total 17 2 8" xfId="10500" xr:uid="{1D6EFBFE-6170-4A4A-A901-12BAE27B9FDB}"/>
    <cellStyle name="Total 17 2 9" xfId="13643" xr:uid="{0334BC4C-20F7-4F73-8D16-B8E0C5AD575C}"/>
    <cellStyle name="Total 17 3" xfId="7180" xr:uid="{E39E0183-DE2C-433F-B440-2C0CBFCF16CA}"/>
    <cellStyle name="Total 17 3 10" xfId="11742" xr:uid="{CE4562D4-F93B-458F-811A-D8B3D19BFB25}"/>
    <cellStyle name="Total 17 3 2" xfId="8820" xr:uid="{D76A6EBE-CE4E-4DB7-8DF1-35B5059605FF}"/>
    <cellStyle name="Total 17 3 2 2" xfId="13479" xr:uid="{40CD2DBC-C324-4D8E-988A-753D37E2E7E5}"/>
    <cellStyle name="Total 17 3 2 3" xfId="14485" xr:uid="{648744B6-54C2-459E-ABCE-49B8CFB43730}"/>
    <cellStyle name="Total 17 3 2 4" xfId="15443" xr:uid="{6204AAC5-7AA5-4A39-82DB-A538C1FC32C0}"/>
    <cellStyle name="Total 17 3 2 5" xfId="16369" xr:uid="{513C3EEF-40C7-407B-9B6F-4F2EE2689F8D}"/>
    <cellStyle name="Total 17 3 2 6" xfId="17240" xr:uid="{CDD222C4-79F8-4176-8562-4380671341AD}"/>
    <cellStyle name="Total 17 3 2 7" xfId="18087" xr:uid="{64A192A1-7F51-425D-8F20-188A31200F6B}"/>
    <cellStyle name="Total 17 3 2 8" xfId="18854" xr:uid="{B2FFEDC6-5CE6-4B42-9C18-433BAABFA96C}"/>
    <cellStyle name="Total 17 3 3" xfId="9681" xr:uid="{1B14EEF0-2523-4EBA-B417-33F0CF7019E9}"/>
    <cellStyle name="Total 17 3 3 2" xfId="14085" xr:uid="{61B677D8-D25D-4004-B5EF-25F509865949}"/>
    <cellStyle name="Total 17 3 3 3" xfId="15045" xr:uid="{446AE042-65C4-4AEB-AB80-ED641DA9BB71}"/>
    <cellStyle name="Total 17 3 3 4" xfId="15997" xr:uid="{299F6889-46EE-4441-B3DB-14EAD6443793}"/>
    <cellStyle name="Total 17 3 3 5" xfId="16871" xr:uid="{3A292437-A456-47C7-8091-707AB0AD17DE}"/>
    <cellStyle name="Total 17 3 3 6" xfId="17736" xr:uid="{E263DD4A-F1D3-4312-A46A-5C286A915A8D}"/>
    <cellStyle name="Total 17 3 3 7" xfId="18512" xr:uid="{118250FC-D778-4826-9E24-C623CF2B3EC7}"/>
    <cellStyle name="Total 17 3 3 8" xfId="19269" xr:uid="{3252ED07-7511-4BAA-A97E-87902D767E45}"/>
    <cellStyle name="Total 17 3 4" xfId="12450" xr:uid="{FE70D1EC-62BD-42B0-A838-58D9176722B8}"/>
    <cellStyle name="Total 17 3 5" xfId="10427" xr:uid="{34FECDDD-6C5C-47E6-9D4C-129E3DF89C9D}"/>
    <cellStyle name="Total 17 3 6" xfId="12112" xr:uid="{198915E8-4488-411F-AA5F-0EA8CB80D0CD}"/>
    <cellStyle name="Total 17 3 7" xfId="10738" xr:uid="{8BF85834-FDB3-4BD0-A095-7AC32745EFE7}"/>
    <cellStyle name="Total 17 3 8" xfId="12580" xr:uid="{B7329889-B874-442E-822A-F63BF6AF541E}"/>
    <cellStyle name="Total 17 3 9" xfId="10319" xr:uid="{DCF57A06-B379-44F9-84D1-D4F6BC27FF85}"/>
    <cellStyle name="Total 17 4" xfId="8022" xr:uid="{12BEC394-6F9C-437D-BD4D-021DCA7F9D67}"/>
    <cellStyle name="Total 17 4 2" xfId="12990" xr:uid="{201AB8B3-9D3E-41F9-AB14-6335C4097EC7}"/>
    <cellStyle name="Total 17 4 3" xfId="10000" xr:uid="{4FE088B9-9FCE-41BF-B42F-0DF99B0A2360}"/>
    <cellStyle name="Total 17 4 4" xfId="13715" xr:uid="{2BBC15CA-59B4-4E81-8700-AA3F8093424B}"/>
    <cellStyle name="Total 17 4 5" xfId="14679" xr:uid="{1B6EDCDF-E500-4EF8-8783-CD5FF063B052}"/>
    <cellStyle name="Total 17 4 6" xfId="15631" xr:uid="{D7C00FE2-04E6-4AC5-9EC6-8DBAC286F160}"/>
    <cellStyle name="Total 17 4 7" xfId="16513" xr:uid="{54AEB872-FFDE-415D-988F-DBF5436975AE}"/>
    <cellStyle name="Total 17 4 8" xfId="17381" xr:uid="{338EEB1F-A798-4A86-9823-CC9EB4D27732}"/>
    <cellStyle name="Total 17 5" xfId="9453" xr:uid="{A9852C6D-5398-4ADD-9AA5-39F152483D22}"/>
    <cellStyle name="Total 17 5 2" xfId="13857" xr:uid="{E2B56806-15FB-4C7B-8D1C-9D78ED3A7472}"/>
    <cellStyle name="Total 17 5 3" xfId="14817" xr:uid="{90F11DC0-BE65-40FD-8DF0-943EA7C5E0B9}"/>
    <cellStyle name="Total 17 5 4" xfId="15769" xr:uid="{3EACE181-DD9B-41B0-B493-2FAA40BAE7FC}"/>
    <cellStyle name="Total 17 5 5" xfId="16643" xr:uid="{EE383287-2A17-4F78-B730-73446BF7952C}"/>
    <cellStyle name="Total 17 5 6" xfId="17508" xr:uid="{6DFEF13A-E0A1-4B45-8CB7-B586A79E58A4}"/>
    <cellStyle name="Total 17 5 7" xfId="18284" xr:uid="{66C3C484-2506-4CE6-94AC-29C6C496E950}"/>
    <cellStyle name="Total 17 5 8" xfId="19041" xr:uid="{014728E2-AC5F-4CDE-AC54-497FAB868CC7}"/>
    <cellStyle name="Total 17 6" xfId="11916" xr:uid="{B3A963CC-3EC6-4AA0-90F8-4AADE67CC779}"/>
    <cellStyle name="Total 17 7" xfId="10899" xr:uid="{320D6701-B3C0-4704-B608-20BDEA1E41A8}"/>
    <cellStyle name="Total 17 8" xfId="11527" xr:uid="{889DF906-7EE5-408C-8EFB-FCDA2F9C3EA1}"/>
    <cellStyle name="Total 17 9" xfId="11210" xr:uid="{88B22013-5E7C-423B-BC44-8C0981FF909C}"/>
    <cellStyle name="Total 18" xfId="6293" xr:uid="{45B21659-AB61-4E84-8858-810626346573}"/>
    <cellStyle name="Total 18 10" xfId="11209" xr:uid="{0230DD0D-5A45-4962-B0ED-3CE8B0FA4C14}"/>
    <cellStyle name="Total 18 11" xfId="12534" xr:uid="{3BF62B76-C6BE-4C6B-B68C-F4011244E6B6}"/>
    <cellStyle name="Total 18 12" xfId="10347" xr:uid="{047B02B5-E913-4271-A408-90A3D03A2CB4}"/>
    <cellStyle name="Total 18 13" xfId="12120" xr:uid="{83A96D0C-B9A3-404F-9D42-F35F22F59F97}"/>
    <cellStyle name="Total 18 2" xfId="6294" xr:uid="{09759B43-FDA5-4CD2-B80D-90AACAFAF78B}"/>
    <cellStyle name="Total 18 2 10" xfId="13563" xr:uid="{5B39F970-71C3-41F2-AA72-AA2BDF1C3697}"/>
    <cellStyle name="Total 18 2 11" xfId="14564" xr:uid="{4C308ACE-A1C1-4650-92B1-542AE1176259}"/>
    <cellStyle name="Total 18 2 12" xfId="15522" xr:uid="{F53EA1C3-24A0-401E-8D78-820342815E9E}"/>
    <cellStyle name="Total 18 2 2" xfId="6918" xr:uid="{63B8AE5C-DED7-4021-9773-48B0841EF7AC}"/>
    <cellStyle name="Total 18 2 2 10" xfId="9860" xr:uid="{1AD62577-CF34-4605-96E5-FF4F450F167A}"/>
    <cellStyle name="Total 18 2 2 11" xfId="12748" xr:uid="{672A82D0-2904-497B-AA92-21EB94DF68B8}"/>
    <cellStyle name="Total 18 2 2 2" xfId="7718" xr:uid="{3C3D879A-574C-430C-B954-C20A875CF5A4}"/>
    <cellStyle name="Total 18 2 2 2 10" xfId="16463" xr:uid="{F6D812AF-5027-4477-B23C-25A810C59477}"/>
    <cellStyle name="Total 18 2 2 2 2" xfId="9358" xr:uid="{249E57D1-CFC5-49BE-8469-FB2059D01BAD}"/>
    <cellStyle name="Total 18 2 2 2 2 2" xfId="13779" xr:uid="{B9BA21E1-F7D0-4C96-A7F4-9057F8B308EF}"/>
    <cellStyle name="Total 18 2 2 2 2 3" xfId="14741" xr:uid="{592DD70D-AA25-4C13-8608-50D85AEF65F5}"/>
    <cellStyle name="Total 18 2 2 2 2 4" xfId="15693" xr:uid="{513FA14E-8744-498A-AC84-B1DA1D4E3FBE}"/>
    <cellStyle name="Total 18 2 2 2 2 5" xfId="16571" xr:uid="{F3AE47F2-EC7A-495F-A1EC-C8F9A3D3F72D}"/>
    <cellStyle name="Total 18 2 2 2 2 6" xfId="17436" xr:uid="{3BAF13ED-1709-4B16-A0BA-054A25050472}"/>
    <cellStyle name="Total 18 2 2 2 2 7" xfId="18212" xr:uid="{7237FF5A-8AFD-4EA7-90D0-A8D98B55D685}"/>
    <cellStyle name="Total 18 2 2 2 2 8" xfId="18969" xr:uid="{2BFA8E97-090D-4744-9361-BAAB6AE8848B}"/>
    <cellStyle name="Total 18 2 2 2 3" xfId="9796" xr:uid="{A4DB3971-BDBC-4A14-9397-C9AAEFC0F1FC}"/>
    <cellStyle name="Total 18 2 2 2 3 2" xfId="14200" xr:uid="{AE4701A4-A518-4936-983E-1D7953226C44}"/>
    <cellStyle name="Total 18 2 2 2 3 3" xfId="15160" xr:uid="{799DED9B-5331-4552-A9BA-2A6373D19658}"/>
    <cellStyle name="Total 18 2 2 2 3 4" xfId="16112" xr:uid="{D337B8B3-5C3F-4396-8184-CCEE78002E18}"/>
    <cellStyle name="Total 18 2 2 2 3 5" xfId="16986" xr:uid="{786C882D-41A4-417F-B544-9D898979C67C}"/>
    <cellStyle name="Total 18 2 2 2 3 6" xfId="17851" xr:uid="{9B60C299-CD8D-4D5F-9DAC-D81DDF1101AE}"/>
    <cellStyle name="Total 18 2 2 2 3 7" xfId="18627" xr:uid="{0391984B-9C53-436B-A8A5-60CCC54BC3C6}"/>
    <cellStyle name="Total 18 2 2 2 3 8" xfId="19384" xr:uid="{51775E07-9EFB-4714-B678-D10887E3E8A1}"/>
    <cellStyle name="Total 18 2 2 2 4" xfId="12765" xr:uid="{A4085CDB-2532-46A5-B62A-23D3618AF9F8}"/>
    <cellStyle name="Total 18 2 2 2 5" xfId="12323" xr:uid="{3AADA2EC-8112-4B25-B0BA-B4665BADE6A9}"/>
    <cellStyle name="Total 18 2 2 2 6" xfId="10545" xr:uid="{BB10194A-2EB4-408A-8E52-C29ED1E16654}"/>
    <cellStyle name="Total 18 2 2 2 7" xfId="13633" xr:uid="{F7754C35-2170-4ABB-ADDD-A1868411D79E}"/>
    <cellStyle name="Total 18 2 2 2 8" xfId="14611" xr:uid="{2C80B8A0-E1C6-4187-9B8E-DD5C57D2E4C6}"/>
    <cellStyle name="Total 18 2 2 2 9" xfId="15564" xr:uid="{4C1A869C-3AFE-4D02-870B-6232B0C7EDAB}"/>
    <cellStyle name="Total 18 2 2 3" xfId="8558" xr:uid="{B6172272-C02A-4B03-9ECD-B03576780F85}"/>
    <cellStyle name="Total 18 2 2 3 2" xfId="13298" xr:uid="{DB041CE5-AAF2-4A22-B2E2-030ABAE3A93E}"/>
    <cellStyle name="Total 18 2 2 3 3" xfId="14318" xr:uid="{960B0EBD-F1FB-4C2E-9375-FDBA080886A4}"/>
    <cellStyle name="Total 18 2 2 3 4" xfId="15278" xr:uid="{BCD46A02-6536-4A2B-B828-5DD043D19ED2}"/>
    <cellStyle name="Total 18 2 2 3 5" xfId="16227" xr:uid="{3F726FCA-AE1A-4B47-9AF5-C937386F996B}"/>
    <cellStyle name="Total 18 2 2 3 6" xfId="17100" xr:uid="{24662C8F-B2DA-4BBA-9B10-DD8B80D84D18}"/>
    <cellStyle name="Total 18 2 2 3 7" xfId="17965" xr:uid="{DE7CF076-A996-4DC3-9351-13E288A8D4E1}"/>
    <cellStyle name="Total 18 2 2 3 8" xfId="18741" xr:uid="{C3A1EFFB-7017-498F-BD96-FB25611A76B6}"/>
    <cellStyle name="Total 18 2 2 4" xfId="9568" xr:uid="{FD4786FF-8B39-4FBD-A0DD-085110B7B145}"/>
    <cellStyle name="Total 18 2 2 4 2" xfId="13972" xr:uid="{4A3245D6-03CE-495C-94D4-8735975ADE6D}"/>
    <cellStyle name="Total 18 2 2 4 3" xfId="14932" xr:uid="{2FFD6267-D96A-4D40-A66F-0A45F7577086}"/>
    <cellStyle name="Total 18 2 2 4 4" xfId="15884" xr:uid="{9E14EFDB-D9B8-43AB-B81D-149FB184B0D7}"/>
    <cellStyle name="Total 18 2 2 4 5" xfId="16758" xr:uid="{84D1D419-E4AD-4C6C-82DB-240DF366FDA4}"/>
    <cellStyle name="Total 18 2 2 4 6" xfId="17623" xr:uid="{EDC03D2A-2A37-4070-98F0-69159DFA7E0C}"/>
    <cellStyle name="Total 18 2 2 4 7" xfId="18399" xr:uid="{580D2E9A-08B9-45D5-8748-56D2270B3316}"/>
    <cellStyle name="Total 18 2 2 4 8" xfId="19156" xr:uid="{9986A9EB-DF9A-43E3-B1B0-F91818F7C512}"/>
    <cellStyle name="Total 18 2 2 5" xfId="12269" xr:uid="{A44C6BDA-36AD-4A48-9ACE-B02EEA0559BE}"/>
    <cellStyle name="Total 18 2 2 6" xfId="10594" xr:uid="{B740AD8D-4454-4930-AC05-99C3131FDAA8}"/>
    <cellStyle name="Total 18 2 2 7" xfId="12915" xr:uid="{EA32C36C-B719-4F08-9EAD-19DDFAD208D3}"/>
    <cellStyle name="Total 18 2 2 8" xfId="10067" xr:uid="{FAF6EC52-8B61-44F8-9373-7DB1329A5141}"/>
    <cellStyle name="Total 18 2 2 9" xfId="13175" xr:uid="{B758E7A8-6742-4242-BE74-4CB9E9DC039A}"/>
    <cellStyle name="Total 18 2 3" xfId="7182" xr:uid="{31338B93-2C80-46B4-9095-2EB4338C7559}"/>
    <cellStyle name="Total 18 2 3 10" xfId="17343" xr:uid="{A22A4070-470D-4A52-BE3C-F827054A44D7}"/>
    <cellStyle name="Total 18 2 3 2" xfId="8822" xr:uid="{1D3BD6BB-53A2-4FA9-BAE0-E18B4FAA6C2B}"/>
    <cellStyle name="Total 18 2 3 2 2" xfId="13481" xr:uid="{C9C8E4ED-86DC-48D9-BED7-4BAC3BBD23DD}"/>
    <cellStyle name="Total 18 2 3 2 3" xfId="14487" xr:uid="{B1974E3D-0A46-461D-9750-FBCE5F80B1C1}"/>
    <cellStyle name="Total 18 2 3 2 4" xfId="15445" xr:uid="{6AEEFE38-ECD8-4889-88D4-0EB3D4CE02FC}"/>
    <cellStyle name="Total 18 2 3 2 5" xfId="16371" xr:uid="{287374BB-7E61-43F4-BADA-CC2BA1724FF9}"/>
    <cellStyle name="Total 18 2 3 2 6" xfId="17242" xr:uid="{EF76F883-10E6-44A9-8A5D-3FA2E7258B2C}"/>
    <cellStyle name="Total 18 2 3 2 7" xfId="18089" xr:uid="{717B5182-3EC1-4F17-8DE0-6FED697C3DCE}"/>
    <cellStyle name="Total 18 2 3 2 8" xfId="18856" xr:uid="{407B76DD-DF56-409C-A4AD-8E7581F10428}"/>
    <cellStyle name="Total 18 2 3 3" xfId="9683" xr:uid="{EF47204D-E58F-4346-8FDC-89ECF92AF2C7}"/>
    <cellStyle name="Total 18 2 3 3 2" xfId="14087" xr:uid="{C1FB6FB0-C0B7-4674-8DE1-3BD5A7F63DF5}"/>
    <cellStyle name="Total 18 2 3 3 3" xfId="15047" xr:uid="{0911C1EE-385D-4CE5-86BA-361BEAE25EEA}"/>
    <cellStyle name="Total 18 2 3 3 4" xfId="15999" xr:uid="{796291EF-E10C-4751-81D6-8F8D5270B489}"/>
    <cellStyle name="Total 18 2 3 3 5" xfId="16873" xr:uid="{C8D1449B-ED6C-4A2B-99CB-75A278183092}"/>
    <cellStyle name="Total 18 2 3 3 6" xfId="17738" xr:uid="{6A9610A1-1FA0-419E-96E4-48537BD8ABA9}"/>
    <cellStyle name="Total 18 2 3 3 7" xfId="18514" xr:uid="{7869919D-26A9-4DFF-A76B-9FDB9715F2A2}"/>
    <cellStyle name="Total 18 2 3 3 8" xfId="19271" xr:uid="{A81F618B-8EEF-4A1C-8544-AD274C91C45C}"/>
    <cellStyle name="Total 18 2 3 4" xfId="12452" xr:uid="{E181CF33-FA40-43D7-9198-A2ADCB931528}"/>
    <cellStyle name="Total 18 2 3 5" xfId="10425" xr:uid="{0ACBED6E-EA81-41A5-8D8F-AF9A08923BF1}"/>
    <cellStyle name="Total 18 2 3 6" xfId="13651" xr:uid="{1390017F-BF4C-4545-A47B-B9704BB7F2F3}"/>
    <cellStyle name="Total 18 2 3 7" xfId="14627" xr:uid="{59C714F2-8AC0-4226-952C-6D18A2F9F90B}"/>
    <cellStyle name="Total 18 2 3 8" xfId="15579" xr:uid="{96B91113-92FA-4EDC-A851-AAF0DC4DE22B}"/>
    <cellStyle name="Total 18 2 3 9" xfId="16474" xr:uid="{9B53ECEC-C3AF-4BDA-B13A-39BC731B9CD6}"/>
    <cellStyle name="Total 18 2 4" xfId="8024" xr:uid="{8F904176-727A-4385-A0E7-14517ECCC94E}"/>
    <cellStyle name="Total 18 2 4 2" xfId="12992" xr:uid="{063185C3-B1D7-43C3-AC0A-562DD3458665}"/>
    <cellStyle name="Total 18 2 4 3" xfId="9998" xr:uid="{6DA83295-C249-4754-AB38-06847E007577}"/>
    <cellStyle name="Total 18 2 4 4" xfId="12392" xr:uid="{6971BB41-0046-406F-AAE3-947723993C43}"/>
    <cellStyle name="Total 18 2 4 5" xfId="10483" xr:uid="{D29318D2-3EAF-4B93-B618-4FFDD4D70E31}"/>
    <cellStyle name="Total 18 2 4 6" xfId="12625" xr:uid="{4DADCE2A-1B68-422F-B5B2-F3A81BB7A673}"/>
    <cellStyle name="Total 18 2 4 7" xfId="10282" xr:uid="{F1B084EF-E190-484C-B6E0-8A957E44A1DF}"/>
    <cellStyle name="Total 18 2 4 8" xfId="11765" xr:uid="{72B51DD9-261D-4095-AD16-F4CCB54F6905}"/>
    <cellStyle name="Total 18 2 5" xfId="9455" xr:uid="{F953ADAB-5D76-415E-91FB-E1654520ECED}"/>
    <cellStyle name="Total 18 2 5 2" xfId="13859" xr:uid="{86697F3D-25D8-4839-8C64-23CA7049E510}"/>
    <cellStyle name="Total 18 2 5 3" xfId="14819" xr:uid="{C3E5A578-1477-4348-8D5C-4FE2BA09BB0F}"/>
    <cellStyle name="Total 18 2 5 4" xfId="15771" xr:uid="{B98453FB-7CCA-4AE5-972B-3077F213B6C4}"/>
    <cellStyle name="Total 18 2 5 5" xfId="16645" xr:uid="{863FE1AD-D10A-4B2E-89EA-565DC9269DA3}"/>
    <cellStyle name="Total 18 2 5 6" xfId="17510" xr:uid="{234ADBF0-CF5D-4627-B1EF-D7978C73D51C}"/>
    <cellStyle name="Total 18 2 5 7" xfId="18286" xr:uid="{E923A988-639A-4F4D-A751-5F3EE8771B11}"/>
    <cellStyle name="Total 18 2 5 8" xfId="19043" xr:uid="{2D9115C3-CE68-4802-857E-3EF3525F83D3}"/>
    <cellStyle name="Total 18 2 6" xfId="11918" xr:uid="{B08DB09B-41B1-46D4-8E75-36C593ACEF06}"/>
    <cellStyle name="Total 18 2 7" xfId="10897" xr:uid="{3541FF13-90B4-4BA5-BA47-7CAF718F16C7}"/>
    <cellStyle name="Total 18 2 8" xfId="11529" xr:uid="{B298948F-45DE-4334-9271-AE88429BEF07}"/>
    <cellStyle name="Total 18 2 9" xfId="11208" xr:uid="{8DEB82A6-13F4-42FE-8AF0-0DE2C652E8B5}"/>
    <cellStyle name="Total 18 3" xfId="6917" xr:uid="{D208EBAA-3E3F-4B34-BA20-0D862D2A0C79}"/>
    <cellStyle name="Total 18 3 10" xfId="16302" xr:uid="{D378E031-918C-4558-9406-C14708143AE3}"/>
    <cellStyle name="Total 18 3 11" xfId="17174" xr:uid="{2861D248-97B4-4D83-90ED-F8DE31F0C3D2}"/>
    <cellStyle name="Total 18 3 2" xfId="7719" xr:uid="{AE75A5B5-7BE7-4416-A8C3-1557EDE6ECF0}"/>
    <cellStyle name="Total 18 3 2 10" xfId="10920" xr:uid="{446037AA-A5DD-454B-BD51-D0F8050D2E3D}"/>
    <cellStyle name="Total 18 3 2 2" xfId="9359" xr:uid="{651DFC74-7EC8-4577-84CC-87D9CBD3110C}"/>
    <cellStyle name="Total 18 3 2 2 2" xfId="13780" xr:uid="{D8229F86-19F0-4F9D-9048-61F815AF22FE}"/>
    <cellStyle name="Total 18 3 2 2 3" xfId="14742" xr:uid="{B5D4A6E7-8763-4EC9-A347-254208F49882}"/>
    <cellStyle name="Total 18 3 2 2 4" xfId="15694" xr:uid="{A5B5FD14-403D-4EF8-9672-28285F5E28FD}"/>
    <cellStyle name="Total 18 3 2 2 5" xfId="16572" xr:uid="{37AEBC0A-2A83-4EE6-8403-0DF4CA65DF5F}"/>
    <cellStyle name="Total 18 3 2 2 6" xfId="17437" xr:uid="{678C0465-9831-4707-8876-70174A93E99F}"/>
    <cellStyle name="Total 18 3 2 2 7" xfId="18213" xr:uid="{6D9E892F-32D3-49B0-B849-992A0E96244F}"/>
    <cellStyle name="Total 18 3 2 2 8" xfId="18970" xr:uid="{22166ACC-D46E-4E3F-B62E-949AB54FF4B5}"/>
    <cellStyle name="Total 18 3 2 3" xfId="9797" xr:uid="{A37A2C35-7728-4A0B-B079-79DD9EFD6EEA}"/>
    <cellStyle name="Total 18 3 2 3 2" xfId="14201" xr:uid="{D5CA8B59-18CD-46C1-95F2-5635AB59E96D}"/>
    <cellStyle name="Total 18 3 2 3 3" xfId="15161" xr:uid="{81C5348F-CF07-40A3-9F55-577512A6750C}"/>
    <cellStyle name="Total 18 3 2 3 4" xfId="16113" xr:uid="{E1DEA82C-F304-464B-8B28-891E0619450D}"/>
    <cellStyle name="Total 18 3 2 3 5" xfId="16987" xr:uid="{028C392E-301E-4508-98FC-494E8E17105A}"/>
    <cellStyle name="Total 18 3 2 3 6" xfId="17852" xr:uid="{2FAB38B5-CDF9-4B68-A897-C4D02F6652E5}"/>
    <cellStyle name="Total 18 3 2 3 7" xfId="18628" xr:uid="{FFFFBC91-A896-4B32-AC50-7392AE93EA53}"/>
    <cellStyle name="Total 18 3 2 3 8" xfId="19385" xr:uid="{3D2A1008-1B19-4437-9F44-7473CD0FF58C}"/>
    <cellStyle name="Total 18 3 2 4" xfId="12766" xr:uid="{7EE4AD7B-37F3-497D-B9F5-6706F426822A}"/>
    <cellStyle name="Total 18 3 2 5" xfId="13065" xr:uid="{2F933C44-1F00-416D-B109-D1627562D613}"/>
    <cellStyle name="Total 18 3 2 6" xfId="9939" xr:uid="{91EC7A3E-217C-45DE-96C6-C5380A7D4C8D}"/>
    <cellStyle name="Total 18 3 2 7" xfId="13196" xr:uid="{388E7363-18C3-43B1-89D4-BEBA626C559C}"/>
    <cellStyle name="Total 18 3 2 8" xfId="9843" xr:uid="{9EE95CDF-D4F9-48DB-A34E-8FDEC454CAD2}"/>
    <cellStyle name="Total 18 3 2 9" xfId="11893" xr:uid="{05241F76-F500-4158-936D-3968CB14358C}"/>
    <cellStyle name="Total 18 3 3" xfId="8557" xr:uid="{DB053E09-DDA7-4CF7-88A5-3E822363772D}"/>
    <cellStyle name="Total 18 3 3 2" xfId="13297" xr:uid="{444489F5-4438-4084-94CD-44ADC77C9F95}"/>
    <cellStyle name="Total 18 3 3 3" xfId="14317" xr:uid="{41EEA7EB-EC60-4E6F-9EA7-0C00379F6F70}"/>
    <cellStyle name="Total 18 3 3 4" xfId="15277" xr:uid="{A521FCD1-2863-45A6-A3CB-E5EC0FB42422}"/>
    <cellStyle name="Total 18 3 3 5" xfId="16226" xr:uid="{891EEDA8-6167-4340-97CF-9A574EB8B363}"/>
    <cellStyle name="Total 18 3 3 6" xfId="17099" xr:uid="{189E3C6C-3F52-44CB-829C-DB45755118D2}"/>
    <cellStyle name="Total 18 3 3 7" xfId="17964" xr:uid="{3B72A3D3-B8AF-4939-85FC-9A266A533AE1}"/>
    <cellStyle name="Total 18 3 3 8" xfId="18740" xr:uid="{3FB30E14-BAC8-4924-A604-BBD051779FBB}"/>
    <cellStyle name="Total 18 3 4" xfId="9567" xr:uid="{BC4B8C20-B402-4A8D-8BD0-C3188566C22A}"/>
    <cellStyle name="Total 18 3 4 2" xfId="13971" xr:uid="{8CC272C5-6EFD-43B1-97EC-504F1836786F}"/>
    <cellStyle name="Total 18 3 4 3" xfId="14931" xr:uid="{8FAD7DAE-53BB-413C-BA8F-FEB1DDA6F1DA}"/>
    <cellStyle name="Total 18 3 4 4" xfId="15883" xr:uid="{37772ED6-18E8-41B2-80CE-49F43943607C}"/>
    <cellStyle name="Total 18 3 4 5" xfId="16757" xr:uid="{3EFBA198-695B-479D-9AC7-F215427861F5}"/>
    <cellStyle name="Total 18 3 4 6" xfId="17622" xr:uid="{E0F8A860-66ED-4DA9-A1ED-4D5022426F5A}"/>
    <cellStyle name="Total 18 3 4 7" xfId="18398" xr:uid="{C5F4FCA1-963C-4D9A-B196-B6847FE9B24F}"/>
    <cellStyle name="Total 18 3 4 8" xfId="19155" xr:uid="{B98F4364-2666-4988-A59D-548F7751A216}"/>
    <cellStyle name="Total 18 3 5" xfId="12268" xr:uid="{3FED07BD-568A-4FAA-AB40-166AD40A2590}"/>
    <cellStyle name="Total 18 3 6" xfId="10595" xr:uid="{9D2573C4-C8A2-4920-BBB9-C5B2EE104118}"/>
    <cellStyle name="Total 18 3 7" xfId="13404" xr:uid="{870B71DE-F144-48FE-9E32-F9FBD2E58FDB}"/>
    <cellStyle name="Total 18 3 8" xfId="14413" xr:uid="{1BA6597B-1282-44C2-8AB7-8E576F5DA6B6}"/>
    <cellStyle name="Total 18 3 9" xfId="15371" xr:uid="{9D253A2C-336B-4FAB-84EA-4DB0E2470825}"/>
    <cellStyle name="Total 18 4" xfId="7181" xr:uid="{6D1A7F23-42F2-40FE-90C8-899848BEA86C}"/>
    <cellStyle name="Total 18 4 10" xfId="15593" xr:uid="{BD1F7373-58B9-47AC-9719-98781FADA58F}"/>
    <cellStyle name="Total 18 4 2" xfId="8821" xr:uid="{44C7F8B7-2D40-42ED-862D-44EE6419E7A0}"/>
    <cellStyle name="Total 18 4 2 2" xfId="13480" xr:uid="{B4F9580B-5A28-43EE-935D-71404DA68B93}"/>
    <cellStyle name="Total 18 4 2 3" xfId="14486" xr:uid="{896D9D93-B704-4405-AF1F-6D16FDF20407}"/>
    <cellStyle name="Total 18 4 2 4" xfId="15444" xr:uid="{B9418355-5170-4E25-BEB9-1A15D5C0E398}"/>
    <cellStyle name="Total 18 4 2 5" xfId="16370" xr:uid="{3B5686CF-C8B3-4A0C-918F-9F9A72F61E83}"/>
    <cellStyle name="Total 18 4 2 6" xfId="17241" xr:uid="{83BE08E1-2E09-461C-99CC-6BF5C06F1E7B}"/>
    <cellStyle name="Total 18 4 2 7" xfId="18088" xr:uid="{E1DB3C29-DF4D-47F0-9CE4-BC652321122E}"/>
    <cellStyle name="Total 18 4 2 8" xfId="18855" xr:uid="{2613354F-C20B-4125-BD18-8552810F3F5F}"/>
    <cellStyle name="Total 18 4 3" xfId="9682" xr:uid="{C920833A-960E-4CF7-9B44-1E6CB526B2E5}"/>
    <cellStyle name="Total 18 4 3 2" xfId="14086" xr:uid="{8A1FCAAA-7B8F-42FB-A4BD-8D560E9E9718}"/>
    <cellStyle name="Total 18 4 3 3" xfId="15046" xr:uid="{BFB02DA8-D290-492E-840F-13591E04A953}"/>
    <cellStyle name="Total 18 4 3 4" xfId="15998" xr:uid="{481596E1-2C08-44C6-9AF6-3D3500B00426}"/>
    <cellStyle name="Total 18 4 3 5" xfId="16872" xr:uid="{4A808079-8005-4993-847A-45F3180E2BA8}"/>
    <cellStyle name="Total 18 4 3 6" xfId="17737" xr:uid="{7F1E36BD-4D08-4B19-9D46-00A3F48141FB}"/>
    <cellStyle name="Total 18 4 3 7" xfId="18513" xr:uid="{EAA5CB70-308A-4450-B5B3-DDF350C92416}"/>
    <cellStyle name="Total 18 4 3 8" xfId="19270" xr:uid="{810C3F16-0645-4044-AA68-8B9DED5FF356}"/>
    <cellStyle name="Total 18 4 4" xfId="12451" xr:uid="{711E0AB7-C2F2-459D-B54F-869531A99767}"/>
    <cellStyle name="Total 18 4 5" xfId="10426" xr:uid="{606D1A4C-76F9-4B8D-99FD-6812FF1488ED}"/>
    <cellStyle name="Total 18 4 6" xfId="12632" xr:uid="{90973E98-1E10-4B37-AD72-9501A56FDD79}"/>
    <cellStyle name="Total 18 4 7" xfId="10276" xr:uid="{D2A13DB0-5E78-437A-8D33-901A8C9E9575}"/>
    <cellStyle name="Total 18 4 8" xfId="13670" xr:uid="{DA04F087-2184-4F1C-B3B2-032E0BF0CBCC}"/>
    <cellStyle name="Total 18 4 9" xfId="14641" xr:uid="{F4650AD7-1780-417D-BE19-5218D4F15D17}"/>
    <cellStyle name="Total 18 5" xfId="8023" xr:uid="{FDC78B3B-C10D-415E-88B6-5F372501D813}"/>
    <cellStyle name="Total 18 5 2" xfId="12991" xr:uid="{ADC4ACA4-804F-4AD7-B8A7-3B7C641EE180}"/>
    <cellStyle name="Total 18 5 3" xfId="9999" xr:uid="{71BA1A75-C19A-4C91-9E96-F2504B345C43}"/>
    <cellStyle name="Total 18 5 4" xfId="13058" xr:uid="{636583D5-6211-40B7-B8A3-5605137FC38D}"/>
    <cellStyle name="Total 18 5 5" xfId="12008" xr:uid="{50847AC7-87AA-460C-BFE9-0906ED3519EA}"/>
    <cellStyle name="Total 18 5 6" xfId="10823" xr:uid="{6ACC34C9-7207-4161-B3CB-D8B65D730EA1}"/>
    <cellStyle name="Total 18 5 7" xfId="11596" xr:uid="{845CEC20-A001-4132-81A6-4DA8B082A601}"/>
    <cellStyle name="Total 18 5 8" xfId="11161" xr:uid="{1EC241D2-DF1E-4421-AF2F-93AA47B5847B}"/>
    <cellStyle name="Total 18 6" xfId="9454" xr:uid="{06EEF873-4FCA-4F1A-BB2A-957ABBB34A20}"/>
    <cellStyle name="Total 18 6 2" xfId="13858" xr:uid="{1FD790C1-7E0E-42E5-A1ED-D033330B97A4}"/>
    <cellStyle name="Total 18 6 3" xfId="14818" xr:uid="{9728004C-DC60-49C6-B988-A01A081617A2}"/>
    <cellStyle name="Total 18 6 4" xfId="15770" xr:uid="{6D532655-653A-4658-9114-8D4B067FF5EE}"/>
    <cellStyle name="Total 18 6 5" xfId="16644" xr:uid="{F2603A60-12D3-41A7-96FB-054F57E27763}"/>
    <cellStyle name="Total 18 6 6" xfId="17509" xr:uid="{030B728B-41E7-4A3D-ABA4-8A68E41C8732}"/>
    <cellStyle name="Total 18 6 7" xfId="18285" xr:uid="{EFCDC00B-9F96-4E35-BC14-3C3FB91E902F}"/>
    <cellStyle name="Total 18 6 8" xfId="19042" xr:uid="{F41DF621-9653-4076-BD31-2AD55DC8AC6B}"/>
    <cellStyle name="Total 18 7" xfId="11917" xr:uid="{1D91103A-63BE-43F3-B06C-65FE37BA509A}"/>
    <cellStyle name="Total 18 8" xfId="10898" xr:uid="{76A0FBEC-3CBC-41EE-8C2F-9F684D4E0190}"/>
    <cellStyle name="Total 18 9" xfId="11528" xr:uid="{358FF1FF-F864-4884-B06D-4184B978F302}"/>
    <cellStyle name="Total 19" xfId="6295" xr:uid="{1BD6CC35-DA48-472D-8972-D988A9FF9F6B}"/>
    <cellStyle name="Total 19 10" xfId="11207" xr:uid="{83DEEAEA-CFBC-44B8-BCEC-60F8C9C5F8C8}"/>
    <cellStyle name="Total 19 11" xfId="13015" xr:uid="{65213CAD-B0DF-46D0-9554-EE3F2D28E683}"/>
    <cellStyle name="Total 19 12" xfId="9976" xr:uid="{C578544E-5C82-4E9F-817C-FDB60AB5D4A1}"/>
    <cellStyle name="Total 19 13" xfId="11827" xr:uid="{992D8837-0A07-46B7-AB77-CFEF939EE588}"/>
    <cellStyle name="Total 19 2" xfId="6296" xr:uid="{1EEE994D-55A2-401F-BDCB-1A10324CA5FC}"/>
    <cellStyle name="Total 19 2 10" xfId="11426" xr:uid="{DDDA0789-5D4A-4EAA-A319-0B2CB1D06E19}"/>
    <cellStyle name="Total 19 2 11" xfId="11295" xr:uid="{685B5810-947D-426A-8560-536ACB4C319A}"/>
    <cellStyle name="Total 19 2 12" xfId="11422" xr:uid="{7339ADAD-ABCD-42C0-BBEE-8EEF5C9222E5}"/>
    <cellStyle name="Total 19 2 2" xfId="6920" xr:uid="{96845871-3500-4B93-8BEB-839500B1E7A3}"/>
    <cellStyle name="Total 19 2 2 10" xfId="11124" xr:uid="{2215E7DA-1F35-4105-8DFD-8F725222AFD2}"/>
    <cellStyle name="Total 19 2 2 11" xfId="12353" xr:uid="{68961B93-23B6-4D35-87B2-394A5708E514}"/>
    <cellStyle name="Total 19 2 2 2" xfId="7720" xr:uid="{B20FD149-00C9-48B3-B8C8-D98C0837594A}"/>
    <cellStyle name="Total 19 2 2 2 10" xfId="18107" xr:uid="{B491AF28-D6BE-4088-A6ED-79F9DC590C3E}"/>
    <cellStyle name="Total 19 2 2 2 2" xfId="9360" xr:uid="{85256FD4-4DB0-440C-85C6-277A632087F6}"/>
    <cellStyle name="Total 19 2 2 2 2 2" xfId="13781" xr:uid="{CA4F3C29-5A71-44A2-B7CE-28D58A85CB3D}"/>
    <cellStyle name="Total 19 2 2 2 2 3" xfId="14743" xr:uid="{873EDAAB-3789-4F7D-9284-85F4BA47A78B}"/>
    <cellStyle name="Total 19 2 2 2 2 4" xfId="15695" xr:uid="{A5B57296-6211-40E6-AA0B-AC943263D661}"/>
    <cellStyle name="Total 19 2 2 2 2 5" xfId="16573" xr:uid="{28E80D09-650B-4D7E-965C-5EED73AFBBE2}"/>
    <cellStyle name="Total 19 2 2 2 2 6" xfId="17438" xr:uid="{C1DD6ABC-A393-458B-9A14-F256A31408B3}"/>
    <cellStyle name="Total 19 2 2 2 2 7" xfId="18214" xr:uid="{C4B484D6-297A-4040-8676-015FCD31DF44}"/>
    <cellStyle name="Total 19 2 2 2 2 8" xfId="18971" xr:uid="{15626915-3438-4AB4-9DC4-C5E6D15AAFEF}"/>
    <cellStyle name="Total 19 2 2 2 3" xfId="9798" xr:uid="{C75353B5-D965-47B9-B52C-DD4C6D73315D}"/>
    <cellStyle name="Total 19 2 2 2 3 2" xfId="14202" xr:uid="{37B5B776-E438-4F1E-A0E2-76564BAD340B}"/>
    <cellStyle name="Total 19 2 2 2 3 3" xfId="15162" xr:uid="{CBD4B5ED-D3A1-4826-B345-03ACA5FDF127}"/>
    <cellStyle name="Total 19 2 2 2 3 4" xfId="16114" xr:uid="{EBD13807-E032-44F9-9657-B3009992BFC9}"/>
    <cellStyle name="Total 19 2 2 2 3 5" xfId="16988" xr:uid="{7965423D-3FB7-4602-B7FA-D9B42C4CFD0A}"/>
    <cellStyle name="Total 19 2 2 2 3 6" xfId="17853" xr:uid="{40320D5B-6090-43DC-80E5-A03A34F31FCC}"/>
    <cellStyle name="Total 19 2 2 2 3 7" xfId="18629" xr:uid="{0CAD0A7C-D5BD-4CC4-8A89-3B17DDED02F6}"/>
    <cellStyle name="Total 19 2 2 2 3 8" xfId="19386" xr:uid="{DD4C7CB3-7C38-4242-9C34-4CB35A690AA7}"/>
    <cellStyle name="Total 19 2 2 2 4" xfId="12767" xr:uid="{234B5573-A539-4C58-BFD6-76A339E2D507}"/>
    <cellStyle name="Total 19 2 2 2 5" xfId="13499" xr:uid="{3B8E40C7-9F8D-4B1A-ADEF-C72DD5D84530}"/>
    <cellStyle name="Total 19 2 2 2 6" xfId="14505" xr:uid="{7DDF40EB-2841-4A76-950A-6A1429091685}"/>
    <cellStyle name="Total 19 2 2 2 7" xfId="15463" xr:uid="{DDDDB775-B9C4-4F63-B8BD-4E9CD0D0407C}"/>
    <cellStyle name="Total 19 2 2 2 8" xfId="16389" xr:uid="{DB09F626-81E6-4624-A851-0AC84A309BF6}"/>
    <cellStyle name="Total 19 2 2 2 9" xfId="17260" xr:uid="{5077C1C7-79A3-463F-A5FA-1003574C7B69}"/>
    <cellStyle name="Total 19 2 2 3" xfId="8560" xr:uid="{67859ABA-190F-4623-8B44-F1EAF8AAB79E}"/>
    <cellStyle name="Total 19 2 2 3 2" xfId="13300" xr:uid="{F8442E00-BF69-447E-96D8-2F42E903AC66}"/>
    <cellStyle name="Total 19 2 2 3 3" xfId="14320" xr:uid="{9D9182D8-D7D0-4583-82E2-30090362D38A}"/>
    <cellStyle name="Total 19 2 2 3 4" xfId="15280" xr:uid="{BF44E894-6F1A-4C77-ABA1-BDF11ABC0F9E}"/>
    <cellStyle name="Total 19 2 2 3 5" xfId="16229" xr:uid="{E1436B46-7E69-4601-AECF-D8D6498FB5E3}"/>
    <cellStyle name="Total 19 2 2 3 6" xfId="17102" xr:uid="{E9CA8BB0-4BE4-40C2-AE80-3F51B3253B2F}"/>
    <cellStyle name="Total 19 2 2 3 7" xfId="17967" xr:uid="{B974FE7B-BA22-40F8-A7DF-1D0EC825369D}"/>
    <cellStyle name="Total 19 2 2 3 8" xfId="18743" xr:uid="{D6E1328B-318F-497F-A637-306C7F17A2E5}"/>
    <cellStyle name="Total 19 2 2 4" xfId="9570" xr:uid="{70ECC65C-AF81-429A-9DB8-ECD1AA9119BF}"/>
    <cellStyle name="Total 19 2 2 4 2" xfId="13974" xr:uid="{8106E835-BF50-474F-BE3A-669CD7B8E16B}"/>
    <cellStyle name="Total 19 2 2 4 3" xfId="14934" xr:uid="{36C84659-1D00-4CB8-A73D-73F656AAEC36}"/>
    <cellStyle name="Total 19 2 2 4 4" xfId="15886" xr:uid="{43D619AA-8C85-4C1F-B061-9EB0450E3761}"/>
    <cellStyle name="Total 19 2 2 4 5" xfId="16760" xr:uid="{D234894A-40F2-44BE-A9D8-E6007C4AAE9F}"/>
    <cellStyle name="Total 19 2 2 4 6" xfId="17625" xr:uid="{84CEA0AC-D969-465D-8561-CBB6097E0FD7}"/>
    <cellStyle name="Total 19 2 2 4 7" xfId="18401" xr:uid="{A0C9C5C7-90D2-4AD8-AF33-A98B83864AC5}"/>
    <cellStyle name="Total 19 2 2 4 8" xfId="19158" xr:uid="{2DB8A41B-EB60-45FF-BCB0-6CE8C0BAD000}"/>
    <cellStyle name="Total 19 2 2 5" xfId="12271" xr:uid="{DB913721-57E7-4E1A-9636-63F7204A64DC}"/>
    <cellStyle name="Total 19 2 2 6" xfId="10592" xr:uid="{2AE5A4D2-6E9D-49B4-AC59-70471AE2B1F4}"/>
    <cellStyle name="Total 19 2 2 7" xfId="12087" xr:uid="{012152C9-FFD3-4F2A-B068-AA11BCDDEE9C}"/>
    <cellStyle name="Total 19 2 2 8" xfId="10761" xr:uid="{2D09A81A-D502-4EFD-9CF3-8A3A0B2BE37A}"/>
    <cellStyle name="Total 19 2 2 9" xfId="11651" xr:uid="{5A2B28AB-35F1-49D4-A1CA-33F0DEC88B55}"/>
    <cellStyle name="Total 19 2 3" xfId="7184" xr:uid="{9AFB1617-437F-408B-B649-80AE806091FA}"/>
    <cellStyle name="Total 19 2 3 10" xfId="15538" xr:uid="{D5C465EB-F731-4AEE-A987-E0E663228D66}"/>
    <cellStyle name="Total 19 2 3 2" xfId="8824" xr:uid="{B8D7F89E-0CA6-4820-A46A-066E635A01A6}"/>
    <cellStyle name="Total 19 2 3 2 2" xfId="13483" xr:uid="{EF25EEBB-C612-4A18-A806-CEF1BC19234F}"/>
    <cellStyle name="Total 19 2 3 2 3" xfId="14489" xr:uid="{9F27CB26-4CCB-4768-AA83-AE5799117D87}"/>
    <cellStyle name="Total 19 2 3 2 4" xfId="15447" xr:uid="{0678F9FD-DB21-40AB-ACD4-2D5DEBBCA211}"/>
    <cellStyle name="Total 19 2 3 2 5" xfId="16373" xr:uid="{65DF548F-CC54-4E6F-879E-4C876A8A488B}"/>
    <cellStyle name="Total 19 2 3 2 6" xfId="17244" xr:uid="{3CAFF51C-2FE3-4354-AEC1-84F2BAB377D8}"/>
    <cellStyle name="Total 19 2 3 2 7" xfId="18091" xr:uid="{7C5195D0-05C6-4D2B-96C1-0DF69BAB588E}"/>
    <cellStyle name="Total 19 2 3 2 8" xfId="18858" xr:uid="{E2AF534A-8287-40C6-804B-96E6CA330319}"/>
    <cellStyle name="Total 19 2 3 3" xfId="9685" xr:uid="{E189565B-2FDE-4A6C-8DC2-1D2B44AFF183}"/>
    <cellStyle name="Total 19 2 3 3 2" xfId="14089" xr:uid="{8BCB1C4B-F6D2-4CBC-BEF4-74B207274162}"/>
    <cellStyle name="Total 19 2 3 3 3" xfId="15049" xr:uid="{6547CB37-47B3-4CEB-85CD-CBC275CC39A2}"/>
    <cellStyle name="Total 19 2 3 3 4" xfId="16001" xr:uid="{94C7DC9A-6D03-496C-A72F-5CFBC7238555}"/>
    <cellStyle name="Total 19 2 3 3 5" xfId="16875" xr:uid="{6816F5B3-B12F-4A14-A777-AA837C99E9DA}"/>
    <cellStyle name="Total 19 2 3 3 6" xfId="17740" xr:uid="{7D8DB269-3894-4EE9-AC1E-4C1C2843C6FB}"/>
    <cellStyle name="Total 19 2 3 3 7" xfId="18516" xr:uid="{06815CE2-E181-4BA2-A41E-73779C46DCE2}"/>
    <cellStyle name="Total 19 2 3 3 8" xfId="19273" xr:uid="{D6309D9A-06A3-4A93-A991-C770508C3A6B}"/>
    <cellStyle name="Total 19 2 3 4" xfId="12454" xr:uid="{4EB5061E-E938-4441-9873-511911EE2819}"/>
    <cellStyle name="Total 19 2 3 5" xfId="10423" xr:uid="{BC0AE9FE-0723-428F-A41E-8AE9FCDCE220}"/>
    <cellStyle name="Total 19 2 3 6" xfId="12113" xr:uid="{EC741C7D-E964-493E-B2AD-472E57862973}"/>
    <cellStyle name="Total 19 2 3 7" xfId="10737" xr:uid="{D524215B-5D89-49CC-B4C4-8C814AB11C51}"/>
    <cellStyle name="Total 19 2 3 8" xfId="13604" xr:uid="{21C55BEC-D676-489C-9A9E-A83ECCB7993E}"/>
    <cellStyle name="Total 19 2 3 9" xfId="14585" xr:uid="{5317DB28-7F0E-46E4-A6F7-40F741994137}"/>
    <cellStyle name="Total 19 2 4" xfId="8026" xr:uid="{738D9925-7555-49DC-BF48-90A13D94188C}"/>
    <cellStyle name="Total 19 2 4 2" xfId="12994" xr:uid="{2A956AB5-B47B-4152-860C-469223A3C61E}"/>
    <cellStyle name="Total 19 2 4 3" xfId="9996" xr:uid="{F3FAA5CA-95ED-439F-8CE2-2376833F3758}"/>
    <cellStyle name="Total 19 2 4 4" xfId="12791" xr:uid="{5A37BD5E-6BA7-455B-80F1-E0CC25D99D90}"/>
    <cellStyle name="Total 19 2 4 5" xfId="10177" xr:uid="{DE2AE8A6-2CE0-49DA-9CC4-8F1A75AD14DF}"/>
    <cellStyle name="Total 19 2 4 6" xfId="11780" xr:uid="{30BBDE59-049A-430F-9B3C-90BB7A24CC11}"/>
    <cellStyle name="Total 19 2 4 7" xfId="11022" xr:uid="{C72E5149-5E16-4337-95E9-381A1073AC49}"/>
    <cellStyle name="Total 19 2 4 8" xfId="13592" xr:uid="{13EC690F-BAA5-468D-9153-0167F0578813}"/>
    <cellStyle name="Total 19 2 5" xfId="9457" xr:uid="{2FE389AB-E50E-41E8-B4C0-906DD74496F3}"/>
    <cellStyle name="Total 19 2 5 2" xfId="13861" xr:uid="{373ECBBA-D021-45E8-9A23-25444318A747}"/>
    <cellStyle name="Total 19 2 5 3" xfId="14821" xr:uid="{F8C88D3C-B410-4E91-8251-2249CC8F6451}"/>
    <cellStyle name="Total 19 2 5 4" xfId="15773" xr:uid="{CD227057-A8C1-4A1E-9F5E-7028F6E2BF03}"/>
    <cellStyle name="Total 19 2 5 5" xfId="16647" xr:uid="{55C2F7DD-E59B-4D7F-AE7B-434EB3D7A0E2}"/>
    <cellStyle name="Total 19 2 5 6" xfId="17512" xr:uid="{D232BA6E-BA58-49E4-8A79-25ADED1A76AF}"/>
    <cellStyle name="Total 19 2 5 7" xfId="18288" xr:uid="{08D7E321-49E8-4BC2-973C-036F569769F9}"/>
    <cellStyle name="Total 19 2 5 8" xfId="19045" xr:uid="{925DC4B9-A430-4B6C-8DE7-34135A28332F}"/>
    <cellStyle name="Total 19 2 6" xfId="11920" xr:uid="{6A8195AA-B2C7-4288-9BE2-5993E8FF6C77}"/>
    <cellStyle name="Total 19 2 7" xfId="10895" xr:uid="{ABF58017-09E9-4634-BDE3-530B4A3D1A5B}"/>
    <cellStyle name="Total 19 2 8" xfId="11531" xr:uid="{4841C1A5-E753-4388-9FAF-9AF9C859AF52}"/>
    <cellStyle name="Total 19 2 9" xfId="11206" xr:uid="{95215785-80B7-4981-8012-9DC854C410DE}"/>
    <cellStyle name="Total 19 3" xfId="6919" xr:uid="{46461B57-709C-4C14-BFA0-427CF449C910}"/>
    <cellStyle name="Total 19 3 10" xfId="11277" xr:uid="{91C1060D-AE20-4888-B47D-7B5859E20A3B}"/>
    <cellStyle name="Total 19 3 11" xfId="12524" xr:uid="{7881B090-8437-41E2-9195-22A0606DA5A5}"/>
    <cellStyle name="Total 19 3 2" xfId="7721" xr:uid="{E57A7F33-43F1-4E07-9409-9E14EE93E46F}"/>
    <cellStyle name="Total 19 3 2 10" xfId="10783" xr:uid="{3C4D9713-29D9-41D3-B768-1AC76CB022F6}"/>
    <cellStyle name="Total 19 3 2 2" xfId="9361" xr:uid="{4B3D4E18-52C3-4C86-943E-9CFB6EB64567}"/>
    <cellStyle name="Total 19 3 2 2 2" xfId="13782" xr:uid="{F18FD5AC-C7CB-4B25-AC92-B87797D8D071}"/>
    <cellStyle name="Total 19 3 2 2 3" xfId="14744" xr:uid="{48F4E018-501D-4E75-BCB6-A5BEBA66224D}"/>
    <cellStyle name="Total 19 3 2 2 4" xfId="15696" xr:uid="{D0459101-222E-4A4B-9C5E-2ADE95F2DCD9}"/>
    <cellStyle name="Total 19 3 2 2 5" xfId="16574" xr:uid="{DF0F81B4-7E85-41C8-B750-93391C9A2061}"/>
    <cellStyle name="Total 19 3 2 2 6" xfId="17439" xr:uid="{0522E2C3-5149-42F9-888E-1DB11DDF0AA6}"/>
    <cellStyle name="Total 19 3 2 2 7" xfId="18215" xr:uid="{C9542727-2910-4179-AAB5-CA978D6D1BC4}"/>
    <cellStyle name="Total 19 3 2 2 8" xfId="18972" xr:uid="{58E6DCF2-9754-444F-BDA0-48F03A065887}"/>
    <cellStyle name="Total 19 3 2 3" xfId="9799" xr:uid="{4C957D16-0DE7-41A3-9757-20DA401787CF}"/>
    <cellStyle name="Total 19 3 2 3 2" xfId="14203" xr:uid="{CB7AE686-F59F-4C80-BDAC-7812B674A649}"/>
    <cellStyle name="Total 19 3 2 3 3" xfId="15163" xr:uid="{97F6ED13-275C-42EC-A17B-F8EF27B6B185}"/>
    <cellStyle name="Total 19 3 2 3 4" xfId="16115" xr:uid="{FF1FC480-D161-4937-9813-A599AFDEB284}"/>
    <cellStyle name="Total 19 3 2 3 5" xfId="16989" xr:uid="{89D7D856-01AF-4978-93D0-68AEBA49C47F}"/>
    <cellStyle name="Total 19 3 2 3 6" xfId="17854" xr:uid="{471EBD7F-CC77-43DA-9F38-1AE311C376E8}"/>
    <cellStyle name="Total 19 3 2 3 7" xfId="18630" xr:uid="{7CA30C50-A312-41C8-8232-3F38281E2129}"/>
    <cellStyle name="Total 19 3 2 3 8" xfId="19387" xr:uid="{6980BA0C-61D3-4271-A9A8-30B19348945C}"/>
    <cellStyle name="Total 19 3 2 4" xfId="12768" xr:uid="{99E80EF9-86E7-4FD1-A539-63633CCEC4EA}"/>
    <cellStyle name="Total 19 3 2 5" xfId="12470" xr:uid="{3A55638E-D255-4E19-9536-A8919073F2D2}"/>
    <cellStyle name="Total 19 3 2 6" xfId="10407" xr:uid="{1A24FE1A-567B-40C5-9EBC-957C5823B822}"/>
    <cellStyle name="Total 19 3 2 7" xfId="11725" xr:uid="{AEE14912-F587-4FD5-96D9-E2FFC07E61ED}"/>
    <cellStyle name="Total 19 3 2 8" xfId="11059" xr:uid="{8E98B935-257C-4EAC-A2D4-AD1E71A3291F}"/>
    <cellStyle name="Total 19 3 2 9" xfId="12058" xr:uid="{42929499-3F5E-44B0-858E-052E59F643C0}"/>
    <cellStyle name="Total 19 3 3" xfId="8559" xr:uid="{7EF82404-205C-453D-9D4E-FCF47A71DDB3}"/>
    <cellStyle name="Total 19 3 3 2" xfId="13299" xr:uid="{DBDB9B36-2F2B-4F49-A4FF-D1A2C3651EE6}"/>
    <cellStyle name="Total 19 3 3 3" xfId="14319" xr:uid="{F8C15D87-E284-4236-BC1E-017B9326F227}"/>
    <cellStyle name="Total 19 3 3 4" xfId="15279" xr:uid="{DFCAF1CA-24B8-447B-8593-A83612D8FC16}"/>
    <cellStyle name="Total 19 3 3 5" xfId="16228" xr:uid="{7C88C7DC-E7DE-4613-B6DB-8DE43DFC4922}"/>
    <cellStyle name="Total 19 3 3 6" xfId="17101" xr:uid="{07DB4946-3E76-41D0-BDCF-1C71575F25D2}"/>
    <cellStyle name="Total 19 3 3 7" xfId="17966" xr:uid="{F04CED4D-7769-4F15-8CBB-5616D2FA56EA}"/>
    <cellStyle name="Total 19 3 3 8" xfId="18742" xr:uid="{6D95846F-A592-4197-983A-814F8A430189}"/>
    <cellStyle name="Total 19 3 4" xfId="9569" xr:uid="{B723BA88-4459-45CB-8AF2-677820167B1A}"/>
    <cellStyle name="Total 19 3 4 2" xfId="13973" xr:uid="{537DBB49-FFCC-43FB-8228-E309D16EFBE7}"/>
    <cellStyle name="Total 19 3 4 3" xfId="14933" xr:uid="{FDB4FCF7-DD84-42E2-B538-5E314088A3A0}"/>
    <cellStyle name="Total 19 3 4 4" xfId="15885" xr:uid="{CCCB730E-F022-4149-8F8E-AC201D2F42D1}"/>
    <cellStyle name="Total 19 3 4 5" xfId="16759" xr:uid="{BF767D73-2C9F-4FA4-B185-4629631866F4}"/>
    <cellStyle name="Total 19 3 4 6" xfId="17624" xr:uid="{30A73A65-3C8C-43DB-A452-449F13D2E8FC}"/>
    <cellStyle name="Total 19 3 4 7" xfId="18400" xr:uid="{37951810-02BF-4A70-A150-8BDAFE2ACEBB}"/>
    <cellStyle name="Total 19 3 4 8" xfId="19157" xr:uid="{CE92B982-1594-424D-B7F6-28005E8D182B}"/>
    <cellStyle name="Total 19 3 5" xfId="12270" xr:uid="{0715B181-1F4D-4D7A-99F6-D52DEE34E77C}"/>
    <cellStyle name="Total 19 3 6" xfId="10593" xr:uid="{5531C8F4-81B6-437A-B01D-11AB9F33E68F}"/>
    <cellStyle name="Total 19 3 7" xfId="11686" xr:uid="{EF1FB99B-4602-40DD-80AA-2E11A4EF3605}"/>
    <cellStyle name="Total 19 3 8" xfId="11093" xr:uid="{81D1F567-092A-4BAE-9EDB-F8F2EC426A06}"/>
    <cellStyle name="Total 19 3 9" xfId="11449" xr:uid="{DDB4340E-8D5B-4BDB-A76A-F1201950DD26}"/>
    <cellStyle name="Total 19 4" xfId="7183" xr:uid="{AF49C353-EF1A-42B8-9B4C-32D351BE3D24}"/>
    <cellStyle name="Total 19 4 10" xfId="11502" xr:uid="{C9C1ACF0-060B-48EF-B234-EBD94656F69A}"/>
    <cellStyle name="Total 19 4 2" xfId="8823" xr:uid="{D34584D5-CAEE-4B38-89BA-310F6718C60D}"/>
    <cellStyle name="Total 19 4 2 2" xfId="13482" xr:uid="{BFB96ADC-9C42-4230-8148-FB36A5DE0D5B}"/>
    <cellStyle name="Total 19 4 2 3" xfId="14488" xr:uid="{7F532AAE-E56B-46DF-82A0-7A0F2B4207BE}"/>
    <cellStyle name="Total 19 4 2 4" xfId="15446" xr:uid="{582D5FF9-C895-4525-B656-5AD08CCBBDAE}"/>
    <cellStyle name="Total 19 4 2 5" xfId="16372" xr:uid="{6E0DECE3-FF88-4CB0-ABAD-5D0A97B640B3}"/>
    <cellStyle name="Total 19 4 2 6" xfId="17243" xr:uid="{2E82ED37-EB71-47B7-8891-C79F3BD17164}"/>
    <cellStyle name="Total 19 4 2 7" xfId="18090" xr:uid="{99B0C9A5-0A24-45F9-BFFF-59ADF53F21A3}"/>
    <cellStyle name="Total 19 4 2 8" xfId="18857" xr:uid="{6005AC82-84B8-4E2B-958A-06E923415028}"/>
    <cellStyle name="Total 19 4 3" xfId="9684" xr:uid="{EA529AF1-2EBC-471A-A3DF-96E7DD758E11}"/>
    <cellStyle name="Total 19 4 3 2" xfId="14088" xr:uid="{189DE4CB-8973-4FDF-A0FC-A5219E433B35}"/>
    <cellStyle name="Total 19 4 3 3" xfId="15048" xr:uid="{6976F691-5693-4E4B-83BF-718A49A787E7}"/>
    <cellStyle name="Total 19 4 3 4" xfId="16000" xr:uid="{71213882-59DB-4503-9B2F-63F6734D6DF6}"/>
    <cellStyle name="Total 19 4 3 5" xfId="16874" xr:uid="{51AA15EC-2EFD-4B70-8EA7-BC8045AD40B4}"/>
    <cellStyle name="Total 19 4 3 6" xfId="17739" xr:uid="{22026E42-42AB-4C99-B5CC-B38531E809EA}"/>
    <cellStyle name="Total 19 4 3 7" xfId="18515" xr:uid="{EC1F4756-003E-434D-B55C-10833116565B}"/>
    <cellStyle name="Total 19 4 3 8" xfId="19272" xr:uid="{2317555A-1ABA-486B-9AB1-B831CEF16DC6}"/>
    <cellStyle name="Total 19 4 4" xfId="12453" xr:uid="{28018E4C-E748-4FCC-9346-75D947853232}"/>
    <cellStyle name="Total 19 4 5" xfId="10424" xr:uid="{98AEF848-F195-41EF-B1EF-75E2DE90EFA0}"/>
    <cellStyle name="Total 19 4 6" xfId="13143" xr:uid="{082795DC-1B52-4DEF-BCFC-65EF39CDCB30}"/>
    <cellStyle name="Total 19 4 7" xfId="9885" xr:uid="{4A76F91A-09EB-43C4-80D6-45EACD2A25D9}"/>
    <cellStyle name="Total 19 4 8" xfId="11883" xr:uid="{3EC454FE-EE0E-4F9E-B364-B4B3DFABDDA5}"/>
    <cellStyle name="Total 19 4 9" xfId="10928" xr:uid="{16448094-DDA5-4C6A-8A03-71DFDC3CA8FA}"/>
    <cellStyle name="Total 19 5" xfId="8025" xr:uid="{64C472D9-2092-4A42-9592-D12E4E9849C7}"/>
    <cellStyle name="Total 19 5 2" xfId="12993" xr:uid="{C408A3AF-7554-49B6-B846-DD80117AD229}"/>
    <cellStyle name="Total 19 5 3" xfId="9997" xr:uid="{904ABD6F-1829-4453-93CA-C7109C999676}"/>
    <cellStyle name="Total 19 5 4" xfId="13423" xr:uid="{D47AD7DC-9979-467E-B9AD-6686A7F0C95A}"/>
    <cellStyle name="Total 19 5 5" xfId="14430" xr:uid="{660F7660-FC8A-4B8E-A325-836B241FB58A}"/>
    <cellStyle name="Total 19 5 6" xfId="15388" xr:uid="{E5C21050-0E61-4752-AABA-8C07C19FF442}"/>
    <cellStyle name="Total 19 5 7" xfId="16315" xr:uid="{81CD0270-4F29-4B16-B7EA-8171A794027B}"/>
    <cellStyle name="Total 19 5 8" xfId="17186" xr:uid="{B97600B2-8F1B-440F-B31B-0501641D9C78}"/>
    <cellStyle name="Total 19 6" xfId="9456" xr:uid="{C5E6F95A-EE65-4645-8AD3-B4708117C16B}"/>
    <cellStyle name="Total 19 6 2" xfId="13860" xr:uid="{5ECBCF05-F8EE-473E-A160-97E056F9A02C}"/>
    <cellStyle name="Total 19 6 3" xfId="14820" xr:uid="{F65143C4-C13B-4E03-9580-91803ECD5D7D}"/>
    <cellStyle name="Total 19 6 4" xfId="15772" xr:uid="{34DED218-C50C-456B-B158-1963E2DCFE1D}"/>
    <cellStyle name="Total 19 6 5" xfId="16646" xr:uid="{A8AD13DC-A190-4A99-BDB2-CA743F2D5E44}"/>
    <cellStyle name="Total 19 6 6" xfId="17511" xr:uid="{8ED2099E-1425-4207-8DAD-CE7FFB3CDD3B}"/>
    <cellStyle name="Total 19 6 7" xfId="18287" xr:uid="{409149A0-8F0C-48BF-85A0-BE1222E7619F}"/>
    <cellStyle name="Total 19 6 8" xfId="19044" xr:uid="{987A4C3D-7C8F-4B7B-8097-229E1BB5B5C2}"/>
    <cellStyle name="Total 19 7" xfId="11919" xr:uid="{04080410-BD36-4AC9-B9BD-CC4C134BF314}"/>
    <cellStyle name="Total 19 8" xfId="10896" xr:uid="{048D15A6-8DEA-442A-B7F1-0FFF1B892FC3}"/>
    <cellStyle name="Total 19 9" xfId="11530" xr:uid="{18BF0413-22AC-4538-A674-1A8D275BCF95}"/>
    <cellStyle name="Total 2" xfId="6297" xr:uid="{408CAA71-73D7-4B07-A830-6A86F107BFE8}"/>
    <cellStyle name="Total 2 10" xfId="11205" xr:uid="{3C556F17-0957-4677-9780-D880E060F9A9}"/>
    <cellStyle name="Total 2 11" xfId="9822" xr:uid="{15897411-31E2-489B-954D-A0FD8F2E2257}"/>
    <cellStyle name="Total 2 12" xfId="11943" xr:uid="{E0D3F717-E2A8-46FD-9242-72BA092AADA5}"/>
    <cellStyle name="Total 2 13" xfId="10872" xr:uid="{2D6972B1-DF8F-4E04-AF8B-2611E6C838E1}"/>
    <cellStyle name="Total 2 2" xfId="6298" xr:uid="{754342A4-2ACF-4C67-885F-8822F1A87BDA}"/>
    <cellStyle name="Total 2 3" xfId="6921" xr:uid="{07493451-1184-47DF-88C6-9EAD3BDABF29}"/>
    <cellStyle name="Total 2 3 10" xfId="11034" xr:uid="{208DE169-20AB-4D8E-AA58-9EF4C3F5912D}"/>
    <cellStyle name="Total 2 3 11" xfId="12564" xr:uid="{7AA235BE-79EF-45B4-B273-A32AECD0511B}"/>
    <cellStyle name="Total 2 3 2" xfId="7722" xr:uid="{08E14BA4-7655-44AB-B29C-5301DC39FD83}"/>
    <cellStyle name="Total 2 3 2 10" xfId="10788" xr:uid="{5C058F9C-DB33-40FB-B6AE-3CFD7E424867}"/>
    <cellStyle name="Total 2 3 2 2" xfId="9362" xr:uid="{1768ADA1-B433-4D16-B02D-60F2A8EDC4AA}"/>
    <cellStyle name="Total 2 3 2 2 2" xfId="13783" xr:uid="{637FBB01-5AE5-44DB-92D9-943BC8A1F0A6}"/>
    <cellStyle name="Total 2 3 2 2 3" xfId="14745" xr:uid="{7C5A30E3-BF0F-4DE5-986F-38BB639154F2}"/>
    <cellStyle name="Total 2 3 2 2 4" xfId="15697" xr:uid="{647EA2BA-D829-4EFF-BD61-27B2E67615BC}"/>
    <cellStyle name="Total 2 3 2 2 5" xfId="16575" xr:uid="{41CA5038-59A3-49CD-A063-B149FC568A57}"/>
    <cellStyle name="Total 2 3 2 2 6" xfId="17440" xr:uid="{66F7BDE7-1C93-41BD-85CA-651C2D34387A}"/>
    <cellStyle name="Total 2 3 2 2 7" xfId="18216" xr:uid="{462F64D4-B51E-4E35-BDD5-BDD2A99FC7E3}"/>
    <cellStyle name="Total 2 3 2 2 8" xfId="18973" xr:uid="{15DADB04-AEFC-49CC-A009-EDF1B32385B3}"/>
    <cellStyle name="Total 2 3 2 3" xfId="9800" xr:uid="{4095F112-B083-4614-A6F3-D83A1A1CF119}"/>
    <cellStyle name="Total 2 3 2 3 2" xfId="14204" xr:uid="{ADE33EC8-DF9C-4AA1-8A37-958E45D5411D}"/>
    <cellStyle name="Total 2 3 2 3 3" xfId="15164" xr:uid="{F0A4416C-7D8B-4EB3-9EC0-9A5FEA43040D}"/>
    <cellStyle name="Total 2 3 2 3 4" xfId="16116" xr:uid="{C15707D8-CD15-4E98-9091-73FC57B69CAB}"/>
    <cellStyle name="Total 2 3 2 3 5" xfId="16990" xr:uid="{A2405533-7D01-476A-BC20-70749194BCC1}"/>
    <cellStyle name="Total 2 3 2 3 6" xfId="17855" xr:uid="{D83A7BC7-B4AF-4E6C-B12D-87FFB9289280}"/>
    <cellStyle name="Total 2 3 2 3 7" xfId="18631" xr:uid="{0CCDD7C8-8F36-4F82-8E0E-0AF1742B25F1}"/>
    <cellStyle name="Total 2 3 2 3 8" xfId="19388" xr:uid="{3FD371E3-F9BF-4FE1-95D4-57E046351829}"/>
    <cellStyle name="Total 2 3 2 4" xfId="12769" xr:uid="{BFD41C99-BB7C-49DB-8731-EECD90E5634F}"/>
    <cellStyle name="Total 2 3 2 5" xfId="12019" xr:uid="{CFE7ECAB-E5D5-4670-95F4-C21F0605254D}"/>
    <cellStyle name="Total 2 3 2 6" xfId="10812" xr:uid="{DD71CA22-8925-4132-9F81-1DF024B8AE62}"/>
    <cellStyle name="Total 2 3 2 7" xfId="11606" xr:uid="{85CF704A-095C-4E05-BDC6-276588FDC412}"/>
    <cellStyle name="Total 2 3 2 8" xfId="11151" xr:uid="{1D490081-8478-47B5-BEC3-A5D50B267CC4}"/>
    <cellStyle name="Total 2 3 2 9" xfId="12047" xr:uid="{8FA7BA25-CC42-463B-BD3B-74CBB68AF70C}"/>
    <cellStyle name="Total 2 3 3" xfId="8561" xr:uid="{9EAAC5FE-E8A2-4089-B262-F3AB5DF6D241}"/>
    <cellStyle name="Total 2 3 3 2" xfId="13301" xr:uid="{9A355B4D-ABFB-4343-A271-2E2484F3D4DB}"/>
    <cellStyle name="Total 2 3 3 3" xfId="14321" xr:uid="{AED4B5B3-F747-4B81-98A1-D11FB7A85AF1}"/>
    <cellStyle name="Total 2 3 3 4" xfId="15281" xr:uid="{6A9ED8E1-B3B0-4F95-8D80-FF4A76B71CF0}"/>
    <cellStyle name="Total 2 3 3 5" xfId="16230" xr:uid="{2D202021-D790-4FFE-BF08-075502A4582C}"/>
    <cellStyle name="Total 2 3 3 6" xfId="17103" xr:uid="{E6EC7ED0-4EC5-42FD-9CDF-4CD05B028BF9}"/>
    <cellStyle name="Total 2 3 3 7" xfId="17968" xr:uid="{345C907A-48F3-47B3-AA78-2809896E3BC2}"/>
    <cellStyle name="Total 2 3 3 8" xfId="18744" xr:uid="{0F05FC80-0AFB-45D4-A549-52CE0A3098F7}"/>
    <cellStyle name="Total 2 3 4" xfId="9571" xr:uid="{7A90F5D8-5108-4177-9010-9C1B9C1F5768}"/>
    <cellStyle name="Total 2 3 4 2" xfId="13975" xr:uid="{2EAE3D33-20D2-439A-9AB2-8CB169DBDB51}"/>
    <cellStyle name="Total 2 3 4 3" xfId="14935" xr:uid="{D1304A61-750B-416D-A51C-1B28FC75985F}"/>
    <cellStyle name="Total 2 3 4 4" xfId="15887" xr:uid="{36A6424F-A8AA-4236-9A66-4F5F62D413F4}"/>
    <cellStyle name="Total 2 3 4 5" xfId="16761" xr:uid="{3E83754E-014B-4313-8010-15DE83E61D92}"/>
    <cellStyle name="Total 2 3 4 6" xfId="17626" xr:uid="{24658DD6-CBF5-4A07-A929-7D6FFC444724}"/>
    <cellStyle name="Total 2 3 4 7" xfId="18402" xr:uid="{9E2F684F-CCDC-44CC-9CF9-6BAADFB24B5B}"/>
    <cellStyle name="Total 2 3 4 8" xfId="19159" xr:uid="{223CB7B5-072F-4A98-90C4-3157D66D7499}"/>
    <cellStyle name="Total 2 3 5" xfId="12272" xr:uid="{B8A2ABEF-03BD-4063-9477-AA49B4A5D4BD}"/>
    <cellStyle name="Total 2 3 6" xfId="10591" xr:uid="{FDF1C887-F3F4-451B-BBC6-E36F5F1998A7}"/>
    <cellStyle name="Total 2 3 7" xfId="12603" xr:uid="{A84FBB12-9E00-4161-A35F-D88CA61FC87A}"/>
    <cellStyle name="Total 2 3 8" xfId="10299" xr:uid="{DF318254-1037-4902-BB59-5F8D33327D0F}"/>
    <cellStyle name="Total 2 3 9" xfId="11761" xr:uid="{2139541D-C879-4A1E-AD0C-8729339FAF0F}"/>
    <cellStyle name="Total 2 4" xfId="7185" xr:uid="{A1291539-0021-4E9F-A92F-5AAC447BA25E}"/>
    <cellStyle name="Total 2 4 10" xfId="12170" xr:uid="{F697596B-B42A-4AE6-B955-D039E946B90F}"/>
    <cellStyle name="Total 2 4 2" xfId="8825" xr:uid="{FDC34328-282C-4B09-8D21-04936216D7E8}"/>
    <cellStyle name="Total 2 4 2 2" xfId="13484" xr:uid="{FAB52F33-118D-4C47-A2D6-AEDB883E04F2}"/>
    <cellStyle name="Total 2 4 2 3" xfId="14490" xr:uid="{CF18343E-0C9F-4CA4-8310-B6DA1AD2AC36}"/>
    <cellStyle name="Total 2 4 2 4" xfId="15448" xr:uid="{37D927B3-EF9C-4E4A-A4E6-7765A66F7862}"/>
    <cellStyle name="Total 2 4 2 5" xfId="16374" xr:uid="{1765EEF8-1DB1-4CE8-A36E-B64577E5C312}"/>
    <cellStyle name="Total 2 4 2 6" xfId="17245" xr:uid="{D0769BA7-94FF-4A6A-9AA6-BF2D7932885A}"/>
    <cellStyle name="Total 2 4 2 7" xfId="18092" xr:uid="{DE509A92-A793-4A01-A882-C3F9121BEF8A}"/>
    <cellStyle name="Total 2 4 2 8" xfId="18859" xr:uid="{4821E696-18AF-4262-B5EB-07CE1EB7427D}"/>
    <cellStyle name="Total 2 4 3" xfId="9686" xr:uid="{B3AC406A-7A3E-41FE-B549-E340A4B45488}"/>
    <cellStyle name="Total 2 4 3 2" xfId="14090" xr:uid="{E2A43E56-E299-4B20-A07D-EFA76FB779E5}"/>
    <cellStyle name="Total 2 4 3 3" xfId="15050" xr:uid="{4B3E2007-D41D-4518-86BF-430832375FD9}"/>
    <cellStyle name="Total 2 4 3 4" xfId="16002" xr:uid="{DD1951F1-4218-4B64-81E5-8FE2583A4A9D}"/>
    <cellStyle name="Total 2 4 3 5" xfId="16876" xr:uid="{54D4D74F-3606-468C-A8C3-88D836D0D0C9}"/>
    <cellStyle name="Total 2 4 3 6" xfId="17741" xr:uid="{552A483C-052D-4BD5-95FF-3ACAFF3454A2}"/>
    <cellStyle name="Total 2 4 3 7" xfId="18517" xr:uid="{E5FAA093-47D6-46CC-A5EB-7F7D8872C00E}"/>
    <cellStyle name="Total 2 4 3 8" xfId="19274" xr:uid="{DCE228F8-10E0-4BD2-8484-D2874EDF05B4}"/>
    <cellStyle name="Total 2 4 4" xfId="12455" xr:uid="{959A7283-7C6A-4065-AF87-D5F19611787C}"/>
    <cellStyle name="Total 2 4 5" xfId="10422" xr:uid="{F40A48FE-C1BD-418E-A8B9-6840B303E0B1}"/>
    <cellStyle name="Total 2 4 6" xfId="12633" xr:uid="{AF6BD3D1-3D3A-49EA-9F9F-FD72E0BE2EFE}"/>
    <cellStyle name="Total 2 4 7" xfId="10275" xr:uid="{46D355EC-0535-411B-91F7-B733BEA4A7C5}"/>
    <cellStyle name="Total 2 4 8" xfId="13156" xr:uid="{818C9191-E521-41E7-AE71-EEC2C6796CD0}"/>
    <cellStyle name="Total 2 4 9" xfId="9876" xr:uid="{C6F3BD68-8A1A-4247-AFFB-CF5EC056A95A}"/>
    <cellStyle name="Total 2 5" xfId="8027" xr:uid="{332255DE-1186-45AC-AE76-43D3FC7BE3C9}"/>
    <cellStyle name="Total 2 5 2" xfId="12995" xr:uid="{8A313B19-050D-49BF-B933-0F4B8AB03B50}"/>
    <cellStyle name="Total 2 5 3" xfId="9995" xr:uid="{0BEC3507-28F7-458E-B4A6-2B9A027169CD}"/>
    <cellStyle name="Total 2 5 4" xfId="11809" xr:uid="{EB4AA32C-6928-48A4-9FBF-DB3284EBF563}"/>
    <cellStyle name="Total 2 5 5" xfId="10994" xr:uid="{4EEFBCDE-BE1F-4ED2-80DD-245FC088C808}"/>
    <cellStyle name="Total 2 5 6" xfId="12571" xr:uid="{2B72509D-7B2F-470C-865A-E33916268C43}"/>
    <cellStyle name="Total 2 5 7" xfId="10326" xr:uid="{7AFE8A67-17F5-414E-B1D3-95CCCF18FB55}"/>
    <cellStyle name="Total 2 5 8" xfId="11738" xr:uid="{4E756D4E-38C1-4606-8F37-A880E0E4DAFD}"/>
    <cellStyle name="Total 2 6" xfId="9458" xr:uid="{A1EAFC4F-5149-4A03-84F7-371507F2236F}"/>
    <cellStyle name="Total 2 6 2" xfId="13862" xr:uid="{729AB042-6339-4884-B329-8E19D0D24E2F}"/>
    <cellStyle name="Total 2 6 3" xfId="14822" xr:uid="{07F3DAFA-2B50-442D-B864-2F9CA6B3F6FE}"/>
    <cellStyle name="Total 2 6 4" xfId="15774" xr:uid="{6816612A-5BBC-431B-96F1-AF6BD2BF36C5}"/>
    <cellStyle name="Total 2 6 5" xfId="16648" xr:uid="{C5CB98B4-8736-4D8B-BCE7-519C7926EA2A}"/>
    <cellStyle name="Total 2 6 6" xfId="17513" xr:uid="{92F8D102-3CCD-4D9D-B017-AC6F5DE1956D}"/>
    <cellStyle name="Total 2 6 7" xfId="18289" xr:uid="{BB6595A3-72F0-43E1-8C23-2C7BC7D2797E}"/>
    <cellStyle name="Total 2 6 8" xfId="19046" xr:uid="{E62027A4-75EC-4ED8-95B4-11B672008130}"/>
    <cellStyle name="Total 2 7" xfId="11921" xr:uid="{D456E80E-31A2-4605-BA3F-B43882BEC520}"/>
    <cellStyle name="Total 2 8" xfId="10894" xr:uid="{8DC28B6B-5593-443B-962F-76140A5D6F4B}"/>
    <cellStyle name="Total 2 9" xfId="11532" xr:uid="{C6BE3F18-71C9-4BFA-B0C4-5A9A49EBE651}"/>
    <cellStyle name="Total 3" xfId="6299" xr:uid="{DB9BB93C-8E33-4285-B4A9-2D1EE836F305}"/>
    <cellStyle name="Total 3 10" xfId="11203" xr:uid="{147E0E9C-1743-4627-B0D3-431916916528}"/>
    <cellStyle name="Total 3 11" xfId="12043" xr:uid="{B9E073B5-71D0-46B2-AEB5-779115E1640D}"/>
    <cellStyle name="Total 3 12" xfId="10791" xr:uid="{B4039205-C0D6-4857-9CEB-FFD6BDCD6048}"/>
    <cellStyle name="Total 3 13" xfId="11625" xr:uid="{56860DC6-9464-4843-BD18-28EF97D134C0}"/>
    <cellStyle name="Total 3 2" xfId="6300" xr:uid="{77765E24-3B37-4CDD-A706-FC9C99CC6555}"/>
    <cellStyle name="Total 3 2 10" xfId="11634" xr:uid="{6655B6A4-BCC6-4F0E-B274-F5934C389F76}"/>
    <cellStyle name="Total 3 2 11" xfId="11135" xr:uid="{4BBA974A-4D4D-46CB-B747-098BE6232F38}"/>
    <cellStyle name="Total 3 2 12" xfId="11435" xr:uid="{EC463E95-B147-4E2F-9B21-5F76A50EA579}"/>
    <cellStyle name="Total 3 2 2" xfId="6923" xr:uid="{B0DAC058-4EA7-4A35-B063-DAF82602F916}"/>
    <cellStyle name="Total 3 2 2 10" xfId="10574" xr:uid="{E436E503-A584-4A84-9B0C-E0F7B89B5798}"/>
    <cellStyle name="Total 3 2 2 11" xfId="11689" xr:uid="{A6116DBF-F5FC-493F-8E82-81BCB9D37009}"/>
    <cellStyle name="Total 3 2 2 2" xfId="7723" xr:uid="{B53E9EA8-2E12-4D82-80BF-594CD6E56C62}"/>
    <cellStyle name="Total 3 2 2 2 10" xfId="11425" xr:uid="{2A95E8F4-31DB-408D-9776-9EDB078BE2D0}"/>
    <cellStyle name="Total 3 2 2 2 2" xfId="9363" xr:uid="{0E03B092-005A-4C3A-BB79-9E36128762AE}"/>
    <cellStyle name="Total 3 2 2 2 2 2" xfId="13784" xr:uid="{D27A0036-E473-4BF9-9031-05C6A52FF06D}"/>
    <cellStyle name="Total 3 2 2 2 2 3" xfId="14746" xr:uid="{0AFAD5DC-562E-4202-9F21-71BCE03EA4A8}"/>
    <cellStyle name="Total 3 2 2 2 2 4" xfId="15698" xr:uid="{2AC27087-82DB-4431-8611-DEBB89315633}"/>
    <cellStyle name="Total 3 2 2 2 2 5" xfId="16576" xr:uid="{5EB6C97A-ED8C-4DD4-AFA5-B9FA95203801}"/>
    <cellStyle name="Total 3 2 2 2 2 6" xfId="17441" xr:uid="{4131EDDD-38C6-49FB-AEDC-0299D23003EF}"/>
    <cellStyle name="Total 3 2 2 2 2 7" xfId="18217" xr:uid="{EADB6142-98C7-493A-B7CD-1975C625B0AD}"/>
    <cellStyle name="Total 3 2 2 2 2 8" xfId="18974" xr:uid="{734CB95F-6922-4F23-A11C-AC7D0D4ED6A9}"/>
    <cellStyle name="Total 3 2 2 2 3" xfId="9801" xr:uid="{200AC1D7-1BF0-4666-85E4-84604B7B0D35}"/>
    <cellStyle name="Total 3 2 2 2 3 2" xfId="14205" xr:uid="{5E90C2FD-19CE-4B99-8146-F05244B23C4E}"/>
    <cellStyle name="Total 3 2 2 2 3 3" xfId="15165" xr:uid="{36630B34-FDFB-47F0-A414-D37A7B535DE2}"/>
    <cellStyle name="Total 3 2 2 2 3 4" xfId="16117" xr:uid="{FB6D7815-250C-4379-AF77-2E150842BF03}"/>
    <cellStyle name="Total 3 2 2 2 3 5" xfId="16991" xr:uid="{CB4BB0F5-486C-48F6-826F-BD7DDABB2A88}"/>
    <cellStyle name="Total 3 2 2 2 3 6" xfId="17856" xr:uid="{CFB87167-E88F-4B69-9098-07D34A515203}"/>
    <cellStyle name="Total 3 2 2 2 3 7" xfId="18632" xr:uid="{5C02C193-ACC8-4679-8FB2-D00AA3B79858}"/>
    <cellStyle name="Total 3 2 2 2 3 8" xfId="19389" xr:uid="{63D25179-5A76-43B7-8887-C23B3A20D27F}"/>
    <cellStyle name="Total 3 2 2 2 4" xfId="12770" xr:uid="{405E6652-5374-4C97-81AB-89007A36DD18}"/>
    <cellStyle name="Total 3 2 2 2 5" xfId="9837" xr:uid="{4D11700D-0C52-44DC-8D89-D1E2F3C5ED3C}"/>
    <cellStyle name="Total 3 2 2 2 6" xfId="11897" xr:uid="{38DC3BBF-EF2C-4883-B083-2B773033892D}"/>
    <cellStyle name="Total 3 2 2 2 7" xfId="10918" xr:uid="{B4A60672-6941-4A53-913F-3789962BFAC2}"/>
    <cellStyle name="Total 3 2 2 2 8" xfId="11509" xr:uid="{7905981B-AFA0-40CA-A6AB-C3FBC3D48CCB}"/>
    <cellStyle name="Total 3 2 2 2 9" xfId="11228" xr:uid="{D49CD1A5-C202-460D-979C-E6B86D6EA9F4}"/>
    <cellStyle name="Total 3 2 2 3" xfId="8563" xr:uid="{F5C35D8F-BEFB-4313-A4AF-9C5D5D9C9D96}"/>
    <cellStyle name="Total 3 2 2 3 2" xfId="13303" xr:uid="{286D6092-2D4F-49FA-AEE7-866EA335B6F4}"/>
    <cellStyle name="Total 3 2 2 3 3" xfId="14323" xr:uid="{3FC2DF8E-6A44-4939-A165-D6130DEFD142}"/>
    <cellStyle name="Total 3 2 2 3 4" xfId="15283" xr:uid="{D1E49060-D717-4D66-B828-ECD0293C7E94}"/>
    <cellStyle name="Total 3 2 2 3 5" xfId="16232" xr:uid="{75AB29F5-7AE1-4CFF-B096-2E779625029B}"/>
    <cellStyle name="Total 3 2 2 3 6" xfId="17105" xr:uid="{D6CD5C44-A264-4319-A81A-9610B882FDE6}"/>
    <cellStyle name="Total 3 2 2 3 7" xfId="17970" xr:uid="{6CDD44AD-A244-46FA-BB7C-69F1DB3655AF}"/>
    <cellStyle name="Total 3 2 2 3 8" xfId="18746" xr:uid="{710E7DC4-9512-4696-BFD8-A078DBE852F0}"/>
    <cellStyle name="Total 3 2 2 4" xfId="9573" xr:uid="{C0F7A072-FCC1-49C1-B24B-DD3431C30BC3}"/>
    <cellStyle name="Total 3 2 2 4 2" xfId="13977" xr:uid="{2BB6AB5B-227D-4AE4-A7E0-BCE3B4B7DCAE}"/>
    <cellStyle name="Total 3 2 2 4 3" xfId="14937" xr:uid="{7CBC7069-635A-472D-8E4D-20AA104FC888}"/>
    <cellStyle name="Total 3 2 2 4 4" xfId="15889" xr:uid="{68939ABA-B7BE-4E51-84A4-E2C94F82A8C4}"/>
    <cellStyle name="Total 3 2 2 4 5" xfId="16763" xr:uid="{6E09AAF7-EB12-469D-A37B-99C6D32C0950}"/>
    <cellStyle name="Total 3 2 2 4 6" xfId="17628" xr:uid="{697B6BF7-7D4E-4E63-9435-A2469A6292BF}"/>
    <cellStyle name="Total 3 2 2 4 7" xfId="18404" xr:uid="{D7B50FB1-3EE6-4335-979C-22322732B43D}"/>
    <cellStyle name="Total 3 2 2 4 8" xfId="19161" xr:uid="{2C955901-1FCB-4968-8A04-CFBEF051215B}"/>
    <cellStyle name="Total 3 2 2 5" xfId="12274" xr:uid="{3C2ED07F-38F5-4766-B1FD-62FA62324817}"/>
    <cellStyle name="Total 3 2 2 6" xfId="10589" xr:uid="{A5A6E800-6A98-4EA7-8E47-1174CE3878E1}"/>
    <cellStyle name="Total 3 2 2 7" xfId="13120" xr:uid="{75D6D191-536D-4018-BA4C-03933A11D427}"/>
    <cellStyle name="Total 3 2 2 8" xfId="9904" xr:uid="{F65108DB-B35F-46A6-AD7F-8A8E7A3F86E3}"/>
    <cellStyle name="Total 3 2 2 9" xfId="12290" xr:uid="{213FDBB7-FECE-4494-B419-1A8D5F395403}"/>
    <cellStyle name="Total 3 2 3" xfId="7187" xr:uid="{05CA467A-1242-45F1-8162-7BCB5F5517F9}"/>
    <cellStyle name="Total 3 2 3 10" xfId="11503" xr:uid="{7A3C3DCB-3A4A-4CC6-AB75-8DEA310097EC}"/>
    <cellStyle name="Total 3 2 3 2" xfId="8827" xr:uid="{D60BC2E8-E8AC-4398-92F4-CE11CE5CB6C5}"/>
    <cellStyle name="Total 3 2 3 2 2" xfId="13486" xr:uid="{8C2D8CB5-FCF7-45E2-A266-197EE93B4849}"/>
    <cellStyle name="Total 3 2 3 2 3" xfId="14492" xr:uid="{FD88CF2F-9ED1-4739-ABFC-C3E06FC33EC1}"/>
    <cellStyle name="Total 3 2 3 2 4" xfId="15450" xr:uid="{B078F0FE-59F1-4C52-9893-760CC019EF69}"/>
    <cellStyle name="Total 3 2 3 2 5" xfId="16376" xr:uid="{AC7A47B9-373C-46B6-A426-32BAC044071C}"/>
    <cellStyle name="Total 3 2 3 2 6" xfId="17247" xr:uid="{4EB60CDD-CA4D-4B96-8EE5-BF1B058DB140}"/>
    <cellStyle name="Total 3 2 3 2 7" xfId="18094" xr:uid="{4B505311-35C1-4516-A4EC-737B99EB2371}"/>
    <cellStyle name="Total 3 2 3 2 8" xfId="18861" xr:uid="{33E26CF3-A053-4E9E-9C86-2582E3BC221A}"/>
    <cellStyle name="Total 3 2 3 3" xfId="9688" xr:uid="{ED36C01E-58A7-45CF-95D7-E9B689908C7A}"/>
    <cellStyle name="Total 3 2 3 3 2" xfId="14092" xr:uid="{0DB1AFAC-A2A3-485A-89C4-AE5B952D26BB}"/>
    <cellStyle name="Total 3 2 3 3 3" xfId="15052" xr:uid="{CEA47CAE-E260-47AB-8BAC-FA4051C434CA}"/>
    <cellStyle name="Total 3 2 3 3 4" xfId="16004" xr:uid="{B80F3C2B-C097-4A52-A915-8EEDE1C27478}"/>
    <cellStyle name="Total 3 2 3 3 5" xfId="16878" xr:uid="{E09E3362-0B64-4E7B-98A9-3B8CE4D363D6}"/>
    <cellStyle name="Total 3 2 3 3 6" xfId="17743" xr:uid="{F43E31D5-C2C4-412F-BD0C-275625FC6056}"/>
    <cellStyle name="Total 3 2 3 3 7" xfId="18519" xr:uid="{37DE1882-C29D-43CE-AE8E-5F2FD4B71A99}"/>
    <cellStyle name="Total 3 2 3 3 8" xfId="19276" xr:uid="{98AAA449-FADE-4022-8CF4-1E607B082F4E}"/>
    <cellStyle name="Total 3 2 3 4" xfId="12457" xr:uid="{DD0D2B31-5AE9-43B2-B362-57D4CC475B6F}"/>
    <cellStyle name="Total 3 2 3 5" xfId="10420" xr:uid="{32344983-9428-4500-A5E1-EE0C793A80C5}"/>
    <cellStyle name="Total 3 2 3 6" xfId="13144" xr:uid="{BE0CF22F-CB99-434F-8D6B-B2DFC30F5C50}"/>
    <cellStyle name="Total 3 2 3 7" xfId="9884" xr:uid="{9820E93E-1399-47C8-94B8-F6798D21E615}"/>
    <cellStyle name="Total 3 2 3 8" xfId="11884" xr:uid="{08939938-C606-4780-BC0E-B9776BA01E1D}"/>
    <cellStyle name="Total 3 2 3 9" xfId="10927" xr:uid="{755F86D1-770B-4CD5-B12D-DC88B5B11358}"/>
    <cellStyle name="Total 3 2 4" xfId="8029" xr:uid="{3004F43E-E5D2-408B-BBB7-FE67F35E88D8}"/>
    <cellStyle name="Total 3 2 4 2" xfId="12997" xr:uid="{D9B2CF66-0F55-4BFA-954B-8F3924AE0C52}"/>
    <cellStyle name="Total 3 2 4 3" xfId="9993" xr:uid="{9C00EBAB-6775-47A6-B3C9-D95A1F32200C}"/>
    <cellStyle name="Total 3 2 4 4" xfId="11811" xr:uid="{64BCFA31-1FD3-4A7D-ABD5-2CC6AAC60A68}"/>
    <cellStyle name="Total 3 2 4 5" xfId="10992" xr:uid="{BD9AFC75-93F9-4461-8897-9FA88064910A}"/>
    <cellStyle name="Total 3 2 4 6" xfId="13099" xr:uid="{64625011-6CE1-457B-A1BB-7D5A0340326B}"/>
    <cellStyle name="Total 3 2 4 7" xfId="9920" xr:uid="{D6D35CEA-1CD7-4DAD-8524-EFBCFB486EEC}"/>
    <cellStyle name="Total 3 2 4 8" xfId="12788" xr:uid="{A72B2C25-094B-4B35-8632-AAA843E5AD99}"/>
    <cellStyle name="Total 3 2 5" xfId="9460" xr:uid="{0FB6FD76-67C1-41C9-9B5E-4CA1914B4BC4}"/>
    <cellStyle name="Total 3 2 5 2" xfId="13864" xr:uid="{FB5FB9B7-704E-47E2-BAF3-4C56FC013026}"/>
    <cellStyle name="Total 3 2 5 3" xfId="14824" xr:uid="{D21C8C50-8BC0-4B3A-AB60-178F60EC7F2E}"/>
    <cellStyle name="Total 3 2 5 4" xfId="15776" xr:uid="{A2DA515B-406C-4B03-A4F6-67D640F52151}"/>
    <cellStyle name="Total 3 2 5 5" xfId="16650" xr:uid="{BD317446-792C-4BFC-91C8-DFBCB93F73F7}"/>
    <cellStyle name="Total 3 2 5 6" xfId="17515" xr:uid="{C210585E-0FC7-41D8-9305-4547AA9C3480}"/>
    <cellStyle name="Total 3 2 5 7" xfId="18291" xr:uid="{640AE898-3C3B-439E-9392-BA56184BC11D}"/>
    <cellStyle name="Total 3 2 5 8" xfId="19048" xr:uid="{68C9433C-0314-4099-8281-08BD055C4487}"/>
    <cellStyle name="Total 3 2 6" xfId="11924" xr:uid="{4F729746-3621-45D7-8D04-1092CF7FCF42}"/>
    <cellStyle name="Total 3 2 7" xfId="10891" xr:uid="{CA32BE98-2800-4795-A43C-58C9C6A025E0}"/>
    <cellStyle name="Total 3 2 8" xfId="12068" xr:uid="{15C79631-F0DD-4B99-AF29-77B12260113E}"/>
    <cellStyle name="Total 3 2 9" xfId="10778" xr:uid="{8CD25DB2-E0AF-408C-9F4F-6F8002977DE8}"/>
    <cellStyle name="Total 3 3" xfId="6922" xr:uid="{62FF1451-17F8-49F7-8173-E70737316214}"/>
    <cellStyle name="Total 3 3 10" xfId="16455" xr:uid="{8847CF90-368C-46D4-9270-C400275C394D}"/>
    <cellStyle name="Total 3 3 11" xfId="17326" xr:uid="{75B90B64-7C30-4958-A4D7-938EDBBFE902}"/>
    <cellStyle name="Total 3 3 2" xfId="7724" xr:uid="{0A34F66A-83F6-435D-8F76-EF23A55C34AC}"/>
    <cellStyle name="Total 3 3 2 10" xfId="13381" xr:uid="{651D3D01-82A2-425B-A334-766A371B6FA1}"/>
    <cellStyle name="Total 3 3 2 2" xfId="9364" xr:uid="{3F1B38B9-4BF1-4538-A016-9DE0985D210E}"/>
    <cellStyle name="Total 3 3 2 2 2" xfId="13785" xr:uid="{6D78F20E-41E0-4FAD-ACF7-05766D831035}"/>
    <cellStyle name="Total 3 3 2 2 3" xfId="14747" xr:uid="{97A18FDE-4468-4857-AD77-8F1A394E4B04}"/>
    <cellStyle name="Total 3 3 2 2 4" xfId="15699" xr:uid="{E484F602-2CB6-4CD3-853A-3980C3774139}"/>
    <cellStyle name="Total 3 3 2 2 5" xfId="16577" xr:uid="{89D7509B-6B37-4C82-A4F5-8092936883E0}"/>
    <cellStyle name="Total 3 3 2 2 6" xfId="17442" xr:uid="{4D4A6636-1312-4D11-9269-0C58CEB296B1}"/>
    <cellStyle name="Total 3 3 2 2 7" xfId="18218" xr:uid="{88A4A394-9510-44EE-8244-446FA4A2CDD0}"/>
    <cellStyle name="Total 3 3 2 2 8" xfId="18975" xr:uid="{810DB73C-E752-429B-9DB0-CF846F912FAD}"/>
    <cellStyle name="Total 3 3 2 3" xfId="9802" xr:uid="{5A0694DC-FE9D-4770-9D05-508553AFD1D9}"/>
    <cellStyle name="Total 3 3 2 3 2" xfId="14206" xr:uid="{DBD06FEA-76A8-4BEB-8296-6711294EE917}"/>
    <cellStyle name="Total 3 3 2 3 3" xfId="15166" xr:uid="{8486650E-0178-4BBE-87EB-09DEB4AC0B7F}"/>
    <cellStyle name="Total 3 3 2 3 4" xfId="16118" xr:uid="{DA2D9C62-F9ED-4801-ACF8-A0134D47F387}"/>
    <cellStyle name="Total 3 3 2 3 5" xfId="16992" xr:uid="{73D98B62-B5A8-429D-8F14-0E69E3D2383F}"/>
    <cellStyle name="Total 3 3 2 3 6" xfId="17857" xr:uid="{08206E8A-C9EC-44B1-8284-DD9F998FD5F0}"/>
    <cellStyle name="Total 3 3 2 3 7" xfId="18633" xr:uid="{C54CBD68-B178-486D-BAC1-5DDE784CDB85}"/>
    <cellStyle name="Total 3 3 2 3 8" xfId="19390" xr:uid="{DD09A1A2-51DD-4880-87F8-0713D21F2A8F}"/>
    <cellStyle name="Total 3 3 2 4" xfId="12771" xr:uid="{7BC5FBC1-0DC4-42C2-AC7D-9E96E7752831}"/>
    <cellStyle name="Total 3 3 2 5" xfId="148" xr:uid="{A8E7EE80-86D6-49C7-8B4E-79B3C3C238ED}"/>
    <cellStyle name="Total 3 3 2 6" xfId="11944" xr:uid="{64F7A90E-1C63-439B-AF1E-BD0CD9CA5944}"/>
    <cellStyle name="Total 3 3 2 7" xfId="10871" xr:uid="{FAF576CC-E991-48AA-AC62-6B0445144E80}"/>
    <cellStyle name="Total 3 3 2 8" xfId="11549" xr:uid="{9012B31B-B21C-49EF-A726-170E318BAC82}"/>
    <cellStyle name="Total 3 3 2 9" xfId="11188" xr:uid="{F43C02A4-35F6-4980-B753-1022B1751FF4}"/>
    <cellStyle name="Total 3 3 3" xfId="8562" xr:uid="{F0C973C2-B9E7-46C6-81CE-6D875696D7A9}"/>
    <cellStyle name="Total 3 3 3 2" xfId="13302" xr:uid="{888D82AF-996F-44B6-ACFC-60685C1156E0}"/>
    <cellStyle name="Total 3 3 3 3" xfId="14322" xr:uid="{B727EE03-699D-46D3-A79D-364BF6668A94}"/>
    <cellStyle name="Total 3 3 3 4" xfId="15282" xr:uid="{316DC153-DCE0-4F5B-943F-BD983C8D4AC7}"/>
    <cellStyle name="Total 3 3 3 5" xfId="16231" xr:uid="{8F9D1363-DF66-41C1-9AAE-6BA0AE92F14D}"/>
    <cellStyle name="Total 3 3 3 6" xfId="17104" xr:uid="{9F0B96DB-4D41-4FC0-8C94-E87CD3028ED9}"/>
    <cellStyle name="Total 3 3 3 7" xfId="17969" xr:uid="{1F443FCC-D7FD-42B4-B956-B2DBBA8B956E}"/>
    <cellStyle name="Total 3 3 3 8" xfId="18745" xr:uid="{5AEC8FA9-8672-4A13-BEC8-85C89FBB82F0}"/>
    <cellStyle name="Total 3 3 4" xfId="9572" xr:uid="{B3B1123B-5AD4-4CF5-8E4C-51387D3F2A1C}"/>
    <cellStyle name="Total 3 3 4 2" xfId="13976" xr:uid="{6C360684-974E-4C14-80E3-7AE7C1A10E75}"/>
    <cellStyle name="Total 3 3 4 3" xfId="14936" xr:uid="{E605EBED-446C-462E-8211-2E04A44A3A9B}"/>
    <cellStyle name="Total 3 3 4 4" xfId="15888" xr:uid="{E31F5402-F180-49A0-827B-5349A30EDBAD}"/>
    <cellStyle name="Total 3 3 4 5" xfId="16762" xr:uid="{05785EF2-D646-427B-BC14-09122DBC1F84}"/>
    <cellStyle name="Total 3 3 4 6" xfId="17627" xr:uid="{0E085C2E-D094-47C3-A085-B4649472EE00}"/>
    <cellStyle name="Total 3 3 4 7" xfId="18403" xr:uid="{6A383B30-2523-4B7F-815E-F6B7241FF4FC}"/>
    <cellStyle name="Total 3 3 4 8" xfId="19160" xr:uid="{4C578557-4A61-47C4-A159-2598B623EEBE}"/>
    <cellStyle name="Total 3 3 5" xfId="12273" xr:uid="{00769A36-68B1-46C6-A851-3902E4D02C91}"/>
    <cellStyle name="Total 3 3 6" xfId="10590" xr:uid="{A7D66910-8CAD-4888-90F5-971FBC719CCD}"/>
    <cellStyle name="Total 3 3 7" xfId="13625" xr:uid="{851D01C6-084F-439E-9AF3-32656B77FABE}"/>
    <cellStyle name="Total 3 3 8" xfId="14603" xr:uid="{883F6922-4062-49E8-BE34-DE9AE806A880}"/>
    <cellStyle name="Total 3 3 9" xfId="15556" xr:uid="{E048C455-C8F0-4B87-966E-1649C550735A}"/>
    <cellStyle name="Total 3 4" xfId="7186" xr:uid="{2893781F-460D-4A2E-9324-44D2ACC6E5F1}"/>
    <cellStyle name="Total 3 4 10" xfId="17344" xr:uid="{0E254D22-7BDE-4E62-9E00-9329ED6155FA}"/>
    <cellStyle name="Total 3 4 2" xfId="8826" xr:uid="{F6A51479-BCB3-427D-9E1C-E8DE531CC750}"/>
    <cellStyle name="Total 3 4 2 2" xfId="13485" xr:uid="{CCAA93B6-F1E8-4FFC-B47E-669C7C2D26DA}"/>
    <cellStyle name="Total 3 4 2 3" xfId="14491" xr:uid="{E9FA2685-59C5-4AAC-A689-2C4F7E1C74FB}"/>
    <cellStyle name="Total 3 4 2 4" xfId="15449" xr:uid="{4D05ACE0-A2CC-4EC7-A591-868BDAE550A2}"/>
    <cellStyle name="Total 3 4 2 5" xfId="16375" xr:uid="{04349EFB-1699-4FB4-A187-F287EC5C1A6C}"/>
    <cellStyle name="Total 3 4 2 6" xfId="17246" xr:uid="{4403BBCD-A55D-4460-BFB2-CDBA72AEEEBF}"/>
    <cellStyle name="Total 3 4 2 7" xfId="18093" xr:uid="{36618A27-F601-4A73-9C15-EEA71FC86009}"/>
    <cellStyle name="Total 3 4 2 8" xfId="18860" xr:uid="{5ED5C2BD-668D-4E05-A759-A2CF8B277D60}"/>
    <cellStyle name="Total 3 4 3" xfId="9687" xr:uid="{603122E5-B070-401F-B9FF-F61AA7339902}"/>
    <cellStyle name="Total 3 4 3 2" xfId="14091" xr:uid="{E6566C52-D7F5-4BF5-9637-A78CFDD1465D}"/>
    <cellStyle name="Total 3 4 3 3" xfId="15051" xr:uid="{20F204D5-DD1E-4285-8DAC-4F73F31ED2E3}"/>
    <cellStyle name="Total 3 4 3 4" xfId="16003" xr:uid="{9EDE70D8-694C-4603-9B82-75AF34A9EF4F}"/>
    <cellStyle name="Total 3 4 3 5" xfId="16877" xr:uid="{819B8086-AF19-4C7F-B93D-1C42D7CBA8E6}"/>
    <cellStyle name="Total 3 4 3 6" xfId="17742" xr:uid="{5E516F8B-5094-42A4-8E73-E70EFA491EBE}"/>
    <cellStyle name="Total 3 4 3 7" xfId="18518" xr:uid="{1244E710-BE87-4920-9468-5DFCF9DAAFE1}"/>
    <cellStyle name="Total 3 4 3 8" xfId="19275" xr:uid="{913DA153-B134-42CC-94F1-116768FF4D14}"/>
    <cellStyle name="Total 3 4 4" xfId="12456" xr:uid="{BB7C829E-BB88-4094-A0B8-2A2A9EC882D1}"/>
    <cellStyle name="Total 3 4 5" xfId="10421" xr:uid="{F1645FDF-A78B-4F6B-B759-E34C0ADB7BBA}"/>
    <cellStyle name="Total 3 4 6" xfId="13652" xr:uid="{57B3F6DA-4EDB-4B2B-A4E7-F561827D5633}"/>
    <cellStyle name="Total 3 4 7" xfId="14628" xr:uid="{F9409FD5-DD35-4E98-94D0-E6C260F560BA}"/>
    <cellStyle name="Total 3 4 8" xfId="15580" xr:uid="{CA103C87-D458-4961-8990-9B2C760B4989}"/>
    <cellStyle name="Total 3 4 9" xfId="16475" xr:uid="{DE111F8D-E422-4D40-B694-1A4A930BFB55}"/>
    <cellStyle name="Total 3 5" xfId="8028" xr:uid="{A5E7B23C-E65C-4654-990A-5EA8F071A914}"/>
    <cellStyle name="Total 3 5 2" xfId="12996" xr:uid="{D49140B7-AA49-4D2A-B1E2-750916C38949}"/>
    <cellStyle name="Total 3 5 3" xfId="9994" xr:uid="{B765265B-CB31-4240-859A-E24971841883}"/>
    <cellStyle name="Total 3 5 4" xfId="11810" xr:uid="{F0395AA2-92B5-41C0-9E3E-3C7F1C04DDA1}"/>
    <cellStyle name="Total 3 5 5" xfId="10993" xr:uid="{D4664626-D90D-4C1E-8872-5DBD9D8DCB7D}"/>
    <cellStyle name="Total 3 5 6" xfId="13597" xr:uid="{59E8151A-C2AB-481A-98E4-E081674C8236}"/>
    <cellStyle name="Total 3 5 7" xfId="14579" xr:uid="{349BD455-9655-4716-9980-C2EE800736BF}"/>
    <cellStyle name="Total 3 5 8" xfId="15532" xr:uid="{40A4BD16-A56B-4FD6-A31F-6942E2624B91}"/>
    <cellStyle name="Total 3 6" xfId="9459" xr:uid="{BF2D6E0B-9907-414E-8D47-0E75F7EA96E7}"/>
    <cellStyle name="Total 3 6 2" xfId="13863" xr:uid="{C3145D90-889D-4F25-8968-9CD86A90BF33}"/>
    <cellStyle name="Total 3 6 3" xfId="14823" xr:uid="{3500B733-8716-452E-8953-D6F7FF1A7BB0}"/>
    <cellStyle name="Total 3 6 4" xfId="15775" xr:uid="{3E1A9752-0034-4F86-9FC3-E013EDE13923}"/>
    <cellStyle name="Total 3 6 5" xfId="16649" xr:uid="{50B14B19-BFDD-4D4A-BFFA-5569E015985D}"/>
    <cellStyle name="Total 3 6 6" xfId="17514" xr:uid="{4982FBF2-F2DD-4547-9761-CEB9E55C81CC}"/>
    <cellStyle name="Total 3 6 7" xfId="18290" xr:uid="{1E02DA76-48CE-4A06-8895-5CEAF6104BC3}"/>
    <cellStyle name="Total 3 6 8" xfId="19047" xr:uid="{2845C2B3-1D1B-4B85-A26B-C30FB22B2D76}"/>
    <cellStyle name="Total 3 7" xfId="11923" xr:uid="{B7053BF7-BFAD-4CEE-804B-0B3D792E00C9}"/>
    <cellStyle name="Total 3 8" xfId="10892" xr:uid="{38FCBA05-7EEC-4281-BCB9-43C11E2B45CE}"/>
    <cellStyle name="Total 3 9" xfId="11534" xr:uid="{8DC571E1-3797-4DB2-A9D6-BD70A95B946D}"/>
    <cellStyle name="Total 4" xfId="6301" xr:uid="{5E470ED8-5647-4F44-9E81-EC3FABE2CAF0}"/>
    <cellStyle name="Total 4 10" xfId="10323" xr:uid="{D4DE33A2-5174-4B5A-B3C9-0C271650C1B8}"/>
    <cellStyle name="Total 4 11" xfId="12647" xr:uid="{3977C560-A5AE-4CE4-A319-EEF12BFA1B9B}"/>
    <cellStyle name="Total 4 12" xfId="10265" xr:uid="{45A34736-5311-4875-9103-4972B78D38F4}"/>
    <cellStyle name="Total 4 13" xfId="13157" xr:uid="{EC86A4F1-E43B-49A8-A075-3334511B4C1A}"/>
    <cellStyle name="Total 4 2" xfId="6302" xr:uid="{BB1B83EE-6FD8-4266-A706-BCEB93415689}"/>
    <cellStyle name="Total 4 2 10" xfId="15535" xr:uid="{482F7B4F-86CA-4F77-91FF-8081546EE2C1}"/>
    <cellStyle name="Total 4 2 11" xfId="16438" xr:uid="{B94C26DD-6AB3-43FC-BCFF-0B5B84546C66}"/>
    <cellStyle name="Total 4 2 12" xfId="17309" xr:uid="{66ED6292-AB91-447C-ABC7-43BAA003816D}"/>
    <cellStyle name="Total 4 2 2" xfId="6925" xr:uid="{CFEA2435-517A-4518-AB4B-E370183328FE}"/>
    <cellStyle name="Total 4 2 2 10" xfId="11033" xr:uid="{F04986FD-BE10-4092-9B94-EA261114A958}"/>
    <cellStyle name="Total 4 2 2 11" xfId="13590" xr:uid="{4FE3A837-8C2E-4009-BDEC-A73C3F379D74}"/>
    <cellStyle name="Total 4 2 2 2" xfId="7725" xr:uid="{90ECE258-0D0E-480A-B2CE-85956AE9DEC5}"/>
    <cellStyle name="Total 4 2 2 2 10" xfId="13084" xr:uid="{23A93D67-F533-4F3B-9565-FBCD0A18FE0B}"/>
    <cellStyle name="Total 4 2 2 2 2" xfId="9365" xr:uid="{7B639129-03CA-475C-84B8-B3E52CC42B7A}"/>
    <cellStyle name="Total 4 2 2 2 2 2" xfId="13786" xr:uid="{254A7F5D-E07D-41EB-B4FC-DED7246CB13F}"/>
    <cellStyle name="Total 4 2 2 2 2 3" xfId="14748" xr:uid="{C12D4854-2215-4E8C-AEF9-89247363B663}"/>
    <cellStyle name="Total 4 2 2 2 2 4" xfId="15700" xr:uid="{06AF3141-3F3F-4A3A-8FA7-13DF5C5E39E3}"/>
    <cellStyle name="Total 4 2 2 2 2 5" xfId="16578" xr:uid="{A64E8AFC-E26B-4130-8582-7375FAC26DBC}"/>
    <cellStyle name="Total 4 2 2 2 2 6" xfId="17443" xr:uid="{3EAE3826-B9AF-4DE2-985B-25C3541491A0}"/>
    <cellStyle name="Total 4 2 2 2 2 7" xfId="18219" xr:uid="{197B83F5-5743-4969-B0AA-A8EE1AC2BFEB}"/>
    <cellStyle name="Total 4 2 2 2 2 8" xfId="18976" xr:uid="{127789DC-4037-4175-AC49-BA5BF8933481}"/>
    <cellStyle name="Total 4 2 2 2 3" xfId="9803" xr:uid="{7421C958-BD77-407B-A24F-EEEE65B00A7C}"/>
    <cellStyle name="Total 4 2 2 2 3 2" xfId="14207" xr:uid="{285021C6-A80D-497E-BAC1-A31F25A4EBD1}"/>
    <cellStyle name="Total 4 2 2 2 3 3" xfId="15167" xr:uid="{76DF2EA0-9276-475C-8B3A-F1384BAD6403}"/>
    <cellStyle name="Total 4 2 2 2 3 4" xfId="16119" xr:uid="{47D06980-FF6D-4608-9889-47AAF7FE4679}"/>
    <cellStyle name="Total 4 2 2 2 3 5" xfId="16993" xr:uid="{D6DF820C-CB3E-45C7-96E5-E50C9344DE09}"/>
    <cellStyle name="Total 4 2 2 2 3 6" xfId="17858" xr:uid="{420BA6BD-0286-43CC-B0C5-47464D489457}"/>
    <cellStyle name="Total 4 2 2 2 3 7" xfId="18634" xr:uid="{E459AF18-6E65-4D8A-9F77-8C6C9C29EAE8}"/>
    <cellStyle name="Total 4 2 2 2 3 8" xfId="19391" xr:uid="{82AAC425-2E30-4488-89B1-6E256648F19D}"/>
    <cellStyle name="Total 4 2 2 2 4" xfId="12772" xr:uid="{FB7F6946-EB96-4E0C-928D-A8CC1C8E37B2}"/>
    <cellStyle name="Total 4 2 2 2 5" xfId="10212" xr:uid="{7B0E488F-ED04-433B-B375-EF040D3D84EF}"/>
    <cellStyle name="Total 4 2 2 2 6" xfId="12024" xr:uid="{DB26F6F4-524A-400B-99D3-B8891026A85B}"/>
    <cellStyle name="Total 4 2 2 2 7" xfId="10808" xr:uid="{55A0AD54-DEA8-4789-8077-87296169990C}"/>
    <cellStyle name="Total 4 2 2 2 8" xfId="11609" xr:uid="{4EC380B0-C074-4B61-9547-F3716183ABAF}"/>
    <cellStyle name="Total 4 2 2 2 9" xfId="11148" xr:uid="{D784DFFB-A388-4449-8F3D-EA8B7924C7BD}"/>
    <cellStyle name="Total 4 2 2 3" xfId="8565" xr:uid="{670623D8-8B37-4EEA-9FE4-BCDE10E4820B}"/>
    <cellStyle name="Total 4 2 2 3 2" xfId="13305" xr:uid="{E1669411-4B96-4B25-A6DD-9AF395095ADB}"/>
    <cellStyle name="Total 4 2 2 3 3" xfId="14325" xr:uid="{EAFE351F-46A3-4F72-B103-62B1912055FC}"/>
    <cellStyle name="Total 4 2 2 3 4" xfId="15285" xr:uid="{53062DD5-DB7E-4B35-8E7F-BFEC8A176977}"/>
    <cellStyle name="Total 4 2 2 3 5" xfId="16234" xr:uid="{92770C4C-FDB9-4012-8397-0339F3AEDF79}"/>
    <cellStyle name="Total 4 2 2 3 6" xfId="17107" xr:uid="{37E17548-E962-4078-83D5-E341347B327C}"/>
    <cellStyle name="Total 4 2 2 3 7" xfId="17972" xr:uid="{428A1392-DBB9-4704-A09D-9322867515B9}"/>
    <cellStyle name="Total 4 2 2 3 8" xfId="18748" xr:uid="{603DCB63-7EB0-4959-B52B-114264E9169D}"/>
    <cellStyle name="Total 4 2 2 4" xfId="9575" xr:uid="{97841EC6-502D-4C04-B2D7-EC5C5AD18C1D}"/>
    <cellStyle name="Total 4 2 2 4 2" xfId="13979" xr:uid="{F08C2360-54DD-498E-993E-2C0B5F886E2C}"/>
    <cellStyle name="Total 4 2 2 4 3" xfId="14939" xr:uid="{F1DBDE81-67D2-4155-9191-462AC21D8757}"/>
    <cellStyle name="Total 4 2 2 4 4" xfId="15891" xr:uid="{E8BD6F9B-6C7D-4368-B100-1B36C935C833}"/>
    <cellStyle name="Total 4 2 2 4 5" xfId="16765" xr:uid="{BBE1FF47-DD68-484F-BCD4-078BF75E274D}"/>
    <cellStyle name="Total 4 2 2 4 6" xfId="17630" xr:uid="{D95249DE-C255-432D-968A-D03F3CF889DF}"/>
    <cellStyle name="Total 4 2 2 4 7" xfId="18406" xr:uid="{9FD88B27-7FB4-41F3-80F4-E770BCBE81C8}"/>
    <cellStyle name="Total 4 2 2 4 8" xfId="19163" xr:uid="{1322A9CD-5D49-4755-9A99-6E576F0E93DD}"/>
    <cellStyle name="Total 4 2 2 5" xfId="12276" xr:uid="{908FB92E-40ED-4EC3-954B-7E00EBFE0C28}"/>
    <cellStyle name="Total 4 2 2 6" xfId="10587" xr:uid="{3D8D4FB3-5D97-4497-8C77-DAA1CDBE148A}"/>
    <cellStyle name="Total 4 2 2 7" xfId="12604" xr:uid="{B6784945-6889-42A6-9B29-0E7C95548CD5}"/>
    <cellStyle name="Total 4 2 2 8" xfId="10298" xr:uid="{082D37C6-C916-4245-9512-7599D0252DFE}"/>
    <cellStyle name="Total 4 2 2 9" xfId="11762" xr:uid="{2DE78F11-BF93-4B78-BDB3-E27979FA9EF5}"/>
    <cellStyle name="Total 4 2 3" xfId="7189" xr:uid="{4A753A11-B34D-43DB-9FA9-A30A7D29C2E9}"/>
    <cellStyle name="Total 4 2 3 10" xfId="11582" xr:uid="{DDEEF795-7F01-4240-B16D-C5AF8824DF6C}"/>
    <cellStyle name="Total 4 2 3 2" xfId="8829" xr:uid="{0462ED66-30FD-426A-9674-775B2D1BC0F1}"/>
    <cellStyle name="Total 4 2 3 2 2" xfId="13488" xr:uid="{82050BE2-79F9-42B1-AAD0-D0A8A137840B}"/>
    <cellStyle name="Total 4 2 3 2 3" xfId="14494" xr:uid="{DCDDD1E1-4F51-4CC2-A77A-FD19306E60BB}"/>
    <cellStyle name="Total 4 2 3 2 4" xfId="15452" xr:uid="{7C287BBE-DCE5-4EED-AB37-4FD8CB2649B5}"/>
    <cellStyle name="Total 4 2 3 2 5" xfId="16378" xr:uid="{AC241BD1-2824-4487-9AC7-F1A590BC0983}"/>
    <cellStyle name="Total 4 2 3 2 6" xfId="17249" xr:uid="{175226CB-C2DA-4FBD-8C64-61C7FE362D4A}"/>
    <cellStyle name="Total 4 2 3 2 7" xfId="18096" xr:uid="{64900B45-BAC6-4290-9046-EB9CBE819C17}"/>
    <cellStyle name="Total 4 2 3 2 8" xfId="18863" xr:uid="{1FF6C896-AC11-493F-BA39-9B61E4498FF1}"/>
    <cellStyle name="Total 4 2 3 3" xfId="9690" xr:uid="{7AD60231-0AE2-47FD-BECB-8715B96E4A31}"/>
    <cellStyle name="Total 4 2 3 3 2" xfId="14094" xr:uid="{C2E2DB96-3698-42B1-BB34-19D9D1EADC9C}"/>
    <cellStyle name="Total 4 2 3 3 3" xfId="15054" xr:uid="{11BD0369-3236-4894-88F6-99011E228AE3}"/>
    <cellStyle name="Total 4 2 3 3 4" xfId="16006" xr:uid="{20AD195E-A1FF-46D7-A5BF-8C59AA1C07D7}"/>
    <cellStyle name="Total 4 2 3 3 5" xfId="16880" xr:uid="{98BCFD36-31D3-407A-B01E-C5B3A0F5B04C}"/>
    <cellStyle name="Total 4 2 3 3 6" xfId="17745" xr:uid="{F061A2BB-B274-4321-9C59-8F1952CC232D}"/>
    <cellStyle name="Total 4 2 3 3 7" xfId="18521" xr:uid="{2E424FDE-6B7C-486F-9891-645BD178F854}"/>
    <cellStyle name="Total 4 2 3 3 8" xfId="19278" xr:uid="{184C2965-C32F-44C4-8B4A-356E214CBF5D}"/>
    <cellStyle name="Total 4 2 3 4" xfId="12459" xr:uid="{85FF83E4-8BCD-479E-A70B-A786714AA8E6}"/>
    <cellStyle name="Total 4 2 3 5" xfId="10418" xr:uid="{86EA8187-CD22-4E70-B330-6384BC7BD85D}"/>
    <cellStyle name="Total 4 2 3 6" xfId="12634" xr:uid="{176F059A-4868-46E1-971E-888F38F8A7C5}"/>
    <cellStyle name="Total 4 2 3 7" xfId="10274" xr:uid="{F1BE9BA0-3CB1-400D-A36D-FF1274124EEC}"/>
    <cellStyle name="Total 4 2 3 8" xfId="11989" xr:uid="{F5F294D5-0BBE-4E5E-94BF-109AF7309F0E}"/>
    <cellStyle name="Total 4 2 3 9" xfId="10838" xr:uid="{5CB060C1-E4B0-495B-979E-71F3C4A8F951}"/>
    <cellStyle name="Total 4 2 4" xfId="8031" xr:uid="{1E56271D-5FF2-4C44-8AAA-DDF58F1EC837}"/>
    <cellStyle name="Total 4 2 4 2" xfId="12999" xr:uid="{C7028577-BCFC-4742-B962-FBB79502D35F}"/>
    <cellStyle name="Total 4 2 4 3" xfId="9991" xr:uid="{05246F3D-F3BB-4BC9-993D-14E35EDBA4A1}"/>
    <cellStyle name="Total 4 2 4 4" xfId="11813" xr:uid="{4237C85A-2D88-41EF-91E7-A338396D7341}"/>
    <cellStyle name="Total 4 2 4 5" xfId="10990" xr:uid="{B33BFD41-912A-4BEF-8E02-62CA507F3984}"/>
    <cellStyle name="Total 4 2 4 6" xfId="12572" xr:uid="{277D30AB-421E-4FF2-A5D1-4621F3058547}"/>
    <cellStyle name="Total 4 2 4 7" xfId="10325" xr:uid="{A3F65DD3-E346-454C-ADEE-1C6BAD55946D}"/>
    <cellStyle name="Total 4 2 4 8" xfId="11739" xr:uid="{B413C450-3E91-4D88-B8BD-F8D159FB405A}"/>
    <cellStyle name="Total 4 2 5" xfId="9462" xr:uid="{EAA4AACD-F8C2-410C-AEAB-355DED6ADD29}"/>
    <cellStyle name="Total 4 2 5 2" xfId="13866" xr:uid="{57F2AA84-D220-4C4A-BA09-F11E34CAA070}"/>
    <cellStyle name="Total 4 2 5 3" xfId="14826" xr:uid="{07584486-7BB1-47A6-8A62-5BA29D7DC900}"/>
    <cellStyle name="Total 4 2 5 4" xfId="15778" xr:uid="{B139B659-5468-4944-AA8E-7851FE1342A0}"/>
    <cellStyle name="Total 4 2 5 5" xfId="16652" xr:uid="{8B9AF854-71CE-4662-AF48-FCDDE8F479C7}"/>
    <cellStyle name="Total 4 2 5 6" xfId="17517" xr:uid="{47DC4211-B744-41F8-815F-88A6B1435771}"/>
    <cellStyle name="Total 4 2 5 7" xfId="18293" xr:uid="{EB0F609F-3603-44ED-B549-66257A445151}"/>
    <cellStyle name="Total 4 2 5 8" xfId="19050" xr:uid="{FCD1B3C4-FF8D-404D-9B3A-BBC868E3FC70}"/>
    <cellStyle name="Total 4 2 6" xfId="11926" xr:uid="{7A6B7100-9B15-482F-A5C9-16C229BD5411}"/>
    <cellStyle name="Total 4 2 7" xfId="10889" xr:uid="{39A1EF41-5EA2-4CF5-A33D-E637061E8456}"/>
    <cellStyle name="Total 4 2 8" xfId="13601" xr:uid="{21CB3C98-6A5D-4902-9B5C-36F9EFDE5A92}"/>
    <cellStyle name="Total 4 2 9" xfId="14582" xr:uid="{F95BFD52-FC4C-46A4-8039-195039B2CDDB}"/>
    <cellStyle name="Total 4 3" xfId="6924" xr:uid="{EAAFF89D-BA44-4B94-B041-F57A5FFF4B90}"/>
    <cellStyle name="Total 4 3 10" xfId="11123" xr:uid="{0DAFA060-FF71-479D-B3F3-D6900ED86AB4}"/>
    <cellStyle name="Total 4 3 11" xfId="13383" xr:uid="{64C1511E-9D96-43B4-8553-C0BA8348C59C}"/>
    <cellStyle name="Total 4 3 2" xfId="7726" xr:uid="{8FB6E83B-D28B-4CA5-9567-67889AAF1721}"/>
    <cellStyle name="Total 4 3 2 10" xfId="11224" xr:uid="{7AF201B0-E533-4707-86A2-340F99AFC217}"/>
    <cellStyle name="Total 4 3 2 2" xfId="9366" xr:uid="{E0AD449F-427D-439F-97A8-D036C64D77DA}"/>
    <cellStyle name="Total 4 3 2 2 2" xfId="13787" xr:uid="{2700AD20-73F3-4492-A829-66330D21CCDA}"/>
    <cellStyle name="Total 4 3 2 2 3" xfId="14749" xr:uid="{E15AE3A2-076B-414C-8AD2-201EBDC18A88}"/>
    <cellStyle name="Total 4 3 2 2 4" xfId="15701" xr:uid="{FE48DDE6-15C2-40D9-8B7B-B51B6456A33E}"/>
    <cellStyle name="Total 4 3 2 2 5" xfId="16579" xr:uid="{F0ABA225-0520-45C7-BA85-6A7535896245}"/>
    <cellStyle name="Total 4 3 2 2 6" xfId="17444" xr:uid="{A54180A8-087C-4E61-A6EF-EA43F28FBD3D}"/>
    <cellStyle name="Total 4 3 2 2 7" xfId="18220" xr:uid="{36CC21DB-CCF5-48BB-8948-73CEDC2A05FF}"/>
    <cellStyle name="Total 4 3 2 2 8" xfId="18977" xr:uid="{5641D056-127F-4024-9A4A-C5D67AB11E90}"/>
    <cellStyle name="Total 4 3 2 3" xfId="9804" xr:uid="{A2671C17-3DD8-47F6-9053-9628D72FBB0F}"/>
    <cellStyle name="Total 4 3 2 3 2" xfId="14208" xr:uid="{92709E49-BB18-44C7-95DA-9BB017766368}"/>
    <cellStyle name="Total 4 3 2 3 3" xfId="15168" xr:uid="{384760E8-E6D1-4D03-9441-4CEEFB63E8F7}"/>
    <cellStyle name="Total 4 3 2 3 4" xfId="16120" xr:uid="{D8D5A694-BBA6-403D-8FF1-AB5E2012F591}"/>
    <cellStyle name="Total 4 3 2 3 5" xfId="16994" xr:uid="{BA6FECBD-8F8D-4A5C-B106-FD06A3A0BED0}"/>
    <cellStyle name="Total 4 3 2 3 6" xfId="17859" xr:uid="{5D62449B-2396-452A-8259-5F9A055A34EB}"/>
    <cellStyle name="Total 4 3 2 3 7" xfId="18635" xr:uid="{08CDC2AA-E76E-47BE-8D94-1DD705BD22AD}"/>
    <cellStyle name="Total 4 3 2 3 8" xfId="19392" xr:uid="{F8CEF3FE-C363-43A3-8010-1912D557B80A}"/>
    <cellStyle name="Total 4 3 2 4" xfId="12773" xr:uid="{5D9B26AA-B976-49AE-98F7-2534DE2F8534}"/>
    <cellStyle name="Total 4 3 2 5" xfId="10211" xr:uid="{3DCC994C-A71C-4496-ABE8-119C404C0FD2}"/>
    <cellStyle name="Total 4 3 2 6" xfId="9832" xr:uid="{1E6F7F85-2968-449F-85BA-A68F01119C96}"/>
    <cellStyle name="Total 4 3 2 7" xfId="11902" xr:uid="{FC4441AF-2B47-4024-BEF2-B8A104DCAD0F}"/>
    <cellStyle name="Total 4 3 2 8" xfId="10913" xr:uid="{4D0D55E8-5A7B-415B-B5AD-94689822A61B}"/>
    <cellStyle name="Total 4 3 2 9" xfId="11513" xr:uid="{3D819ED0-784D-4849-8AA0-90BEDEC69CF3}"/>
    <cellStyle name="Total 4 3 3" xfId="8564" xr:uid="{87ED86F2-66CB-413A-9BF2-2073C14E6BD1}"/>
    <cellStyle name="Total 4 3 3 2" xfId="13304" xr:uid="{C7015034-0BB6-4328-8B73-A58871BEBFD3}"/>
    <cellStyle name="Total 4 3 3 3" xfId="14324" xr:uid="{9673125A-3B4F-4C1E-BBF1-EF5D74B4F411}"/>
    <cellStyle name="Total 4 3 3 4" xfId="15284" xr:uid="{D565B8EB-2D8C-4DF1-A81E-15143733AC5E}"/>
    <cellStyle name="Total 4 3 3 5" xfId="16233" xr:uid="{9F592D3D-1295-4D1C-98F6-707313CACEC0}"/>
    <cellStyle name="Total 4 3 3 6" xfId="17106" xr:uid="{0DF2FE34-FEB5-441D-AE6C-7DA4922BC1EF}"/>
    <cellStyle name="Total 4 3 3 7" xfId="17971" xr:uid="{E2DCDCB3-E6BB-4B7D-A97C-7974799DC255}"/>
    <cellStyle name="Total 4 3 3 8" xfId="18747" xr:uid="{72EEAD69-D9E8-4F48-BA96-A2885D9309F3}"/>
    <cellStyle name="Total 4 3 4" xfId="9574" xr:uid="{6157B08C-FD92-43B4-BD5C-8DB2F565BE73}"/>
    <cellStyle name="Total 4 3 4 2" xfId="13978" xr:uid="{0EE3271B-A5FE-4EBD-A8E0-52238A34BFC5}"/>
    <cellStyle name="Total 4 3 4 3" xfId="14938" xr:uid="{CED247FB-CEF2-4304-AAC0-0C85901F0C19}"/>
    <cellStyle name="Total 4 3 4 4" xfId="15890" xr:uid="{85C5CD15-2C13-4441-9A5D-06909DE36C89}"/>
    <cellStyle name="Total 4 3 4 5" xfId="16764" xr:uid="{3F16915A-0EED-4235-85BE-F44D20FDDA03}"/>
    <cellStyle name="Total 4 3 4 6" xfId="17629" xr:uid="{D20FCE4F-D2F2-45E1-893B-C4B6E73BCABA}"/>
    <cellStyle name="Total 4 3 4 7" xfId="18405" xr:uid="{066176E2-5C12-4AF7-B75A-3007E86BE14C}"/>
    <cellStyle name="Total 4 3 4 8" xfId="19162" xr:uid="{599D6F61-9C87-4640-9085-6E20A1560FDF}"/>
    <cellStyle name="Total 4 3 5" xfId="12275" xr:uid="{9AA49DD3-03D2-4969-938D-4EC4B73667CE}"/>
    <cellStyle name="Total 4 3 6" xfId="10588" xr:uid="{DEF91FB7-552F-4ADF-B5B5-FF1620C634AF}"/>
    <cellStyle name="Total 4 3 7" xfId="12088" xr:uid="{3106BB14-3F2A-4390-A279-41D01D90C728}"/>
    <cellStyle name="Total 4 3 8" xfId="10760" xr:uid="{E6DA73FD-8903-4F08-87DE-40F7DDB2DE82}"/>
    <cellStyle name="Total 4 3 9" xfId="11652" xr:uid="{0ED5D9C6-AD6B-4D97-B2A3-75FD8BDD13A9}"/>
    <cellStyle name="Total 4 4" xfId="7188" xr:uid="{B9C39F1C-0345-4307-956F-36779144DEA2}"/>
    <cellStyle name="Total 4 4 10" xfId="13082" xr:uid="{4AF8CA2B-278D-4AFF-93C3-A0E800EE641D}"/>
    <cellStyle name="Total 4 4 2" xfId="8828" xr:uid="{A722B7EC-B43F-40FA-8401-42A6924DE537}"/>
    <cellStyle name="Total 4 4 2 2" xfId="13487" xr:uid="{43731741-3806-4808-87CB-3DBD7A48EED7}"/>
    <cellStyle name="Total 4 4 2 3" xfId="14493" xr:uid="{A77C8D18-971E-48E9-B149-203F07F591C7}"/>
    <cellStyle name="Total 4 4 2 4" xfId="15451" xr:uid="{04088132-C51E-4154-AA72-11A01D1108EC}"/>
    <cellStyle name="Total 4 4 2 5" xfId="16377" xr:uid="{D8EC609F-27B7-47E0-BFE8-7339492E7384}"/>
    <cellStyle name="Total 4 4 2 6" xfId="17248" xr:uid="{91727150-B14A-4620-86C1-FF1425B7FDC5}"/>
    <cellStyle name="Total 4 4 2 7" xfId="18095" xr:uid="{5D1D158A-1B89-4806-9254-D0C33FD3148B}"/>
    <cellStyle name="Total 4 4 2 8" xfId="18862" xr:uid="{F5F4E77C-29A2-4ACB-B7DF-D34FEC6527B3}"/>
    <cellStyle name="Total 4 4 3" xfId="9689" xr:uid="{CF0E8DB9-025E-450D-9B77-3C8AE504B4AC}"/>
    <cellStyle name="Total 4 4 3 2" xfId="14093" xr:uid="{3B0FA89D-D5D6-4A1B-BEA8-77883F6A295E}"/>
    <cellStyle name="Total 4 4 3 3" xfId="15053" xr:uid="{88874EF2-1083-4852-B9DB-39240F44F818}"/>
    <cellStyle name="Total 4 4 3 4" xfId="16005" xr:uid="{7A7A6507-F1EC-4294-982C-F7BD47E5F72E}"/>
    <cellStyle name="Total 4 4 3 5" xfId="16879" xr:uid="{FA9AD536-C56D-498F-AC53-7F34A6334B03}"/>
    <cellStyle name="Total 4 4 3 6" xfId="17744" xr:uid="{7A26DEC4-8E66-47D8-B2D2-5CCDE1256C4B}"/>
    <cellStyle name="Total 4 4 3 7" xfId="18520" xr:uid="{B2793767-708B-4F9E-A89D-7BFE18F60F16}"/>
    <cellStyle name="Total 4 4 3 8" xfId="19277" xr:uid="{48297F28-BE87-4CF7-B1EB-A6E10E4207E6}"/>
    <cellStyle name="Total 4 4 4" xfId="12458" xr:uid="{7D05E8A7-6209-49C9-A642-F765B0E3AE2E}"/>
    <cellStyle name="Total 4 4 5" xfId="10419" xr:uid="{7ED28FAD-290E-4E30-A43D-A4557CED27E2}"/>
    <cellStyle name="Total 4 4 6" xfId="11985" xr:uid="{3773E897-E422-4824-AE19-DCE786A93273}"/>
    <cellStyle name="Total 4 4 7" xfId="10842" xr:uid="{9111C625-78A0-4CCC-9AAA-E7E03A343D45}"/>
    <cellStyle name="Total 4 4 8" xfId="11578" xr:uid="{1AEEEBC5-D94F-4247-8C2F-7376B636FF23}"/>
    <cellStyle name="Total 4 4 9" xfId="11174" xr:uid="{9ECD64E2-930A-4086-BC5F-645DEC75E983}"/>
    <cellStyle name="Total 4 5" xfId="8030" xr:uid="{DE0FEBD0-2452-4889-A77F-F0AB5EF78A3A}"/>
    <cellStyle name="Total 4 5 2" xfId="12998" xr:uid="{30F93462-9890-4DA6-B152-8A1217F10157}"/>
    <cellStyle name="Total 4 5 3" xfId="9992" xr:uid="{B1515EB0-EAA8-4210-B24B-D350AFD107D8}"/>
    <cellStyle name="Total 4 5 4" xfId="11812" xr:uid="{501B4072-41B2-4CFF-A849-7C4E7F307354}"/>
    <cellStyle name="Total 4 5 5" xfId="10991" xr:uid="{7038F9EE-2C89-4AFC-9BF0-14167C16D1A6}"/>
    <cellStyle name="Total 4 5 6" xfId="12065" xr:uid="{A385D807-F461-4FD0-A39C-D72C34B65858}"/>
    <cellStyle name="Total 4 5 7" xfId="10779" xr:uid="{D61D0159-2FFE-4C60-9558-1B1332CED10C}"/>
    <cellStyle name="Total 4 5 8" xfId="11633" xr:uid="{B9AFA2E4-1196-4FCC-86CB-A2300172DBFB}"/>
    <cellStyle name="Total 4 6" xfId="9461" xr:uid="{7A61EF9B-02FD-45E2-9082-FE477AFBA24C}"/>
    <cellStyle name="Total 4 6 2" xfId="13865" xr:uid="{EB1AD7D4-3A92-4EF1-AA42-8A7089977FBD}"/>
    <cellStyle name="Total 4 6 3" xfId="14825" xr:uid="{7C225C96-9661-4F70-8237-5B545F7046A1}"/>
    <cellStyle name="Total 4 6 4" xfId="15777" xr:uid="{E82F8F7E-1450-4E3E-AF9C-F98C2693FA4A}"/>
    <cellStyle name="Total 4 6 5" xfId="16651" xr:uid="{8E4F4F07-469D-4BB9-9102-82B4221FE699}"/>
    <cellStyle name="Total 4 6 6" xfId="17516" xr:uid="{61D6EF60-1203-43CE-A1A4-033521A048EC}"/>
    <cellStyle name="Total 4 6 7" xfId="18292" xr:uid="{A06F82A6-F082-4E5C-85CE-A58DC4F6332D}"/>
    <cellStyle name="Total 4 6 8" xfId="19049" xr:uid="{B4E83F76-8D7F-4305-8DA7-030F5091878C}"/>
    <cellStyle name="Total 4 7" xfId="11925" xr:uid="{B5959A39-8056-413C-B197-E21621B53306}"/>
    <cellStyle name="Total 4 8" xfId="10890" xr:uid="{35FA6DE3-8927-43AB-AB05-6D17BA3ADCBA}"/>
    <cellStyle name="Total 4 9" xfId="12576" xr:uid="{0535EA0F-D9D2-4F69-82D0-05FABA817C69}"/>
    <cellStyle name="Total 5" xfId="6303" xr:uid="{6F9214E3-4EE8-4F41-9D38-1EEF0D923383}"/>
    <cellStyle name="Total 5 10" xfId="9918" xr:uid="{B64AE6D7-35ED-4986-82E0-491E9BDCA849}"/>
    <cellStyle name="Total 5 11" xfId="13798" xr:uid="{ADECB43D-F7A6-4A0F-B02A-F484B591AB9E}"/>
    <cellStyle name="Total 5 12" xfId="14760" xr:uid="{B67F88A9-5B7F-4EA7-9820-0E67C883F6DE}"/>
    <cellStyle name="Total 5 13" xfId="15712" xr:uid="{D31C8371-0305-44E9-B8DA-5056381A649B}"/>
    <cellStyle name="Total 5 2" xfId="6304" xr:uid="{7353E925-F8BD-4693-A2E6-2E4D4EB199FB}"/>
    <cellStyle name="Total 5 2 10" xfId="12535" xr:uid="{50E36B1F-B03D-4995-A373-01136F8DB485}"/>
    <cellStyle name="Total 5 2 11" xfId="10346" xr:uid="{DF96B76E-A030-4B58-A0EC-FBBA5970AE20}"/>
    <cellStyle name="Total 5 2 12" xfId="12645" xr:uid="{0DDC292B-1D09-4DC8-B926-ACD36FF99A27}"/>
    <cellStyle name="Total 5 2 2" xfId="6927" xr:uid="{C21C30A3-1FB7-4AA9-90A9-176CD40B39E8}"/>
    <cellStyle name="Total 5 2 2 10" xfId="14338" xr:uid="{4EC97784-DA22-42DE-B060-0291F1BF7A74}"/>
    <cellStyle name="Total 5 2 2 11" xfId="15298" xr:uid="{7D06E118-9D89-4195-ABE9-20E27ED07772}"/>
    <cellStyle name="Total 5 2 2 2" xfId="7727" xr:uid="{23A3C725-57BA-41CC-AB94-004E8139E420}"/>
    <cellStyle name="Total 5 2 2 2 10" xfId="12048" xr:uid="{70A4B06F-430C-4B8F-AF3C-0462BE991D7F}"/>
    <cellStyle name="Total 5 2 2 2 2" xfId="9367" xr:uid="{557DF50F-3D4F-433E-AB87-76C5EF54806B}"/>
    <cellStyle name="Total 5 2 2 2 2 2" xfId="13788" xr:uid="{0077676F-7CDC-4FC3-A0B0-D5A85F606BC1}"/>
    <cellStyle name="Total 5 2 2 2 2 3" xfId="14750" xr:uid="{15C2848A-6C27-4008-8389-8D342E13DB66}"/>
    <cellStyle name="Total 5 2 2 2 2 4" xfId="15702" xr:uid="{8FDD5D2C-CE3F-4A48-8EC3-C9F3BB909C05}"/>
    <cellStyle name="Total 5 2 2 2 2 5" xfId="16580" xr:uid="{C95BE7AC-CB5F-48D9-A011-BC00BC06E11C}"/>
    <cellStyle name="Total 5 2 2 2 2 6" xfId="17445" xr:uid="{8D151CFD-9B0D-4052-8357-9D6A87B9DEBA}"/>
    <cellStyle name="Total 5 2 2 2 2 7" xfId="18221" xr:uid="{A8C2DC8B-E857-4D86-9324-CD802C985418}"/>
    <cellStyle name="Total 5 2 2 2 2 8" xfId="18978" xr:uid="{318DD6F0-59BB-4933-968D-266712DAF825}"/>
    <cellStyle name="Total 5 2 2 2 3" xfId="9805" xr:uid="{EC331521-B7D3-4B8D-81E0-3837BA9F32B0}"/>
    <cellStyle name="Total 5 2 2 2 3 2" xfId="14209" xr:uid="{16FA04C5-806C-4B90-8E15-6ED24D01B393}"/>
    <cellStyle name="Total 5 2 2 2 3 3" xfId="15169" xr:uid="{7F518283-3CF0-4D2E-BE27-1C8EBA9BC5DA}"/>
    <cellStyle name="Total 5 2 2 2 3 4" xfId="16121" xr:uid="{3050CE12-695B-4F09-9FCC-744855B204D6}"/>
    <cellStyle name="Total 5 2 2 2 3 5" xfId="16995" xr:uid="{D93BC73E-F1D7-4C8C-ABDA-86BBEBBADC26}"/>
    <cellStyle name="Total 5 2 2 2 3 6" xfId="17860" xr:uid="{E5D9B448-4A5E-432C-A561-F01801946D12}"/>
    <cellStyle name="Total 5 2 2 2 3 7" xfId="18636" xr:uid="{F2AFF0C4-652F-4B4C-B3DC-B546C9CF115B}"/>
    <cellStyle name="Total 5 2 2 2 3 8" xfId="19393" xr:uid="{68D7A44A-E8A2-4BBC-B9DF-19686814C509}"/>
    <cellStyle name="Total 5 2 2 2 4" xfId="12774" xr:uid="{BCA0F00B-EE38-4553-BDEF-FA803D71B249}"/>
    <cellStyle name="Total 5 2 2 2 5" xfId="10210" xr:uid="{A72EB8E6-A3C2-4552-B707-1BAB4C91EE23}"/>
    <cellStyle name="Total 5 2 2 2 6" xfId="12025" xr:uid="{2D3DE8E7-6302-47F8-8730-0F52505E085E}"/>
    <cellStyle name="Total 5 2 2 2 7" xfId="10807" xr:uid="{E22CD651-37FF-46DF-9684-838B9B305B5F}"/>
    <cellStyle name="Total 5 2 2 2 8" xfId="11610" xr:uid="{739CDC7B-C6F4-4465-9957-2C4229253D5A}"/>
    <cellStyle name="Total 5 2 2 2 9" xfId="11147" xr:uid="{A6FBEFE7-2739-4DDB-97BA-63BA7B87A5FE}"/>
    <cellStyle name="Total 5 2 2 3" xfId="8567" xr:uid="{3AA8E461-1C91-463D-B1E3-A4B327B2A461}"/>
    <cellStyle name="Total 5 2 2 3 2" xfId="13307" xr:uid="{ED91D497-F7DF-41E1-BC38-E2013B109853}"/>
    <cellStyle name="Total 5 2 2 3 3" xfId="14327" xr:uid="{71B4C329-2B44-4E85-BDEA-C9F76E31D122}"/>
    <cellStyle name="Total 5 2 2 3 4" xfId="15287" xr:uid="{EE32A467-2B7E-4A18-9DE4-784DE2E9232E}"/>
    <cellStyle name="Total 5 2 2 3 5" xfId="16236" xr:uid="{58F1EDB4-B635-45EA-A6B1-28C3DEB63F45}"/>
    <cellStyle name="Total 5 2 2 3 6" xfId="17109" xr:uid="{5624801B-F40E-44CB-98F7-A276853CE461}"/>
    <cellStyle name="Total 5 2 2 3 7" xfId="17974" xr:uid="{EA642981-1994-4D7A-B1E5-530774F26C22}"/>
    <cellStyle name="Total 5 2 2 3 8" xfId="18750" xr:uid="{4FD830DE-A2B3-455F-B628-372F3BC622C0}"/>
    <cellStyle name="Total 5 2 2 4" xfId="9577" xr:uid="{338B3DF1-8CDB-46F4-8F65-8FEDBF7039C9}"/>
    <cellStyle name="Total 5 2 2 4 2" xfId="13981" xr:uid="{86190320-16A3-44DE-A396-18E1F86002D4}"/>
    <cellStyle name="Total 5 2 2 4 3" xfId="14941" xr:uid="{07A9B81C-E549-4F19-A481-7AA2B2312F7D}"/>
    <cellStyle name="Total 5 2 2 4 4" xfId="15893" xr:uid="{894C79B1-59AC-4529-A50B-9BDDFC4043BA}"/>
    <cellStyle name="Total 5 2 2 4 5" xfId="16767" xr:uid="{A5623FEE-8E27-43CB-963F-28FFF63BA377}"/>
    <cellStyle name="Total 5 2 2 4 6" xfId="17632" xr:uid="{2A8162E7-F970-40FE-B683-CB81DAE64C1E}"/>
    <cellStyle name="Total 5 2 2 4 7" xfId="18408" xr:uid="{3FB29A68-F944-47F6-8262-B6185674A162}"/>
    <cellStyle name="Total 5 2 2 4 8" xfId="19165" xr:uid="{C0041BD3-4DDE-48A1-AFDD-642237B44B5D}"/>
    <cellStyle name="Total 5 2 2 5" xfId="12278" xr:uid="{C374718B-E0FC-449B-8788-04BC32AEAA9F}"/>
    <cellStyle name="Total 5 2 2 6" xfId="10585" xr:uid="{25258501-4C5E-4F3E-9076-DC0A952CE701}"/>
    <cellStyle name="Total 5 2 2 7" xfId="13121" xr:uid="{B2791EE2-37FC-4C93-A620-3ABFA0E6461E}"/>
    <cellStyle name="Total 5 2 2 8" xfId="9903" xr:uid="{F85D6656-42BB-4C81-A030-2345F2BBAD5E}"/>
    <cellStyle name="Total 5 2 2 9" xfId="13322" xr:uid="{08248C40-F910-4BF9-8F7C-6C950CCB67EC}"/>
    <cellStyle name="Total 5 2 3" xfId="7191" xr:uid="{8BE252CD-99B9-41DF-9C0B-BC718658A35B}"/>
    <cellStyle name="Total 5 2 3 10" xfId="12385" xr:uid="{3EA58CD0-2BA5-4274-9D6E-56DED46ADBE0}"/>
    <cellStyle name="Total 5 2 3 2" xfId="8831" xr:uid="{F213E1DE-9628-4AE7-B2C8-8DF4D5F3000E}"/>
    <cellStyle name="Total 5 2 3 2 2" xfId="13490" xr:uid="{FCA54502-FDD4-4E68-B938-D274B82A584C}"/>
    <cellStyle name="Total 5 2 3 2 3" xfId="14496" xr:uid="{BBE622BA-7DB1-4001-BBB6-FF44E04A0545}"/>
    <cellStyle name="Total 5 2 3 2 4" xfId="15454" xr:uid="{27288B62-8B21-4878-84FE-B85404322D32}"/>
    <cellStyle name="Total 5 2 3 2 5" xfId="16380" xr:uid="{43E337FE-8063-4159-BE63-7020743BB649}"/>
    <cellStyle name="Total 5 2 3 2 6" xfId="17251" xr:uid="{239108CA-1C41-440A-9AA3-8F83950094B6}"/>
    <cellStyle name="Total 5 2 3 2 7" xfId="18098" xr:uid="{BB240B54-AC19-4039-BC8B-27F99BD3F36F}"/>
    <cellStyle name="Total 5 2 3 2 8" xfId="18865" xr:uid="{C8E14D19-C5C4-4B7D-B7FB-5962487A8258}"/>
    <cellStyle name="Total 5 2 3 3" xfId="9692" xr:uid="{05594604-C8AC-4060-8D17-A8C4DF5B66B2}"/>
    <cellStyle name="Total 5 2 3 3 2" xfId="14096" xr:uid="{D3035E03-8C5C-44C3-B27B-E4990AA6BF21}"/>
    <cellStyle name="Total 5 2 3 3 3" xfId="15056" xr:uid="{7EAA5305-8C8D-4B37-887B-FE2CFE016654}"/>
    <cellStyle name="Total 5 2 3 3 4" xfId="16008" xr:uid="{4FBAAA46-AA41-4196-B938-06BC128A94E0}"/>
    <cellStyle name="Total 5 2 3 3 5" xfId="16882" xr:uid="{7DE15E7D-D916-4291-AD31-B45DD81402D6}"/>
    <cellStyle name="Total 5 2 3 3 6" xfId="17747" xr:uid="{1F672E63-2EE9-4232-92B9-B217CB9628B5}"/>
    <cellStyle name="Total 5 2 3 3 7" xfId="18523" xr:uid="{56515866-0A51-4BC2-894E-18E2629CE352}"/>
    <cellStyle name="Total 5 2 3 3 8" xfId="19280" xr:uid="{ACB7DED5-22A6-4B9F-B62C-83F415BE576A}"/>
    <cellStyle name="Total 5 2 3 4" xfId="12461" xr:uid="{63155B77-5FB6-463F-8A41-CDB6D15900F1}"/>
    <cellStyle name="Total 5 2 3 5" xfId="10416" xr:uid="{2B4AD508-70A2-4C96-9444-4CB97540DFBD}"/>
    <cellStyle name="Total 5 2 3 6" xfId="13042" xr:uid="{12EAE66E-A66A-4C77-A6B6-9858ADF0CBB4}"/>
    <cellStyle name="Total 5 2 3 7" xfId="9958" xr:uid="{311285C1-98D9-4FE6-8C62-0933D688F2FE}"/>
    <cellStyle name="Total 5 2 3 8" xfId="12698" xr:uid="{003D8A97-34F5-4CDF-997C-1F7E3053CE01}"/>
    <cellStyle name="Total 5 2 3 9" xfId="10223" xr:uid="{8408E782-5A5E-4687-989A-0CB26FF8F318}"/>
    <cellStyle name="Total 5 2 4" xfId="8033" xr:uid="{ED598693-FF5C-4166-94BE-F899D7658F77}"/>
    <cellStyle name="Total 5 2 4 2" xfId="13001" xr:uid="{D935FA29-8436-4575-BA51-ACCFF723F354}"/>
    <cellStyle name="Total 5 2 4 3" xfId="9989" xr:uid="{41F51ED5-437B-4D57-B074-D63A8578BD22}"/>
    <cellStyle name="Total 5 2 4 4" xfId="11815" xr:uid="{D8C99D45-32A3-4698-89FE-182765D93A7D}"/>
    <cellStyle name="Total 5 2 4 5" xfId="10988" xr:uid="{ABAB7DB3-037E-4EF9-9542-C9730D51F007}"/>
    <cellStyle name="Total 5 2 4 6" xfId="13100" xr:uid="{8F4CAA99-7CDE-4B68-9EE7-C960EAE4258E}"/>
    <cellStyle name="Total 5 2 4 7" xfId="9919" xr:uid="{96152AA3-F9DA-488A-80EF-0BFEB574065D}"/>
    <cellStyle name="Total 5 2 4 8" xfId="13802" xr:uid="{CAB6B1F7-6065-4625-A4C2-27DE89B9F9D0}"/>
    <cellStyle name="Total 5 2 5" xfId="9464" xr:uid="{54875D2F-4E41-457F-85D3-CD947589A08E}"/>
    <cellStyle name="Total 5 2 5 2" xfId="13868" xr:uid="{34AFBB23-C6D5-476D-98CF-D72255F81D41}"/>
    <cellStyle name="Total 5 2 5 3" xfId="14828" xr:uid="{69D7C5CA-2A98-4EAF-B509-24FFCA3D822C}"/>
    <cellStyle name="Total 5 2 5 4" xfId="15780" xr:uid="{491D1E81-610A-45D1-A7C6-17776458ADA6}"/>
    <cellStyle name="Total 5 2 5 5" xfId="16654" xr:uid="{60B237A2-FC04-4652-B1ED-C9CC38BF8F0A}"/>
    <cellStyle name="Total 5 2 5 6" xfId="17519" xr:uid="{4B1D3459-BCC6-4D59-BC0E-503D5D32F39E}"/>
    <cellStyle name="Total 5 2 5 7" xfId="18295" xr:uid="{06531C1B-7298-4339-A31C-CAACF2E1F5FC}"/>
    <cellStyle name="Total 5 2 5 8" xfId="19052" xr:uid="{BDDB908D-7B80-4DDB-B2DA-24360CE99601}"/>
    <cellStyle name="Total 5 2 6" xfId="11928" xr:uid="{561C375A-2616-40E3-8D44-152F3B726004}"/>
    <cellStyle name="Total 5 2 7" xfId="10887" xr:uid="{4E7EF81B-F427-418A-8C13-AF1E615F2240}"/>
    <cellStyle name="Total 5 2 8" xfId="11535" xr:uid="{1C0EFFAE-174A-4ED9-90E7-778FFE73729D}"/>
    <cellStyle name="Total 5 2 9" xfId="11202" xr:uid="{0791D44F-4179-441F-A7F5-8B8572FA5425}"/>
    <cellStyle name="Total 5 3" xfId="6926" xr:uid="{C27266FE-85BE-4173-BAC9-65D9FA3BFBD0}"/>
    <cellStyle name="Total 5 3 10" xfId="16456" xr:uid="{796FAFDF-6934-49F0-92A8-50B8F03C355F}"/>
    <cellStyle name="Total 5 3 11" xfId="17327" xr:uid="{9993806D-AA3A-46A9-82DB-D9D9FAF33A20}"/>
    <cellStyle name="Total 5 3 2" xfId="7728" xr:uid="{EF3B3CA9-970C-40DD-AA08-2996D9E95FE3}"/>
    <cellStyle name="Total 5 3 2 10" xfId="15530" xr:uid="{551036E0-13BC-47CA-87B4-8F84A3184301}"/>
    <cellStyle name="Total 5 3 2 2" xfId="9368" xr:uid="{FAB45786-1026-48C3-8348-A556E0BDF9FE}"/>
    <cellStyle name="Total 5 3 2 2 2" xfId="13789" xr:uid="{121EC8EC-0823-460E-9C0A-D21AF9F50513}"/>
    <cellStyle name="Total 5 3 2 2 3" xfId="14751" xr:uid="{442849D7-1EF3-45FC-B4FA-8AA30B881DBA}"/>
    <cellStyle name="Total 5 3 2 2 4" xfId="15703" xr:uid="{412FB144-07A9-4D76-A1C5-CCD25CD0E491}"/>
    <cellStyle name="Total 5 3 2 2 5" xfId="16581" xr:uid="{469AB6D0-7BEE-4D5D-BF45-CF249B082952}"/>
    <cellStyle name="Total 5 3 2 2 6" xfId="17446" xr:uid="{8C2522D7-1653-4B75-AA6C-FE3EA74D23CA}"/>
    <cellStyle name="Total 5 3 2 2 7" xfId="18222" xr:uid="{7DE6FBAA-C646-488C-B4DB-B4F28CC5096B}"/>
    <cellStyle name="Total 5 3 2 2 8" xfId="18979" xr:uid="{EDF7A81A-0252-46AC-AC84-75A1987670E4}"/>
    <cellStyle name="Total 5 3 2 3" xfId="9806" xr:uid="{CABFE45E-A3E4-4FC0-B0B4-85054C73ADF3}"/>
    <cellStyle name="Total 5 3 2 3 2" xfId="14210" xr:uid="{EDF8BE90-7678-406B-A9B9-24D199009DF1}"/>
    <cellStyle name="Total 5 3 2 3 3" xfId="15170" xr:uid="{4DA50677-38A9-43B4-BFEE-AE9DB7019476}"/>
    <cellStyle name="Total 5 3 2 3 4" xfId="16122" xr:uid="{D9639B5C-EAE3-4A3A-8CD5-FF06CF374DAB}"/>
    <cellStyle name="Total 5 3 2 3 5" xfId="16996" xr:uid="{EFD5AC8A-49B2-4673-9AAA-CB2A6402DB40}"/>
    <cellStyle name="Total 5 3 2 3 6" xfId="17861" xr:uid="{5AA1DC9F-0133-47C0-9BE0-B2CE8E378538}"/>
    <cellStyle name="Total 5 3 2 3 7" xfId="18637" xr:uid="{661721C5-EC55-47EA-A383-F57A59ADFF89}"/>
    <cellStyle name="Total 5 3 2 3 8" xfId="19394" xr:uid="{A30D12BF-4C4F-4F6D-8897-226D69AD5F13}"/>
    <cellStyle name="Total 5 3 2 4" xfId="12775" xr:uid="{9A8CB91C-3263-490C-B933-5EEA5F29CA73}"/>
    <cellStyle name="Total 5 3 2 5" xfId="10209" xr:uid="{CF9F7E92-F01B-457A-9F83-165BA4A43AEC}"/>
    <cellStyle name="Total 5 3 2 6" xfId="11770" xr:uid="{D88D423D-E604-45A9-BBB2-A62258F6B374}"/>
    <cellStyle name="Total 5 3 2 7" xfId="11030" xr:uid="{0562E340-3E72-4B8C-AFEE-E745F158C8C7}"/>
    <cellStyle name="Total 5 3 2 8" xfId="13591" xr:uid="{DB4D8DC4-5259-4F3F-820C-EF53E523FF5A}"/>
    <cellStyle name="Total 5 3 2 9" xfId="14574" xr:uid="{B3772AB1-DFB9-4D38-8871-4FBE77ACE1B1}"/>
    <cellStyle name="Total 5 3 3" xfId="8566" xr:uid="{64B4FCCC-D536-4B12-8FB1-BD50670D1F01}"/>
    <cellStyle name="Total 5 3 3 2" xfId="13306" xr:uid="{32730DDB-E062-42F7-A960-89D3BBDA0974}"/>
    <cellStyle name="Total 5 3 3 3" xfId="14326" xr:uid="{3A2F27ED-3C9E-44E7-89C0-A9CC2D74118F}"/>
    <cellStyle name="Total 5 3 3 4" xfId="15286" xr:uid="{82D71FBC-785B-458F-A253-0B4DE68DE2C3}"/>
    <cellStyle name="Total 5 3 3 5" xfId="16235" xr:uid="{C08A7227-0F81-4A7B-8B57-8DC028E55E45}"/>
    <cellStyle name="Total 5 3 3 6" xfId="17108" xr:uid="{0FF1D240-C21F-4358-BA96-7187D859E464}"/>
    <cellStyle name="Total 5 3 3 7" xfId="17973" xr:uid="{0136E8BD-2BDC-4351-AB49-AE138E5046D1}"/>
    <cellStyle name="Total 5 3 3 8" xfId="18749" xr:uid="{18378341-237E-401E-98C7-6261420EB5F1}"/>
    <cellStyle name="Total 5 3 4" xfId="9576" xr:uid="{CA36E375-66C3-47C1-A1F4-2013234E024E}"/>
    <cellStyle name="Total 5 3 4 2" xfId="13980" xr:uid="{7108DC4C-9F46-42C9-9E1A-71FA98130792}"/>
    <cellStyle name="Total 5 3 4 3" xfId="14940" xr:uid="{7A606207-17D0-4BAB-9FB1-E7FAF5493F54}"/>
    <cellStyle name="Total 5 3 4 4" xfId="15892" xr:uid="{C5B18BD3-DA84-4FFE-A3DC-893CCA9F753F}"/>
    <cellStyle name="Total 5 3 4 5" xfId="16766" xr:uid="{12A763DB-342B-44D3-8E10-84CFB1A471A0}"/>
    <cellStyle name="Total 5 3 4 6" xfId="17631" xr:uid="{4AD18195-7060-4D81-9D84-AB0A9497C5BB}"/>
    <cellStyle name="Total 5 3 4 7" xfId="18407" xr:uid="{BC3F8A61-E3AC-4A80-85BF-0C8A6ADBC0CD}"/>
    <cellStyle name="Total 5 3 4 8" xfId="19164" xr:uid="{0797CC85-67BC-4255-8E7C-330759324BF6}"/>
    <cellStyle name="Total 5 3 5" xfId="12277" xr:uid="{BF7BF448-6AFB-4869-880B-7FCBCB629D86}"/>
    <cellStyle name="Total 5 3 6" xfId="10586" xr:uid="{9B53D0D7-7CA0-4B51-B4EA-E35FBE9FF969}"/>
    <cellStyle name="Total 5 3 7" xfId="13626" xr:uid="{1EAEF373-4F28-471C-96AD-B9154879853E}"/>
    <cellStyle name="Total 5 3 8" xfId="14604" xr:uid="{FC302B00-5E1C-44C7-B783-FA657A368D07}"/>
    <cellStyle name="Total 5 3 9" xfId="15557" xr:uid="{9FA129FA-6D71-4D04-82DB-5D4744CA7730}"/>
    <cellStyle name="Total 5 4" xfId="7190" xr:uid="{BABEB952-0BE8-4EA0-85EE-2ACB91EB7F95}"/>
    <cellStyle name="Total 5 4 10" xfId="17345" xr:uid="{740BB229-3DC5-4905-B339-BB095981BD15}"/>
    <cellStyle name="Total 5 4 2" xfId="8830" xr:uid="{D761ABD0-03A9-4064-B11E-84F6FDE95E5C}"/>
    <cellStyle name="Total 5 4 2 2" xfId="13489" xr:uid="{F3585E61-9FF0-49AB-8073-556D90DC9A2C}"/>
    <cellStyle name="Total 5 4 2 3" xfId="14495" xr:uid="{25D5CE57-2105-4B03-8B37-7AD0F549494F}"/>
    <cellStyle name="Total 5 4 2 4" xfId="15453" xr:uid="{B41FC14A-CED9-47D3-9EE7-DA27B0B26127}"/>
    <cellStyle name="Total 5 4 2 5" xfId="16379" xr:uid="{625460AB-B57C-4118-8CCD-F69D01C68420}"/>
    <cellStyle name="Total 5 4 2 6" xfId="17250" xr:uid="{E23B5686-7AF1-4B96-8125-7663DE605EFB}"/>
    <cellStyle name="Total 5 4 2 7" xfId="18097" xr:uid="{00D3665D-AB09-4242-9958-3694A01AF7A2}"/>
    <cellStyle name="Total 5 4 2 8" xfId="18864" xr:uid="{EFFD1D4F-FA20-402F-9FD2-F537CD7BB7BC}"/>
    <cellStyle name="Total 5 4 3" xfId="9691" xr:uid="{9FD2DE18-5B65-4FDD-AD49-93CF5A1F914E}"/>
    <cellStyle name="Total 5 4 3 2" xfId="14095" xr:uid="{261AEC01-44F6-4E16-83C7-1C7C394E2635}"/>
    <cellStyle name="Total 5 4 3 3" xfId="15055" xr:uid="{E81EAB9F-AFAA-4409-9888-1B3196F98263}"/>
    <cellStyle name="Total 5 4 3 4" xfId="16007" xr:uid="{FFEF761F-518A-4F2C-A5BF-A64264D10609}"/>
    <cellStyle name="Total 5 4 3 5" xfId="16881" xr:uid="{FEB95D70-FC26-4181-B788-BB742E48CA6D}"/>
    <cellStyle name="Total 5 4 3 6" xfId="17746" xr:uid="{8B99FD1A-52BF-40BA-9208-91AEB11A6400}"/>
    <cellStyle name="Total 5 4 3 7" xfId="18522" xr:uid="{97323BA2-34FD-4F38-8644-5A54540043F6}"/>
    <cellStyle name="Total 5 4 3 8" xfId="19279" xr:uid="{DD50A693-71AB-4B31-807E-F0F4CF8D907D}"/>
    <cellStyle name="Total 5 4 4" xfId="12460" xr:uid="{7A9BA8E4-63EF-4136-ADF7-0FEB5AC5E8AD}"/>
    <cellStyle name="Total 5 4 5" xfId="10417" xr:uid="{CA498044-FD21-4133-8D52-A13E67C448FA}"/>
    <cellStyle name="Total 5 4 6" xfId="13653" xr:uid="{7DB9ADFE-C9FB-40A7-8F91-9D76C5265D3A}"/>
    <cellStyle name="Total 5 4 7" xfId="14629" xr:uid="{E42DD113-853C-4B34-A6B1-773DE237BCC9}"/>
    <cellStyle name="Total 5 4 8" xfId="15581" xr:uid="{6655542C-01E4-4AA4-99D9-AC509D519AFE}"/>
    <cellStyle name="Total 5 4 9" xfId="16476" xr:uid="{B49B5240-3E2F-4115-B806-D923F107A0E2}"/>
    <cellStyle name="Total 5 5" xfId="8032" xr:uid="{3CD4A118-A0DD-4CCE-94F2-A70950EE4303}"/>
    <cellStyle name="Total 5 5 2" xfId="13000" xr:uid="{3DBE2BF0-91D6-45CD-8905-DB468B3B6E4A}"/>
    <cellStyle name="Total 5 5 3" xfId="9990" xr:uid="{10DA6C42-D084-4496-AE6B-5903693A3C4C}"/>
    <cellStyle name="Total 5 5 4" xfId="11814" xr:uid="{64A0D7FD-5FDB-4B9D-A2DF-E1E05539B048}"/>
    <cellStyle name="Total 5 5 5" xfId="10989" xr:uid="{C39DE7E3-7163-4AF1-BF6A-1F56F00F6F9F}"/>
    <cellStyle name="Total 5 5 6" xfId="13598" xr:uid="{D452AC50-9A5A-43F4-BB47-79B868B88CBE}"/>
    <cellStyle name="Total 5 5 7" xfId="14580" xr:uid="{964B88DE-45F3-4D98-9926-7812EF705E11}"/>
    <cellStyle name="Total 5 5 8" xfId="15533" xr:uid="{BBB51E42-8CDB-4DF8-B655-0A71BB9AE841}"/>
    <cellStyle name="Total 5 6" xfId="9463" xr:uid="{7E917B4F-D668-41C7-8652-5C2B64AE6F09}"/>
    <cellStyle name="Total 5 6 2" xfId="13867" xr:uid="{9C453255-271B-4717-A743-03A9844C98A2}"/>
    <cellStyle name="Total 5 6 3" xfId="14827" xr:uid="{53C8465C-4897-40D3-AA90-14206C163579}"/>
    <cellStyle name="Total 5 6 4" xfId="15779" xr:uid="{AE4D142B-B6D5-45C2-BC49-F8A126CB8F0A}"/>
    <cellStyle name="Total 5 6 5" xfId="16653" xr:uid="{93C10720-759E-4918-9E62-BFA38F78DEFF}"/>
    <cellStyle name="Total 5 6 6" xfId="17518" xr:uid="{F2261D4B-BE9D-4108-8E1D-289DAED15E5F}"/>
    <cellStyle name="Total 5 6 7" xfId="18294" xr:uid="{142BA643-63DC-4413-9885-A3344A7D420A}"/>
    <cellStyle name="Total 5 6 8" xfId="19051" xr:uid="{5EBCFB41-06F2-4451-A1B0-FA8D5E3E9825}"/>
    <cellStyle name="Total 5 7" xfId="11927" xr:uid="{9C29C6BC-720F-417D-9A87-3C02109D2387}"/>
    <cellStyle name="Total 5 8" xfId="10888" xr:uid="{E9B24B23-0868-4DD6-B120-12D59D2CE975}"/>
    <cellStyle name="Total 5 9" xfId="13103" xr:uid="{83476C6D-18CD-49C6-96FC-8B65D9ACEABF}"/>
    <cellStyle name="Total 6" xfId="6305" xr:uid="{B96C63BB-4314-46D8-BE1D-8D2C847622CB}"/>
    <cellStyle name="Total 6 10" xfId="11201" xr:uid="{5B6093D2-1622-47CB-9BDE-7137AEAA7B06}"/>
    <cellStyle name="Total 6 11" xfId="13564" xr:uid="{6D64B9D8-5D5B-4C71-B21E-D82EDA4E6A4B}"/>
    <cellStyle name="Total 6 12" xfId="14565" xr:uid="{4727AB5F-6334-44D0-939B-3D9522A737F3}"/>
    <cellStyle name="Total 6 13" xfId="15523" xr:uid="{65728055-A75E-41A3-9EB2-C8F73E639330}"/>
    <cellStyle name="Total 6 2" xfId="6306" xr:uid="{99C74498-2373-49BC-985A-C942EFF3BA6B}"/>
    <cellStyle name="Total 6 2 10" xfId="13080" xr:uid="{06794AA9-9B51-4072-AB43-C521F9FB462B}"/>
    <cellStyle name="Total 6 2 11" xfId="9927" xr:uid="{965AFC93-E635-41BD-AF94-AD1F60953A6C}"/>
    <cellStyle name="Total 6 2 12" xfId="13198" xr:uid="{D0482CBD-39E4-44EA-895A-4874D8876BF2}"/>
    <cellStyle name="Total 6 2 2" xfId="6929" xr:uid="{BD31FE54-0D96-4577-BF10-0F2C2142267E}"/>
    <cellStyle name="Total 6 2 2 10" xfId="11032" xr:uid="{CB65B84E-60AC-42FA-A0D3-05A8454D803A}"/>
    <cellStyle name="Total 6 2 2 11" xfId="13096" xr:uid="{6F4239F4-C48E-4623-91E5-7BE38112CD90}"/>
    <cellStyle name="Total 6 2 2 2" xfId="7729" xr:uid="{EDC4D65F-F374-4E98-A9FF-40FDCCC3CF4F}"/>
    <cellStyle name="Total 6 2 2 2 10" xfId="15363" xr:uid="{7A026792-17E9-4F8F-BBF6-68442BDB17B9}"/>
    <cellStyle name="Total 6 2 2 2 2" xfId="9369" xr:uid="{2D1A1B5D-0C93-43F3-9C50-FC99AE695B04}"/>
    <cellStyle name="Total 6 2 2 2 2 2" xfId="13790" xr:uid="{366FAA90-0A01-4699-97EC-91A53A7FB000}"/>
    <cellStyle name="Total 6 2 2 2 2 3" xfId="14752" xr:uid="{A49C6F4D-C15E-442B-B767-CF8CB1041226}"/>
    <cellStyle name="Total 6 2 2 2 2 4" xfId="15704" xr:uid="{DA30FBF0-5C8E-4831-83F4-AF6ACFA43192}"/>
    <cellStyle name="Total 6 2 2 2 2 5" xfId="16582" xr:uid="{85EFDABA-671D-43FB-904C-A77595984874}"/>
    <cellStyle name="Total 6 2 2 2 2 6" xfId="17447" xr:uid="{EB84463F-518B-4498-ABE0-038FBFCCF6DB}"/>
    <cellStyle name="Total 6 2 2 2 2 7" xfId="18223" xr:uid="{221C4923-445E-4D92-8A43-FCE650C97858}"/>
    <cellStyle name="Total 6 2 2 2 2 8" xfId="18980" xr:uid="{1A438D5A-0995-403A-963E-46FE5F8403E5}"/>
    <cellStyle name="Total 6 2 2 2 3" xfId="9807" xr:uid="{A4176377-BEDA-4953-8AA8-630E02D98B5D}"/>
    <cellStyle name="Total 6 2 2 2 3 2" xfId="14211" xr:uid="{944386B8-A448-447D-935A-851279AD6A8C}"/>
    <cellStyle name="Total 6 2 2 2 3 3" xfId="15171" xr:uid="{DA20B2FF-1620-4035-873F-EB2B0D74FDE8}"/>
    <cellStyle name="Total 6 2 2 2 3 4" xfId="16123" xr:uid="{F8D86095-4E81-439C-9AC1-5AE54066DB1A}"/>
    <cellStyle name="Total 6 2 2 2 3 5" xfId="16997" xr:uid="{A7991467-85F6-4162-BE1D-E570A931FF30}"/>
    <cellStyle name="Total 6 2 2 2 3 6" xfId="17862" xr:uid="{FFF83855-F000-4342-9219-D3D2BBCFFE57}"/>
    <cellStyle name="Total 6 2 2 2 3 7" xfId="18638" xr:uid="{CD207765-D8F7-446A-AB9A-E2A81376374B}"/>
    <cellStyle name="Total 6 2 2 2 3 8" xfId="19395" xr:uid="{0892DD57-D6AA-457E-B881-3A46BD869B0D}"/>
    <cellStyle name="Total 6 2 2 2 4" xfId="12776" xr:uid="{A3D7D794-5C28-4954-BCD0-CAD6CCE3E3FD}"/>
    <cellStyle name="Total 6 2 2 2 5" xfId="10208" xr:uid="{C786CA25-2DAC-465E-87B0-0A61B45285A4}"/>
    <cellStyle name="Total 6 2 2 2 6" xfId="12129" xr:uid="{2415259A-5570-4ED9-9C33-D4B06327E4C3}"/>
    <cellStyle name="Total 6 2 2 2 7" xfId="10724" xr:uid="{2E835B14-2D5C-49E0-9CCB-0C09566F8E25}"/>
    <cellStyle name="Total 6 2 2 2 8" xfId="13396" xr:uid="{AF23D140-2288-460F-B558-7C5B4B65CD95}"/>
    <cellStyle name="Total 6 2 2 2 9" xfId="14405" xr:uid="{E233AF90-5C86-4638-ACB2-672A253C7DAF}"/>
    <cellStyle name="Total 6 2 2 3" xfId="8569" xr:uid="{086171C8-D9B2-484B-9BDB-4A3B0B73F95C}"/>
    <cellStyle name="Total 6 2 2 3 2" xfId="13309" xr:uid="{EAA2C8CE-A57C-46DE-827C-96200E4BBB5B}"/>
    <cellStyle name="Total 6 2 2 3 3" xfId="14329" xr:uid="{8A634935-CC01-4D95-A005-DC8C69A34C22}"/>
    <cellStyle name="Total 6 2 2 3 4" xfId="15289" xr:uid="{68657C7C-CFA1-471A-91F4-0A9B4C5A61A2}"/>
    <cellStyle name="Total 6 2 2 3 5" xfId="16238" xr:uid="{62BE06D1-37F4-440A-889D-F4C5999FE196}"/>
    <cellStyle name="Total 6 2 2 3 6" xfId="17111" xr:uid="{D4DD5F8C-9314-40CC-8F6B-1B9552006A96}"/>
    <cellStyle name="Total 6 2 2 3 7" xfId="17976" xr:uid="{A8002AE7-7612-48C6-AB90-5184A03D9F70}"/>
    <cellStyle name="Total 6 2 2 3 8" xfId="18752" xr:uid="{ED0EE16A-F68E-460D-BCB6-9EAD09DE3103}"/>
    <cellStyle name="Total 6 2 2 4" xfId="9579" xr:uid="{932F1472-F416-4270-BA0B-E2B0D6ED81F2}"/>
    <cellStyle name="Total 6 2 2 4 2" xfId="13983" xr:uid="{66B3CF57-10D5-459F-A5E2-1C665022384C}"/>
    <cellStyle name="Total 6 2 2 4 3" xfId="14943" xr:uid="{2577497A-4A8F-419A-B9BF-701A6FAEE104}"/>
    <cellStyle name="Total 6 2 2 4 4" xfId="15895" xr:uid="{81105366-7AC9-474A-807D-869ACC5A9F3D}"/>
    <cellStyle name="Total 6 2 2 4 5" xfId="16769" xr:uid="{8F124E31-77FF-4851-BC52-CA38EFA6C0D3}"/>
    <cellStyle name="Total 6 2 2 4 6" xfId="17634" xr:uid="{497830B4-CC42-40C6-9659-3BB5907160A6}"/>
    <cellStyle name="Total 6 2 2 4 7" xfId="18410" xr:uid="{7F789955-8DA5-466A-8700-08B1434C82F6}"/>
    <cellStyle name="Total 6 2 2 4 8" xfId="19167" xr:uid="{7D9E0AB6-0659-4493-8C5C-ED361813DE49}"/>
    <cellStyle name="Total 6 2 2 5" xfId="12280" xr:uid="{DBD37595-94C8-4566-92AA-89FFF83686EF}"/>
    <cellStyle name="Total 6 2 2 6" xfId="10583" xr:uid="{2EFE3E0C-5CD1-438E-9944-19F4B6633BD4}"/>
    <cellStyle name="Total 6 2 2 7" xfId="12605" xr:uid="{2792880C-90A7-4322-9506-C3CF288CDEF7}"/>
    <cellStyle name="Total 6 2 2 8" xfId="10297" xr:uid="{04FF0A80-4EF3-4309-AC2C-9FC94E28612F}"/>
    <cellStyle name="Total 6 2 2 9" xfId="11763" xr:uid="{1A7950A7-E681-4977-A953-4A9CA9ADB550}"/>
    <cellStyle name="Total 6 2 3" xfId="7193" xr:uid="{ED4967B0-6E51-48E1-BBFC-C812D06244CC}"/>
    <cellStyle name="Total 6 2 3 10" xfId="17179" xr:uid="{51AD2A1B-E4A8-4E8F-B87F-12DB02BCD00C}"/>
    <cellStyle name="Total 6 2 3 2" xfId="8833" xr:uid="{4D15B685-3028-4797-9238-BC53BE2AE905}"/>
    <cellStyle name="Total 6 2 3 2 2" xfId="13492" xr:uid="{F01FD23C-5B0D-49D1-91F6-15C79D2F4839}"/>
    <cellStyle name="Total 6 2 3 2 3" xfId="14498" xr:uid="{2FB4DBA7-0613-4E46-8AC9-647FCAC800AA}"/>
    <cellStyle name="Total 6 2 3 2 4" xfId="15456" xr:uid="{9DF54F2C-1CC2-4AB9-8687-60D2EFF84976}"/>
    <cellStyle name="Total 6 2 3 2 5" xfId="16382" xr:uid="{21401073-2E7D-4E1F-8134-1E0261A0EFD3}"/>
    <cellStyle name="Total 6 2 3 2 6" xfId="17253" xr:uid="{5A7B487A-9F8D-41A2-B9FF-F164F95145EC}"/>
    <cellStyle name="Total 6 2 3 2 7" xfId="18100" xr:uid="{04351733-0EE5-4819-A4E6-8AC3FBD45708}"/>
    <cellStyle name="Total 6 2 3 2 8" xfId="18867" xr:uid="{36D2B616-B08E-496D-8231-A6D32105684B}"/>
    <cellStyle name="Total 6 2 3 3" xfId="9694" xr:uid="{627F311E-7982-4962-9F8E-BD63B107BCFC}"/>
    <cellStyle name="Total 6 2 3 3 2" xfId="14098" xr:uid="{124E2902-66D5-4D8D-9C40-2FCE5A438C1C}"/>
    <cellStyle name="Total 6 2 3 3 3" xfId="15058" xr:uid="{5B3819C3-2476-476E-987F-983395BAB74A}"/>
    <cellStyle name="Total 6 2 3 3 4" xfId="16010" xr:uid="{3C80C5BA-99AB-4CF5-A58C-1F5A2883DA05}"/>
    <cellStyle name="Total 6 2 3 3 5" xfId="16884" xr:uid="{662A313E-66BA-4349-B02C-159293ADBCAB}"/>
    <cellStyle name="Total 6 2 3 3 6" xfId="17749" xr:uid="{10173578-1F0C-48A9-B8DB-C15DA6281062}"/>
    <cellStyle name="Total 6 2 3 3 7" xfId="18525" xr:uid="{85A1277C-C7F1-4D67-83FA-DA4B7C29AC96}"/>
    <cellStyle name="Total 6 2 3 3 8" xfId="19282" xr:uid="{07F93A43-56FB-40A2-9483-2C4D04268A90}"/>
    <cellStyle name="Total 6 2 3 4" xfId="12463" xr:uid="{FC64143E-1711-4901-9AE9-4049A16918BD}"/>
    <cellStyle name="Total 6 2 3 5" xfId="10414" xr:uid="{25D01079-E992-4BDB-888E-D75289521341}"/>
    <cellStyle name="Total 6 2 3 6" xfId="13409" xr:uid="{812C84A4-8D33-41AF-8BCC-228D345DC6B3}"/>
    <cellStyle name="Total 6 2 3 7" xfId="14418" xr:uid="{6C4F1B8B-E350-4FF7-9F9F-2AB4BA28E503}"/>
    <cellStyle name="Total 6 2 3 8" xfId="15376" xr:uid="{FAF2B1E9-1265-491A-A6D1-A4894003BDCE}"/>
    <cellStyle name="Total 6 2 3 9" xfId="16307" xr:uid="{D87C4BFB-4380-4A0A-8738-D98312E03973}"/>
    <cellStyle name="Total 6 2 4" xfId="8035" xr:uid="{F7E1EB70-A044-490F-AFB5-AD401486B607}"/>
    <cellStyle name="Total 6 2 4 2" xfId="13003" xr:uid="{9090767E-D840-46BE-8313-6F25054E16C3}"/>
    <cellStyle name="Total 6 2 4 3" xfId="9987" xr:uid="{FF14CEDC-D55C-4563-A930-0EDB722852C8}"/>
    <cellStyle name="Total 6 2 4 4" xfId="11817" xr:uid="{FE989224-8D4E-4B9C-895D-F9DE744C850E}"/>
    <cellStyle name="Total 6 2 4 5" xfId="10986" xr:uid="{AC439DF9-9BC8-4A39-ACEF-F1E47B0D354F}"/>
    <cellStyle name="Total 6 2 4 6" xfId="12573" xr:uid="{59A984BF-429C-4632-A85C-3D5FC3224BCF}"/>
    <cellStyle name="Total 6 2 4 7" xfId="10324" xr:uid="{CDC16A06-71CF-4F42-B6D0-61A86D807696}"/>
    <cellStyle name="Total 6 2 4 8" xfId="11740" xr:uid="{AE716227-ADF4-4D30-A719-9A7BB1132E9E}"/>
    <cellStyle name="Total 6 2 5" xfId="9466" xr:uid="{7CA49F1D-6EAA-42F7-B1A9-F3206812006B}"/>
    <cellStyle name="Total 6 2 5 2" xfId="13870" xr:uid="{8858C582-1ED6-4CBD-80F6-63B875DC01EC}"/>
    <cellStyle name="Total 6 2 5 3" xfId="14830" xr:uid="{268E42C3-E5F4-4BC1-B1C0-ECCC43ED1BE2}"/>
    <cellStyle name="Total 6 2 5 4" xfId="15782" xr:uid="{D8443248-E9F4-4FCA-94D6-29FE5CBB4804}"/>
    <cellStyle name="Total 6 2 5 5" xfId="16656" xr:uid="{9DC373A9-2107-4C66-849C-A4A270446080}"/>
    <cellStyle name="Total 6 2 5 6" xfId="17521" xr:uid="{B27F9AA0-4ED2-4793-BB16-BAE3C04CB8AA}"/>
    <cellStyle name="Total 6 2 5 7" xfId="18297" xr:uid="{30442080-9B81-48CD-A951-8A337578E07B}"/>
    <cellStyle name="Total 6 2 5 8" xfId="19054" xr:uid="{C966DB7D-B372-4537-8A90-62D8636DF9E2}"/>
    <cellStyle name="Total 6 2 6" xfId="11930" xr:uid="{3D6C8F74-B089-4097-9FE0-B696F139074E}"/>
    <cellStyle name="Total 6 2 7" xfId="10885" xr:uid="{C7EC15B1-1D90-41DB-8782-0BAB2639F17A}"/>
    <cellStyle name="Total 6 2 8" xfId="11537" xr:uid="{C7590A0A-122F-4214-96CB-EE7AA5E65E1E}"/>
    <cellStyle name="Total 6 2 9" xfId="11200" xr:uid="{EF60DCC2-F6BC-4534-B6A8-DFF9E9B5EC40}"/>
    <cellStyle name="Total 6 3" xfId="6928" xr:uid="{9C299E0D-0B0B-4D2D-B145-743175E4EABD}"/>
    <cellStyle name="Total 6 3 10" xfId="11178" xr:uid="{949B7F5D-8472-4F6E-B56E-CC908D9F492E}"/>
    <cellStyle name="Total 6 3 11" xfId="13382" xr:uid="{D6146F5F-51D1-4337-A05A-059B1B7317C6}"/>
    <cellStyle name="Total 6 3 2" xfId="7730" xr:uid="{943BBBED-71BB-4BD6-9FC1-D0C49770EA22}"/>
    <cellStyle name="Total 6 3 2 10" xfId="15595" xr:uid="{D7F72F00-F08D-4F5E-AE42-AC0003B69BBC}"/>
    <cellStyle name="Total 6 3 2 2" xfId="9370" xr:uid="{70CDA530-996D-44BE-A231-B06D6C7F657F}"/>
    <cellStyle name="Total 6 3 2 2 2" xfId="13791" xr:uid="{F8B87194-CCAD-4F2C-8762-C9DC7A7CCE17}"/>
    <cellStyle name="Total 6 3 2 2 3" xfId="14753" xr:uid="{3B18BB6F-6A1E-414C-8DF7-1F615DFCB65F}"/>
    <cellStyle name="Total 6 3 2 2 4" xfId="15705" xr:uid="{384CA4C6-A532-49EA-894B-95470F22DE16}"/>
    <cellStyle name="Total 6 3 2 2 5" xfId="16583" xr:uid="{D4B27478-1226-41CA-8CEB-D72480C59579}"/>
    <cellStyle name="Total 6 3 2 2 6" xfId="17448" xr:uid="{B4DF5484-394B-420B-8239-66B1A6D16408}"/>
    <cellStyle name="Total 6 3 2 2 7" xfId="18224" xr:uid="{BDB86EBE-C950-4547-A598-42151D859751}"/>
    <cellStyle name="Total 6 3 2 2 8" xfId="18981" xr:uid="{4572C12F-2E8A-4A2B-8584-5D1689C73A1C}"/>
    <cellStyle name="Total 6 3 2 3" xfId="9808" xr:uid="{65F39825-22D0-4538-B73C-364ADB8481DB}"/>
    <cellStyle name="Total 6 3 2 3 2" xfId="14212" xr:uid="{DF86625E-A150-497E-8478-CD9BD6D3DC9C}"/>
    <cellStyle name="Total 6 3 2 3 3" xfId="15172" xr:uid="{DE3AA531-4833-4643-930D-641E721C18E1}"/>
    <cellStyle name="Total 6 3 2 3 4" xfId="16124" xr:uid="{E20FDAFC-3DA4-4448-AECF-6E86FF75BC39}"/>
    <cellStyle name="Total 6 3 2 3 5" xfId="16998" xr:uid="{F0A0484A-51D9-4066-AECF-457A1DB7F6B9}"/>
    <cellStyle name="Total 6 3 2 3 6" xfId="17863" xr:uid="{15FDA395-D387-4948-A649-074216DF7DCB}"/>
    <cellStyle name="Total 6 3 2 3 7" xfId="18639" xr:uid="{97F338BF-0940-4D3C-87A4-147F42CCC934}"/>
    <cellStyle name="Total 6 3 2 3 8" xfId="19396" xr:uid="{3106EEFE-25EF-4643-BA5A-CD490E218994}"/>
    <cellStyle name="Total 6 3 2 4" xfId="12777" xr:uid="{A38F30F7-C4DD-4FCD-A292-A401F8B8C496}"/>
    <cellStyle name="Total 6 3 2 5" xfId="10207" xr:uid="{7E9B4017-66AD-463D-A559-D779BAD9AB0C}"/>
    <cellStyle name="Total 6 3 2 6" xfId="12662" xr:uid="{8B0E5DEB-FA13-4410-ACC2-37AA2E952BB1}"/>
    <cellStyle name="Total 6 3 2 7" xfId="10253" xr:uid="{BABACA79-6D97-4F4B-9065-10C6CE23A83B}"/>
    <cellStyle name="Total 6 3 2 8" xfId="13674" xr:uid="{A7E7EB31-35F3-4253-8BA2-1DD5F17D1A28}"/>
    <cellStyle name="Total 6 3 2 9" xfId="14643" xr:uid="{D11693E8-F926-4142-997D-377694D8BC8B}"/>
    <cellStyle name="Total 6 3 3" xfId="8568" xr:uid="{29BBDC56-19F2-4744-A80C-9F37DD1B7CF1}"/>
    <cellStyle name="Total 6 3 3 2" xfId="13308" xr:uid="{4A3E2BAE-2C87-45A6-8A3A-78B5FC310FED}"/>
    <cellStyle name="Total 6 3 3 3" xfId="14328" xr:uid="{7014ACBE-E3A1-4CCC-8FAF-D93F3D6F7B4C}"/>
    <cellStyle name="Total 6 3 3 4" xfId="15288" xr:uid="{2DB5EB28-9C18-4D8B-AF4B-F75EE8E371C3}"/>
    <cellStyle name="Total 6 3 3 5" xfId="16237" xr:uid="{17111614-DAF0-4B54-A73E-869C25274A12}"/>
    <cellStyle name="Total 6 3 3 6" xfId="17110" xr:uid="{0BABB2E4-8A89-4A9C-8CFC-40CB4B002CE4}"/>
    <cellStyle name="Total 6 3 3 7" xfId="17975" xr:uid="{95282F92-9C70-4ED1-936E-BCEE5C5AAE78}"/>
    <cellStyle name="Total 6 3 3 8" xfId="18751" xr:uid="{68FD29FA-95D4-4901-9741-C39F39A3DC06}"/>
    <cellStyle name="Total 6 3 4" xfId="9578" xr:uid="{2B6A9383-6B96-4401-9ED9-CBCA0862F233}"/>
    <cellStyle name="Total 6 3 4 2" xfId="13982" xr:uid="{CF99C6CF-AB73-4E2C-9708-708DF08CAC42}"/>
    <cellStyle name="Total 6 3 4 3" xfId="14942" xr:uid="{24ED0FE2-E969-4960-B10B-4954F5BC6584}"/>
    <cellStyle name="Total 6 3 4 4" xfId="15894" xr:uid="{F8AC3C6A-6FCC-4767-A885-20E8CE0EDE88}"/>
    <cellStyle name="Total 6 3 4 5" xfId="16768" xr:uid="{56BE08B5-0A8D-416E-8B75-2E94AA97BBF2}"/>
    <cellStyle name="Total 6 3 4 6" xfId="17633" xr:uid="{299C313F-429D-4F8E-BA31-5B9D761B0028}"/>
    <cellStyle name="Total 6 3 4 7" xfId="18409" xr:uid="{04E26B4E-302F-4EB5-9F00-33E34B4367ED}"/>
    <cellStyle name="Total 6 3 4 8" xfId="19166" xr:uid="{9F2C478F-9F65-42DD-942B-3918439822D2}"/>
    <cellStyle name="Total 6 3 5" xfId="12279" xr:uid="{6342A6ED-EB49-4856-B877-D5E09ED73F2B}"/>
    <cellStyle name="Total 6 3 6" xfId="10584" xr:uid="{EC257481-F267-4C1D-98AC-9D6D25E28276}"/>
    <cellStyle name="Total 6 3 7" xfId="11980" xr:uid="{EB97C1CF-77B9-4A8C-80AA-8A40A45A7B87}"/>
    <cellStyle name="Total 6 3 8" xfId="10846" xr:uid="{360422C6-40E0-4A23-9A63-5B23B5232588}"/>
    <cellStyle name="Total 6 3 9" xfId="11574" xr:uid="{E5F34ACE-113A-45A4-B694-2F427C13BA57}"/>
    <cellStyle name="Total 6 4" xfId="7192" xr:uid="{8D4907F1-9350-4A98-ACA0-774F7107CB4F}"/>
    <cellStyle name="Total 6 4 10" xfId="12054" xr:uid="{62FE8ABD-F382-425D-B350-FDCF96003F1A}"/>
    <cellStyle name="Total 6 4 2" xfId="8832" xr:uid="{116F2B80-CFDA-47BE-8486-0932C3BAF45C}"/>
    <cellStyle name="Total 6 4 2 2" xfId="13491" xr:uid="{4F0CA253-E31B-487C-BBA9-883E0A8742D2}"/>
    <cellStyle name="Total 6 4 2 3" xfId="14497" xr:uid="{7BDED9C8-D27F-4B5F-B73B-3D33E21938B8}"/>
    <cellStyle name="Total 6 4 2 4" xfId="15455" xr:uid="{5B6288A5-1DB2-4738-8805-77B072714115}"/>
    <cellStyle name="Total 6 4 2 5" xfId="16381" xr:uid="{6270E07A-97B1-40AB-88FA-05D8AB105EDF}"/>
    <cellStyle name="Total 6 4 2 6" xfId="17252" xr:uid="{07AE7269-9AE4-4060-8BFA-A4EC052B592E}"/>
    <cellStyle name="Total 6 4 2 7" xfId="18099" xr:uid="{67261EF5-6C25-42C9-88A7-5C5B1541C184}"/>
    <cellStyle name="Total 6 4 2 8" xfId="18866" xr:uid="{8A6557F9-A2CD-4604-8433-8FD187E1BF88}"/>
    <cellStyle name="Total 6 4 3" xfId="9693" xr:uid="{9209C635-5F02-4FA0-B347-442279CBF46D}"/>
    <cellStyle name="Total 6 4 3 2" xfId="14097" xr:uid="{5242C807-9961-440D-9B4E-FD3400E190EA}"/>
    <cellStyle name="Total 6 4 3 3" xfId="15057" xr:uid="{916CADF0-9821-421B-A957-AB196C13FB0D}"/>
    <cellStyle name="Total 6 4 3 4" xfId="16009" xr:uid="{BBBFDD3A-2EB1-4D42-B213-5440BA178AC9}"/>
    <cellStyle name="Total 6 4 3 5" xfId="16883" xr:uid="{1A967957-BB86-463B-842B-300B921CDA04}"/>
    <cellStyle name="Total 6 4 3 6" xfId="17748" xr:uid="{80565D7B-51B2-4AA1-B5AD-9911F76D50FB}"/>
    <cellStyle name="Total 6 4 3 7" xfId="18524" xr:uid="{37A86D1D-7BED-48BE-A4A6-954A42AE1C20}"/>
    <cellStyle name="Total 6 4 3 8" xfId="19281" xr:uid="{8E6361B2-46FD-4CA0-952E-AC24E8F4FCB6}"/>
    <cellStyle name="Total 6 4 4" xfId="12462" xr:uid="{E723EAB1-818B-4707-934E-2214EB2E0367}"/>
    <cellStyle name="Total 6 4 5" xfId="10415" xr:uid="{5BB75DB4-9B46-4D98-BF93-1AA17BDD8C44}"/>
    <cellStyle name="Total 6 4 6" xfId="12378" xr:uid="{95AA4784-0D07-4997-9741-EFC68251D8D7}"/>
    <cellStyle name="Total 6 4 7" xfId="10495" xr:uid="{E84D88B2-15AB-407A-8E1A-E937F05911E8}"/>
    <cellStyle name="Total 6 4 8" xfId="11695" xr:uid="{8314C209-544C-40F7-A5FA-7EDC467B630E}"/>
    <cellStyle name="Total 6 4 9" xfId="11088" xr:uid="{5B6DD1B5-9ABB-4001-8068-809F269F6E5E}"/>
    <cellStyle name="Total 6 5" xfId="8034" xr:uid="{DD964E18-F1F6-4B88-AFA0-E6FF7218DC64}"/>
    <cellStyle name="Total 6 5 2" xfId="13002" xr:uid="{C79A9A4B-F239-4118-8C98-CB451C8FFADF}"/>
    <cellStyle name="Total 6 5 3" xfId="9988" xr:uid="{AB283727-9192-4811-A425-4F5CBBF15776}"/>
    <cellStyle name="Total 6 5 4" xfId="11816" xr:uid="{884CB047-353B-490E-AEDA-DC1C385DCF2A}"/>
    <cellStyle name="Total 6 5 5" xfId="10987" xr:uid="{74161AEB-EC3D-4F7C-BCCD-CF695C1F19D2}"/>
    <cellStyle name="Total 6 5 6" xfId="11969" xr:uid="{A4DC20B1-A53C-4A5E-9788-6959A17FA0AA}"/>
    <cellStyle name="Total 6 5 7" xfId="10855" xr:uid="{8E2A2D2C-0580-4164-A278-43E00CAB718A}"/>
    <cellStyle name="Total 6 5 8" xfId="11565" xr:uid="{AF0F9ED4-D58C-470D-80E4-48989E4E73CE}"/>
    <cellStyle name="Total 6 6" xfId="9465" xr:uid="{59BD828A-962E-49F2-B24B-A91211264AA9}"/>
    <cellStyle name="Total 6 6 2" xfId="13869" xr:uid="{28232406-4375-489D-BBFA-787A8F70DD6C}"/>
    <cellStyle name="Total 6 6 3" xfId="14829" xr:uid="{D18F9E2B-D567-44EE-9273-0A4737C842F1}"/>
    <cellStyle name="Total 6 6 4" xfId="15781" xr:uid="{C348C933-2271-4C31-BD4A-B9AAEE3EA29D}"/>
    <cellStyle name="Total 6 6 5" xfId="16655" xr:uid="{56549779-347A-4874-9577-C1AD99B403E1}"/>
    <cellStyle name="Total 6 6 6" xfId="17520" xr:uid="{6E00E10E-377A-4688-8C27-15841D77E97B}"/>
    <cellStyle name="Total 6 6 7" xfId="18296" xr:uid="{708CB2C7-3514-4BC4-BF78-7DF1866D368E}"/>
    <cellStyle name="Total 6 6 8" xfId="19053" xr:uid="{392584EA-F8A0-4DE3-AF92-9BA8627260CC}"/>
    <cellStyle name="Total 6 7" xfId="11929" xr:uid="{FF6FBD50-6B44-49D9-89CB-91A780793603}"/>
    <cellStyle name="Total 6 8" xfId="10886" xr:uid="{5A66AE04-3DF4-4C14-9167-1FE3BD461FB2}"/>
    <cellStyle name="Total 6 9" xfId="11536" xr:uid="{765630C5-FD24-4100-BD47-22C4B0D96086}"/>
    <cellStyle name="Total 7" xfId="6307" xr:uid="{FFC1D4E9-61FD-4E44-A81C-CA475E21508A}"/>
    <cellStyle name="Total 7 10" xfId="11199" xr:uid="{09B2D542-95B0-477E-843A-AD244AA60596}"/>
    <cellStyle name="Total 7 11" xfId="12044" xr:uid="{8ABF96B5-CB5F-42B5-9427-DB886C355931}"/>
    <cellStyle name="Total 7 12" xfId="10790" xr:uid="{F392092E-71D5-4984-A3C9-BA67C68B42A2}"/>
    <cellStyle name="Total 7 13" xfId="11626" xr:uid="{306CA329-CB63-4D2D-8057-0E8DF6B12C8E}"/>
    <cellStyle name="Total 7 2" xfId="6308" xr:uid="{6B5C53A2-DB49-40B2-AE8E-4DED3BBB504C}"/>
    <cellStyle name="Total 7 2 10" xfId="12536" xr:uid="{808C4A2B-7AF2-4D1B-9B5B-CE323A582EE3}"/>
    <cellStyle name="Total 7 2 11" xfId="10345" xr:uid="{583C7EF4-7C63-4D64-B2E6-D65D11237630}"/>
    <cellStyle name="Total 7 2 12" xfId="13664" xr:uid="{16E192D1-A8C2-45B7-B270-2AC0A80DA964}"/>
    <cellStyle name="Total 7 2 2" xfId="6931" xr:uid="{0BE769A4-A42F-4A05-A88A-C7FDDC4E8C61}"/>
    <cellStyle name="Total 7 2 2 10" xfId="9943" xr:uid="{8E15ADE0-B639-4C95-BEE2-C12B125E4BCB}"/>
    <cellStyle name="Total 7 2 2 11" xfId="12164" xr:uid="{229A4F2D-A920-42DA-B46C-B46F20836552}"/>
    <cellStyle name="Total 7 2 2 2" xfId="7731" xr:uid="{A8A1760E-47B2-49EC-BFF5-7C2F4EBB8B72}"/>
    <cellStyle name="Total 7 2 2 2 10" xfId="17355" xr:uid="{2FACE697-3886-4B97-A366-DB4A8C17BD16}"/>
    <cellStyle name="Total 7 2 2 2 2" xfId="9371" xr:uid="{58F7030C-1E81-4CBA-90A1-D9A43C8088F4}"/>
    <cellStyle name="Total 7 2 2 2 2 2" xfId="13792" xr:uid="{0F2D918C-E1B0-4FB9-B492-7A2AEF83FF23}"/>
    <cellStyle name="Total 7 2 2 2 2 3" xfId="14754" xr:uid="{0AEE6C30-B105-4966-BF8C-8143A866B4AE}"/>
    <cellStyle name="Total 7 2 2 2 2 4" xfId="15706" xr:uid="{0FB2E263-59DF-4225-BC57-44DEDB915980}"/>
    <cellStyle name="Total 7 2 2 2 2 5" xfId="16584" xr:uid="{1DA34EA1-C7C3-4D3C-85F0-F88A26F181BF}"/>
    <cellStyle name="Total 7 2 2 2 2 6" xfId="17449" xr:uid="{90E02A13-71E4-4FFB-AC2D-B67DDDE76DCD}"/>
    <cellStyle name="Total 7 2 2 2 2 7" xfId="18225" xr:uid="{0787345E-1A86-45B4-B85F-1D917DD7C844}"/>
    <cellStyle name="Total 7 2 2 2 2 8" xfId="18982" xr:uid="{A3A808A9-CC9D-4C59-89A6-E5B24EC14CC5}"/>
    <cellStyle name="Total 7 2 2 2 3" xfId="9809" xr:uid="{413E82B9-C430-4A91-804D-2BE13B834186}"/>
    <cellStyle name="Total 7 2 2 2 3 2" xfId="14213" xr:uid="{8DE9F4CF-C6CE-4767-B16B-CC8902B79CA3}"/>
    <cellStyle name="Total 7 2 2 2 3 3" xfId="15173" xr:uid="{0797E82F-13C4-46E4-81E6-4CEAF2EFD828}"/>
    <cellStyle name="Total 7 2 2 2 3 4" xfId="16125" xr:uid="{AB029F29-C7A5-4F63-8337-8D0D6E3FCEE8}"/>
    <cellStyle name="Total 7 2 2 2 3 5" xfId="16999" xr:uid="{D8A1D6B4-7E9C-4A89-A397-F1764F2EA77D}"/>
    <cellStyle name="Total 7 2 2 2 3 6" xfId="17864" xr:uid="{169EC843-AFF9-4D59-A045-EE98A57477D0}"/>
    <cellStyle name="Total 7 2 2 2 3 7" xfId="18640" xr:uid="{5033AB81-B861-4E07-B59B-8BDE36DC15F3}"/>
    <cellStyle name="Total 7 2 2 2 3 8" xfId="19397" xr:uid="{35EBE15E-6B8B-4493-AD47-FC38853EE786}"/>
    <cellStyle name="Total 7 2 2 2 4" xfId="12778" xr:uid="{26347301-1CBC-459E-B110-C8C5F96BE0CD}"/>
    <cellStyle name="Total 7 2 2 2 5" xfId="10206" xr:uid="{024FFBB7-CC32-446A-A177-E8611828243B}"/>
    <cellStyle name="Total 7 2 2 2 6" xfId="13682" xr:uid="{EBED7A6B-51BE-4AE7-B795-441DB5480F5A}"/>
    <cellStyle name="Total 7 2 2 2 7" xfId="14650" xr:uid="{CD353C96-01E2-46B5-935B-806468768AE6}"/>
    <cellStyle name="Total 7 2 2 2 8" xfId="15602" xr:uid="{3D97F85F-9E54-4EA9-BE3E-5C132D6A954F}"/>
    <cellStyle name="Total 7 2 2 2 9" xfId="16487" xr:uid="{ED9E40CA-FDF1-4EE5-89F1-31F0729C23A7}"/>
    <cellStyle name="Total 7 2 2 3" xfId="8571" xr:uid="{30B2028E-7465-4D5B-8BCE-00A91A44B0FC}"/>
    <cellStyle name="Total 7 2 2 3 2" xfId="13311" xr:uid="{395F2F80-CF58-467E-97AC-0897FF36B5F4}"/>
    <cellStyle name="Total 7 2 2 3 3" xfId="14331" xr:uid="{55C9DDB9-55BC-4CB5-A72D-E2EDFEEFA9A6}"/>
    <cellStyle name="Total 7 2 2 3 4" xfId="15291" xr:uid="{263D0968-E059-4535-86CD-6E7E7D5E3055}"/>
    <cellStyle name="Total 7 2 2 3 5" xfId="16240" xr:uid="{70914D22-AC32-4A82-A0E1-04A4BB52C2D1}"/>
    <cellStyle name="Total 7 2 2 3 6" xfId="17113" xr:uid="{674E2200-BDFF-4ECB-9BA5-9B59ACAE897F}"/>
    <cellStyle name="Total 7 2 2 3 7" xfId="17978" xr:uid="{1FFBE307-E78D-4B6F-A715-0410AC7E46AC}"/>
    <cellStyle name="Total 7 2 2 3 8" xfId="18754" xr:uid="{49337EE3-D1E5-4BFD-81E4-13E1E5CF99A9}"/>
    <cellStyle name="Total 7 2 2 4" xfId="9581" xr:uid="{AD2958E2-0489-4CD2-8521-088B205C72B2}"/>
    <cellStyle name="Total 7 2 2 4 2" xfId="13985" xr:uid="{70EDF128-9CC8-457F-B4B7-A64A2A88C38B}"/>
    <cellStyle name="Total 7 2 2 4 3" xfId="14945" xr:uid="{B6C63DC5-7B11-4161-85F8-B2633260F54C}"/>
    <cellStyle name="Total 7 2 2 4 4" xfId="15897" xr:uid="{E0BBCA5C-2E4F-4E28-A234-73B2CC507F4B}"/>
    <cellStyle name="Total 7 2 2 4 5" xfId="16771" xr:uid="{82C99D57-EAFC-48E8-986E-99FAE7224BEE}"/>
    <cellStyle name="Total 7 2 2 4 6" xfId="17636" xr:uid="{6824040E-4723-47E8-BBB2-1B61F3818541}"/>
    <cellStyle name="Total 7 2 2 4 7" xfId="18412" xr:uid="{DB22ED45-2A44-48AA-9BD8-A3E6E54174C5}"/>
    <cellStyle name="Total 7 2 2 4 8" xfId="19169" xr:uid="{54FDB63F-89B0-4A47-9569-AEC22EEFAC80}"/>
    <cellStyle name="Total 7 2 2 5" xfId="12282" xr:uid="{45C7BF4B-A316-4455-A8B2-474FFA4D5E7A}"/>
    <cellStyle name="Total 7 2 2 6" xfId="10581" xr:uid="{E321FDDF-0A4E-459F-8D92-238901792673}"/>
    <cellStyle name="Total 7 2 2 7" xfId="13037" xr:uid="{E28582A1-4D35-4695-B2C1-E6141D4FC1C8}"/>
    <cellStyle name="Total 7 2 2 8" xfId="9962" xr:uid="{1F6A7FFC-042A-4BFD-B1C7-90FAF204C640}"/>
    <cellStyle name="Total 7 2 2 9" xfId="13060" xr:uid="{5EE4F691-206A-41A4-A47A-4B12EE917C4C}"/>
    <cellStyle name="Total 7 2 3" xfId="7195" xr:uid="{C83E19C6-5AA4-4AA2-BA83-C2B2D32EFEE1}"/>
    <cellStyle name="Total 7 2 3 10" xfId="11948" xr:uid="{89512A18-7675-405C-8518-55B21A1C3E53}"/>
    <cellStyle name="Total 7 2 3 2" xfId="8835" xr:uid="{A3454112-58D5-4428-8B08-9A31271CD2EA}"/>
    <cellStyle name="Total 7 2 3 2 2" xfId="13494" xr:uid="{159DCE01-D19E-4EF5-B7C3-C23BFBDFB693}"/>
    <cellStyle name="Total 7 2 3 2 3" xfId="14500" xr:uid="{62C1568A-1D44-4CB4-B793-2D0F2444FC37}"/>
    <cellStyle name="Total 7 2 3 2 4" xfId="15458" xr:uid="{E898C400-B52C-457C-8EAD-A88209775C9D}"/>
    <cellStyle name="Total 7 2 3 2 5" xfId="16384" xr:uid="{FC87FF5D-E5E1-4181-9F20-1104577DFEF6}"/>
    <cellStyle name="Total 7 2 3 2 6" xfId="17255" xr:uid="{95D836E5-F629-48D3-9C70-4558576F03FF}"/>
    <cellStyle name="Total 7 2 3 2 7" xfId="18102" xr:uid="{96AF49E1-E56C-4348-BA70-89F5009CCFD8}"/>
    <cellStyle name="Total 7 2 3 2 8" xfId="18869" xr:uid="{9405BF3A-4705-4439-97F5-66CEBA414500}"/>
    <cellStyle name="Total 7 2 3 3" xfId="9696" xr:uid="{A9A15DF4-59E4-4A5D-B5F8-098B5CB24502}"/>
    <cellStyle name="Total 7 2 3 3 2" xfId="14100" xr:uid="{A86741C9-A5F4-495D-8481-4A2863659F38}"/>
    <cellStyle name="Total 7 2 3 3 3" xfId="15060" xr:uid="{D9EE5185-6326-45B8-8C10-765658F843D1}"/>
    <cellStyle name="Total 7 2 3 3 4" xfId="16012" xr:uid="{753CCEF9-2B3A-444A-BC21-F6685CE74160}"/>
    <cellStyle name="Total 7 2 3 3 5" xfId="16886" xr:uid="{AF632BAF-A440-46C2-AA15-416AE466EA2E}"/>
    <cellStyle name="Total 7 2 3 3 6" xfId="17751" xr:uid="{4FE2AD37-74F2-42D9-9F88-6CAC6CB05F49}"/>
    <cellStyle name="Total 7 2 3 3 7" xfId="18527" xr:uid="{B18EFC73-5C52-4E1E-A552-5906AA2952B2}"/>
    <cellStyle name="Total 7 2 3 3 8" xfId="19284" xr:uid="{04D1B680-8524-418B-98DB-BA1144902D67}"/>
    <cellStyle name="Total 7 2 3 4" xfId="12465" xr:uid="{99372267-BFE1-4739-9D6C-A347769DDFD1}"/>
    <cellStyle name="Total 7 2 3 5" xfId="10412" xr:uid="{4B2BF912-17E0-4A16-A529-BF7259A4D7E5}"/>
    <cellStyle name="Total 7 2 3 6" xfId="11720" xr:uid="{75DEDE11-7C9B-469D-9B8B-9F312A06B917}"/>
    <cellStyle name="Total 7 2 3 7" xfId="11064" xr:uid="{63843919-A9EF-4D2F-8B67-468D0247DEFF}"/>
    <cellStyle name="Total 7 2 3 8" xfId="11451" xr:uid="{C7BCFE25-A055-461A-882B-9F9B0159914B}"/>
    <cellStyle name="Total 7 2 3 9" xfId="11275" xr:uid="{578258AC-C64A-45E0-A2FE-E111480C5C0B}"/>
    <cellStyle name="Total 7 2 4" xfId="8037" xr:uid="{2366790C-8512-455B-BF43-69083408D16E}"/>
    <cellStyle name="Total 7 2 4 2" xfId="13005" xr:uid="{75F47B85-57C3-46C7-A19B-7C4C297192BB}"/>
    <cellStyle name="Total 7 2 4 3" xfId="9985" xr:uid="{8BD450A0-3022-4785-B88C-6982AAF06D78}"/>
    <cellStyle name="Total 7 2 4 4" xfId="11819" xr:uid="{1FF45205-A743-440A-AFA1-868C793EE595}"/>
    <cellStyle name="Total 7 2 4 5" xfId="10984" xr:uid="{7B2F6DBD-422E-424A-BEFF-ECFE6D4B76DA}"/>
    <cellStyle name="Total 7 2 4 6" xfId="13028" xr:uid="{99F2A610-5FB8-4739-8B3C-9C124CE81E4E}"/>
    <cellStyle name="Total 7 2 4 7" xfId="9968" xr:uid="{447000C1-4885-482F-85FC-A3DDDEEAC821}"/>
    <cellStyle name="Total 7 2 4 8" xfId="13190" xr:uid="{A77DD6DB-85AD-4729-9C4A-BB025C62D4DE}"/>
    <cellStyle name="Total 7 2 5" xfId="9468" xr:uid="{E36D4C1D-53D2-4360-9930-0A00752BF79F}"/>
    <cellStyle name="Total 7 2 5 2" xfId="13872" xr:uid="{C4AC5E96-87DD-4803-A9E6-1ADFC5C9EE96}"/>
    <cellStyle name="Total 7 2 5 3" xfId="14832" xr:uid="{9028FEDE-7DE3-4B25-A2EC-A11141BD7E7A}"/>
    <cellStyle name="Total 7 2 5 4" xfId="15784" xr:uid="{7D6C50AA-B85D-4331-BB66-AA665743E9A1}"/>
    <cellStyle name="Total 7 2 5 5" xfId="16658" xr:uid="{AA8D2E53-1F25-42D5-89B5-A750B3DA2A0A}"/>
    <cellStyle name="Total 7 2 5 6" xfId="17523" xr:uid="{7401796F-F715-47AC-A01F-F022BBD28FDC}"/>
    <cellStyle name="Total 7 2 5 7" xfId="18299" xr:uid="{90B00294-5661-4861-A539-4AB72D244E46}"/>
    <cellStyle name="Total 7 2 5 8" xfId="19056" xr:uid="{42121291-4D49-40E4-98CD-307E14523CBE}"/>
    <cellStyle name="Total 7 2 6" xfId="11932" xr:uid="{C35CD891-D153-4935-A18C-EF74A7BD8EBD}"/>
    <cellStyle name="Total 7 2 7" xfId="10883" xr:uid="{68B772D9-6F7F-41E4-9552-7F72B7373BDC}"/>
    <cellStyle name="Total 7 2 8" xfId="11539" xr:uid="{9F3A9302-05BB-44C0-9348-8D4C14E51620}"/>
    <cellStyle name="Total 7 2 9" xfId="11198" xr:uid="{36F7D27D-58E6-4FEE-95B6-7B5C05DB551B}"/>
    <cellStyle name="Total 7 3" xfId="6930" xr:uid="{C1336275-FBCA-4AE7-B82B-4D375C974922}"/>
    <cellStyle name="Total 7 3 10" xfId="16457" xr:uid="{D45BB08F-CFE1-4669-AC12-5529B9CA76D9}"/>
    <cellStyle name="Total 7 3 11" xfId="17328" xr:uid="{6062E2B4-19AE-4300-97EA-B9753A451BBC}"/>
    <cellStyle name="Total 7 3 2" xfId="7732" xr:uid="{4B1FD93F-14FF-4CCA-9CB5-931DB83390BE}"/>
    <cellStyle name="Total 7 3 2 10" xfId="10106" xr:uid="{A8BF5B2B-14FB-4B2B-82A9-7662E9929C79}"/>
    <cellStyle name="Total 7 3 2 2" xfId="9372" xr:uid="{5C88B82C-BE4C-4535-A9CE-DBAC8B59CBBB}"/>
    <cellStyle name="Total 7 3 2 2 2" xfId="13793" xr:uid="{AE960B2A-D6D1-4EAF-A6CB-75AB7E54D497}"/>
    <cellStyle name="Total 7 3 2 2 3" xfId="14755" xr:uid="{0759FF2B-125F-491D-ACD5-B4895B3E4567}"/>
    <cellStyle name="Total 7 3 2 2 4" xfId="15707" xr:uid="{13BB856C-E60F-4960-B7C5-1650BECD2426}"/>
    <cellStyle name="Total 7 3 2 2 5" xfId="16585" xr:uid="{523C63F6-DBC0-4C88-AC13-948017E47D88}"/>
    <cellStyle name="Total 7 3 2 2 6" xfId="17450" xr:uid="{841CA882-E7D9-422C-8800-2E0BD6050141}"/>
    <cellStyle name="Total 7 3 2 2 7" xfId="18226" xr:uid="{BC0E34BC-CB27-4C8E-B310-0DD9D64B7DFB}"/>
    <cellStyle name="Total 7 3 2 2 8" xfId="18983" xr:uid="{A20DC453-C218-4402-A149-4B2015985A04}"/>
    <cellStyle name="Total 7 3 2 3" xfId="9810" xr:uid="{8725DD48-7AFF-4F32-A5C1-FAF55CB4E725}"/>
    <cellStyle name="Total 7 3 2 3 2" xfId="14214" xr:uid="{EB737CDE-09A5-4707-9ABB-AA0C2A581A38}"/>
    <cellStyle name="Total 7 3 2 3 3" xfId="15174" xr:uid="{6292CD3C-6BF3-4756-B8C6-D3C817220E7F}"/>
    <cellStyle name="Total 7 3 2 3 4" xfId="16126" xr:uid="{6020CFFA-AEF5-4EE7-B1C8-62ADB4B9EC0D}"/>
    <cellStyle name="Total 7 3 2 3 5" xfId="17000" xr:uid="{FB87C97E-C1BB-4697-AEF4-BD71406EEE22}"/>
    <cellStyle name="Total 7 3 2 3 6" xfId="17865" xr:uid="{44473330-A07F-46CE-9B2D-84F55E5EE64E}"/>
    <cellStyle name="Total 7 3 2 3 7" xfId="18641" xr:uid="{73A51076-B91F-4293-B0F4-D2A7E0B19461}"/>
    <cellStyle name="Total 7 3 2 3 8" xfId="19398" xr:uid="{7E114F1D-52E0-4DEC-A928-670C45BFEBBD}"/>
    <cellStyle name="Total 7 3 2 4" xfId="12779" xr:uid="{A96CF583-590F-4DB7-891B-B6C99C52AC42}"/>
    <cellStyle name="Total 7 3 2 5" xfId="12017" xr:uid="{E71D25B5-0E5F-460D-85ED-668003A0A019}"/>
    <cellStyle name="Total 7 3 2 6" xfId="10814" xr:uid="{D8C03D5A-B80D-4918-A4C5-F08189DE8AA7}"/>
    <cellStyle name="Total 7 3 2 7" xfId="11604" xr:uid="{BF99457D-A529-455B-AB67-139F7379F376}"/>
    <cellStyle name="Total 7 3 2 8" xfId="11153" xr:uid="{8B6AB443-10B8-4081-BC6A-3C66727A416F}"/>
    <cellStyle name="Total 7 3 2 9" xfId="12869" xr:uid="{F07B14AC-3684-4D46-8B10-674BC081B7CE}"/>
    <cellStyle name="Total 7 3 3" xfId="8570" xr:uid="{4C34CB5A-0C3B-4366-96DF-A5F6C8CDF26B}"/>
    <cellStyle name="Total 7 3 3 2" xfId="13310" xr:uid="{616DBD0B-63D4-423C-B67D-7FD2F68F7601}"/>
    <cellStyle name="Total 7 3 3 3" xfId="14330" xr:uid="{32F079B3-BC9C-4F14-8747-E3C2E38348B0}"/>
    <cellStyle name="Total 7 3 3 4" xfId="15290" xr:uid="{3FDA4B4E-EA85-405A-8EA2-0A841D1C6D81}"/>
    <cellStyle name="Total 7 3 3 5" xfId="16239" xr:uid="{002416C9-979E-4485-92DD-0B5519D932E1}"/>
    <cellStyle name="Total 7 3 3 6" xfId="17112" xr:uid="{F72F1835-3E09-46A4-BEBF-68F07282F577}"/>
    <cellStyle name="Total 7 3 3 7" xfId="17977" xr:uid="{461C8158-B404-4C6E-B513-AF504F8F5C18}"/>
    <cellStyle name="Total 7 3 3 8" xfId="18753" xr:uid="{108C2676-F6ED-417E-81D7-3426CC11D01F}"/>
    <cellStyle name="Total 7 3 4" xfId="9580" xr:uid="{B1902DB0-22B1-4EA5-987B-BF2AEB4D5BC6}"/>
    <cellStyle name="Total 7 3 4 2" xfId="13984" xr:uid="{C4BEDB08-EA5F-4B0D-8359-7FB0B869A2AE}"/>
    <cellStyle name="Total 7 3 4 3" xfId="14944" xr:uid="{7AECEE12-6D5A-4EF4-BDDD-E7400AB89667}"/>
    <cellStyle name="Total 7 3 4 4" xfId="15896" xr:uid="{1122C4A6-3A53-460B-B21C-1339D05FA08F}"/>
    <cellStyle name="Total 7 3 4 5" xfId="16770" xr:uid="{4CAAC884-8CE2-40F3-BAFC-AD382C939328}"/>
    <cellStyle name="Total 7 3 4 6" xfId="17635" xr:uid="{173EED0B-C79E-450F-ADA3-BBEF8EEA0427}"/>
    <cellStyle name="Total 7 3 4 7" xfId="18411" xr:uid="{A74E3FD7-4AB1-4ED2-9DE2-97AE21E6F8F6}"/>
    <cellStyle name="Total 7 3 4 8" xfId="19168" xr:uid="{9E9D0F85-D60D-43A9-94F9-3F9972B6A88F}"/>
    <cellStyle name="Total 7 3 5" xfId="12281" xr:uid="{C835B445-6A3B-4467-86E3-AFBA175C725E}"/>
    <cellStyle name="Total 7 3 6" xfId="10582" xr:uid="{F076902E-5500-43C5-ACD7-9852DC3718FC}"/>
    <cellStyle name="Total 7 3 7" xfId="13627" xr:uid="{72DCDBDA-52A1-4716-97F9-85EC029AF2DF}"/>
    <cellStyle name="Total 7 3 8" xfId="14605" xr:uid="{7170090B-3833-4DB0-80AA-BD704EEA1689}"/>
    <cellStyle name="Total 7 3 9" xfId="15558" xr:uid="{3527DD4C-9905-44AA-9F37-DBEB21486C5B}"/>
    <cellStyle name="Total 7 4" xfId="7194" xr:uid="{A4B8B2C2-91AF-4AF3-8D49-91336F8F15DC}"/>
    <cellStyle name="Total 7 4 10" xfId="13202" xr:uid="{9C205ED9-872A-42DD-8626-E49592EC6543}"/>
    <cellStyle name="Total 7 4 2" xfId="8834" xr:uid="{B1B0AF7B-4134-4BF7-A6A9-713AACEA27FE}"/>
    <cellStyle name="Total 7 4 2 2" xfId="13493" xr:uid="{F8CDEA60-7E08-4D93-ABA5-8E6B45B7B3C0}"/>
    <cellStyle name="Total 7 4 2 3" xfId="14499" xr:uid="{9DAFAE7B-B58F-4A78-9DE7-4866A76437CC}"/>
    <cellStyle name="Total 7 4 2 4" xfId="15457" xr:uid="{71FB622B-97B7-4FAC-82AA-5EC615E09FA0}"/>
    <cellStyle name="Total 7 4 2 5" xfId="16383" xr:uid="{F9C26489-2737-4BEC-9E0B-DA09014AF4B4}"/>
    <cellStyle name="Total 7 4 2 6" xfId="17254" xr:uid="{E5839375-E6B8-4C0B-8C27-4320C1B918DA}"/>
    <cellStyle name="Total 7 4 2 7" xfId="18101" xr:uid="{57584231-F13F-4706-BD94-85800E4BE9B1}"/>
    <cellStyle name="Total 7 4 2 8" xfId="18868" xr:uid="{79063B39-F47C-43E2-97C7-81D0922BA861}"/>
    <cellStyle name="Total 7 4 3" xfId="9695" xr:uid="{6222DA85-3150-4400-8EC7-FF2E0B538CD6}"/>
    <cellStyle name="Total 7 4 3 2" xfId="14099" xr:uid="{8E9FE013-55EE-43AB-AE11-64246FADD7CC}"/>
    <cellStyle name="Total 7 4 3 3" xfId="15059" xr:uid="{5351CF70-B122-4D21-96C6-0B0F71204C28}"/>
    <cellStyle name="Total 7 4 3 4" xfId="16011" xr:uid="{D979967B-5D67-4F9E-BAB5-E73CE4C12C4F}"/>
    <cellStyle name="Total 7 4 3 5" xfId="16885" xr:uid="{EA9D20F6-DDCA-456E-9C28-AEB4F18CAC72}"/>
    <cellStyle name="Total 7 4 3 6" xfId="17750" xr:uid="{227EBC2A-CA14-498C-BFF0-DF0C7470A2CC}"/>
    <cellStyle name="Total 7 4 3 7" xfId="18526" xr:uid="{0D8FF2CA-5D32-4989-AB3C-99105CF648C1}"/>
    <cellStyle name="Total 7 4 3 8" xfId="19283" xr:uid="{79859208-239B-464A-B5F6-5ABA7CD0EC2E}"/>
    <cellStyle name="Total 7 4 4" xfId="12464" xr:uid="{ECA18E08-762B-451D-8ECA-B8E84883CAB0}"/>
    <cellStyle name="Total 7 4 5" xfId="10413" xr:uid="{E3794F0B-5255-4A97-9398-115E3593C0FD}"/>
    <cellStyle name="Total 7 4 6" xfId="12920" xr:uid="{51208173-4C37-4734-8CC7-7094124EEA7F}"/>
    <cellStyle name="Total 7 4 7" xfId="10062" xr:uid="{786EFE39-8B03-4B86-A593-739733C59495}"/>
    <cellStyle name="Total 7 4 8" xfId="13177" xr:uid="{CD22E033-753E-4544-ABEC-0C64A1C5421E}"/>
    <cellStyle name="Total 7 4 9" xfId="9858" xr:uid="{D3451190-C83C-433E-872B-8D5D0F4821FC}"/>
    <cellStyle name="Total 7 5" xfId="8036" xr:uid="{10C9EB7D-4266-47B7-B79A-F494402B1F14}"/>
    <cellStyle name="Total 7 5 2" xfId="13004" xr:uid="{45E79E76-C96F-4FD4-A6E0-0904308FA4C2}"/>
    <cellStyle name="Total 7 5 3" xfId="9986" xr:uid="{53502E12-2F2C-4F3A-A27B-7202EE84131F}"/>
    <cellStyle name="Total 7 5 4" xfId="11818" xr:uid="{23FAE243-AC05-41D5-8DF8-2DD50515577C}"/>
    <cellStyle name="Total 7 5 5" xfId="10985" xr:uid="{6F04176B-264A-4BC3-929C-E5307F7D4712}"/>
    <cellStyle name="Total 7 5 6" xfId="13599" xr:uid="{6715DFAF-BC1A-47BD-94EF-AA95AE07D747}"/>
    <cellStyle name="Total 7 5 7" xfId="14581" xr:uid="{58BF55FA-476E-4726-8610-1E33E65255D8}"/>
    <cellStyle name="Total 7 5 8" xfId="15534" xr:uid="{0FD8A872-2B9F-4625-BD7E-0BD90871D59A}"/>
    <cellStyle name="Total 7 6" xfId="9467" xr:uid="{B179CCE2-D352-46B7-84F3-71F51E56EE3A}"/>
    <cellStyle name="Total 7 6 2" xfId="13871" xr:uid="{20CAEF2D-E3F6-4BC7-8571-F5AC7C331A72}"/>
    <cellStyle name="Total 7 6 3" xfId="14831" xr:uid="{DDED433B-6C5B-4496-B818-D9DCA18EB33F}"/>
    <cellStyle name="Total 7 6 4" xfId="15783" xr:uid="{2F8FFA4B-DF3C-4772-974D-B5765EECDFD6}"/>
    <cellStyle name="Total 7 6 5" xfId="16657" xr:uid="{FC8DAA19-B393-4065-92CE-48CABFDC14D9}"/>
    <cellStyle name="Total 7 6 6" xfId="17522" xr:uid="{1ED576FD-BD71-456D-BC87-9A47B8FDBA14}"/>
    <cellStyle name="Total 7 6 7" xfId="18298" xr:uid="{1DB0307E-63C3-49FF-A29E-A376C39812D1}"/>
    <cellStyle name="Total 7 6 8" xfId="19055" xr:uid="{5F1685A6-12B4-4EB9-9BFB-58921F6FE62A}"/>
    <cellStyle name="Total 7 7" xfId="11931" xr:uid="{D5B870ED-0D2A-4CC8-BFF4-9DD0F192A4A1}"/>
    <cellStyle name="Total 7 8" xfId="10884" xr:uid="{0DD7FD77-A1C9-49C5-83E8-405DDDBDC214}"/>
    <cellStyle name="Total 7 9" xfId="11538" xr:uid="{B12D1999-7A01-47DB-BFEE-AD227956C421}"/>
    <cellStyle name="Total 8" xfId="6309" xr:uid="{E3391C7E-AD7A-440F-AF25-EB47D7C2AB59}"/>
    <cellStyle name="Total 8 10" xfId="11197" xr:uid="{C2671596-DE0D-443B-9177-412869A19D37}"/>
    <cellStyle name="Total 8 11" xfId="13565" xr:uid="{77A39168-C35B-435A-B8C8-165A70B77F00}"/>
    <cellStyle name="Total 8 12" xfId="14566" xr:uid="{12D6D5CC-5598-429B-B04D-2F977A4C0342}"/>
    <cellStyle name="Total 8 13" xfId="15524" xr:uid="{8B4945FF-2D9F-4FDB-B3BC-54C338252765}"/>
    <cellStyle name="Total 8 2" xfId="6310" xr:uid="{61C64153-F1DE-4A38-B5B8-63587B635A04}"/>
    <cellStyle name="Total 8 2 10" xfId="13081" xr:uid="{7C7C79F1-4300-4BA1-AA37-0263F88BBA40}"/>
    <cellStyle name="Total 8 2 11" xfId="9926" xr:uid="{16C96BA3-AFE4-41AB-B717-CD3FAF9A4125}"/>
    <cellStyle name="Total 8 2 12" xfId="12165" xr:uid="{7EE43984-903E-4445-9126-7717A4BE8F93}"/>
    <cellStyle name="Total 8 2 2" xfId="6933" xr:uid="{AA980C77-258B-41CF-8E84-B478D5586EA9}"/>
    <cellStyle name="Total 8 2 2 10" xfId="16303" xr:uid="{634CE4F7-7D02-4337-AF0A-3EA488796BC7}"/>
    <cellStyle name="Total 8 2 2 11" xfId="17175" xr:uid="{2733A316-4A83-48ED-8B84-796BA287A7D0}"/>
    <cellStyle name="Total 8 2 2 2" xfId="7733" xr:uid="{367EEC01-7F1D-462D-A059-9B7FD0EA0B1B}"/>
    <cellStyle name="Total 8 2 2 2 10" xfId="12911" xr:uid="{A9E5546B-8416-441D-BE20-9120CC49A5ED}"/>
    <cellStyle name="Total 8 2 2 2 2" xfId="9373" xr:uid="{840356FE-11BA-4435-BBE3-DB510A6CB3B3}"/>
    <cellStyle name="Total 8 2 2 2 2 2" xfId="13794" xr:uid="{29EEFBA6-19E5-4330-A8F5-7E5494AB4125}"/>
    <cellStyle name="Total 8 2 2 2 2 3" xfId="14756" xr:uid="{1CAA9C40-88D1-467C-B515-FD4D17E55C82}"/>
    <cellStyle name="Total 8 2 2 2 2 4" xfId="15708" xr:uid="{EE92398F-2216-4649-85D6-69A592008F24}"/>
    <cellStyle name="Total 8 2 2 2 2 5" xfId="16586" xr:uid="{B3B65517-2837-43D7-85F9-C093B6249B53}"/>
    <cellStyle name="Total 8 2 2 2 2 6" xfId="17451" xr:uid="{5AF2B314-21E4-4CC8-9800-B839BFE5A9C1}"/>
    <cellStyle name="Total 8 2 2 2 2 7" xfId="18227" xr:uid="{76B7A024-C443-4879-95FF-3067DB2162BA}"/>
    <cellStyle name="Total 8 2 2 2 2 8" xfId="18984" xr:uid="{0779BD16-A355-4DCF-8CCC-D6ED0CE22DF5}"/>
    <cellStyle name="Total 8 2 2 2 3" xfId="9811" xr:uid="{5C90AB8E-D680-4FB7-9F43-078EA5A3F1DA}"/>
    <cellStyle name="Total 8 2 2 2 3 2" xfId="14215" xr:uid="{7196849F-8F46-4E65-84D9-8227A96CB34C}"/>
    <cellStyle name="Total 8 2 2 2 3 3" xfId="15175" xr:uid="{76623C4B-011A-4E8D-85A3-91B7B2ECF829}"/>
    <cellStyle name="Total 8 2 2 2 3 4" xfId="16127" xr:uid="{7E3DDF34-C591-431D-9888-84E7D7FBD46F}"/>
    <cellStyle name="Total 8 2 2 2 3 5" xfId="17001" xr:uid="{B58C1EDB-7232-4074-8988-61212F1C3C7C}"/>
    <cellStyle name="Total 8 2 2 2 3 6" xfId="17866" xr:uid="{3DA2193C-3CCC-4DE2-A31E-B28F95997D48}"/>
    <cellStyle name="Total 8 2 2 2 3 7" xfId="18642" xr:uid="{B91B243E-B3AB-474A-B01C-EE7C1BDFB911}"/>
    <cellStyle name="Total 8 2 2 2 3 8" xfId="19399" xr:uid="{9BD75F22-4A63-4946-B410-21FE8FDDB896}"/>
    <cellStyle name="Total 8 2 2 2 4" xfId="12780" xr:uid="{9842B715-4E5E-4855-9730-60BF46F26D9B}"/>
    <cellStyle name="Total 8 2 2 2 5" xfId="10205" xr:uid="{C8BA1C9C-812D-483F-8C3D-D5F7A0ADC65D}"/>
    <cellStyle name="Total 8 2 2 2 6" xfId="13162" xr:uid="{F0702C3A-CB16-4381-BCAE-827FCAC345DF}"/>
    <cellStyle name="Total 8 2 2 2 7" xfId="9871" xr:uid="{247C2A91-5BC4-4C91-BAE6-D6B37AD889D8}"/>
    <cellStyle name="Total 8 2 2 2 8" xfId="12171" xr:uid="{20455C42-EA29-4710-BFE9-768D333AC5C6}"/>
    <cellStyle name="Total 8 2 2 2 9" xfId="10692" xr:uid="{A97060C4-B5CC-405F-AE3F-38DA6666561A}"/>
    <cellStyle name="Total 8 2 2 3" xfId="8573" xr:uid="{6F619936-BB0C-4264-9A51-A7073FC86FF1}"/>
    <cellStyle name="Total 8 2 2 3 2" xfId="13313" xr:uid="{A55F743B-0139-4084-BBD6-B1E1A76373F9}"/>
    <cellStyle name="Total 8 2 2 3 3" xfId="14333" xr:uid="{80328335-5A2A-422B-8AA7-CC45BDF48185}"/>
    <cellStyle name="Total 8 2 2 3 4" xfId="15293" xr:uid="{FC3FDE49-0E41-4933-AF7A-0BCFC36F5C16}"/>
    <cellStyle name="Total 8 2 2 3 5" xfId="16242" xr:uid="{7AFCAED7-8569-4188-A3E2-2C32702DC3A0}"/>
    <cellStyle name="Total 8 2 2 3 6" xfId="17115" xr:uid="{B4167B3C-AF67-4D58-94DE-45EEBF1E364C}"/>
    <cellStyle name="Total 8 2 2 3 7" xfId="17980" xr:uid="{71CA427A-6D71-4586-98FF-1D99C8E48FAF}"/>
    <cellStyle name="Total 8 2 2 3 8" xfId="18756" xr:uid="{C702A10D-8032-4820-9A1B-8397E7A92B4D}"/>
    <cellStyle name="Total 8 2 2 4" xfId="9583" xr:uid="{43CECFED-E887-4994-B72C-45BE44A217F2}"/>
    <cellStyle name="Total 8 2 2 4 2" xfId="13987" xr:uid="{AB18D1EF-1EFE-444E-84A7-6A5CC17E9897}"/>
    <cellStyle name="Total 8 2 2 4 3" xfId="14947" xr:uid="{E4725DC3-9881-4110-9094-59599D23AF4B}"/>
    <cellStyle name="Total 8 2 2 4 4" xfId="15899" xr:uid="{B710E5B3-2058-4DED-A213-E62CAB8E05AC}"/>
    <cellStyle name="Total 8 2 2 4 5" xfId="16773" xr:uid="{07A707FA-3838-4D87-9D60-F778F8DDDA84}"/>
    <cellStyle name="Total 8 2 2 4 6" xfId="17638" xr:uid="{259B6000-16BC-421B-A77F-A01ACD40E1B7}"/>
    <cellStyle name="Total 8 2 2 4 7" xfId="18414" xr:uid="{8783E995-A4B9-43F5-94E9-77273BF0D490}"/>
    <cellStyle name="Total 8 2 2 4 8" xfId="19171" xr:uid="{AD067ADA-21ED-4D5E-8DFD-4BD1C608DA50}"/>
    <cellStyle name="Total 8 2 2 5" xfId="12284" xr:uid="{57EED73C-8F35-453A-8B70-16E53D3E571F}"/>
    <cellStyle name="Total 8 2 2 6" xfId="10579" xr:uid="{C49374B3-E4D0-4FC5-93C1-288537E06389}"/>
    <cellStyle name="Total 8 2 2 7" xfId="13405" xr:uid="{3F601E46-BB9D-4CBB-ABBF-B0340D3E22B8}"/>
    <cellStyle name="Total 8 2 2 8" xfId="14414" xr:uid="{D56755DC-91F0-4C40-9C6C-252EB4F2B857}"/>
    <cellStyle name="Total 8 2 2 9" xfId="15372" xr:uid="{DFB304EB-CA42-44AD-96E1-DF560A195AA2}"/>
    <cellStyle name="Total 8 2 3" xfId="7197" xr:uid="{0AA08D9E-53A4-4309-8A86-88EDF768CC68}"/>
    <cellStyle name="Total 8 2 3 10" xfId="13666" xr:uid="{D5F5046D-5EE9-4BED-8856-ADD25F7734AF}"/>
    <cellStyle name="Total 8 2 3 2" xfId="8837" xr:uid="{D7158817-17CE-4C0A-A7E1-8A365B57B709}"/>
    <cellStyle name="Total 8 2 3 2 2" xfId="13496" xr:uid="{719333FA-616F-4963-85FB-FCC565E512CE}"/>
    <cellStyle name="Total 8 2 3 2 3" xfId="14502" xr:uid="{19665C41-FE61-4D97-9717-39F218B73C34}"/>
    <cellStyle name="Total 8 2 3 2 4" xfId="15460" xr:uid="{9DD8AB55-4A6A-42A2-AAE4-E1814FFF454F}"/>
    <cellStyle name="Total 8 2 3 2 5" xfId="16386" xr:uid="{D0D83339-187E-4800-8DAD-21C51CA0C557}"/>
    <cellStyle name="Total 8 2 3 2 6" xfId="17257" xr:uid="{D802916C-8851-4440-9CAF-CD56EB584FF4}"/>
    <cellStyle name="Total 8 2 3 2 7" xfId="18104" xr:uid="{10226474-3BBF-4D0D-B881-1D526961E8C1}"/>
    <cellStyle name="Total 8 2 3 2 8" xfId="18871" xr:uid="{F5980EFD-9088-4A03-AF30-DF751EC60E97}"/>
    <cellStyle name="Total 8 2 3 3" xfId="9698" xr:uid="{7B8F61EF-C840-48F3-924A-5D3623651DE8}"/>
    <cellStyle name="Total 8 2 3 3 2" xfId="14102" xr:uid="{7430E922-556E-4AA1-A6EF-602AD2FFCB70}"/>
    <cellStyle name="Total 8 2 3 3 3" xfId="15062" xr:uid="{E8466A4F-22B9-4D13-900D-881E6ED5FA13}"/>
    <cellStyle name="Total 8 2 3 3 4" xfId="16014" xr:uid="{E112ECC5-F226-427A-9FE9-9AA2C0A45D53}"/>
    <cellStyle name="Total 8 2 3 3 5" xfId="16888" xr:uid="{5B303E90-5420-441D-B138-63D7B6D47C3D}"/>
    <cellStyle name="Total 8 2 3 3 6" xfId="17753" xr:uid="{1E824C5B-2E33-49C9-ACB5-A6A65DB96FF4}"/>
    <cellStyle name="Total 8 2 3 3 7" xfId="18529" xr:uid="{B4C1A707-2A12-4CC5-81D8-AE26B92C4241}"/>
    <cellStyle name="Total 8 2 3 3 8" xfId="19286" xr:uid="{1C53CE03-E987-4EDC-AA63-6CA4DF5DC0FF}"/>
    <cellStyle name="Total 8 2 3 4" xfId="12467" xr:uid="{6DA94632-7AC5-4DBA-ADA6-9B22E8FD9D72}"/>
    <cellStyle name="Total 8 2 3 5" xfId="10410" xr:uid="{C71A653D-1EBE-4F4E-A2D2-A747B703607C}"/>
    <cellStyle name="Total 8 2 3 6" xfId="11722" xr:uid="{580143B0-82FD-41C4-B353-B10887D3769A}"/>
    <cellStyle name="Total 8 2 3 7" xfId="11062" xr:uid="{0E7DB0E4-2FD1-4854-B2AF-1C40EE84B75F}"/>
    <cellStyle name="Total 8 2 3 8" xfId="12559" xr:uid="{0B04B118-E9C5-4016-BDAC-D2AD1BB3A2CC}"/>
    <cellStyle name="Total 8 2 3 9" xfId="10334" xr:uid="{1AD2E30A-4227-4E77-98D9-FD08162B048D}"/>
    <cellStyle name="Total 8 2 4" xfId="8039" xr:uid="{6EA51D53-4B24-48F7-A954-47F397A68847}"/>
    <cellStyle name="Total 8 2 4 2" xfId="13007" xr:uid="{E43E6443-1AB5-4EE0-81C3-14C1FD5C25AA}"/>
    <cellStyle name="Total 8 2 4 3" xfId="9983" xr:uid="{83CFD777-6841-42D4-B46C-ED3D7A29FDCA}"/>
    <cellStyle name="Total 8 2 4 4" xfId="11821" xr:uid="{CA047806-AFC4-47AA-AB57-C3B334CE7094}"/>
    <cellStyle name="Total 8 2 4 5" xfId="10982" xr:uid="{2FCFE543-B78E-47F5-917D-2D0381E5DF85}"/>
    <cellStyle name="Total 8 2 4 6" xfId="13393" xr:uid="{CEFEB10D-D867-4C3A-B3E2-1B271D8121E7}"/>
    <cellStyle name="Total 8 2 4 7" xfId="14402" xr:uid="{6AECF343-9781-4D63-B49B-5E8AB58B4F2C}"/>
    <cellStyle name="Total 8 2 4 8" xfId="15360" xr:uid="{163BF5F8-7492-4D00-AAEA-36B0F2933E76}"/>
    <cellStyle name="Total 8 2 5" xfId="9470" xr:uid="{558C70F6-55AD-4446-976A-2AAB3866671C}"/>
    <cellStyle name="Total 8 2 5 2" xfId="13874" xr:uid="{167FD0A2-15F0-4ED4-8B29-01EE3A66C321}"/>
    <cellStyle name="Total 8 2 5 3" xfId="14834" xr:uid="{4B6C65C4-6A85-4007-B41F-C108D99F62A8}"/>
    <cellStyle name="Total 8 2 5 4" xfId="15786" xr:uid="{EBCF5A91-9CC2-4409-9673-B530C72FB51C}"/>
    <cellStyle name="Total 8 2 5 5" xfId="16660" xr:uid="{6324A891-E4FE-4A78-B990-9B462979E014}"/>
    <cellStyle name="Total 8 2 5 6" xfId="17525" xr:uid="{EA79711F-FECE-48C6-ACCF-33DCE305DC77}"/>
    <cellStyle name="Total 8 2 5 7" xfId="18301" xr:uid="{75D7E8C3-6510-494F-BB69-CBB662A953F8}"/>
    <cellStyle name="Total 8 2 5 8" xfId="19058" xr:uid="{36DF24A6-D323-4380-85F0-1CA9AE85DAA9}"/>
    <cellStyle name="Total 8 2 6" xfId="11934" xr:uid="{D3DCB4AB-2785-49C0-BDFD-80BD417838DC}"/>
    <cellStyle name="Total 8 2 7" xfId="10881" xr:uid="{0D8F3E88-62AE-4ED2-B134-354ACF3E30AD}"/>
    <cellStyle name="Total 8 2 8" xfId="11541" xr:uid="{737ABF62-3261-4FBA-93E4-B77976F32F75}"/>
    <cellStyle name="Total 8 2 9" xfId="11196" xr:uid="{DBF45F40-8F01-48B1-BA46-D459ADDD47F7}"/>
    <cellStyle name="Total 8 3" xfId="6932" xr:uid="{325A9CB2-25C6-48DB-BBEA-01844E00717D}"/>
    <cellStyle name="Total 8 3 10" xfId="9964" xr:uid="{1BDBDB0D-6FCB-43D7-8ABE-9458B5A9B611}"/>
    <cellStyle name="Total 8 3 11" xfId="13192" xr:uid="{D1043546-CA43-464A-841B-0BF1A3641A25}"/>
    <cellStyle name="Total 8 3 2" xfId="7734" xr:uid="{257D4B09-5F6A-419C-8AB7-F6B9A302ED97}"/>
    <cellStyle name="Total 8 3 2 10" xfId="12678" xr:uid="{16E8A3A9-7649-430D-85A0-4C26AFEB6E9B}"/>
    <cellStyle name="Total 8 3 2 2" xfId="9374" xr:uid="{20BEBCBB-CABA-46A9-8703-5B4326639C0E}"/>
    <cellStyle name="Total 8 3 2 2 2" xfId="13795" xr:uid="{454E9DDC-EFFB-48B9-AA29-13F141198B8F}"/>
    <cellStyle name="Total 8 3 2 2 3" xfId="14757" xr:uid="{55E6464F-2B3A-4CEC-B922-B9D5532AE463}"/>
    <cellStyle name="Total 8 3 2 2 4" xfId="15709" xr:uid="{F9816253-0624-47EF-BF3D-FD95000290D2}"/>
    <cellStyle name="Total 8 3 2 2 5" xfId="16587" xr:uid="{96C32F45-B1FD-41D0-9DCD-12488A9C202A}"/>
    <cellStyle name="Total 8 3 2 2 6" xfId="17452" xr:uid="{FD73B2CB-2224-4F98-A656-86E81D60D675}"/>
    <cellStyle name="Total 8 3 2 2 7" xfId="18228" xr:uid="{F5207BD1-B369-43A5-A01F-78DDB602E460}"/>
    <cellStyle name="Total 8 3 2 2 8" xfId="18985" xr:uid="{DE83CCC4-7507-457F-9A9B-35359356C6A5}"/>
    <cellStyle name="Total 8 3 2 3" xfId="9812" xr:uid="{A491694F-D555-46E4-9610-5ADDEE33D3C7}"/>
    <cellStyle name="Total 8 3 2 3 2" xfId="14216" xr:uid="{70E9661A-E13B-48A9-BE7E-FB5E5E5AE9ED}"/>
    <cellStyle name="Total 8 3 2 3 3" xfId="15176" xr:uid="{246CCD0D-8361-475A-9A0E-F138A1B4C926}"/>
    <cellStyle name="Total 8 3 2 3 4" xfId="16128" xr:uid="{4E35DBBB-6619-4F84-B98E-491FADF5BBD7}"/>
    <cellStyle name="Total 8 3 2 3 5" xfId="17002" xr:uid="{A3254680-1099-4A9B-ADA3-102E0885B247}"/>
    <cellStyle name="Total 8 3 2 3 6" xfId="17867" xr:uid="{54E08391-845D-4DEA-9727-AD5481F3C077}"/>
    <cellStyle name="Total 8 3 2 3 7" xfId="18643" xr:uid="{C90508B6-A268-4D74-B325-2D52EA3C893F}"/>
    <cellStyle name="Total 8 3 2 3 8" xfId="19400" xr:uid="{CCA39AC1-B885-4C0E-94BE-3DB8D0971E46}"/>
    <cellStyle name="Total 8 3 2 4" xfId="12781" xr:uid="{17635954-0E17-44E0-8061-3BEEE28EC02E}"/>
    <cellStyle name="Total 8 3 2 5" xfId="10204" xr:uid="{8AD10888-36D2-4AAB-8F37-4038D675F628}"/>
    <cellStyle name="Total 8 3 2 6" xfId="12130" xr:uid="{01392DFF-B81E-4FCC-B49A-9BE114273ADD}"/>
    <cellStyle name="Total 8 3 2 7" xfId="10723" xr:uid="{E1F47DB3-E616-44CA-9033-D7A8CDE9D610}"/>
    <cellStyle name="Total 8 3 2 8" xfId="12906" xr:uid="{5AA84793-BDFB-41AD-85F7-8024E3AA79E9}"/>
    <cellStyle name="Total 8 3 2 9" xfId="10075" xr:uid="{96D292E3-A03B-4600-BB06-3529F1294EE3}"/>
    <cellStyle name="Total 8 3 3" xfId="8572" xr:uid="{5F51D5F8-541C-4739-82D7-D6542AD0308A}"/>
    <cellStyle name="Total 8 3 3 2" xfId="13312" xr:uid="{6D54B493-E372-4738-BAE7-9648945E0178}"/>
    <cellStyle name="Total 8 3 3 3" xfId="14332" xr:uid="{80C03690-5130-4AAF-831C-4B9D21FC3AEE}"/>
    <cellStyle name="Total 8 3 3 4" xfId="15292" xr:uid="{8FA19AFD-C1F2-4BB3-92BF-192D45322AF2}"/>
    <cellStyle name="Total 8 3 3 5" xfId="16241" xr:uid="{F17C02A4-3E79-48F2-A3A8-C33AFB96BAFB}"/>
    <cellStyle name="Total 8 3 3 6" xfId="17114" xr:uid="{9DD866D1-B179-43C2-BCB4-A2299AD62CF4}"/>
    <cellStyle name="Total 8 3 3 7" xfId="17979" xr:uid="{4893652B-B170-4476-8578-02FC8CC8A525}"/>
    <cellStyle name="Total 8 3 3 8" xfId="18755" xr:uid="{A8F5587D-4864-4C2E-9A26-B215A410AA9E}"/>
    <cellStyle name="Total 8 3 4" xfId="9582" xr:uid="{0BF3F5D2-301D-42D8-AB6E-033022E1887B}"/>
    <cellStyle name="Total 8 3 4 2" xfId="13986" xr:uid="{3AD82A24-A597-4070-BCA6-796B2BDEDA60}"/>
    <cellStyle name="Total 8 3 4 3" xfId="14946" xr:uid="{5A323E00-9771-4FE9-A7C4-EA936F391824}"/>
    <cellStyle name="Total 8 3 4 4" xfId="15898" xr:uid="{F06E5FED-9543-4106-BB63-C6D64CEC8E7D}"/>
    <cellStyle name="Total 8 3 4 5" xfId="16772" xr:uid="{E872DC87-070E-4D34-834E-5864B977CF6C}"/>
    <cellStyle name="Total 8 3 4 6" xfId="17637" xr:uid="{59F49682-E200-4FFB-9618-6FCE12B6614E}"/>
    <cellStyle name="Total 8 3 4 7" xfId="18413" xr:uid="{F36213A6-9C75-4D25-A208-618A0CE04130}"/>
    <cellStyle name="Total 8 3 4 8" xfId="19170" xr:uid="{D9539563-A3F2-42EA-BD31-77F91C4ED521}"/>
    <cellStyle name="Total 8 3 5" xfId="12283" xr:uid="{8EF4E20C-E44F-4711-AFD1-206EF1F54200}"/>
    <cellStyle name="Total 8 3 6" xfId="10580" xr:uid="{7F21E4B0-8794-4627-A74C-F1CDFAAC3A4F}"/>
    <cellStyle name="Total 8 3 7" xfId="12374" xr:uid="{B28F24CB-4E58-4628-BE16-87D20AE76835}"/>
    <cellStyle name="Total 8 3 8" xfId="10499" xr:uid="{9D6CC0AA-6CC3-432C-B159-EC3F8813ACF3}"/>
    <cellStyle name="Total 8 3 9" xfId="13034" xr:uid="{AC20D2A8-2025-4BE9-8C53-91CCBAC01CB9}"/>
    <cellStyle name="Total 8 4" xfId="7196" xr:uid="{4A839136-3E48-4867-98E5-D3D855876EC3}"/>
    <cellStyle name="Total 8 4 10" xfId="11630" xr:uid="{4AB2CDD3-D735-4FA8-BFEC-0B8C65E1CADF}"/>
    <cellStyle name="Total 8 4 2" xfId="8836" xr:uid="{083D97DD-A9E1-4870-9D55-404A3AB2A43B}"/>
    <cellStyle name="Total 8 4 2 2" xfId="13495" xr:uid="{9C23FF3F-603E-4E4C-A33C-D2DC3DD525C3}"/>
    <cellStyle name="Total 8 4 2 3" xfId="14501" xr:uid="{1147E364-BFF8-46C5-BD2E-52919FE932C7}"/>
    <cellStyle name="Total 8 4 2 4" xfId="15459" xr:uid="{6E11CC01-7C96-4144-8D47-9CA36DB7DC92}"/>
    <cellStyle name="Total 8 4 2 5" xfId="16385" xr:uid="{A4AFD9A0-5D02-4C3A-91F1-213029A1D6DE}"/>
    <cellStyle name="Total 8 4 2 6" xfId="17256" xr:uid="{BE79B0DE-3F59-47AB-A45A-6CC83BF77E35}"/>
    <cellStyle name="Total 8 4 2 7" xfId="18103" xr:uid="{E73F3DDB-6F02-4068-A008-66FFF4CFF5AC}"/>
    <cellStyle name="Total 8 4 2 8" xfId="18870" xr:uid="{2CC819A3-41B3-4616-A7CD-019B26B8200E}"/>
    <cellStyle name="Total 8 4 3" xfId="9697" xr:uid="{5915DCF2-251E-4C1D-B805-35E1E0A1A692}"/>
    <cellStyle name="Total 8 4 3 2" xfId="14101" xr:uid="{803F4D69-C525-4E20-B993-FDBBE2BFA32C}"/>
    <cellStyle name="Total 8 4 3 3" xfId="15061" xr:uid="{ED74C984-6CF3-4B1A-8A91-101AC4651248}"/>
    <cellStyle name="Total 8 4 3 4" xfId="16013" xr:uid="{DE225534-8500-45A3-9361-1CE594E42991}"/>
    <cellStyle name="Total 8 4 3 5" xfId="16887" xr:uid="{DCD958A0-972D-49D9-9F2A-4779D18E6202}"/>
    <cellStyle name="Total 8 4 3 6" xfId="17752" xr:uid="{7EF3A42E-6213-419B-BECF-D3975A849A92}"/>
    <cellStyle name="Total 8 4 3 7" xfId="18528" xr:uid="{218E6DBB-B2E0-43D5-A5EC-6F1F2AA7A536}"/>
    <cellStyle name="Total 8 4 3 8" xfId="19285" xr:uid="{5C9C54E5-A111-4DE5-94C4-F7C6A2E5656A}"/>
    <cellStyle name="Total 8 4 4" xfId="12466" xr:uid="{48403960-DDD5-4885-B713-4114222B576C}"/>
    <cellStyle name="Total 8 4 5" xfId="10411" xr:uid="{4939C75D-D526-47B5-9090-1A26E3191CD5}"/>
    <cellStyle name="Total 8 4 6" xfId="11721" xr:uid="{81FE7EC8-360E-404D-B598-7B0D66CCD17A}"/>
    <cellStyle name="Total 8 4 7" xfId="11063" xr:uid="{90435A98-9FB8-43A4-960E-4A0F5C021FE2}"/>
    <cellStyle name="Total 8 4 8" xfId="12057" xr:uid="{E10B79DE-B553-424A-886A-0F682D970C45}"/>
    <cellStyle name="Total 8 4 9" xfId="10784" xr:uid="{79C6FFA6-1659-4732-A6F3-367926CFC04D}"/>
    <cellStyle name="Total 8 5" xfId="8038" xr:uid="{FDFDD426-80F7-455F-8D43-AFD57BCB2642}"/>
    <cellStyle name="Total 8 5 2" xfId="13006" xr:uid="{B26BECB1-1F17-4CB3-B3FE-C980693C20A1}"/>
    <cellStyle name="Total 8 5 3" xfId="9984" xr:uid="{79E44B5A-38C3-4771-B0F6-C9816352C746}"/>
    <cellStyle name="Total 8 5 4" xfId="11820" xr:uid="{C135479B-C4D6-48CA-8C69-B504FB0DD4DC}"/>
    <cellStyle name="Total 8 5 5" xfId="10983" xr:uid="{77BF236D-FAD6-4E7C-98C4-E99EFFFC3D95}"/>
    <cellStyle name="Total 8 5 6" xfId="12361" xr:uid="{DC4AFAE8-2C53-49DA-818F-A140881D081E}"/>
    <cellStyle name="Total 8 5 7" xfId="10510" xr:uid="{ABCAD759-6D5D-476E-A01E-7218BD4316A3}"/>
    <cellStyle name="Total 8 5 8" xfId="13136" xr:uid="{569A130D-6012-495B-90F4-7A294BEBCE01}"/>
    <cellStyle name="Total 8 6" xfId="9469" xr:uid="{1B6266E1-42D3-4C13-A82B-3E47A0FBAAD5}"/>
    <cellStyle name="Total 8 6 2" xfId="13873" xr:uid="{9CD65B15-FECE-48B0-A665-961B9A404FF4}"/>
    <cellStyle name="Total 8 6 3" xfId="14833" xr:uid="{F07B3490-F5EC-446F-AE22-CE9952ED2354}"/>
    <cellStyle name="Total 8 6 4" xfId="15785" xr:uid="{14CBBD12-06BF-4AD6-ADD4-9B34F4CC1F3F}"/>
    <cellStyle name="Total 8 6 5" xfId="16659" xr:uid="{AB03114F-37AD-40B2-8BD2-D4EFB46CE6DC}"/>
    <cellStyle name="Total 8 6 6" xfId="17524" xr:uid="{0BB3BA62-197F-4CF0-BF1C-B3689094DA15}"/>
    <cellStyle name="Total 8 6 7" xfId="18300" xr:uid="{11465FEA-82F5-44AC-A97C-804D9608C383}"/>
    <cellStyle name="Total 8 6 8" xfId="19057" xr:uid="{703E8130-864C-4A34-BBAD-82978E07ABA1}"/>
    <cellStyle name="Total 8 7" xfId="11933" xr:uid="{5C214DD2-176C-4AB7-92F8-3EB341941247}"/>
    <cellStyle name="Total 8 8" xfId="10882" xr:uid="{3938EA05-889E-4B19-B14E-1C56121E00BF}"/>
    <cellStyle name="Total 8 9" xfId="11540" xr:uid="{9288C336-0972-477B-BAB2-4CC5C41B9971}"/>
    <cellStyle name="Total 9" xfId="6311" xr:uid="{E637E77A-3D85-4218-BD86-F6694FA111A8}"/>
    <cellStyle name="Total 9 10" xfId="11195" xr:uid="{9F55D701-B3CC-4B19-B5FF-4523A778B4A5}"/>
    <cellStyle name="Total 9 11" xfId="11960" xr:uid="{23CD05D8-03F7-4F5F-B65F-C8FCC5B9AA47}"/>
    <cellStyle name="Total 9 12" xfId="10860" xr:uid="{C26BA2B8-BA87-4674-A5E2-BF02CD34D321}"/>
    <cellStyle name="Total 9 13" xfId="11560" xr:uid="{3C5876A3-2182-4C36-9696-2CF1C03CC91E}"/>
    <cellStyle name="Total 9 2" xfId="6312" xr:uid="{4D41C1E9-F8A3-46D6-B054-4846FBF79C46}"/>
    <cellStyle name="Total 9 2 10" xfId="12537" xr:uid="{B41447B1-470D-4A41-843F-BF3399E15C78}"/>
    <cellStyle name="Total 9 2 11" xfId="10344" xr:uid="{80648411-CE35-4610-AC89-EEF1307EBCBA}"/>
    <cellStyle name="Total 9 2 12" xfId="13152" xr:uid="{8496CB69-5B3D-428A-B441-9FB37DC70BBB}"/>
    <cellStyle name="Total 9 2 2" xfId="6935" xr:uid="{DD1D3EA3-C06B-44AF-B6CA-CC55A75AFEB1}"/>
    <cellStyle name="Total 9 2 2 10" xfId="10787" xr:uid="{09FA4BE0-2A26-4225-A5D4-959D144EBFED}"/>
    <cellStyle name="Total 9 2 2 11" xfId="11627" xr:uid="{1F85A199-20A4-4DB4-B4FE-05A77EABA4AD}"/>
    <cellStyle name="Total 9 2 2 2" xfId="7735" xr:uid="{39A422D3-18B3-40E7-9154-B73072ADC7A3}"/>
    <cellStyle name="Total 9 2 2 2 10" xfId="12784" xr:uid="{11677634-FFD1-4463-AB56-11696D1C1447}"/>
    <cellStyle name="Total 9 2 2 2 2" xfId="9375" xr:uid="{05901C4C-8F8C-444F-943C-D77DEB2F9005}"/>
    <cellStyle name="Total 9 2 2 2 2 2" xfId="13796" xr:uid="{DF5E4F99-8E11-4E5A-81D6-83B9D553A751}"/>
    <cellStyle name="Total 9 2 2 2 2 3" xfId="14758" xr:uid="{15DA336A-FA0C-4589-AC5D-954C8655113B}"/>
    <cellStyle name="Total 9 2 2 2 2 4" xfId="15710" xr:uid="{8CA9F990-5B22-40E5-B268-F06F92AAD32F}"/>
    <cellStyle name="Total 9 2 2 2 2 5" xfId="16588" xr:uid="{ADAF94E1-FB03-46BD-A3B4-8CEF9D235C90}"/>
    <cellStyle name="Total 9 2 2 2 2 6" xfId="17453" xr:uid="{94C280E3-4DCE-40D6-B8CB-D61E3061690B}"/>
    <cellStyle name="Total 9 2 2 2 2 7" xfId="18229" xr:uid="{476E37D5-13C4-417B-814A-B8C06CB53571}"/>
    <cellStyle name="Total 9 2 2 2 2 8" xfId="18986" xr:uid="{91B24571-4578-4A75-BC87-BCBFC44BE142}"/>
    <cellStyle name="Total 9 2 2 2 3" xfId="9813" xr:uid="{833C95AD-7E7B-4F58-9721-0E0F821F9C85}"/>
    <cellStyle name="Total 9 2 2 2 3 2" xfId="14217" xr:uid="{36AB1E8A-CB52-4381-B2B4-FAE10A1F1963}"/>
    <cellStyle name="Total 9 2 2 2 3 3" xfId="15177" xr:uid="{40AFF9F5-E22F-415E-8F3C-C99F11EAD561}"/>
    <cellStyle name="Total 9 2 2 2 3 4" xfId="16129" xr:uid="{6012A913-5349-411A-88BD-DA2CDCB45BC6}"/>
    <cellStyle name="Total 9 2 2 2 3 5" xfId="17003" xr:uid="{553607EC-9D3B-4467-A5B4-6D452A8F6A94}"/>
    <cellStyle name="Total 9 2 2 2 3 6" xfId="17868" xr:uid="{79C38DB8-616A-493C-BCE6-14CDB0C30E82}"/>
    <cellStyle name="Total 9 2 2 2 3 7" xfId="18644" xr:uid="{FBB31F8D-89DC-45FE-ACFF-EFE6D37D96EB}"/>
    <cellStyle name="Total 9 2 2 2 3 8" xfId="19401" xr:uid="{ECDE95E8-327E-481D-B57D-5D6403C07EB5}"/>
    <cellStyle name="Total 9 2 2 2 4" xfId="12782" xr:uid="{FF407120-0AD5-4C58-B871-EA18D654E8FC}"/>
    <cellStyle name="Total 9 2 2 2 5" xfId="10203" xr:uid="{B0E0F5F7-809C-4251-AEC0-3B08BAAB1DE1}"/>
    <cellStyle name="Total 9 2 2 2 6" xfId="12663" xr:uid="{3DD71E59-42D9-471A-89BB-3EC9866D3172}"/>
    <cellStyle name="Total 9 2 2 2 7" xfId="10252" xr:uid="{3C9D5DCF-A247-43D2-8372-0A749B844230}"/>
    <cellStyle name="Total 9 2 2 2 8" xfId="13158" xr:uid="{B6A38E55-A5A3-473B-906C-3D021CAC34F0}"/>
    <cellStyle name="Total 9 2 2 2 9" xfId="9875" xr:uid="{84A0D0A6-2D94-4AEB-95A8-C75B2B02F646}"/>
    <cellStyle name="Total 9 2 2 3" xfId="8575" xr:uid="{180839F4-745B-44E1-822F-7F9236D0F4A0}"/>
    <cellStyle name="Total 9 2 2 3 2" xfId="13315" xr:uid="{4628E44E-D5E3-4C4F-B6C1-AC7B2577A84A}"/>
    <cellStyle name="Total 9 2 2 3 3" xfId="14335" xr:uid="{3C154FE2-B830-4136-BCDE-C7EFAB99DC1F}"/>
    <cellStyle name="Total 9 2 2 3 4" xfId="15295" xr:uid="{95A548D4-5748-4F30-B2D1-2FAAAE826FDE}"/>
    <cellStyle name="Total 9 2 2 3 5" xfId="16244" xr:uid="{24082249-F028-4FAF-959B-F8F39A2515DE}"/>
    <cellStyle name="Total 9 2 2 3 6" xfId="17117" xr:uid="{1FCF76F9-1615-448B-BDC3-30DE382D5543}"/>
    <cellStyle name="Total 9 2 2 3 7" xfId="17982" xr:uid="{A4592735-FB13-4BF6-B388-2C70DF23461A}"/>
    <cellStyle name="Total 9 2 2 3 8" xfId="18758" xr:uid="{777AE508-6009-487B-A6AB-F1E185DF0ED8}"/>
    <cellStyle name="Total 9 2 2 4" xfId="9585" xr:uid="{B2178DA2-BFB5-4678-B5A8-FD191D6B1A7C}"/>
    <cellStyle name="Total 9 2 2 4 2" xfId="13989" xr:uid="{FD052828-914D-44A5-8054-48183C9B5C5F}"/>
    <cellStyle name="Total 9 2 2 4 3" xfId="14949" xr:uid="{E0AA9127-96B8-4DFA-BBE7-0699D3719E25}"/>
    <cellStyle name="Total 9 2 2 4 4" xfId="15901" xr:uid="{5507B80B-A805-4784-BCF5-8E0F0DA8A28B}"/>
    <cellStyle name="Total 9 2 2 4 5" xfId="16775" xr:uid="{A8CE7CE0-994D-41EE-A932-F32059BB5D3D}"/>
    <cellStyle name="Total 9 2 2 4 6" xfId="17640" xr:uid="{E2E58B0A-D159-4F14-833A-35738DCD0174}"/>
    <cellStyle name="Total 9 2 2 4 7" xfId="18416" xr:uid="{545CE380-320C-47EA-8B58-8FED94DB9402}"/>
    <cellStyle name="Total 9 2 2 4 8" xfId="19173" xr:uid="{AD9790E3-E5D5-4550-8162-F405F8490D23}"/>
    <cellStyle name="Total 9 2 2 5" xfId="12286" xr:uid="{7F411F4D-E725-4886-B82F-E7A398047CC8}"/>
    <cellStyle name="Total 9 2 2 6" xfId="10577" xr:uid="{43F70B1E-5CA4-492B-8906-30AC7CAB2768}"/>
    <cellStyle name="Total 9 2 2 7" xfId="11687" xr:uid="{EA8ABE23-A1FE-47AC-8465-5793E7DF905D}"/>
    <cellStyle name="Total 9 2 2 8" xfId="11092" xr:uid="{7C51F918-9211-41E2-A000-F39B025EFA0D}"/>
    <cellStyle name="Total 9 2 2 9" xfId="12053" xr:uid="{C3F43130-ED14-4669-8080-2D84ADDA71F8}"/>
    <cellStyle name="Total 9 2 3" xfId="7199" xr:uid="{17B2D9F7-8780-4E79-9D0B-4B0087E03BA7}"/>
    <cellStyle name="Total 9 2 3 10" xfId="13801" xr:uid="{1C59E809-BF80-47D7-8434-EA71C711A5D8}"/>
    <cellStyle name="Total 9 2 3 2" xfId="8839" xr:uid="{9C4B863E-2D2C-4301-AEBD-F2436836A323}"/>
    <cellStyle name="Total 9 2 3 2 2" xfId="13498" xr:uid="{AE231B6D-B8C3-4AB8-81C7-23CE04F104A4}"/>
    <cellStyle name="Total 9 2 3 2 3" xfId="14504" xr:uid="{0E1C6D56-551F-4E3F-A371-A574C32A4496}"/>
    <cellStyle name="Total 9 2 3 2 4" xfId="15462" xr:uid="{0081A444-4489-46E4-91D7-0004D206B184}"/>
    <cellStyle name="Total 9 2 3 2 5" xfId="16388" xr:uid="{0D0E3104-14BD-47E1-8CEC-19F6976668AA}"/>
    <cellStyle name="Total 9 2 3 2 6" xfId="17259" xr:uid="{77E0F487-20BF-4EE5-A3FB-E13C28B5FE58}"/>
    <cellStyle name="Total 9 2 3 2 7" xfId="18106" xr:uid="{65A79BA5-5A99-452F-9BC3-055A078515FE}"/>
    <cellStyle name="Total 9 2 3 2 8" xfId="18873" xr:uid="{119FF657-521D-4003-821B-5437133EFCFD}"/>
    <cellStyle name="Total 9 2 3 3" xfId="9700" xr:uid="{15D7DCEE-A3CC-4AF0-8D51-BC65355DF48C}"/>
    <cellStyle name="Total 9 2 3 3 2" xfId="14104" xr:uid="{1214553D-A453-4F0B-9071-51BD07D7CB09}"/>
    <cellStyle name="Total 9 2 3 3 3" xfId="15064" xr:uid="{D0F4C039-FD3F-499D-B9F0-6D1B550BD56F}"/>
    <cellStyle name="Total 9 2 3 3 4" xfId="16016" xr:uid="{8FD3C959-29A5-41D9-B96B-71A1B14BE6F8}"/>
    <cellStyle name="Total 9 2 3 3 5" xfId="16890" xr:uid="{F8BC1832-AF7C-4BD9-96B7-B12C47F1C6DF}"/>
    <cellStyle name="Total 9 2 3 3 6" xfId="17755" xr:uid="{A7B405C3-9A6E-4F02-83D3-44A080A26BD6}"/>
    <cellStyle name="Total 9 2 3 3 7" xfId="18531" xr:uid="{9ACADE10-FBF8-4A9E-83E6-47794923C9F1}"/>
    <cellStyle name="Total 9 2 3 3 8" xfId="19288" xr:uid="{D781D9E3-988F-4A83-B586-01ABC52AB141}"/>
    <cellStyle name="Total 9 2 3 4" xfId="12469" xr:uid="{7BE37421-E504-4825-AAD4-BEE58BE9AABD}"/>
    <cellStyle name="Total 9 2 3 5" xfId="10408" xr:uid="{E37D44FE-9045-41BD-AFC0-E7CE67A668C4}"/>
    <cellStyle name="Total 9 2 3 6" xfId="11724" xr:uid="{95666BAA-1BE7-470D-9E68-ECF38A075981}"/>
    <cellStyle name="Total 9 2 3 7" xfId="11060" xr:uid="{6053B96B-670C-4666-9D93-DD95A6107D0A}"/>
    <cellStyle name="Total 9 2 3 8" xfId="13093" xr:uid="{12EC74E1-1E25-4C93-B309-B3EA92EBD70A}"/>
    <cellStyle name="Total 9 2 3 9" xfId="9923" xr:uid="{302B07D9-03D2-4C94-A6CF-DBFD5BB601BF}"/>
    <cellStyle name="Total 9 2 4" xfId="8041" xr:uid="{49B74757-7489-4AB9-AD32-13D4552552DA}"/>
    <cellStyle name="Total 9 2 4 2" xfId="13009" xr:uid="{BF3EFC3F-195B-4315-9F04-4FE49203269C}"/>
    <cellStyle name="Total 9 2 4 3" xfId="9981" xr:uid="{0DF714E1-82F3-4BFE-BF19-6A8414413BC0}"/>
    <cellStyle name="Total 9 2 4 4" xfId="11823" xr:uid="{CD7D8FD1-DFB5-46FC-9E2B-E250F6AE993E}"/>
    <cellStyle name="Total 9 2 4 5" xfId="10980" xr:uid="{9424B21C-DE44-475A-B222-BF77410E1E4A}"/>
    <cellStyle name="Total 9 2 4 6" xfId="11461" xr:uid="{A5E22C16-EDC2-40C5-92DA-6D6E7025009E}"/>
    <cellStyle name="Total 9 2 4 7" xfId="11266" xr:uid="{AF0226ED-B0BD-4AA2-9EC6-3E3A1B0C802D}"/>
    <cellStyle name="Total 9 2 4 8" xfId="13553" xr:uid="{FA52FF41-3A86-4EEC-B6E1-1437692DECD3}"/>
    <cellStyle name="Total 9 2 5" xfId="9472" xr:uid="{A8A97174-5ECD-4610-BBFC-439A2BE386EE}"/>
    <cellStyle name="Total 9 2 5 2" xfId="13876" xr:uid="{A9303CAE-F78F-4C7B-B398-E68297F0621E}"/>
    <cellStyle name="Total 9 2 5 3" xfId="14836" xr:uid="{71CDFC24-3C20-4A95-8D3F-E9AC49CB7167}"/>
    <cellStyle name="Total 9 2 5 4" xfId="15788" xr:uid="{01DC2EFA-561E-486C-B036-7FE9142CFBD6}"/>
    <cellStyle name="Total 9 2 5 5" xfId="16662" xr:uid="{DC570EC3-ED67-4B84-9A66-BDB69F827E9A}"/>
    <cellStyle name="Total 9 2 5 6" xfId="17527" xr:uid="{96AC2115-7840-46E0-8B7F-FDDE9942FA69}"/>
    <cellStyle name="Total 9 2 5 7" xfId="18303" xr:uid="{16DD26C0-ED18-4FAE-838A-7D678E31BF80}"/>
    <cellStyle name="Total 9 2 5 8" xfId="19060" xr:uid="{3C6EB549-6C78-4480-AC4B-FA0791D7866B}"/>
    <cellStyle name="Total 9 2 6" xfId="11936" xr:uid="{F145AB45-73A9-460E-8F8D-E48286316FF6}"/>
    <cellStyle name="Total 9 2 7" xfId="10879" xr:uid="{21E8D4E3-363D-4B98-A3C3-E1302C36D53C}"/>
    <cellStyle name="Total 9 2 8" xfId="11543" xr:uid="{CA18FAE4-9896-4A54-A245-460B0DA2E5F0}"/>
    <cellStyle name="Total 9 2 9" xfId="11194" xr:uid="{B306BED3-4E71-44B1-ACAE-26F845EC2350}"/>
    <cellStyle name="Total 9 3" xfId="6934" xr:uid="{C00E3166-47F3-4930-A5D1-11A5D137BC1F}"/>
    <cellStyle name="Total 9 3 10" xfId="10709" xr:uid="{C51D1EAA-FCAC-4655-8F6F-2AEE3F385E68}"/>
    <cellStyle name="Total 9 3 11" xfId="12584" xr:uid="{E675BB9D-4085-4528-91B0-6BA4A3FC4EBE}"/>
    <cellStyle name="Total 9 3 2" xfId="7736" xr:uid="{728B5700-C2A7-42C9-8867-74CD3442D945}"/>
    <cellStyle name="Total 9 3 2 10" xfId="17356" xr:uid="{3B09928F-6F2D-4D2E-A2ED-0327B5938C9E}"/>
    <cellStyle name="Total 9 3 2 2" xfId="9376" xr:uid="{7EC71D66-16FF-4ABC-ACD9-4682322F9B6C}"/>
    <cellStyle name="Total 9 3 2 2 2" xfId="13797" xr:uid="{61DE37E1-154F-430F-A9B6-37E7B8142168}"/>
    <cellStyle name="Total 9 3 2 2 3" xfId="14759" xr:uid="{14E08279-FD07-4826-880E-20DC14AA2D55}"/>
    <cellStyle name="Total 9 3 2 2 4" xfId="15711" xr:uid="{D68E1EDE-5554-4690-B359-433A096E3C17}"/>
    <cellStyle name="Total 9 3 2 2 5" xfId="16589" xr:uid="{0A0DE5E6-53BF-4E44-80EC-C0F48B07B0D7}"/>
    <cellStyle name="Total 9 3 2 2 6" xfId="17454" xr:uid="{AEBBE47E-80E8-4C45-B1FE-06BF8E9163B9}"/>
    <cellStyle name="Total 9 3 2 2 7" xfId="18230" xr:uid="{F9949298-A085-40C1-BC9A-95D38F64A77F}"/>
    <cellStyle name="Total 9 3 2 2 8" xfId="18987" xr:uid="{615258AC-0F1C-4344-B694-B02AF9C264F3}"/>
    <cellStyle name="Total 9 3 2 3" xfId="9814" xr:uid="{2C5AE98E-DC95-4368-994B-A1F089B4CCC0}"/>
    <cellStyle name="Total 9 3 2 3 2" xfId="14218" xr:uid="{26F91941-C543-4547-B387-B9D5445954E2}"/>
    <cellStyle name="Total 9 3 2 3 3" xfId="15178" xr:uid="{60505412-4AC2-4BAC-B705-F7419CA26FC2}"/>
    <cellStyle name="Total 9 3 2 3 4" xfId="16130" xr:uid="{E6E6ACC6-0173-41D4-8E75-C0EDE043B539}"/>
    <cellStyle name="Total 9 3 2 3 5" xfId="17004" xr:uid="{AC8A65CB-1FA0-4377-B580-519C79E1E45D}"/>
    <cellStyle name="Total 9 3 2 3 6" xfId="17869" xr:uid="{57BAEB3F-1C3C-4189-ADA6-3B5E6EBB5497}"/>
    <cellStyle name="Total 9 3 2 3 7" xfId="18645" xr:uid="{D131923E-9718-422F-9679-1FF95BC71BEB}"/>
    <cellStyle name="Total 9 3 2 3 8" xfId="19402" xr:uid="{C5537AA6-BC11-4436-B5BD-E33645BA3C51}"/>
    <cellStyle name="Total 9 3 2 4" xfId="12783" xr:uid="{1130C466-6F01-4B31-953E-7CA28C89437E}"/>
    <cellStyle name="Total 9 3 2 5" xfId="10202" xr:uid="{BD1BC7D9-1289-4F92-B119-5E3E8E2723A6}"/>
    <cellStyle name="Total 9 3 2 6" xfId="13683" xr:uid="{D6530796-01CD-4E1A-9FE7-EDB7AF003452}"/>
    <cellStyle name="Total 9 3 2 7" xfId="14651" xr:uid="{DDA7E53B-0512-4EED-9787-61F7C3B80C19}"/>
    <cellStyle name="Total 9 3 2 8" xfId="15603" xr:uid="{5D19A3D4-AD24-4A2D-8A0E-BC31896FB1E8}"/>
    <cellStyle name="Total 9 3 2 9" xfId="16488" xr:uid="{50211B99-5C39-456B-A930-A3137075B2D5}"/>
    <cellStyle name="Total 9 3 3" xfId="8574" xr:uid="{B0D5C4F8-9C83-4C41-9977-1F8D5D4B7244}"/>
    <cellStyle name="Total 9 3 3 2" xfId="13314" xr:uid="{D46410B0-BAE3-4A92-9BC2-05D59A41F7E8}"/>
    <cellStyle name="Total 9 3 3 3" xfId="14334" xr:uid="{EAB1D38A-B28B-4C0A-84D3-5DB83DF34FA0}"/>
    <cellStyle name="Total 9 3 3 4" xfId="15294" xr:uid="{13B6C90A-924D-47A5-A68D-239554F7D353}"/>
    <cellStyle name="Total 9 3 3 5" xfId="16243" xr:uid="{FEECE347-74B9-4076-A914-413434B5A3C3}"/>
    <cellStyle name="Total 9 3 3 6" xfId="17116" xr:uid="{0E5CCD66-F4C6-4C12-AB38-F884DC83D689}"/>
    <cellStyle name="Total 9 3 3 7" xfId="17981" xr:uid="{2931DDE1-8FAF-409A-BF2C-257FEE67B1E4}"/>
    <cellStyle name="Total 9 3 3 8" xfId="18757" xr:uid="{4A4DC65B-13F1-44C1-A7C2-5759A22D472B}"/>
    <cellStyle name="Total 9 3 4" xfId="9584" xr:uid="{623F802B-E6D4-42BD-AB30-3CD0C679140A}"/>
    <cellStyle name="Total 9 3 4 2" xfId="13988" xr:uid="{835C46E8-2AD0-4719-ADCA-ECEE12E1895B}"/>
    <cellStyle name="Total 9 3 4 3" xfId="14948" xr:uid="{0DD02FD6-18B9-4DE3-A277-0578C57B18E2}"/>
    <cellStyle name="Total 9 3 4 4" xfId="15900" xr:uid="{2E82A629-DDB9-426F-8174-D6F106603D63}"/>
    <cellStyle name="Total 9 3 4 5" xfId="16774" xr:uid="{0AD37E93-66F1-4380-86A0-0FFA1385DFAE}"/>
    <cellStyle name="Total 9 3 4 6" xfId="17639" xr:uid="{E264309C-05F0-4228-9D83-FB26B67DC512}"/>
    <cellStyle name="Total 9 3 4 7" xfId="18415" xr:uid="{ED2BD687-92B7-4058-AB26-A6B910E685DA}"/>
    <cellStyle name="Total 9 3 4 8" xfId="19172" xr:uid="{A00F20C1-6231-4737-B70D-BA81A5327725}"/>
    <cellStyle name="Total 9 3 5" xfId="12285" xr:uid="{BFFCA972-BF95-467F-8164-F2E656E8F4B6}"/>
    <cellStyle name="Total 9 3 6" xfId="10578" xr:uid="{94D4D300-CB93-4857-A9E3-14446BDF50FC}"/>
    <cellStyle name="Total 9 3 7" xfId="12916" xr:uid="{80690DAD-8F21-43DB-B02B-A99182BD6E09}"/>
    <cellStyle name="Total 9 3 8" xfId="10066" xr:uid="{8A3DF544-54BD-49B3-B655-721214947080}"/>
    <cellStyle name="Total 9 3 9" xfId="12148" xr:uid="{5E26BB08-7906-4FE2-9997-76084C23F6D0}"/>
    <cellStyle name="Total 9 4" xfId="7198" xr:uid="{F28F22C8-2D1F-4B2E-96DF-E66BE995DDA1}"/>
    <cellStyle name="Total 9 4 10" xfId="15529" xr:uid="{F5D9C1A3-D270-4EF3-9CE6-416F2D3A0A79}"/>
    <cellStyle name="Total 9 4 2" xfId="8838" xr:uid="{3B5239DB-019E-436A-A5F7-B22B129A3260}"/>
    <cellStyle name="Total 9 4 2 2" xfId="13497" xr:uid="{1C4F5B00-1CC5-4D27-8F28-4B25B64CAFC9}"/>
    <cellStyle name="Total 9 4 2 3" xfId="14503" xr:uid="{567EFAC4-51F8-46D5-9563-0D68DF81FBAA}"/>
    <cellStyle name="Total 9 4 2 4" xfId="15461" xr:uid="{C020BA43-0EDA-4358-A829-018F4A764B9D}"/>
    <cellStyle name="Total 9 4 2 5" xfId="16387" xr:uid="{E7939CEC-79F2-4A5D-82F7-3DF247288DAD}"/>
    <cellStyle name="Total 9 4 2 6" xfId="17258" xr:uid="{D600F903-A29C-4DCF-BE37-10B289E853ED}"/>
    <cellStyle name="Total 9 4 2 7" xfId="18105" xr:uid="{6471942F-590E-4825-AE0B-ACE41CDA4E37}"/>
    <cellStyle name="Total 9 4 2 8" xfId="18872" xr:uid="{77376393-CD60-4982-A19B-D16EA8FCC7BA}"/>
    <cellStyle name="Total 9 4 3" xfId="9699" xr:uid="{CAAAEFFF-4FED-4E0F-AB64-3ABF6729803D}"/>
    <cellStyle name="Total 9 4 3 2" xfId="14103" xr:uid="{23360366-DE66-4808-8B8A-9AC895AE88D1}"/>
    <cellStyle name="Total 9 4 3 3" xfId="15063" xr:uid="{937BABDA-BD94-4802-A8BA-FAD90ACCC7D2}"/>
    <cellStyle name="Total 9 4 3 4" xfId="16015" xr:uid="{3F71CFCF-3CDD-41BD-89FD-758C9C3A9747}"/>
    <cellStyle name="Total 9 4 3 5" xfId="16889" xr:uid="{3E056AC7-18B0-4FC3-8F91-8B429C494A27}"/>
    <cellStyle name="Total 9 4 3 6" xfId="17754" xr:uid="{5A1B6621-A4ED-472B-BF03-DB70EB389809}"/>
    <cellStyle name="Total 9 4 3 7" xfId="18530" xr:uid="{CEA04EE6-5109-495B-B728-C326E3AED086}"/>
    <cellStyle name="Total 9 4 3 8" xfId="19287" xr:uid="{D1B61BA3-CC54-40D6-8B02-945B0C8C5FD1}"/>
    <cellStyle name="Total 9 4 4" xfId="12468" xr:uid="{422BA988-423F-4CFE-B259-7B5CD3F4A905}"/>
    <cellStyle name="Total 9 4 5" xfId="10409" xr:uid="{8EDEBD87-26F4-4100-9FE2-EE127A5B99C7}"/>
    <cellStyle name="Total 9 4 6" xfId="11723" xr:uid="{6DE4B1A3-5187-4E1E-8704-2AE8E22CDF2C}"/>
    <cellStyle name="Total 9 4 7" xfId="11061" xr:uid="{9248E370-F7DA-4897-AA15-4996AD8780CE}"/>
    <cellStyle name="Total 9 4 8" xfId="13584" xr:uid="{93F3DF4D-03C1-4BA2-AAF1-302629C1F999}"/>
    <cellStyle name="Total 9 4 9" xfId="14572" xr:uid="{79DFD134-6C5B-4ACB-89E8-9879CDCD91F7}"/>
    <cellStyle name="Total 9 5" xfId="8040" xr:uid="{2163614B-1D77-4B2D-B344-174A2538333D}"/>
    <cellStyle name="Total 9 5 2" xfId="13008" xr:uid="{E019B785-C336-4F7C-8FC7-DCBB18B276AB}"/>
    <cellStyle name="Total 9 5 3" xfId="9982" xr:uid="{08B83CBF-81F9-41B9-8B5D-996C0029BDC4}"/>
    <cellStyle name="Total 9 5 4" xfId="11822" xr:uid="{B19A6E5C-C2F5-4CC6-B9F3-DBDD2CE14065}"/>
    <cellStyle name="Total 9 5 5" xfId="10981" xr:uid="{16AE0191-E9EA-47E5-8858-CC4C75B4D0A0}"/>
    <cellStyle name="Total 9 5 6" xfId="12880" xr:uid="{19430CBF-863A-41E9-A581-9237ECA0BB07}"/>
    <cellStyle name="Total 9 5 7" xfId="10098" xr:uid="{9230CE93-3735-4350-A02B-C472A51F758C}"/>
    <cellStyle name="Total 9 5 8" xfId="13695" xr:uid="{1237BD55-24D4-4E6F-8431-3C2AA5498C93}"/>
    <cellStyle name="Total 9 6" xfId="9471" xr:uid="{2F999B6E-5773-41D3-B934-4C33200AECE1}"/>
    <cellStyle name="Total 9 6 2" xfId="13875" xr:uid="{CF559796-649A-479C-9586-935EE5FC0881}"/>
    <cellStyle name="Total 9 6 3" xfId="14835" xr:uid="{E7BF19E1-FD1D-4B47-8CDB-5F754A00B6A2}"/>
    <cellStyle name="Total 9 6 4" xfId="15787" xr:uid="{8E0099A6-B0C0-4F4C-BECD-9CBE40C3783C}"/>
    <cellStyle name="Total 9 6 5" xfId="16661" xr:uid="{CE6073D3-5518-4E4C-9683-8CD21C3AAD1E}"/>
    <cellStyle name="Total 9 6 6" xfId="17526" xr:uid="{2DA97AA4-2CD0-4755-ACAD-2045B56B8F1C}"/>
    <cellStyle name="Total 9 6 7" xfId="18302" xr:uid="{23140C93-27D6-475F-99D7-9380D9DC4A14}"/>
    <cellStyle name="Total 9 6 8" xfId="19059" xr:uid="{D0667FF7-0C37-40B0-9ACD-98B600E781E8}"/>
    <cellStyle name="Total 9 7" xfId="11935" xr:uid="{F9C3287D-4CBF-487F-A1F5-19B5E8EE588C}"/>
    <cellStyle name="Total 9 8" xfId="10880" xr:uid="{4E0821D2-C486-4334-A309-D0C5A8E7514E}"/>
    <cellStyle name="Total 9 9" xfId="11542" xr:uid="{16AFAF15-28F3-4914-9474-39F0B8AFCE4E}"/>
    <cellStyle name="V?st." xfId="6822" xr:uid="{1B60207A-CAFF-4FDC-82A7-2E7AC2989365}"/>
    <cellStyle name="Warning Text 10" xfId="6313" xr:uid="{B27E4314-7712-4837-9BDB-E6C936DE982E}"/>
    <cellStyle name="Warning Text 11" xfId="6314" xr:uid="{C5BC4599-B0FE-4221-B40D-E3F14A098A9F}"/>
    <cellStyle name="Warning Text 12" xfId="6315" xr:uid="{3CBCF42B-9FD6-47AD-A7A7-8A5236550309}"/>
    <cellStyle name="Warning Text 13" xfId="6316" xr:uid="{C2A2B0A1-1547-47B8-B316-A7EFC1542393}"/>
    <cellStyle name="Warning Text 14" xfId="6317" xr:uid="{9C47C5B1-BCA7-438F-9A13-DFB9B56625DE}"/>
    <cellStyle name="Warning Text 15" xfId="6318" xr:uid="{3EDA37E0-7316-4E9C-A88D-C1EF67D8C939}"/>
    <cellStyle name="Warning Text 16" xfId="6319" xr:uid="{217E7B60-7596-4CC6-8242-FFA6801DA8A9}"/>
    <cellStyle name="Warning Text 17" xfId="6320" xr:uid="{E9B5789D-2E28-4DBF-87B5-B8112747F39E}"/>
    <cellStyle name="Warning Text 18" xfId="6321" xr:uid="{259E2FD9-940A-4C3F-B6BB-A3D82B008BDB}"/>
    <cellStyle name="Warning Text 18 2" xfId="6322" xr:uid="{E799CF58-5BA1-454A-BB10-8C7BC480C384}"/>
    <cellStyle name="Warning Text 19" xfId="6323" xr:uid="{5AAF278A-F857-45CD-9D18-B2BF473B7FE3}"/>
    <cellStyle name="Warning Text 19 2" xfId="6324" xr:uid="{816C0565-177C-46AE-84E7-80202E7FA723}"/>
    <cellStyle name="Warning Text 2" xfId="6325" xr:uid="{F254D171-5D34-4DDA-9BEC-0B4EDA638BE3}"/>
    <cellStyle name="Warning Text 2 2" xfId="6326" xr:uid="{54607654-A791-4454-823D-818DD081FBFC}"/>
    <cellStyle name="Warning Text 3" xfId="6327" xr:uid="{DD0429DF-7468-4D34-A76D-3FCC8D1662F7}"/>
    <cellStyle name="Warning Text 4" xfId="6328" xr:uid="{DDE1CE50-B202-4D0B-8AD4-7D8232333FA9}"/>
    <cellStyle name="Warning Text 5" xfId="6329" xr:uid="{FE42E2DD-24DB-4FC3-B2A4-EE24A77C0E37}"/>
    <cellStyle name="Warning Text 6" xfId="6330" xr:uid="{843B3A30-4E3B-4D09-9932-615D495B1573}"/>
    <cellStyle name="Warning Text 7" xfId="6331" xr:uid="{E60E8606-A664-4FE3-A50E-FA401C209FA8}"/>
    <cellStyle name="Warning Text 8" xfId="6332" xr:uid="{1DB73B6B-F331-44A6-A367-30459B72C853}"/>
    <cellStyle name="Warning Text 9" xfId="6333" xr:uid="{88FECE4A-1937-4668-9651-0CD027D1C1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profile_redirect$/Documents%20and%20Settings/bd-adija/Local%20Settings/Temporary%20Internet%20Files/Content.Outlook/U63RD855/MK_izdev_samaz_2las_2009_31%2010%2008_arESIA.xlsx" TargetMode="External"/><Relationship Id="rId1" Type="http://schemas.openxmlformats.org/officeDocument/2006/relationships/externalLinkPath" Target="/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 Id="rId1" Type="http://schemas.openxmlformats.org/officeDocument/2006/relationships/externalLinkPath" Target="/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N:\Ambulatoro_pakalpojumu_nodala\Pl&#257;no&#353;ana\Pl&#257;no&#353;ana_2023\SAVA\Priorit&#257;ro%20pakalpojumu%20izpildes\4M\Programmas.xls" TargetMode="External"/><Relationship Id="rId1" Type="http://schemas.openxmlformats.org/officeDocument/2006/relationships/externalLinkPath" Target="file:///N:\Ambulatoro_pakalpojumu_nodala\Pl&#257;no&#353;ana\Pl&#257;no&#353;ana_2023\SAVA\Priorit&#257;ro%20pakalpojumu%20izpildes\4M\Programma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Ambulatoro_pakalpojumu_nodala/Planosana_2013/SAVA/P&#256;RPLANO&#352;ANA/parplanosana_9menesi/R0020%20-SAVA_izpilde_veiktais_darbs_092013.xls" TargetMode="External"/><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Ambulatoro_pakalpojumu_nodala/Planosana_2012/SAVA/!_Grozijumi%202012.gada%20laikaa/Egija_Grozijumi%20ar%2001.10.2012_NEPIENEMTIE/Apaksas%20SAVA%20rikojumam.xls" TargetMode="External"/><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nansu_planosanas_nodala/BUD&#381;ETS/2019/33_finansejums_2018_2021g.xlsx" TargetMode="External"/><Relationship Id="rId1" Type="http://schemas.openxmlformats.org/officeDocument/2006/relationships/externalLinkPath" Target="/Finansu_planosanas_nodala/BUD&#381;ETS/2019/33_finansejums_2018_2021g.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andris.skrastins/Desktop/Ivita/8_centralizeto_medikamentu_aprekini.xlsx" TargetMode="External"/><Relationship Id="rId1" Type="http://schemas.openxmlformats.org/officeDocument/2006/relationships/externalLinkPath" Target="/Users/andris.skrastins/Desktop/Ivita/8_centralizeto_medikamentu_aprekini.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Users/liga.citskovska/Documents/2016/Aknu_transp_04.2016/Aknu_transp_kops.xlsx" TargetMode="External"/><Relationship Id="rId1" Type="http://schemas.openxmlformats.org/officeDocument/2006/relationships/externalLinkPath" Target="/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 val="Set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0019"/>
      <sheetName val="Macro1"/>
    </sheetNames>
    <sheetDataSet>
      <sheetData sheetId="0"/>
      <sheetData sheetId="1">
        <row r="74">
          <cell r="A74" t="str">
            <v>Recover</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izm.posteni"/>
      <sheetName val="strukturkodi"/>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i"/>
      <sheetName val="teksts"/>
      <sheetName val="amb"/>
      <sheetName val="Opera_salidz"/>
      <sheetName val="salidzinajums"/>
      <sheetName val="p2"/>
      <sheetName val="personals"/>
      <sheetName val="pers(sakotn.versija)"/>
      <sheetName val="Macro1"/>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A2B83-BB1A-42FD-A1FA-DE8E38947960}">
  <sheetPr>
    <tabColor theme="9" tint="0.79998168889431442"/>
  </sheetPr>
  <dimension ref="A1:S78"/>
  <sheetViews>
    <sheetView tabSelected="1" topLeftCell="E1" zoomScale="55" zoomScaleNormal="55" workbookViewId="0">
      <pane ySplit="3" topLeftCell="A60" activePane="bottomLeft" state="frozen"/>
      <selection pane="bottomLeft" activeCell="M66" sqref="M66"/>
    </sheetView>
  </sheetViews>
  <sheetFormatPr defaultColWidth="9.1796875" defaultRowHeight="15.5"/>
  <cols>
    <col min="1" max="1" width="9.453125" style="1" customWidth="1"/>
    <col min="2" max="2" width="44.7265625" style="1" customWidth="1"/>
    <col min="3" max="3" width="47.54296875" style="1" customWidth="1"/>
    <col min="4" max="4" width="45.54296875" style="1" customWidth="1"/>
    <col min="5" max="5" width="40.1796875" style="1" customWidth="1"/>
    <col min="6" max="6" width="18.81640625" style="1" customWidth="1"/>
    <col min="7" max="7" width="18.7265625" style="1" customWidth="1"/>
    <col min="8" max="8" width="20.26953125" style="1" customWidth="1"/>
    <col min="9" max="10" width="17.7265625" style="1" customWidth="1"/>
    <col min="11" max="11" width="24.7265625" style="1" customWidth="1"/>
    <col min="12" max="12" width="25.1796875" style="1" customWidth="1"/>
    <col min="13" max="13" width="21.1796875" style="1" customWidth="1"/>
    <col min="14" max="14" width="25.81640625" style="1" customWidth="1"/>
    <col min="15" max="15" width="25" style="1" customWidth="1"/>
    <col min="16" max="16" width="26.7265625" style="1" customWidth="1"/>
    <col min="17" max="18" width="9.1796875" style="1"/>
    <col min="19" max="19" width="32.453125" style="1" customWidth="1"/>
    <col min="20" max="16384" width="9.1796875" style="1"/>
  </cols>
  <sheetData>
    <row r="1" spans="1:16" ht="72.75" customHeight="1">
      <c r="E1" s="47"/>
      <c r="M1" s="236" t="s">
        <v>0</v>
      </c>
      <c r="N1" s="236"/>
      <c r="O1" s="236"/>
      <c r="P1" s="236"/>
    </row>
    <row r="2" spans="1:16" ht="66" customHeight="1">
      <c r="A2" s="237" t="s">
        <v>1</v>
      </c>
      <c r="B2" s="237" t="s">
        <v>2</v>
      </c>
      <c r="C2" s="237" t="s">
        <v>3</v>
      </c>
      <c r="D2" s="237" t="s">
        <v>4</v>
      </c>
      <c r="E2" s="237" t="s">
        <v>5</v>
      </c>
      <c r="F2" s="239" t="s">
        <v>6</v>
      </c>
      <c r="G2" s="240"/>
      <c r="H2" s="241"/>
      <c r="I2" s="242" t="s">
        <v>7</v>
      </c>
      <c r="J2" s="242"/>
      <c r="K2" s="242"/>
      <c r="L2" s="243"/>
      <c r="M2" s="237" t="s">
        <v>8</v>
      </c>
      <c r="N2" s="237" t="s">
        <v>9</v>
      </c>
      <c r="O2" s="237" t="s">
        <v>10</v>
      </c>
      <c r="P2" s="237" t="s">
        <v>11</v>
      </c>
    </row>
    <row r="3" spans="1:16" ht="87" customHeight="1">
      <c r="A3" s="238"/>
      <c r="B3" s="238"/>
      <c r="C3" s="238"/>
      <c r="D3" s="238"/>
      <c r="E3" s="238"/>
      <c r="F3" s="2" t="s">
        <v>12</v>
      </c>
      <c r="G3" s="2" t="s">
        <v>13</v>
      </c>
      <c r="H3" s="2" t="s">
        <v>261</v>
      </c>
      <c r="I3" s="2" t="s">
        <v>12</v>
      </c>
      <c r="J3" s="2" t="s">
        <v>13</v>
      </c>
      <c r="K3" s="3" t="s">
        <v>14</v>
      </c>
      <c r="L3" s="4" t="s">
        <v>15</v>
      </c>
      <c r="M3" s="238"/>
      <c r="N3" s="238"/>
      <c r="O3" s="238"/>
      <c r="P3" s="238"/>
    </row>
    <row r="4" spans="1:16" ht="48.75" customHeight="1">
      <c r="A4" s="262" t="s">
        <v>16</v>
      </c>
      <c r="B4" s="263"/>
      <c r="C4" s="263"/>
      <c r="D4" s="264"/>
      <c r="E4" s="5"/>
      <c r="F4" s="6">
        <f>F5+F6</f>
        <v>19557770</v>
      </c>
      <c r="G4" s="6">
        <f t="shared" ref="G4:L4" si="0">G5+G6</f>
        <v>19557770</v>
      </c>
      <c r="H4" s="6">
        <f t="shared" si="0"/>
        <v>19557770</v>
      </c>
      <c r="I4" s="6">
        <f t="shared" si="0"/>
        <v>218000</v>
      </c>
      <c r="J4" s="6">
        <f t="shared" si="0"/>
        <v>32041462</v>
      </c>
      <c r="K4" s="6">
        <f t="shared" si="0"/>
        <v>0</v>
      </c>
      <c r="L4" s="6">
        <f t="shared" si="0"/>
        <v>35431262</v>
      </c>
      <c r="M4" s="7"/>
      <c r="N4" s="8"/>
      <c r="O4" s="8"/>
      <c r="P4" s="8"/>
    </row>
    <row r="5" spans="1:16">
      <c r="A5" s="9"/>
      <c r="B5" s="265" t="s">
        <v>17</v>
      </c>
      <c r="C5" s="266"/>
      <c r="D5" s="267"/>
      <c r="E5" s="9"/>
      <c r="F5" s="10">
        <f>F8+F18</f>
        <v>19557770</v>
      </c>
      <c r="G5" s="10">
        <f t="shared" ref="G5:L5" si="1">G8+G18</f>
        <v>19557770</v>
      </c>
      <c r="H5" s="10">
        <f t="shared" si="1"/>
        <v>19557770</v>
      </c>
      <c r="I5" s="10">
        <f t="shared" si="1"/>
        <v>0</v>
      </c>
      <c r="J5" s="10">
        <f t="shared" si="1"/>
        <v>31734295</v>
      </c>
      <c r="K5" s="10">
        <f t="shared" si="1"/>
        <v>0</v>
      </c>
      <c r="L5" s="10">
        <f t="shared" si="1"/>
        <v>35396382</v>
      </c>
      <c r="M5" s="9"/>
      <c r="N5" s="9"/>
      <c r="O5" s="9"/>
      <c r="P5" s="9"/>
    </row>
    <row r="6" spans="1:16">
      <c r="A6" s="9"/>
      <c r="B6" s="265" t="s">
        <v>18</v>
      </c>
      <c r="C6" s="266"/>
      <c r="D6" s="267"/>
      <c r="E6" s="9"/>
      <c r="F6" s="11">
        <f>F9+F19</f>
        <v>0</v>
      </c>
      <c r="G6" s="11">
        <f t="shared" ref="G6:L6" si="2">G9+G19</f>
        <v>0</v>
      </c>
      <c r="H6" s="11">
        <f t="shared" si="2"/>
        <v>0</v>
      </c>
      <c r="I6" s="11">
        <f t="shared" si="2"/>
        <v>218000</v>
      </c>
      <c r="J6" s="11">
        <f t="shared" si="2"/>
        <v>307167</v>
      </c>
      <c r="K6" s="11">
        <f t="shared" si="2"/>
        <v>0</v>
      </c>
      <c r="L6" s="11">
        <f t="shared" si="2"/>
        <v>34880</v>
      </c>
      <c r="M6" s="9"/>
      <c r="N6" s="9"/>
      <c r="O6" s="9"/>
      <c r="P6" s="9"/>
    </row>
    <row r="7" spans="1:16" ht="29.25" customHeight="1">
      <c r="A7" s="12"/>
      <c r="B7" s="218" t="s">
        <v>19</v>
      </c>
      <c r="C7" s="219"/>
      <c r="D7" s="220"/>
      <c r="E7" s="12"/>
      <c r="F7" s="13">
        <f>F8+F9</f>
        <v>19557770</v>
      </c>
      <c r="G7" s="13">
        <f t="shared" ref="G7:L7" si="3">G8+G9</f>
        <v>19557770</v>
      </c>
      <c r="H7" s="13">
        <f t="shared" si="3"/>
        <v>19557770</v>
      </c>
      <c r="I7" s="13">
        <f t="shared" si="3"/>
        <v>0</v>
      </c>
      <c r="J7" s="13">
        <f t="shared" si="3"/>
        <v>32006582</v>
      </c>
      <c r="K7" s="13">
        <f t="shared" si="3"/>
        <v>0</v>
      </c>
      <c r="L7" s="13">
        <f t="shared" si="3"/>
        <v>35396382</v>
      </c>
      <c r="M7" s="12"/>
      <c r="N7" s="12"/>
      <c r="O7" s="12"/>
      <c r="P7" s="12"/>
    </row>
    <row r="8" spans="1:16" s="147" customFormat="1" ht="29.25" customHeight="1">
      <c r="A8" s="14"/>
      <c r="B8" s="15"/>
      <c r="C8" s="16"/>
      <c r="D8" s="17" t="s">
        <v>20</v>
      </c>
      <c r="E8" s="14"/>
      <c r="F8" s="18">
        <f>F10+F11+F12+F13+F14+F15</f>
        <v>19557770</v>
      </c>
      <c r="G8" s="18">
        <f t="shared" ref="G8:L8" si="4">G10+G11+G12+G13+G14+G15</f>
        <v>19557770</v>
      </c>
      <c r="H8" s="18">
        <f t="shared" si="4"/>
        <v>19557770</v>
      </c>
      <c r="I8" s="18">
        <f t="shared" si="4"/>
        <v>0</v>
      </c>
      <c r="J8" s="18">
        <f t="shared" si="4"/>
        <v>31734295</v>
      </c>
      <c r="K8" s="18">
        <f t="shared" si="4"/>
        <v>0</v>
      </c>
      <c r="L8" s="18">
        <f t="shared" si="4"/>
        <v>35396382</v>
      </c>
      <c r="M8" s="14"/>
      <c r="N8" s="14"/>
      <c r="O8" s="14"/>
      <c r="P8" s="14"/>
    </row>
    <row r="9" spans="1:16" s="147" customFormat="1" ht="29.25" customHeight="1">
      <c r="A9" s="14"/>
      <c r="B9" s="15"/>
      <c r="C9" s="16"/>
      <c r="D9" s="17" t="s">
        <v>21</v>
      </c>
      <c r="E9" s="14"/>
      <c r="F9" s="18">
        <f>F16</f>
        <v>0</v>
      </c>
      <c r="G9" s="18">
        <f t="shared" ref="G9:L9" si="5">G16</f>
        <v>0</v>
      </c>
      <c r="H9" s="18">
        <f t="shared" si="5"/>
        <v>0</v>
      </c>
      <c r="I9" s="18">
        <f t="shared" si="5"/>
        <v>0</v>
      </c>
      <c r="J9" s="18">
        <f t="shared" si="5"/>
        <v>272287</v>
      </c>
      <c r="K9" s="18">
        <f t="shared" si="5"/>
        <v>0</v>
      </c>
      <c r="L9" s="18">
        <f t="shared" si="5"/>
        <v>0</v>
      </c>
      <c r="M9" s="14"/>
      <c r="N9" s="14"/>
      <c r="O9" s="14"/>
      <c r="P9" s="14"/>
    </row>
    <row r="10" spans="1:16" s="147" customFormat="1" ht="29.25" customHeight="1">
      <c r="A10" s="14"/>
      <c r="B10" s="15"/>
      <c r="C10" s="16"/>
      <c r="D10" s="146"/>
      <c r="E10" s="22" t="s">
        <v>290</v>
      </c>
      <c r="F10" s="18">
        <f>F48</f>
        <v>16798958</v>
      </c>
      <c r="G10" s="18">
        <f t="shared" ref="G10:L10" si="6">G48</f>
        <v>16798958</v>
      </c>
      <c r="H10" s="18">
        <f t="shared" si="6"/>
        <v>16798958</v>
      </c>
      <c r="I10" s="18">
        <f t="shared" si="6"/>
        <v>0</v>
      </c>
      <c r="J10" s="18">
        <f t="shared" si="6"/>
        <v>28249964</v>
      </c>
      <c r="K10" s="18">
        <f t="shared" si="6"/>
        <v>0</v>
      </c>
      <c r="L10" s="18">
        <f t="shared" si="6"/>
        <v>32162051</v>
      </c>
      <c r="M10" s="18"/>
      <c r="N10" s="18"/>
      <c r="O10" s="18"/>
      <c r="P10" s="18"/>
    </row>
    <row r="11" spans="1:16" s="147" customFormat="1" ht="29.25" customHeight="1">
      <c r="A11" s="14"/>
      <c r="B11" s="15"/>
      <c r="C11" s="16"/>
      <c r="D11" s="146"/>
      <c r="E11" s="22" t="s">
        <v>233</v>
      </c>
      <c r="F11" s="18">
        <f>F52</f>
        <v>0</v>
      </c>
      <c r="G11" s="18">
        <f t="shared" ref="G11:L11" si="7">G52</f>
        <v>0</v>
      </c>
      <c r="H11" s="18">
        <f t="shared" si="7"/>
        <v>0</v>
      </c>
      <c r="I11" s="18">
        <f t="shared" si="7"/>
        <v>0</v>
      </c>
      <c r="J11" s="18">
        <f t="shared" si="7"/>
        <v>31682</v>
      </c>
      <c r="K11" s="18">
        <f t="shared" si="7"/>
        <v>0</v>
      </c>
      <c r="L11" s="18">
        <f t="shared" si="7"/>
        <v>31682</v>
      </c>
      <c r="M11" s="14"/>
      <c r="N11" s="14"/>
      <c r="O11" s="14"/>
      <c r="P11" s="14"/>
    </row>
    <row r="12" spans="1:16" s="147" customFormat="1" ht="29.25" customHeight="1">
      <c r="A12" s="14"/>
      <c r="B12" s="15"/>
      <c r="C12" s="16"/>
      <c r="D12" s="146"/>
      <c r="E12" s="22" t="s">
        <v>338</v>
      </c>
      <c r="F12" s="18">
        <f>F40+F53</f>
        <v>10000</v>
      </c>
      <c r="G12" s="18">
        <f t="shared" ref="G12:L12" si="8">G40+G53</f>
        <v>10000</v>
      </c>
      <c r="H12" s="18">
        <f t="shared" si="8"/>
        <v>10000</v>
      </c>
      <c r="I12" s="18">
        <f t="shared" si="8"/>
        <v>0</v>
      </c>
      <c r="J12" s="18">
        <f t="shared" si="8"/>
        <v>5576</v>
      </c>
      <c r="K12" s="18">
        <f t="shared" si="8"/>
        <v>0</v>
      </c>
      <c r="L12" s="18">
        <f t="shared" si="8"/>
        <v>5576</v>
      </c>
      <c r="M12" s="14"/>
      <c r="N12" s="14"/>
      <c r="O12" s="14"/>
      <c r="P12" s="14"/>
    </row>
    <row r="13" spans="1:16" s="147" customFormat="1" ht="29.25" customHeight="1">
      <c r="A13" s="14"/>
      <c r="B13" s="15"/>
      <c r="C13" s="16"/>
      <c r="D13" s="146"/>
      <c r="E13" s="148" t="s">
        <v>339</v>
      </c>
      <c r="F13" s="18">
        <f t="shared" ref="F13:L13" si="9">F22+F30+F31</f>
        <v>2270035</v>
      </c>
      <c r="G13" s="18">
        <f t="shared" si="9"/>
        <v>2270035</v>
      </c>
      <c r="H13" s="18">
        <f t="shared" si="9"/>
        <v>2270035</v>
      </c>
      <c r="I13" s="18">
        <f t="shared" si="9"/>
        <v>0</v>
      </c>
      <c r="J13" s="18">
        <f t="shared" si="9"/>
        <v>360977</v>
      </c>
      <c r="K13" s="18">
        <f t="shared" si="9"/>
        <v>0</v>
      </c>
      <c r="L13" s="18">
        <f t="shared" si="9"/>
        <v>360977</v>
      </c>
      <c r="M13" s="14"/>
      <c r="N13" s="14"/>
      <c r="O13" s="14"/>
      <c r="P13" s="14"/>
    </row>
    <row r="14" spans="1:16" s="147" customFormat="1" ht="29.25" customHeight="1">
      <c r="A14" s="14"/>
      <c r="B14" s="15"/>
      <c r="C14" s="16"/>
      <c r="D14" s="146"/>
      <c r="E14" s="148" t="s">
        <v>340</v>
      </c>
      <c r="F14" s="18">
        <f t="shared" ref="F14:L14" si="10">F26+F27+F29+F35+F36</f>
        <v>310777</v>
      </c>
      <c r="G14" s="18">
        <f t="shared" si="10"/>
        <v>310777</v>
      </c>
      <c r="H14" s="18">
        <f t="shared" si="10"/>
        <v>310777</v>
      </c>
      <c r="I14" s="18">
        <f t="shared" si="10"/>
        <v>0</v>
      </c>
      <c r="J14" s="18">
        <f t="shared" si="10"/>
        <v>2836096</v>
      </c>
      <c r="K14" s="18">
        <f t="shared" si="10"/>
        <v>0</v>
      </c>
      <c r="L14" s="18">
        <f t="shared" si="10"/>
        <v>2836096</v>
      </c>
      <c r="M14" s="14"/>
      <c r="N14" s="14"/>
      <c r="O14" s="14"/>
      <c r="P14" s="14"/>
    </row>
    <row r="15" spans="1:16" s="147" customFormat="1" ht="29.25" customHeight="1">
      <c r="A15" s="14"/>
      <c r="B15" s="15"/>
      <c r="C15" s="16"/>
      <c r="D15" s="146"/>
      <c r="E15" s="148" t="s">
        <v>341</v>
      </c>
      <c r="F15" s="18">
        <f t="shared" ref="F15:L15" si="11">F23+F54</f>
        <v>168000</v>
      </c>
      <c r="G15" s="18">
        <f t="shared" si="11"/>
        <v>168000</v>
      </c>
      <c r="H15" s="18">
        <f t="shared" si="11"/>
        <v>168000</v>
      </c>
      <c r="I15" s="18">
        <f t="shared" si="11"/>
        <v>0</v>
      </c>
      <c r="J15" s="18">
        <f t="shared" si="11"/>
        <v>250000</v>
      </c>
      <c r="K15" s="18">
        <f t="shared" si="11"/>
        <v>0</v>
      </c>
      <c r="L15" s="18">
        <f t="shared" si="11"/>
        <v>0</v>
      </c>
      <c r="M15" s="14"/>
      <c r="N15" s="14"/>
      <c r="O15" s="14"/>
      <c r="P15" s="14"/>
    </row>
    <row r="16" spans="1:16" ht="43.5" customHeight="1">
      <c r="A16" s="14"/>
      <c r="B16" s="15"/>
      <c r="C16" s="16"/>
      <c r="D16" s="17"/>
      <c r="E16" s="148" t="s">
        <v>342</v>
      </c>
      <c r="F16" s="18">
        <f>F44+F50+F73</f>
        <v>0</v>
      </c>
      <c r="G16" s="18">
        <f t="shared" ref="G16:L16" si="12">G44+G50+G73</f>
        <v>0</v>
      </c>
      <c r="H16" s="18">
        <f t="shared" si="12"/>
        <v>0</v>
      </c>
      <c r="I16" s="18">
        <f t="shared" si="12"/>
        <v>0</v>
      </c>
      <c r="J16" s="18">
        <f t="shared" si="12"/>
        <v>272287</v>
      </c>
      <c r="K16" s="18">
        <f t="shared" si="12"/>
        <v>0</v>
      </c>
      <c r="L16" s="18">
        <f t="shared" si="12"/>
        <v>0</v>
      </c>
      <c r="M16" s="14"/>
      <c r="N16" s="14"/>
      <c r="O16" s="14"/>
      <c r="P16" s="14"/>
    </row>
    <row r="17" spans="1:16" s="147" customFormat="1" ht="29.25" customHeight="1">
      <c r="A17" s="165"/>
      <c r="B17" s="231" t="s">
        <v>343</v>
      </c>
      <c r="C17" s="232"/>
      <c r="D17" s="233"/>
      <c r="E17" s="165"/>
      <c r="F17" s="166">
        <f>F18+F19</f>
        <v>0</v>
      </c>
      <c r="G17" s="166">
        <f t="shared" ref="G17:L17" si="13">G18+G19</f>
        <v>0</v>
      </c>
      <c r="H17" s="166">
        <f t="shared" si="13"/>
        <v>0</v>
      </c>
      <c r="I17" s="166">
        <f t="shared" si="13"/>
        <v>218000</v>
      </c>
      <c r="J17" s="166">
        <f t="shared" si="13"/>
        <v>34880</v>
      </c>
      <c r="K17" s="166">
        <f t="shared" si="13"/>
        <v>0</v>
      </c>
      <c r="L17" s="166">
        <f t="shared" si="13"/>
        <v>34880</v>
      </c>
      <c r="M17" s="165"/>
      <c r="N17" s="165"/>
      <c r="O17" s="165"/>
      <c r="P17" s="165"/>
    </row>
    <row r="18" spans="1:16" s="147" customFormat="1" ht="29.25" customHeight="1">
      <c r="A18" s="14"/>
      <c r="B18" s="149"/>
      <c r="C18" s="150"/>
      <c r="D18" s="17" t="s">
        <v>20</v>
      </c>
      <c r="E18" s="14"/>
      <c r="F18" s="18"/>
      <c r="G18" s="18"/>
      <c r="H18" s="18"/>
      <c r="I18" s="18"/>
      <c r="J18" s="18"/>
      <c r="K18" s="18"/>
      <c r="L18" s="18"/>
      <c r="M18" s="14"/>
      <c r="N18" s="14"/>
      <c r="O18" s="14"/>
      <c r="P18" s="14"/>
    </row>
    <row r="19" spans="1:16" ht="29.25" customHeight="1">
      <c r="A19" s="14"/>
      <c r="B19" s="15"/>
      <c r="C19" s="16"/>
      <c r="D19" s="17" t="s">
        <v>21</v>
      </c>
      <c r="E19" s="14"/>
      <c r="F19" s="18">
        <f>F20</f>
        <v>0</v>
      </c>
      <c r="G19" s="18">
        <f t="shared" ref="G19:L19" si="14">G20</f>
        <v>0</v>
      </c>
      <c r="H19" s="18">
        <f t="shared" si="14"/>
        <v>0</v>
      </c>
      <c r="I19" s="18">
        <f t="shared" si="14"/>
        <v>218000</v>
      </c>
      <c r="J19" s="18">
        <f t="shared" si="14"/>
        <v>34880</v>
      </c>
      <c r="K19" s="18">
        <f t="shared" si="14"/>
        <v>0</v>
      </c>
      <c r="L19" s="18">
        <f t="shared" si="14"/>
        <v>34880</v>
      </c>
      <c r="M19" s="14"/>
      <c r="N19" s="14"/>
      <c r="O19" s="14"/>
      <c r="P19" s="14"/>
    </row>
    <row r="20" spans="1:16" ht="29.25" customHeight="1">
      <c r="A20" s="14"/>
      <c r="B20" s="15"/>
      <c r="C20" s="16"/>
      <c r="D20" s="17"/>
      <c r="E20" s="151" t="s">
        <v>344</v>
      </c>
      <c r="F20" s="18">
        <f>F62</f>
        <v>0</v>
      </c>
      <c r="G20" s="18">
        <f t="shared" ref="G20:L20" si="15">G62</f>
        <v>0</v>
      </c>
      <c r="H20" s="18">
        <f t="shared" si="15"/>
        <v>0</v>
      </c>
      <c r="I20" s="18">
        <f t="shared" si="15"/>
        <v>218000</v>
      </c>
      <c r="J20" s="18">
        <f t="shared" si="15"/>
        <v>34880</v>
      </c>
      <c r="K20" s="18">
        <f t="shared" si="15"/>
        <v>0</v>
      </c>
      <c r="L20" s="18">
        <f t="shared" si="15"/>
        <v>34880</v>
      </c>
      <c r="M20" s="14"/>
      <c r="N20" s="14"/>
      <c r="O20" s="14"/>
      <c r="P20" s="14"/>
    </row>
    <row r="21" spans="1:16" ht="59.25" customHeight="1">
      <c r="A21" s="268" t="s">
        <v>22</v>
      </c>
      <c r="B21" s="268"/>
      <c r="C21" s="234" t="s">
        <v>23</v>
      </c>
      <c r="D21" s="234"/>
      <c r="E21" s="234"/>
      <c r="F21" s="20">
        <f t="shared" ref="F21:L21" si="16">SUM(F22:F32)</f>
        <v>2580812</v>
      </c>
      <c r="G21" s="20">
        <f t="shared" si="16"/>
        <v>2580812</v>
      </c>
      <c r="H21" s="20">
        <f t="shared" si="16"/>
        <v>2580812</v>
      </c>
      <c r="I21" s="20">
        <f t="shared" si="16"/>
        <v>0</v>
      </c>
      <c r="J21" s="20">
        <f t="shared" si="16"/>
        <v>3290029</v>
      </c>
      <c r="K21" s="20">
        <f t="shared" si="16"/>
        <v>0</v>
      </c>
      <c r="L21" s="20">
        <f t="shared" si="16"/>
        <v>3040029</v>
      </c>
      <c r="M21" s="23"/>
      <c r="N21" s="23"/>
      <c r="O21" s="23"/>
      <c r="P21" s="23"/>
    </row>
    <row r="22" spans="1:16" ht="44.25" customHeight="1">
      <c r="A22" s="251" t="s">
        <v>24</v>
      </c>
      <c r="B22" s="228" t="s">
        <v>25</v>
      </c>
      <c r="C22" s="196" t="s">
        <v>26</v>
      </c>
      <c r="D22" s="196" t="s">
        <v>345</v>
      </c>
      <c r="E22" s="197" t="s">
        <v>325</v>
      </c>
      <c r="F22" s="158">
        <v>245014</v>
      </c>
      <c r="G22" s="158">
        <v>245014</v>
      </c>
      <c r="H22" s="158">
        <v>245014</v>
      </c>
      <c r="I22" s="158">
        <v>0</v>
      </c>
      <c r="J22" s="158">
        <v>0</v>
      </c>
      <c r="K22" s="158">
        <v>0</v>
      </c>
      <c r="L22" s="158">
        <v>0</v>
      </c>
      <c r="M22" s="198" t="s">
        <v>27</v>
      </c>
      <c r="N22" s="198" t="s">
        <v>28</v>
      </c>
      <c r="O22" s="199" t="s">
        <v>289</v>
      </c>
      <c r="P22" s="200" t="s">
        <v>12</v>
      </c>
    </row>
    <row r="23" spans="1:16" ht="46.5">
      <c r="A23" s="251"/>
      <c r="B23" s="228"/>
      <c r="C23" s="196" t="s">
        <v>391</v>
      </c>
      <c r="D23" s="201" t="s">
        <v>29</v>
      </c>
      <c r="E23" s="197" t="s">
        <v>320</v>
      </c>
      <c r="F23" s="158">
        <v>0</v>
      </c>
      <c r="G23" s="158">
        <v>0</v>
      </c>
      <c r="H23" s="158">
        <v>0</v>
      </c>
      <c r="I23" s="158">
        <f>'1.1.2.'!D4</f>
        <v>0</v>
      </c>
      <c r="J23" s="158">
        <f>'1.1.2.'!E4</f>
        <v>250000</v>
      </c>
      <c r="K23" s="158">
        <v>0</v>
      </c>
      <c r="L23" s="158">
        <f>'1.1.2.'!F4</f>
        <v>0</v>
      </c>
      <c r="M23" s="198" t="s">
        <v>37</v>
      </c>
      <c r="N23" s="198" t="s">
        <v>395</v>
      </c>
      <c r="O23" s="199" t="s">
        <v>20</v>
      </c>
      <c r="P23" s="200" t="s">
        <v>13</v>
      </c>
    </row>
    <row r="24" spans="1:16" ht="32.25" customHeight="1">
      <c r="A24" s="251"/>
      <c r="B24" s="228"/>
      <c r="C24" s="228" t="s">
        <v>386</v>
      </c>
      <c r="D24" s="201" t="s">
        <v>36</v>
      </c>
      <c r="E24" s="230"/>
      <c r="F24" s="158">
        <v>0</v>
      </c>
      <c r="G24" s="158">
        <v>0</v>
      </c>
      <c r="H24" s="158">
        <v>0</v>
      </c>
      <c r="I24" s="158">
        <v>0</v>
      </c>
      <c r="J24" s="158">
        <v>0</v>
      </c>
      <c r="K24" s="158">
        <v>0</v>
      </c>
      <c r="L24" s="158">
        <v>0</v>
      </c>
      <c r="M24" s="229" t="s">
        <v>32</v>
      </c>
      <c r="N24" s="229" t="s">
        <v>31</v>
      </c>
      <c r="O24" s="199" t="s">
        <v>289</v>
      </c>
      <c r="P24" s="250" t="s">
        <v>12</v>
      </c>
    </row>
    <row r="25" spans="1:16" ht="31.5" customHeight="1">
      <c r="A25" s="251"/>
      <c r="B25" s="228"/>
      <c r="C25" s="228"/>
      <c r="D25" s="201" t="s">
        <v>392</v>
      </c>
      <c r="E25" s="230"/>
      <c r="F25" s="158">
        <v>0</v>
      </c>
      <c r="G25" s="158">
        <v>0</v>
      </c>
      <c r="H25" s="158">
        <v>0</v>
      </c>
      <c r="I25" s="158">
        <v>0</v>
      </c>
      <c r="J25" s="158">
        <v>0</v>
      </c>
      <c r="K25" s="158">
        <v>0</v>
      </c>
      <c r="L25" s="158">
        <v>0</v>
      </c>
      <c r="M25" s="229"/>
      <c r="N25" s="229"/>
      <c r="O25" s="199" t="s">
        <v>289</v>
      </c>
      <c r="P25" s="250"/>
    </row>
    <row r="26" spans="1:16" ht="48.75" customHeight="1">
      <c r="A26" s="248" t="s">
        <v>38</v>
      </c>
      <c r="B26" s="235" t="s">
        <v>358</v>
      </c>
      <c r="C26" s="195" t="s">
        <v>39</v>
      </c>
      <c r="D26" s="203" t="s">
        <v>357</v>
      </c>
      <c r="E26" s="204" t="s">
        <v>323</v>
      </c>
      <c r="F26" s="205">
        <v>310777</v>
      </c>
      <c r="G26" s="205">
        <v>310777</v>
      </c>
      <c r="H26" s="205">
        <v>310777</v>
      </c>
      <c r="I26" s="205">
        <v>0</v>
      </c>
      <c r="J26" s="205">
        <v>0</v>
      </c>
      <c r="K26" s="205">
        <v>0</v>
      </c>
      <c r="L26" s="205">
        <v>0</v>
      </c>
      <c r="M26" s="206" t="s">
        <v>37</v>
      </c>
      <c r="N26" s="206" t="s">
        <v>31</v>
      </c>
      <c r="O26" s="206" t="s">
        <v>289</v>
      </c>
      <c r="P26" s="206" t="s">
        <v>40</v>
      </c>
    </row>
    <row r="27" spans="1:16" ht="65.150000000000006" customHeight="1">
      <c r="A27" s="248"/>
      <c r="B27" s="235"/>
      <c r="C27" s="195" t="s">
        <v>41</v>
      </c>
      <c r="D27" s="203" t="s">
        <v>359</v>
      </c>
      <c r="E27" s="204" t="s">
        <v>323</v>
      </c>
      <c r="F27" s="205">
        <v>0</v>
      </c>
      <c r="G27" s="205">
        <v>0</v>
      </c>
      <c r="H27" s="205">
        <v>0</v>
      </c>
      <c r="I27" s="205">
        <v>0</v>
      </c>
      <c r="J27" s="205">
        <f>'1.2.2.'!C4</f>
        <v>2627081</v>
      </c>
      <c r="K27" s="205">
        <v>0</v>
      </c>
      <c r="L27" s="205">
        <f>J27</f>
        <v>2627081</v>
      </c>
      <c r="M27" s="206" t="s">
        <v>37</v>
      </c>
      <c r="N27" s="206" t="s">
        <v>31</v>
      </c>
      <c r="O27" s="206" t="s">
        <v>20</v>
      </c>
      <c r="P27" s="206" t="s">
        <v>42</v>
      </c>
    </row>
    <row r="28" spans="1:16" ht="47.25" customHeight="1">
      <c r="A28" s="248"/>
      <c r="B28" s="235"/>
      <c r="C28" s="195" t="s">
        <v>43</v>
      </c>
      <c r="D28" s="207" t="s">
        <v>44</v>
      </c>
      <c r="E28" s="204"/>
      <c r="F28" s="205">
        <v>0</v>
      </c>
      <c r="G28" s="205">
        <v>0</v>
      </c>
      <c r="H28" s="205">
        <v>0</v>
      </c>
      <c r="I28" s="205">
        <v>0</v>
      </c>
      <c r="J28" s="205">
        <v>0</v>
      </c>
      <c r="K28" s="205">
        <v>0</v>
      </c>
      <c r="L28" s="205">
        <v>0</v>
      </c>
      <c r="M28" s="206" t="s">
        <v>34</v>
      </c>
      <c r="N28" s="206" t="s">
        <v>31</v>
      </c>
      <c r="O28" s="206" t="s">
        <v>289</v>
      </c>
      <c r="P28" s="206" t="s">
        <v>42</v>
      </c>
    </row>
    <row r="29" spans="1:16" ht="48.65" customHeight="1">
      <c r="A29" s="254" t="s">
        <v>45</v>
      </c>
      <c r="B29" s="225" t="s">
        <v>46</v>
      </c>
      <c r="C29" s="225" t="s">
        <v>347</v>
      </c>
      <c r="D29" s="259" t="s">
        <v>346</v>
      </c>
      <c r="E29" s="204" t="s">
        <v>323</v>
      </c>
      <c r="F29" s="205">
        <v>0</v>
      </c>
      <c r="G29" s="205">
        <v>0</v>
      </c>
      <c r="H29" s="205">
        <v>0</v>
      </c>
      <c r="I29" s="205">
        <v>0</v>
      </c>
      <c r="J29" s="205">
        <f>'1.3.'!B4</f>
        <v>51971</v>
      </c>
      <c r="K29" s="205"/>
      <c r="L29" s="205">
        <f>'1.3.'!C4</f>
        <v>51971</v>
      </c>
      <c r="M29" s="221" t="s">
        <v>34</v>
      </c>
      <c r="N29" s="221" t="s">
        <v>47</v>
      </c>
      <c r="O29" s="221" t="s">
        <v>20</v>
      </c>
      <c r="P29" s="257" t="s">
        <v>13</v>
      </c>
    </row>
    <row r="30" spans="1:16" ht="46.5">
      <c r="A30" s="256"/>
      <c r="B30" s="226"/>
      <c r="C30" s="226"/>
      <c r="D30" s="260"/>
      <c r="E30" s="204" t="s">
        <v>324</v>
      </c>
      <c r="F30" s="159">
        <v>2025021</v>
      </c>
      <c r="G30" s="159">
        <v>2025021</v>
      </c>
      <c r="H30" s="159">
        <v>2025021</v>
      </c>
      <c r="I30" s="205">
        <v>0</v>
      </c>
      <c r="J30" s="205">
        <f>'1.3.'!B5</f>
        <v>301262</v>
      </c>
      <c r="K30" s="205"/>
      <c r="L30" s="205">
        <f>'1.3.'!C5</f>
        <v>301262</v>
      </c>
      <c r="M30" s="222"/>
      <c r="N30" s="222"/>
      <c r="O30" s="222"/>
      <c r="P30" s="258"/>
    </row>
    <row r="31" spans="1:16" ht="46.5" customHeight="1">
      <c r="A31" s="208" t="s">
        <v>48</v>
      </c>
      <c r="B31" s="210" t="s">
        <v>49</v>
      </c>
      <c r="C31" s="210" t="s">
        <v>348</v>
      </c>
      <c r="D31" s="210" t="s">
        <v>349</v>
      </c>
      <c r="E31" s="204" t="s">
        <v>324</v>
      </c>
      <c r="F31" s="205">
        <v>0</v>
      </c>
      <c r="G31" s="205">
        <v>0</v>
      </c>
      <c r="H31" s="205">
        <v>0</v>
      </c>
      <c r="I31" s="205">
        <v>0</v>
      </c>
      <c r="J31" s="205">
        <f>'1.4.'!B4</f>
        <v>59715</v>
      </c>
      <c r="K31" s="205">
        <v>0</v>
      </c>
      <c r="L31" s="205">
        <f>'1.4.'!C4</f>
        <v>59715</v>
      </c>
      <c r="M31" s="163" t="s">
        <v>34</v>
      </c>
      <c r="N31" s="211" t="s">
        <v>47</v>
      </c>
      <c r="O31" s="163" t="s">
        <v>20</v>
      </c>
      <c r="P31" s="209" t="s">
        <v>13</v>
      </c>
    </row>
    <row r="32" spans="1:16" ht="52.5" customHeight="1">
      <c r="A32" s="202" t="s">
        <v>50</v>
      </c>
      <c r="B32" s="195" t="s">
        <v>51</v>
      </c>
      <c r="C32" s="195" t="s">
        <v>52</v>
      </c>
      <c r="D32" s="207" t="s">
        <v>53</v>
      </c>
      <c r="E32" s="204"/>
      <c r="F32" s="205">
        <v>0</v>
      </c>
      <c r="G32" s="205">
        <v>0</v>
      </c>
      <c r="H32" s="205">
        <v>0</v>
      </c>
      <c r="I32" s="205">
        <v>0</v>
      </c>
      <c r="J32" s="205">
        <v>0</v>
      </c>
      <c r="K32" s="205">
        <v>0</v>
      </c>
      <c r="L32" s="205">
        <v>0</v>
      </c>
      <c r="M32" s="206" t="s">
        <v>396</v>
      </c>
      <c r="N32" s="206" t="s">
        <v>31</v>
      </c>
      <c r="O32" s="206" t="s">
        <v>289</v>
      </c>
      <c r="P32" s="212" t="s">
        <v>13</v>
      </c>
    </row>
    <row r="33" spans="1:16" ht="60.75" customHeight="1">
      <c r="A33" s="244" t="s">
        <v>56</v>
      </c>
      <c r="B33" s="244"/>
      <c r="C33" s="244" t="s">
        <v>57</v>
      </c>
      <c r="D33" s="244"/>
      <c r="E33" s="244"/>
      <c r="F33" s="157">
        <f t="shared" ref="F33:L33" si="17">SUM(F34:F54)</f>
        <v>16976958</v>
      </c>
      <c r="G33" s="157">
        <f t="shared" si="17"/>
        <v>16976958</v>
      </c>
      <c r="H33" s="157">
        <f t="shared" si="17"/>
        <v>16976958</v>
      </c>
      <c r="I33" s="157">
        <f t="shared" si="17"/>
        <v>0</v>
      </c>
      <c r="J33" s="157">
        <f t="shared" si="17"/>
        <v>28675901</v>
      </c>
      <c r="K33" s="157">
        <f t="shared" si="17"/>
        <v>0</v>
      </c>
      <c r="L33" s="157">
        <f t="shared" si="17"/>
        <v>32356353</v>
      </c>
      <c r="M33" s="154"/>
      <c r="N33" s="154"/>
      <c r="O33" s="155"/>
      <c r="P33" s="153"/>
    </row>
    <row r="34" spans="1:16" ht="51" customHeight="1">
      <c r="A34" s="248" t="s">
        <v>58</v>
      </c>
      <c r="B34" s="235" t="s">
        <v>59</v>
      </c>
      <c r="C34" s="162" t="s">
        <v>60</v>
      </c>
      <c r="D34" s="195" t="s">
        <v>61</v>
      </c>
      <c r="E34" s="204"/>
      <c r="F34" s="205">
        <v>0</v>
      </c>
      <c r="G34" s="205">
        <v>0</v>
      </c>
      <c r="H34" s="205">
        <v>0</v>
      </c>
      <c r="I34" s="205">
        <v>0</v>
      </c>
      <c r="J34" s="205">
        <v>0</v>
      </c>
      <c r="K34" s="205">
        <v>0</v>
      </c>
      <c r="L34" s="205">
        <v>0</v>
      </c>
      <c r="M34" s="206" t="s">
        <v>37</v>
      </c>
      <c r="N34" s="198" t="s">
        <v>55</v>
      </c>
      <c r="O34" s="206" t="s">
        <v>289</v>
      </c>
      <c r="P34" s="198" t="s">
        <v>42</v>
      </c>
    </row>
    <row r="35" spans="1:16" ht="57" customHeight="1">
      <c r="A35" s="248"/>
      <c r="B35" s="235"/>
      <c r="C35" s="162" t="s">
        <v>62</v>
      </c>
      <c r="D35" s="195" t="s">
        <v>63</v>
      </c>
      <c r="E35" s="204" t="s">
        <v>323</v>
      </c>
      <c r="F35" s="205">
        <v>0</v>
      </c>
      <c r="G35" s="205">
        <v>0</v>
      </c>
      <c r="H35" s="205">
        <v>0</v>
      </c>
      <c r="I35" s="205">
        <v>0</v>
      </c>
      <c r="J35" s="205">
        <f>'2.1.2.'!B4</f>
        <v>125718</v>
      </c>
      <c r="K35" s="205">
        <v>0</v>
      </c>
      <c r="L35" s="205">
        <f>'2.1.2.'!C4</f>
        <v>125718</v>
      </c>
      <c r="M35" s="206" t="s">
        <v>37</v>
      </c>
      <c r="N35" s="198" t="s">
        <v>31</v>
      </c>
      <c r="O35" s="206" t="s">
        <v>20</v>
      </c>
      <c r="P35" s="198" t="s">
        <v>42</v>
      </c>
    </row>
    <row r="36" spans="1:16" ht="51.75" customHeight="1">
      <c r="A36" s="248"/>
      <c r="B36" s="235"/>
      <c r="C36" s="162" t="s">
        <v>64</v>
      </c>
      <c r="D36" s="195" t="s">
        <v>65</v>
      </c>
      <c r="E36" s="204" t="s">
        <v>323</v>
      </c>
      <c r="F36" s="205">
        <v>0</v>
      </c>
      <c r="G36" s="205">
        <v>0</v>
      </c>
      <c r="H36" s="205">
        <v>0</v>
      </c>
      <c r="I36" s="205">
        <v>0</v>
      </c>
      <c r="J36" s="205">
        <f>'2.1.3.'!B4</f>
        <v>31326</v>
      </c>
      <c r="K36" s="205">
        <v>0</v>
      </c>
      <c r="L36" s="205">
        <f>'2.1.3.'!C4</f>
        <v>31326</v>
      </c>
      <c r="M36" s="206" t="s">
        <v>37</v>
      </c>
      <c r="N36" s="198" t="s">
        <v>31</v>
      </c>
      <c r="O36" s="206" t="s">
        <v>20</v>
      </c>
      <c r="P36" s="198" t="s">
        <v>42</v>
      </c>
    </row>
    <row r="37" spans="1:16" ht="41.25" customHeight="1">
      <c r="A37" s="248" t="s">
        <v>66</v>
      </c>
      <c r="B37" s="235" t="s">
        <v>67</v>
      </c>
      <c r="C37" s="249" t="s">
        <v>68</v>
      </c>
      <c r="D37" s="195" t="s">
        <v>69</v>
      </c>
      <c r="E37" s="204"/>
      <c r="F37" s="205">
        <v>0</v>
      </c>
      <c r="G37" s="205">
        <v>0</v>
      </c>
      <c r="H37" s="205">
        <v>0</v>
      </c>
      <c r="I37" s="205">
        <v>0</v>
      </c>
      <c r="J37" s="205">
        <v>0</v>
      </c>
      <c r="K37" s="205">
        <v>0</v>
      </c>
      <c r="L37" s="205">
        <v>0</v>
      </c>
      <c r="M37" s="206" t="s">
        <v>70</v>
      </c>
      <c r="N37" s="206" t="s">
        <v>71</v>
      </c>
      <c r="O37" s="206" t="s">
        <v>289</v>
      </c>
      <c r="P37" s="198" t="s">
        <v>42</v>
      </c>
    </row>
    <row r="38" spans="1:16" ht="46.5">
      <c r="A38" s="248"/>
      <c r="B38" s="235"/>
      <c r="C38" s="249"/>
      <c r="D38" s="195" t="s">
        <v>72</v>
      </c>
      <c r="E38" s="204"/>
      <c r="F38" s="205">
        <v>0</v>
      </c>
      <c r="G38" s="205">
        <v>0</v>
      </c>
      <c r="H38" s="205">
        <v>0</v>
      </c>
      <c r="I38" s="205">
        <v>0</v>
      </c>
      <c r="J38" s="205">
        <v>0</v>
      </c>
      <c r="K38" s="205">
        <v>0</v>
      </c>
      <c r="L38" s="205">
        <v>0</v>
      </c>
      <c r="M38" s="206" t="s">
        <v>37</v>
      </c>
      <c r="N38" s="206" t="s">
        <v>55</v>
      </c>
      <c r="O38" s="206" t="s">
        <v>289</v>
      </c>
      <c r="P38" s="198" t="s">
        <v>42</v>
      </c>
    </row>
    <row r="39" spans="1:16" ht="166" customHeight="1">
      <c r="A39" s="254" t="s">
        <v>73</v>
      </c>
      <c r="B39" s="225" t="s">
        <v>74</v>
      </c>
      <c r="C39" s="162" t="s">
        <v>75</v>
      </c>
      <c r="D39" s="162" t="s">
        <v>360</v>
      </c>
      <c r="E39" s="197"/>
      <c r="F39" s="158">
        <v>0</v>
      </c>
      <c r="G39" s="158">
        <v>0</v>
      </c>
      <c r="H39" s="158">
        <v>0</v>
      </c>
      <c r="I39" s="158">
        <v>0</v>
      </c>
      <c r="J39" s="158">
        <v>0</v>
      </c>
      <c r="K39" s="158">
        <v>0</v>
      </c>
      <c r="L39" s="158">
        <v>0</v>
      </c>
      <c r="M39" s="199" t="s">
        <v>37</v>
      </c>
      <c r="N39" s="199" t="s">
        <v>76</v>
      </c>
      <c r="O39" s="199" t="s">
        <v>289</v>
      </c>
      <c r="P39" s="199" t="s">
        <v>42</v>
      </c>
    </row>
    <row r="40" spans="1:16" ht="48.75" customHeight="1">
      <c r="A40" s="255"/>
      <c r="B40" s="227"/>
      <c r="C40" s="195" t="s">
        <v>350</v>
      </c>
      <c r="D40" s="195" t="s">
        <v>77</v>
      </c>
      <c r="E40" s="204" t="s">
        <v>322</v>
      </c>
      <c r="F40" s="205">
        <v>10000</v>
      </c>
      <c r="G40" s="205">
        <v>10000</v>
      </c>
      <c r="H40" s="205">
        <v>10000</v>
      </c>
      <c r="I40" s="213">
        <v>0</v>
      </c>
      <c r="J40" s="213">
        <v>0</v>
      </c>
      <c r="K40" s="212">
        <v>0</v>
      </c>
      <c r="L40" s="213">
        <v>0</v>
      </c>
      <c r="M40" s="206" t="s">
        <v>37</v>
      </c>
      <c r="N40" s="206" t="s">
        <v>76</v>
      </c>
      <c r="O40" s="206" t="s">
        <v>289</v>
      </c>
      <c r="P40" s="198" t="s">
        <v>40</v>
      </c>
    </row>
    <row r="41" spans="1:16" ht="48.75" customHeight="1">
      <c r="A41" s="256"/>
      <c r="B41" s="226"/>
      <c r="C41" s="195" t="s">
        <v>351</v>
      </c>
      <c r="D41" s="195" t="s">
        <v>352</v>
      </c>
      <c r="E41" s="204"/>
      <c r="F41" s="205">
        <v>0</v>
      </c>
      <c r="G41" s="205">
        <v>0</v>
      </c>
      <c r="H41" s="205">
        <v>0</v>
      </c>
      <c r="I41" s="213">
        <v>0</v>
      </c>
      <c r="J41" s="213">
        <v>0</v>
      </c>
      <c r="K41" s="212">
        <v>0</v>
      </c>
      <c r="L41" s="213">
        <v>0</v>
      </c>
      <c r="M41" s="206" t="s">
        <v>37</v>
      </c>
      <c r="N41" s="206" t="s">
        <v>76</v>
      </c>
      <c r="O41" s="206" t="s">
        <v>289</v>
      </c>
      <c r="P41" s="198" t="s">
        <v>42</v>
      </c>
    </row>
    <row r="42" spans="1:16" ht="46.5" customHeight="1">
      <c r="A42" s="248" t="s">
        <v>78</v>
      </c>
      <c r="B42" s="235" t="s">
        <v>79</v>
      </c>
      <c r="C42" s="235" t="s">
        <v>80</v>
      </c>
      <c r="D42" s="195" t="s">
        <v>81</v>
      </c>
      <c r="E42" s="204"/>
      <c r="F42" s="212">
        <v>0</v>
      </c>
      <c r="G42" s="212">
        <v>0</v>
      </c>
      <c r="H42" s="212">
        <v>0</v>
      </c>
      <c r="I42" s="212">
        <v>0</v>
      </c>
      <c r="J42" s="212">
        <v>0</v>
      </c>
      <c r="K42" s="212">
        <v>0</v>
      </c>
      <c r="L42" s="212">
        <v>0</v>
      </c>
      <c r="M42" s="206" t="s">
        <v>54</v>
      </c>
      <c r="N42" s="198" t="s">
        <v>394</v>
      </c>
      <c r="O42" s="206" t="s">
        <v>289</v>
      </c>
      <c r="P42" s="198" t="s">
        <v>40</v>
      </c>
    </row>
    <row r="43" spans="1:16" ht="46.5" customHeight="1">
      <c r="A43" s="248"/>
      <c r="B43" s="235"/>
      <c r="C43" s="235"/>
      <c r="D43" s="195" t="s">
        <v>361</v>
      </c>
      <c r="E43" s="204"/>
      <c r="F43" s="212">
        <v>0</v>
      </c>
      <c r="G43" s="212">
        <v>0</v>
      </c>
      <c r="H43" s="212">
        <v>0</v>
      </c>
      <c r="I43" s="212">
        <v>0</v>
      </c>
      <c r="J43" s="212">
        <v>0</v>
      </c>
      <c r="K43" s="212">
        <v>0</v>
      </c>
      <c r="L43" s="212">
        <v>0</v>
      </c>
      <c r="M43" s="206" t="s">
        <v>54</v>
      </c>
      <c r="N43" s="198" t="s">
        <v>82</v>
      </c>
      <c r="O43" s="206" t="s">
        <v>289</v>
      </c>
      <c r="P43" s="198" t="s">
        <v>40</v>
      </c>
    </row>
    <row r="44" spans="1:16" ht="49.5" customHeight="1">
      <c r="A44" s="248"/>
      <c r="B44" s="235"/>
      <c r="C44" s="195" t="s">
        <v>83</v>
      </c>
      <c r="D44" s="195" t="s">
        <v>84</v>
      </c>
      <c r="E44" s="204" t="s">
        <v>307</v>
      </c>
      <c r="F44" s="212">
        <v>0</v>
      </c>
      <c r="G44" s="212">
        <v>0</v>
      </c>
      <c r="H44" s="212">
        <v>0</v>
      </c>
      <c r="I44" s="212">
        <v>0</v>
      </c>
      <c r="J44" s="205">
        <f>'2.4.2.'!B5</f>
        <v>156635</v>
      </c>
      <c r="K44" s="212">
        <v>0</v>
      </c>
      <c r="L44" s="212">
        <v>0</v>
      </c>
      <c r="M44" s="206" t="s">
        <v>27</v>
      </c>
      <c r="N44" s="198" t="s">
        <v>85</v>
      </c>
      <c r="O44" s="199" t="s">
        <v>318</v>
      </c>
      <c r="P44" s="199" t="s">
        <v>393</v>
      </c>
    </row>
    <row r="45" spans="1:16" ht="48.75" customHeight="1">
      <c r="A45" s="248" t="s">
        <v>86</v>
      </c>
      <c r="B45" s="235" t="s">
        <v>87</v>
      </c>
      <c r="C45" s="235" t="s">
        <v>88</v>
      </c>
      <c r="D45" s="195" t="s">
        <v>89</v>
      </c>
      <c r="E45" s="204"/>
      <c r="F45" s="212">
        <v>0</v>
      </c>
      <c r="G45" s="212">
        <v>0</v>
      </c>
      <c r="H45" s="212">
        <v>0</v>
      </c>
      <c r="I45" s="212">
        <v>0</v>
      </c>
      <c r="J45" s="212">
        <v>0</v>
      </c>
      <c r="K45" s="212">
        <v>0</v>
      </c>
      <c r="L45" s="212">
        <v>0</v>
      </c>
      <c r="M45" s="199" t="s">
        <v>37</v>
      </c>
      <c r="N45" s="199" t="s">
        <v>397</v>
      </c>
      <c r="O45" s="206" t="s">
        <v>289</v>
      </c>
      <c r="P45" s="199" t="s">
        <v>90</v>
      </c>
    </row>
    <row r="46" spans="1:16" ht="46.5" customHeight="1">
      <c r="A46" s="248"/>
      <c r="B46" s="235"/>
      <c r="C46" s="235"/>
      <c r="D46" s="195" t="s">
        <v>91</v>
      </c>
      <c r="E46" s="204"/>
      <c r="F46" s="212">
        <v>0</v>
      </c>
      <c r="G46" s="212">
        <v>0</v>
      </c>
      <c r="H46" s="212">
        <v>0</v>
      </c>
      <c r="I46" s="212">
        <v>0</v>
      </c>
      <c r="J46" s="212">
        <v>0</v>
      </c>
      <c r="K46" s="212">
        <v>0</v>
      </c>
      <c r="L46" s="212">
        <v>0</v>
      </c>
      <c r="M46" s="199" t="s">
        <v>37</v>
      </c>
      <c r="N46" s="199" t="s">
        <v>55</v>
      </c>
      <c r="O46" s="199" t="s">
        <v>289</v>
      </c>
      <c r="P46" s="198" t="s">
        <v>40</v>
      </c>
    </row>
    <row r="47" spans="1:16" ht="47.25" customHeight="1">
      <c r="A47" s="248"/>
      <c r="B47" s="235"/>
      <c r="C47" s="195" t="s">
        <v>92</v>
      </c>
      <c r="D47" s="195" t="s">
        <v>93</v>
      </c>
      <c r="E47" s="204"/>
      <c r="F47" s="212">
        <v>0</v>
      </c>
      <c r="G47" s="212">
        <v>0</v>
      </c>
      <c r="H47" s="212">
        <v>0</v>
      </c>
      <c r="I47" s="212">
        <v>0</v>
      </c>
      <c r="J47" s="212">
        <v>0</v>
      </c>
      <c r="K47" s="212">
        <v>0</v>
      </c>
      <c r="L47" s="212">
        <v>0</v>
      </c>
      <c r="M47" s="198" t="s">
        <v>37</v>
      </c>
      <c r="N47" s="198" t="s">
        <v>27</v>
      </c>
      <c r="O47" s="199" t="s">
        <v>289</v>
      </c>
      <c r="P47" s="198" t="s">
        <v>40</v>
      </c>
    </row>
    <row r="48" spans="1:16" ht="95.25" customHeight="1">
      <c r="A48" s="248"/>
      <c r="B48" s="235"/>
      <c r="C48" s="195" t="s">
        <v>94</v>
      </c>
      <c r="D48" s="162" t="s">
        <v>362</v>
      </c>
      <c r="E48" s="204" t="s">
        <v>321</v>
      </c>
      <c r="F48" s="159">
        <v>16798958</v>
      </c>
      <c r="G48" s="159">
        <v>16798958</v>
      </c>
      <c r="H48" s="159">
        <v>16798958</v>
      </c>
      <c r="I48" s="205">
        <v>0</v>
      </c>
      <c r="J48" s="205">
        <v>28249964</v>
      </c>
      <c r="K48" s="205">
        <v>0</v>
      </c>
      <c r="L48" s="205">
        <v>32162051</v>
      </c>
      <c r="M48" s="198" t="s">
        <v>95</v>
      </c>
      <c r="N48" s="198" t="s">
        <v>37</v>
      </c>
      <c r="O48" s="199" t="s">
        <v>20</v>
      </c>
      <c r="P48" s="199" t="s">
        <v>42</v>
      </c>
    </row>
    <row r="49" spans="1:19" ht="77.5">
      <c r="A49" s="248"/>
      <c r="B49" s="235"/>
      <c r="C49" s="195" t="s">
        <v>96</v>
      </c>
      <c r="D49" s="214" t="s">
        <v>363</v>
      </c>
      <c r="E49" s="204"/>
      <c r="F49" s="205">
        <v>0</v>
      </c>
      <c r="G49" s="205">
        <v>0</v>
      </c>
      <c r="H49" s="205">
        <v>0</v>
      </c>
      <c r="I49" s="205">
        <v>0</v>
      </c>
      <c r="J49" s="205">
        <v>0</v>
      </c>
      <c r="K49" s="205">
        <v>0</v>
      </c>
      <c r="L49" s="205">
        <v>0</v>
      </c>
      <c r="M49" s="198" t="s">
        <v>37</v>
      </c>
      <c r="N49" s="198" t="s">
        <v>397</v>
      </c>
      <c r="O49" s="199" t="s">
        <v>289</v>
      </c>
      <c r="P49" s="199" t="s">
        <v>127</v>
      </c>
    </row>
    <row r="50" spans="1:19" ht="62">
      <c r="A50" s="202" t="s">
        <v>97</v>
      </c>
      <c r="B50" s="195" t="s">
        <v>353</v>
      </c>
      <c r="C50" s="195" t="s">
        <v>354</v>
      </c>
      <c r="D50" s="195" t="s">
        <v>364</v>
      </c>
      <c r="E50" s="204" t="s">
        <v>307</v>
      </c>
      <c r="F50" s="205">
        <v>0</v>
      </c>
      <c r="G50" s="205">
        <v>0</v>
      </c>
      <c r="H50" s="205">
        <v>0</v>
      </c>
      <c r="I50" s="205">
        <v>0</v>
      </c>
      <c r="J50" s="205">
        <f>'2.6.'!B5</f>
        <v>75000</v>
      </c>
      <c r="K50" s="205">
        <v>0</v>
      </c>
      <c r="L50" s="205">
        <v>0</v>
      </c>
      <c r="M50" s="206" t="s">
        <v>27</v>
      </c>
      <c r="N50" s="206" t="s">
        <v>98</v>
      </c>
      <c r="O50" s="199" t="s">
        <v>318</v>
      </c>
      <c r="P50" s="199" t="s">
        <v>355</v>
      </c>
    </row>
    <row r="51" spans="1:19" ht="93">
      <c r="A51" s="248" t="s">
        <v>99</v>
      </c>
      <c r="B51" s="235" t="s">
        <v>100</v>
      </c>
      <c r="C51" s="195" t="s">
        <v>365</v>
      </c>
      <c r="D51" s="195" t="s">
        <v>366</v>
      </c>
      <c r="E51" s="204"/>
      <c r="F51" s="205">
        <v>0</v>
      </c>
      <c r="G51" s="205">
        <v>0</v>
      </c>
      <c r="H51" s="205">
        <v>0</v>
      </c>
      <c r="I51" s="205">
        <v>0</v>
      </c>
      <c r="J51" s="205">
        <v>0</v>
      </c>
      <c r="K51" s="205">
        <v>0</v>
      </c>
      <c r="L51" s="205">
        <v>0</v>
      </c>
      <c r="M51" s="206" t="s">
        <v>399</v>
      </c>
      <c r="N51" s="206" t="s">
        <v>398</v>
      </c>
      <c r="O51" s="199" t="s">
        <v>289</v>
      </c>
      <c r="P51" s="200" t="s">
        <v>12</v>
      </c>
    </row>
    <row r="52" spans="1:19" ht="31">
      <c r="A52" s="248"/>
      <c r="B52" s="235"/>
      <c r="C52" s="225" t="s">
        <v>367</v>
      </c>
      <c r="D52" s="225" t="s">
        <v>368</v>
      </c>
      <c r="E52" s="204" t="s">
        <v>233</v>
      </c>
      <c r="F52" s="205">
        <v>0</v>
      </c>
      <c r="G52" s="205">
        <v>0</v>
      </c>
      <c r="H52" s="205">
        <v>0</v>
      </c>
      <c r="I52" s="205">
        <v>0</v>
      </c>
      <c r="J52" s="205">
        <f>'2.7.2.'!C4</f>
        <v>31682</v>
      </c>
      <c r="K52" s="205"/>
      <c r="L52" s="205">
        <f>J52</f>
        <v>31682</v>
      </c>
      <c r="M52" s="221" t="s">
        <v>37</v>
      </c>
      <c r="N52" s="221" t="s">
        <v>369</v>
      </c>
      <c r="O52" s="223" t="s">
        <v>20</v>
      </c>
      <c r="P52" s="252" t="s">
        <v>13</v>
      </c>
    </row>
    <row r="53" spans="1:19" ht="47.25" customHeight="1">
      <c r="A53" s="248"/>
      <c r="B53" s="235"/>
      <c r="C53" s="226"/>
      <c r="D53" s="226"/>
      <c r="E53" s="204" t="s">
        <v>234</v>
      </c>
      <c r="F53" s="205">
        <v>0</v>
      </c>
      <c r="G53" s="205">
        <v>0</v>
      </c>
      <c r="H53" s="205">
        <v>0</v>
      </c>
      <c r="I53" s="205">
        <v>0</v>
      </c>
      <c r="J53" s="205">
        <f>'2.7.2.'!C5</f>
        <v>5576</v>
      </c>
      <c r="K53" s="205">
        <v>0</v>
      </c>
      <c r="L53" s="205">
        <f>J53</f>
        <v>5576</v>
      </c>
      <c r="M53" s="222"/>
      <c r="N53" s="222"/>
      <c r="O53" s="224"/>
      <c r="P53" s="253"/>
    </row>
    <row r="54" spans="1:19" ht="63.75" customHeight="1">
      <c r="A54" s="202" t="s">
        <v>101</v>
      </c>
      <c r="B54" s="195" t="s">
        <v>102</v>
      </c>
      <c r="C54" s="195" t="s">
        <v>103</v>
      </c>
      <c r="D54" s="162" t="s">
        <v>356</v>
      </c>
      <c r="E54" s="215" t="s">
        <v>320</v>
      </c>
      <c r="F54" s="205">
        <v>168000</v>
      </c>
      <c r="G54" s="205">
        <v>168000</v>
      </c>
      <c r="H54" s="205">
        <v>168000</v>
      </c>
      <c r="I54" s="205">
        <v>0</v>
      </c>
      <c r="J54" s="205">
        <v>0</v>
      </c>
      <c r="K54" s="205">
        <v>0</v>
      </c>
      <c r="L54" s="205">
        <v>0</v>
      </c>
      <c r="M54" s="206" t="s">
        <v>37</v>
      </c>
      <c r="N54" s="206" t="s">
        <v>31</v>
      </c>
      <c r="O54" s="206" t="s">
        <v>289</v>
      </c>
      <c r="P54" s="200" t="s">
        <v>12</v>
      </c>
      <c r="S54" s="79"/>
    </row>
    <row r="55" spans="1:19" ht="60.75" customHeight="1">
      <c r="A55" s="244" t="s">
        <v>104</v>
      </c>
      <c r="B55" s="244"/>
      <c r="C55" s="245" t="s">
        <v>105</v>
      </c>
      <c r="D55" s="246"/>
      <c r="E55" s="247"/>
      <c r="F55" s="156">
        <f t="shared" ref="F55:L55" si="18">SUM(F56:F60)</f>
        <v>0</v>
      </c>
      <c r="G55" s="156">
        <f t="shared" si="18"/>
        <v>0</v>
      </c>
      <c r="H55" s="156">
        <f t="shared" si="18"/>
        <v>0</v>
      </c>
      <c r="I55" s="156">
        <f t="shared" si="18"/>
        <v>0</v>
      </c>
      <c r="J55" s="156">
        <f t="shared" si="18"/>
        <v>0</v>
      </c>
      <c r="K55" s="156">
        <f t="shared" si="18"/>
        <v>0</v>
      </c>
      <c r="L55" s="156">
        <f t="shared" si="18"/>
        <v>0</v>
      </c>
      <c r="M55" s="154"/>
      <c r="N55" s="154"/>
      <c r="O55" s="155"/>
      <c r="P55" s="153"/>
    </row>
    <row r="56" spans="1:19" ht="32.25" customHeight="1">
      <c r="A56" s="248" t="s">
        <v>106</v>
      </c>
      <c r="B56" s="235" t="s">
        <v>374</v>
      </c>
      <c r="C56" s="249" t="s">
        <v>370</v>
      </c>
      <c r="D56" s="162" t="s">
        <v>371</v>
      </c>
      <c r="E56" s="204"/>
      <c r="F56" s="212">
        <v>0</v>
      </c>
      <c r="G56" s="212">
        <v>0</v>
      </c>
      <c r="H56" s="212">
        <v>0</v>
      </c>
      <c r="I56" s="212">
        <v>0</v>
      </c>
      <c r="J56" s="212">
        <v>0</v>
      </c>
      <c r="K56" s="212">
        <v>0</v>
      </c>
      <c r="L56" s="212">
        <v>0</v>
      </c>
      <c r="M56" s="206" t="s">
        <v>34</v>
      </c>
      <c r="N56" s="206" t="s">
        <v>107</v>
      </c>
      <c r="O56" s="206" t="s">
        <v>289</v>
      </c>
      <c r="P56" s="212" t="s">
        <v>12</v>
      </c>
    </row>
    <row r="57" spans="1:19" ht="48.75" customHeight="1">
      <c r="A57" s="248"/>
      <c r="B57" s="235"/>
      <c r="C57" s="249"/>
      <c r="D57" s="162" t="s">
        <v>372</v>
      </c>
      <c r="E57" s="204"/>
      <c r="F57" s="212">
        <v>0</v>
      </c>
      <c r="G57" s="212">
        <v>0</v>
      </c>
      <c r="H57" s="212">
        <v>0</v>
      </c>
      <c r="I57" s="212">
        <v>0</v>
      </c>
      <c r="J57" s="212">
        <v>0</v>
      </c>
      <c r="K57" s="212">
        <v>0</v>
      </c>
      <c r="L57" s="212">
        <v>0</v>
      </c>
      <c r="M57" s="206" t="s">
        <v>37</v>
      </c>
      <c r="N57" s="206" t="s">
        <v>400</v>
      </c>
      <c r="O57" s="206" t="s">
        <v>289</v>
      </c>
      <c r="P57" s="212" t="s">
        <v>13</v>
      </c>
    </row>
    <row r="58" spans="1:19" ht="51" customHeight="1">
      <c r="A58" s="248"/>
      <c r="B58" s="235"/>
      <c r="C58" s="249"/>
      <c r="D58" s="162" t="s">
        <v>373</v>
      </c>
      <c r="E58" s="204"/>
      <c r="F58" s="212">
        <v>0</v>
      </c>
      <c r="G58" s="212">
        <v>0</v>
      </c>
      <c r="H58" s="212">
        <v>0</v>
      </c>
      <c r="I58" s="212">
        <v>0</v>
      </c>
      <c r="J58" s="212">
        <v>0</v>
      </c>
      <c r="K58" s="212">
        <v>0</v>
      </c>
      <c r="L58" s="212">
        <v>0</v>
      </c>
      <c r="M58" s="206" t="s">
        <v>401</v>
      </c>
      <c r="N58" s="206" t="s">
        <v>402</v>
      </c>
      <c r="O58" s="206" t="s">
        <v>289</v>
      </c>
      <c r="P58" s="212" t="s">
        <v>42</v>
      </c>
    </row>
    <row r="59" spans="1:19" ht="66.650000000000006" customHeight="1">
      <c r="A59" s="202" t="s">
        <v>108</v>
      </c>
      <c r="B59" s="195" t="s">
        <v>109</v>
      </c>
      <c r="C59" s="195" t="s">
        <v>110</v>
      </c>
      <c r="D59" s="195" t="s">
        <v>111</v>
      </c>
      <c r="E59" s="204"/>
      <c r="F59" s="212">
        <v>0</v>
      </c>
      <c r="G59" s="212">
        <v>0</v>
      </c>
      <c r="H59" s="212">
        <v>0</v>
      </c>
      <c r="I59" s="212">
        <v>0</v>
      </c>
      <c r="J59" s="212">
        <v>0</v>
      </c>
      <c r="K59" s="212">
        <v>0</v>
      </c>
      <c r="L59" s="212">
        <v>0</v>
      </c>
      <c r="M59" s="206" t="s">
        <v>112</v>
      </c>
      <c r="N59" s="206" t="s">
        <v>113</v>
      </c>
      <c r="O59" s="206" t="s">
        <v>289</v>
      </c>
      <c r="P59" s="212" t="s">
        <v>12</v>
      </c>
    </row>
    <row r="60" spans="1:19" ht="46.5">
      <c r="A60" s="161" t="s">
        <v>114</v>
      </c>
      <c r="B60" s="162" t="s">
        <v>115</v>
      </c>
      <c r="C60" s="162" t="s">
        <v>116</v>
      </c>
      <c r="D60" s="162" t="s">
        <v>376</v>
      </c>
      <c r="E60" s="204"/>
      <c r="F60" s="212">
        <v>0</v>
      </c>
      <c r="G60" s="212">
        <v>0</v>
      </c>
      <c r="H60" s="212">
        <v>0</v>
      </c>
      <c r="I60" s="212">
        <v>0</v>
      </c>
      <c r="J60" s="212">
        <v>0</v>
      </c>
      <c r="K60" s="212">
        <v>0</v>
      </c>
      <c r="L60" s="212">
        <v>0</v>
      </c>
      <c r="M60" s="206" t="s">
        <v>112</v>
      </c>
      <c r="N60" s="198" t="s">
        <v>375</v>
      </c>
      <c r="O60" s="206" t="s">
        <v>289</v>
      </c>
      <c r="P60" s="199" t="s">
        <v>355</v>
      </c>
    </row>
    <row r="61" spans="1:19" ht="61.5" customHeight="1">
      <c r="A61" s="244" t="s">
        <v>117</v>
      </c>
      <c r="B61" s="244"/>
      <c r="C61" s="244" t="s">
        <v>118</v>
      </c>
      <c r="D61" s="244"/>
      <c r="E61" s="244"/>
      <c r="F61" s="153">
        <f>SUM(F62:F74)</f>
        <v>0</v>
      </c>
      <c r="G61" s="153">
        <f t="shared" ref="G61:L61" si="19">SUM(G62:G74)</f>
        <v>0</v>
      </c>
      <c r="H61" s="153">
        <f t="shared" si="19"/>
        <v>0</v>
      </c>
      <c r="I61" s="157">
        <f t="shared" si="19"/>
        <v>218000</v>
      </c>
      <c r="J61" s="157">
        <f t="shared" si="19"/>
        <v>75532</v>
      </c>
      <c r="K61" s="157">
        <f t="shared" si="19"/>
        <v>0</v>
      </c>
      <c r="L61" s="157">
        <f t="shared" si="19"/>
        <v>34880</v>
      </c>
      <c r="M61" s="154"/>
      <c r="N61" s="154"/>
      <c r="O61" s="155"/>
      <c r="P61" s="153"/>
    </row>
    <row r="62" spans="1:19" ht="77.5">
      <c r="A62" s="254" t="s">
        <v>119</v>
      </c>
      <c r="B62" s="225" t="s">
        <v>377</v>
      </c>
      <c r="C62" s="195" t="s">
        <v>379</v>
      </c>
      <c r="D62" s="195" t="s">
        <v>121</v>
      </c>
      <c r="E62" s="204" t="s">
        <v>280</v>
      </c>
      <c r="F62" s="212">
        <v>0</v>
      </c>
      <c r="G62" s="212">
        <v>0</v>
      </c>
      <c r="H62" s="212">
        <v>0</v>
      </c>
      <c r="I62" s="205">
        <v>218000</v>
      </c>
      <c r="J62" s="205">
        <v>34880</v>
      </c>
      <c r="K62" s="205">
        <v>0</v>
      </c>
      <c r="L62" s="205">
        <v>34880</v>
      </c>
      <c r="M62" s="199" t="s">
        <v>122</v>
      </c>
      <c r="N62" s="199" t="s">
        <v>27</v>
      </c>
      <c r="O62" s="199" t="s">
        <v>319</v>
      </c>
      <c r="P62" s="200" t="s">
        <v>42</v>
      </c>
    </row>
    <row r="63" spans="1:19" ht="52.5" customHeight="1">
      <c r="A63" s="255"/>
      <c r="B63" s="227"/>
      <c r="C63" s="225" t="s">
        <v>378</v>
      </c>
      <c r="D63" s="195" t="s">
        <v>387</v>
      </c>
      <c r="E63" s="204"/>
      <c r="F63" s="212">
        <v>0</v>
      </c>
      <c r="G63" s="216">
        <v>0</v>
      </c>
      <c r="H63" s="212">
        <v>0</v>
      </c>
      <c r="I63" s="205">
        <v>0</v>
      </c>
      <c r="J63" s="205">
        <v>0</v>
      </c>
      <c r="K63" s="205">
        <v>0</v>
      </c>
      <c r="L63" s="205">
        <v>0</v>
      </c>
      <c r="M63" s="199" t="s">
        <v>33</v>
      </c>
      <c r="N63" s="199" t="s">
        <v>34</v>
      </c>
      <c r="O63" s="199" t="s">
        <v>289</v>
      </c>
      <c r="P63" s="200" t="s">
        <v>42</v>
      </c>
    </row>
    <row r="64" spans="1:19" ht="31">
      <c r="A64" s="256"/>
      <c r="B64" s="226"/>
      <c r="C64" s="226"/>
      <c r="D64" s="195" t="s">
        <v>35</v>
      </c>
      <c r="E64" s="204"/>
      <c r="F64" s="212">
        <v>0</v>
      </c>
      <c r="G64" s="212">
        <v>0</v>
      </c>
      <c r="H64" s="212">
        <v>0</v>
      </c>
      <c r="I64" s="205">
        <v>0</v>
      </c>
      <c r="J64" s="205">
        <v>0</v>
      </c>
      <c r="K64" s="205">
        <v>0</v>
      </c>
      <c r="L64" s="205">
        <v>0</v>
      </c>
      <c r="M64" s="199" t="s">
        <v>33</v>
      </c>
      <c r="N64" s="199" t="s">
        <v>34</v>
      </c>
      <c r="O64" s="199" t="s">
        <v>289</v>
      </c>
      <c r="P64" s="200" t="s">
        <v>42</v>
      </c>
    </row>
    <row r="65" spans="1:16" ht="62">
      <c r="A65" s="261" t="s">
        <v>123</v>
      </c>
      <c r="B65" s="235" t="s">
        <v>124</v>
      </c>
      <c r="C65" s="195" t="s">
        <v>125</v>
      </c>
      <c r="D65" s="195" t="s">
        <v>126</v>
      </c>
      <c r="E65" s="204"/>
      <c r="F65" s="212">
        <v>0</v>
      </c>
      <c r="G65" s="212">
        <v>0</v>
      </c>
      <c r="H65" s="212">
        <v>0</v>
      </c>
      <c r="I65" s="212">
        <v>0</v>
      </c>
      <c r="J65" s="212">
        <v>0</v>
      </c>
      <c r="K65" s="212">
        <v>0</v>
      </c>
      <c r="L65" s="212">
        <v>0</v>
      </c>
      <c r="M65" s="198" t="s">
        <v>27</v>
      </c>
      <c r="N65" s="198" t="s">
        <v>406</v>
      </c>
      <c r="O65" s="199" t="s">
        <v>289</v>
      </c>
      <c r="P65" s="200" t="s">
        <v>127</v>
      </c>
    </row>
    <row r="66" spans="1:16" ht="77.5">
      <c r="A66" s="261"/>
      <c r="B66" s="235"/>
      <c r="C66" s="195" t="s">
        <v>128</v>
      </c>
      <c r="D66" s="195" t="s">
        <v>129</v>
      </c>
      <c r="E66" s="204"/>
      <c r="F66" s="212">
        <v>0</v>
      </c>
      <c r="G66" s="212">
        <v>0</v>
      </c>
      <c r="H66" s="212">
        <v>0</v>
      </c>
      <c r="I66" s="212">
        <v>0</v>
      </c>
      <c r="J66" s="212">
        <v>0</v>
      </c>
      <c r="K66" s="212">
        <v>0</v>
      </c>
      <c r="L66" s="212">
        <v>0</v>
      </c>
      <c r="M66" s="199" t="s">
        <v>380</v>
      </c>
      <c r="N66" s="199" t="s">
        <v>407</v>
      </c>
      <c r="O66" s="199" t="s">
        <v>289</v>
      </c>
      <c r="P66" s="200" t="s">
        <v>13</v>
      </c>
    </row>
    <row r="67" spans="1:16" ht="51" customHeight="1">
      <c r="A67" s="261" t="s">
        <v>130</v>
      </c>
      <c r="B67" s="235" t="s">
        <v>131</v>
      </c>
      <c r="C67" s="195" t="s">
        <v>132</v>
      </c>
      <c r="D67" s="195" t="s">
        <v>133</v>
      </c>
      <c r="E67" s="204"/>
      <c r="F67" s="212">
        <v>0</v>
      </c>
      <c r="G67" s="212">
        <v>0</v>
      </c>
      <c r="H67" s="212">
        <v>0</v>
      </c>
      <c r="I67" s="212">
        <v>0</v>
      </c>
      <c r="J67" s="212">
        <v>0</v>
      </c>
      <c r="K67" s="212">
        <v>0</v>
      </c>
      <c r="L67" s="212">
        <v>0</v>
      </c>
      <c r="M67" s="198" t="s">
        <v>34</v>
      </c>
      <c r="N67" s="198" t="s">
        <v>82</v>
      </c>
      <c r="O67" s="217" t="s">
        <v>289</v>
      </c>
      <c r="P67" s="198" t="s">
        <v>127</v>
      </c>
    </row>
    <row r="68" spans="1:16" ht="46.5">
      <c r="A68" s="261"/>
      <c r="B68" s="235"/>
      <c r="C68" s="195" t="s">
        <v>134</v>
      </c>
      <c r="D68" s="195" t="s">
        <v>135</v>
      </c>
      <c r="E68" s="204"/>
      <c r="F68" s="212">
        <v>0</v>
      </c>
      <c r="G68" s="212">
        <v>0</v>
      </c>
      <c r="H68" s="212">
        <v>0</v>
      </c>
      <c r="I68" s="212">
        <v>0</v>
      </c>
      <c r="J68" s="212">
        <v>0</v>
      </c>
      <c r="K68" s="212">
        <v>0</v>
      </c>
      <c r="L68" s="212">
        <v>0</v>
      </c>
      <c r="M68" s="198" t="s">
        <v>34</v>
      </c>
      <c r="N68" s="198" t="s">
        <v>403</v>
      </c>
      <c r="O68" s="199" t="s">
        <v>289</v>
      </c>
      <c r="P68" s="198" t="s">
        <v>42</v>
      </c>
    </row>
    <row r="69" spans="1:16" ht="46.5">
      <c r="A69" s="261"/>
      <c r="B69" s="235"/>
      <c r="C69" s="195" t="s">
        <v>136</v>
      </c>
      <c r="D69" s="195" t="s">
        <v>137</v>
      </c>
      <c r="E69" s="204"/>
      <c r="F69" s="212">
        <v>0</v>
      </c>
      <c r="G69" s="212">
        <v>0</v>
      </c>
      <c r="H69" s="212">
        <v>0</v>
      </c>
      <c r="I69" s="212">
        <v>0</v>
      </c>
      <c r="J69" s="212">
        <v>0</v>
      </c>
      <c r="K69" s="212">
        <v>0</v>
      </c>
      <c r="L69" s="212">
        <v>0</v>
      </c>
      <c r="M69" s="199" t="s">
        <v>404</v>
      </c>
      <c r="N69" s="199" t="s">
        <v>107</v>
      </c>
      <c r="O69" s="199" t="s">
        <v>289</v>
      </c>
      <c r="P69" s="199" t="s">
        <v>127</v>
      </c>
    </row>
    <row r="70" spans="1:16" ht="46.5">
      <c r="A70" s="251" t="s">
        <v>138</v>
      </c>
      <c r="B70" s="249" t="s">
        <v>139</v>
      </c>
      <c r="C70" s="249" t="s">
        <v>140</v>
      </c>
      <c r="D70" s="162" t="s">
        <v>141</v>
      </c>
      <c r="E70" s="197"/>
      <c r="F70" s="212">
        <v>0</v>
      </c>
      <c r="G70" s="212">
        <v>0</v>
      </c>
      <c r="H70" s="212">
        <v>0</v>
      </c>
      <c r="I70" s="212">
        <v>0</v>
      </c>
      <c r="J70" s="212">
        <v>0</v>
      </c>
      <c r="K70" s="212">
        <v>0</v>
      </c>
      <c r="L70" s="212">
        <v>0</v>
      </c>
      <c r="M70" s="199" t="s">
        <v>27</v>
      </c>
      <c r="N70" s="199" t="s">
        <v>142</v>
      </c>
      <c r="O70" s="199" t="s">
        <v>289</v>
      </c>
      <c r="P70" s="200" t="s">
        <v>12</v>
      </c>
    </row>
    <row r="71" spans="1:16" ht="31">
      <c r="A71" s="251"/>
      <c r="B71" s="249"/>
      <c r="C71" s="249"/>
      <c r="D71" s="162" t="s">
        <v>143</v>
      </c>
      <c r="E71" s="197"/>
      <c r="F71" s="212">
        <v>0</v>
      </c>
      <c r="G71" s="212">
        <v>0</v>
      </c>
      <c r="H71" s="212">
        <v>0</v>
      </c>
      <c r="I71" s="212">
        <v>0</v>
      </c>
      <c r="J71" s="212">
        <v>0</v>
      </c>
      <c r="K71" s="212">
        <v>0</v>
      </c>
      <c r="L71" s="212">
        <v>0</v>
      </c>
      <c r="M71" s="199" t="s">
        <v>27</v>
      </c>
      <c r="N71" s="199" t="s">
        <v>405</v>
      </c>
      <c r="O71" s="199" t="s">
        <v>289</v>
      </c>
      <c r="P71" s="200" t="s">
        <v>13</v>
      </c>
    </row>
    <row r="72" spans="1:16" ht="45.75" customHeight="1">
      <c r="A72" s="251"/>
      <c r="B72" s="249"/>
      <c r="C72" s="249" t="s">
        <v>144</v>
      </c>
      <c r="D72" s="162" t="s">
        <v>145</v>
      </c>
      <c r="E72" s="197"/>
      <c r="F72" s="212">
        <v>0</v>
      </c>
      <c r="G72" s="212">
        <v>0</v>
      </c>
      <c r="H72" s="212">
        <v>0</v>
      </c>
      <c r="I72" s="212">
        <v>0</v>
      </c>
      <c r="J72" s="212">
        <v>0</v>
      </c>
      <c r="K72" s="212">
        <v>0</v>
      </c>
      <c r="L72" s="212">
        <v>0</v>
      </c>
      <c r="M72" s="199" t="s">
        <v>27</v>
      </c>
      <c r="N72" s="199" t="s">
        <v>146</v>
      </c>
      <c r="O72" s="199" t="s">
        <v>289</v>
      </c>
      <c r="P72" s="200" t="s">
        <v>12</v>
      </c>
    </row>
    <row r="73" spans="1:16" ht="46.5">
      <c r="A73" s="251"/>
      <c r="B73" s="249"/>
      <c r="C73" s="249"/>
      <c r="D73" s="162" t="s">
        <v>382</v>
      </c>
      <c r="E73" s="197" t="s">
        <v>307</v>
      </c>
      <c r="F73" s="212">
        <v>0</v>
      </c>
      <c r="G73" s="212">
        <v>0</v>
      </c>
      <c r="H73" s="212">
        <v>0</v>
      </c>
      <c r="I73" s="212">
        <v>0</v>
      </c>
      <c r="J73" s="205">
        <f>'4.4.2.'!B5</f>
        <v>40652</v>
      </c>
      <c r="K73" s="212">
        <v>0</v>
      </c>
      <c r="L73" s="212">
        <v>0</v>
      </c>
      <c r="M73" s="199" t="s">
        <v>27</v>
      </c>
      <c r="N73" s="199" t="s">
        <v>381</v>
      </c>
      <c r="O73" s="199" t="s">
        <v>318</v>
      </c>
      <c r="P73" s="199" t="s">
        <v>13</v>
      </c>
    </row>
    <row r="74" spans="1:16" ht="49.5" customHeight="1">
      <c r="A74" s="251"/>
      <c r="B74" s="249"/>
      <c r="C74" s="162" t="s">
        <v>147</v>
      </c>
      <c r="D74" s="162" t="s">
        <v>148</v>
      </c>
      <c r="E74" s="197"/>
      <c r="F74" s="212">
        <v>0</v>
      </c>
      <c r="G74" s="212">
        <v>0</v>
      </c>
      <c r="H74" s="212">
        <v>0</v>
      </c>
      <c r="I74" s="212">
        <v>0</v>
      </c>
      <c r="J74" s="212">
        <v>0</v>
      </c>
      <c r="K74" s="212">
        <v>0</v>
      </c>
      <c r="L74" s="212">
        <v>0</v>
      </c>
      <c r="M74" s="199" t="s">
        <v>27</v>
      </c>
      <c r="N74" s="199" t="s">
        <v>149</v>
      </c>
      <c r="O74" s="199" t="s">
        <v>289</v>
      </c>
      <c r="P74" s="200" t="s">
        <v>127</v>
      </c>
    </row>
    <row r="76" spans="1:16">
      <c r="M76" s="21"/>
      <c r="N76" s="21"/>
      <c r="O76" s="19"/>
    </row>
    <row r="78" spans="1:16">
      <c r="F78" s="152"/>
      <c r="G78" s="152"/>
      <c r="H78" s="152"/>
      <c r="I78" s="152"/>
      <c r="J78" s="152"/>
      <c r="K78" s="152"/>
      <c r="L78" s="152"/>
    </row>
  </sheetData>
  <mergeCells count="77">
    <mergeCell ref="A70:A74"/>
    <mergeCell ref="B70:B74"/>
    <mergeCell ref="C72:C73"/>
    <mergeCell ref="A42:A44"/>
    <mergeCell ref="B42:B44"/>
    <mergeCell ref="C42:C43"/>
    <mergeCell ref="A45:A49"/>
    <mergeCell ref="B45:B49"/>
    <mergeCell ref="C45:C46"/>
    <mergeCell ref="C70:C71"/>
    <mergeCell ref="A67:A69"/>
    <mergeCell ref="B67:B69"/>
    <mergeCell ref="A62:A64"/>
    <mergeCell ref="A61:B61"/>
    <mergeCell ref="C61:E61"/>
    <mergeCell ref="A4:D4"/>
    <mergeCell ref="B5:D5"/>
    <mergeCell ref="B6:D6"/>
    <mergeCell ref="A37:A38"/>
    <mergeCell ref="B37:B38"/>
    <mergeCell ref="C37:C38"/>
    <mergeCell ref="C24:C25"/>
    <mergeCell ref="A33:B33"/>
    <mergeCell ref="C33:E33"/>
    <mergeCell ref="A34:A36"/>
    <mergeCell ref="B34:B36"/>
    <mergeCell ref="A26:A28"/>
    <mergeCell ref="A21:B21"/>
    <mergeCell ref="A29:A30"/>
    <mergeCell ref="B29:B30"/>
    <mergeCell ref="C29:C30"/>
    <mergeCell ref="P24:P25"/>
    <mergeCell ref="A22:A25"/>
    <mergeCell ref="C63:C64"/>
    <mergeCell ref="B62:B64"/>
    <mergeCell ref="P52:P53"/>
    <mergeCell ref="A51:A53"/>
    <mergeCell ref="B51:B53"/>
    <mergeCell ref="A39:A41"/>
    <mergeCell ref="P29:P30"/>
    <mergeCell ref="D29:D30"/>
    <mergeCell ref="M29:M30"/>
    <mergeCell ref="B65:B66"/>
    <mergeCell ref="A55:B55"/>
    <mergeCell ref="C55:E55"/>
    <mergeCell ref="A56:A58"/>
    <mergeCell ref="B56:B58"/>
    <mergeCell ref="C56:C58"/>
    <mergeCell ref="A65:A66"/>
    <mergeCell ref="M1:P1"/>
    <mergeCell ref="A2:A3"/>
    <mergeCell ref="B2:B3"/>
    <mergeCell ref="C2:C3"/>
    <mergeCell ref="D2:D3"/>
    <mergeCell ref="E2:E3"/>
    <mergeCell ref="F2:H2"/>
    <mergeCell ref="I2:L2"/>
    <mergeCell ref="M2:M3"/>
    <mergeCell ref="N2:N3"/>
    <mergeCell ref="O2:O3"/>
    <mergeCell ref="P2:P3"/>
    <mergeCell ref="B7:D7"/>
    <mergeCell ref="M52:M53"/>
    <mergeCell ref="N52:N53"/>
    <mergeCell ref="O52:O53"/>
    <mergeCell ref="C52:C53"/>
    <mergeCell ref="D52:D53"/>
    <mergeCell ref="N29:N30"/>
    <mergeCell ref="O29:O30"/>
    <mergeCell ref="B39:B41"/>
    <mergeCell ref="B22:B25"/>
    <mergeCell ref="M24:M25"/>
    <mergeCell ref="N24:N25"/>
    <mergeCell ref="E24:E25"/>
    <mergeCell ref="B17:D17"/>
    <mergeCell ref="C21:E21"/>
    <mergeCell ref="B26:B2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B20D2-EAA6-4E36-9978-9FD909A66D79}">
  <sheetPr>
    <tabColor theme="9" tint="0.79998168889431442"/>
  </sheetPr>
  <dimension ref="A1:G8"/>
  <sheetViews>
    <sheetView zoomScale="91" zoomScaleNormal="91" workbookViewId="0">
      <selection activeCell="E4" sqref="E4"/>
    </sheetView>
  </sheetViews>
  <sheetFormatPr defaultColWidth="8.7265625" defaultRowHeight="13"/>
  <cols>
    <col min="1" max="3" width="8.7265625" style="69"/>
    <col min="4" max="6" width="14" style="69" customWidth="1"/>
    <col min="7" max="16384" width="8.7265625" style="69"/>
  </cols>
  <sheetData>
    <row r="1" spans="1:7">
      <c r="F1" s="69" t="s">
        <v>269</v>
      </c>
    </row>
    <row r="2" spans="1:7" ht="30" customHeight="1">
      <c r="A2" s="275" t="s">
        <v>29</v>
      </c>
      <c r="B2" s="275"/>
      <c r="C2" s="275"/>
      <c r="D2" s="275"/>
      <c r="E2" s="275"/>
      <c r="F2" s="275"/>
      <c r="G2" s="275"/>
    </row>
    <row r="3" spans="1:7" ht="52">
      <c r="A3" s="269" t="s">
        <v>151</v>
      </c>
      <c r="B3" s="270"/>
      <c r="C3" s="271"/>
      <c r="D3" s="49" t="s">
        <v>336</v>
      </c>
      <c r="E3" s="49" t="s">
        <v>155</v>
      </c>
      <c r="F3" s="49" t="s">
        <v>152</v>
      </c>
    </row>
    <row r="4" spans="1:7" ht="39.65" customHeight="1">
      <c r="A4" s="272" t="s">
        <v>30</v>
      </c>
      <c r="B4" s="272"/>
      <c r="C4" s="272"/>
      <c r="D4" s="142">
        <v>0</v>
      </c>
      <c r="E4" s="143">
        <f>SUM(F8)</f>
        <v>250000</v>
      </c>
      <c r="F4" s="142">
        <v>0</v>
      </c>
    </row>
    <row r="7" spans="1:7">
      <c r="A7" s="273" t="s">
        <v>153</v>
      </c>
      <c r="B7" s="273"/>
      <c r="C7" s="273"/>
      <c r="D7" s="117" t="s">
        <v>154</v>
      </c>
      <c r="E7" s="117" t="s">
        <v>313</v>
      </c>
      <c r="F7" s="117" t="s">
        <v>314</v>
      </c>
    </row>
    <row r="8" spans="1:7" ht="43.5" customHeight="1">
      <c r="A8" s="274" t="s">
        <v>150</v>
      </c>
      <c r="B8" s="274"/>
      <c r="C8" s="274"/>
      <c r="D8" s="91">
        <v>1</v>
      </c>
      <c r="E8" s="118">
        <v>250000</v>
      </c>
      <c r="F8" s="50">
        <f>SUM(D8*E8)</f>
        <v>250000</v>
      </c>
    </row>
  </sheetData>
  <mergeCells count="5">
    <mergeCell ref="A3:C3"/>
    <mergeCell ref="A4:C4"/>
    <mergeCell ref="A7:C7"/>
    <mergeCell ref="A8:C8"/>
    <mergeCell ref="A2:G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EFC8E-7550-4FB2-9450-9481387E5558}">
  <sheetPr>
    <tabColor theme="9" tint="0.79998168889431442"/>
  </sheetPr>
  <dimension ref="A1:AD20"/>
  <sheetViews>
    <sheetView zoomScale="71" zoomScaleNormal="71" workbookViewId="0">
      <selection activeCell="B4" sqref="B4"/>
    </sheetView>
  </sheetViews>
  <sheetFormatPr defaultRowHeight="14.5"/>
  <cols>
    <col min="1" max="1" width="29.54296875" customWidth="1"/>
    <col min="2" max="2" width="19" customWidth="1"/>
    <col min="3" max="3" width="26" customWidth="1"/>
    <col min="4" max="4" width="15.453125" customWidth="1"/>
    <col min="6" max="6" width="12.453125" customWidth="1"/>
    <col min="9" max="9" width="12" customWidth="1"/>
    <col min="10" max="10" width="21" customWidth="1"/>
    <col min="12" max="12" width="12.1796875" customWidth="1"/>
    <col min="13" max="13" width="12.26953125" customWidth="1"/>
    <col min="15" max="15" width="19.453125" customWidth="1"/>
    <col min="17" max="17" width="28.54296875" customWidth="1"/>
    <col min="18" max="18" width="14.81640625" customWidth="1"/>
    <col min="29" max="29" width="13.81640625" customWidth="1"/>
  </cols>
  <sheetData>
    <row r="1" spans="1:30">
      <c r="AC1" s="286" t="s">
        <v>273</v>
      </c>
      <c r="AD1" s="286"/>
    </row>
    <row r="2" spans="1:30">
      <c r="A2" s="24" t="s">
        <v>213</v>
      </c>
    </row>
    <row r="3" spans="1:30" ht="52">
      <c r="A3" s="32"/>
      <c r="B3" s="25" t="s">
        <v>155</v>
      </c>
      <c r="C3" s="25" t="s">
        <v>156</v>
      </c>
      <c r="D3" s="56"/>
    </row>
    <row r="4" spans="1:30" ht="26">
      <c r="A4" s="28" t="s">
        <v>157</v>
      </c>
      <c r="B4" s="61">
        <f>J20</f>
        <v>2627081</v>
      </c>
      <c r="C4" s="58">
        <f>B4</f>
        <v>2627081</v>
      </c>
      <c r="D4" s="57"/>
    </row>
    <row r="6" spans="1:30" ht="51" customHeight="1">
      <c r="J6" s="27"/>
      <c r="K6" s="29" t="s">
        <v>158</v>
      </c>
      <c r="L6" s="29" t="s">
        <v>159</v>
      </c>
      <c r="M6" s="29" t="s">
        <v>160</v>
      </c>
      <c r="N6" s="116" t="s">
        <v>311</v>
      </c>
      <c r="O6" s="27"/>
      <c r="P6" s="27"/>
      <c r="Q6" s="29" t="s">
        <v>161</v>
      </c>
      <c r="R6" s="29" t="s">
        <v>162</v>
      </c>
      <c r="S6" s="29" t="s">
        <v>163</v>
      </c>
    </row>
    <row r="7" spans="1:30">
      <c r="J7" s="30" t="s">
        <v>164</v>
      </c>
      <c r="K7" s="60">
        <v>2304</v>
      </c>
      <c r="L7" s="60">
        <v>1388</v>
      </c>
      <c r="M7" s="60">
        <v>925</v>
      </c>
      <c r="N7" s="59"/>
      <c r="O7" s="27"/>
      <c r="P7" s="27"/>
      <c r="Q7" s="276">
        <v>0.28570000000000001</v>
      </c>
      <c r="R7" s="276">
        <v>2.0199999999999999E-2</v>
      </c>
      <c r="S7" s="276">
        <v>3.2199999999999999E-2</v>
      </c>
    </row>
    <row r="8" spans="1:30" ht="26">
      <c r="J8" s="30" t="s">
        <v>165</v>
      </c>
      <c r="K8" s="60">
        <f>ROUND(K7/9600,4)</f>
        <v>0.24</v>
      </c>
      <c r="L8" s="60">
        <f>ROUND(L7/9600,4)</f>
        <v>0.14460000000000001</v>
      </c>
      <c r="M8" s="60">
        <f>ROUND(M7/9600,4)</f>
        <v>9.64E-2</v>
      </c>
      <c r="N8" s="59">
        <v>0.2359</v>
      </c>
      <c r="O8" s="27"/>
      <c r="P8" s="31" t="s">
        <v>166</v>
      </c>
      <c r="Q8" s="277"/>
      <c r="R8" s="277"/>
      <c r="S8" s="277"/>
    </row>
    <row r="9" spans="1:30">
      <c r="H9" s="30"/>
      <c r="I9" s="44"/>
      <c r="J9" s="45"/>
      <c r="K9" s="45"/>
      <c r="L9" s="46"/>
      <c r="M9" s="27"/>
      <c r="N9" s="31"/>
      <c r="O9" s="46"/>
      <c r="P9" s="46"/>
      <c r="Q9" s="46"/>
    </row>
    <row r="10" spans="1:30">
      <c r="A10" s="33"/>
      <c r="B10" s="285" t="s">
        <v>167</v>
      </c>
      <c r="C10" s="285" t="s">
        <v>168</v>
      </c>
      <c r="D10" s="285" t="s">
        <v>169</v>
      </c>
      <c r="E10" s="285"/>
      <c r="F10" s="285"/>
      <c r="G10" s="285"/>
      <c r="H10" s="285"/>
      <c r="I10" s="285"/>
      <c r="J10" s="285"/>
      <c r="K10" s="285"/>
      <c r="L10" s="285"/>
      <c r="M10" s="285"/>
      <c r="N10" s="285"/>
      <c r="O10" s="285"/>
      <c r="P10" s="285"/>
      <c r="Q10" s="285"/>
      <c r="R10" s="284" t="s">
        <v>170</v>
      </c>
      <c r="S10" s="284" t="s">
        <v>171</v>
      </c>
      <c r="T10" s="284" t="s">
        <v>172</v>
      </c>
      <c r="U10" s="278" t="s">
        <v>189</v>
      </c>
      <c r="V10" s="278" t="s">
        <v>190</v>
      </c>
      <c r="W10" s="278" t="s">
        <v>191</v>
      </c>
      <c r="X10" s="278" t="s">
        <v>192</v>
      </c>
      <c r="Y10" s="278" t="s">
        <v>193</v>
      </c>
      <c r="Z10" s="278" t="s">
        <v>194</v>
      </c>
      <c r="AA10" s="278" t="s">
        <v>195</v>
      </c>
      <c r="AB10" s="278" t="s">
        <v>196</v>
      </c>
      <c r="AC10" s="287" t="s">
        <v>197</v>
      </c>
      <c r="AD10" s="287" t="s">
        <v>198</v>
      </c>
    </row>
    <row r="11" spans="1:30" ht="46.5" customHeight="1">
      <c r="A11" s="33"/>
      <c r="B11" s="285"/>
      <c r="C11" s="285"/>
      <c r="D11" s="285" t="s">
        <v>173</v>
      </c>
      <c r="E11" s="285"/>
      <c r="F11" s="285"/>
      <c r="G11" s="285" t="s">
        <v>174</v>
      </c>
      <c r="H11" s="285"/>
      <c r="I11" s="285"/>
      <c r="J11" s="54" t="s">
        <v>175</v>
      </c>
      <c r="K11" s="285" t="s">
        <v>176</v>
      </c>
      <c r="L11" s="285"/>
      <c r="M11" s="285"/>
      <c r="N11" s="285" t="s">
        <v>177</v>
      </c>
      <c r="O11" s="285" t="s">
        <v>178</v>
      </c>
      <c r="P11" s="285" t="s">
        <v>179</v>
      </c>
      <c r="Q11" s="285" t="s">
        <v>180</v>
      </c>
      <c r="R11" s="284"/>
      <c r="S11" s="284"/>
      <c r="T11" s="284"/>
      <c r="U11" s="279"/>
      <c r="V11" s="279"/>
      <c r="W11" s="279"/>
      <c r="X11" s="279"/>
      <c r="Y11" s="279"/>
      <c r="Z11" s="279"/>
      <c r="AA11" s="279"/>
      <c r="AB11" s="279"/>
      <c r="AC11" s="288"/>
      <c r="AD11" s="288"/>
    </row>
    <row r="12" spans="1:30" ht="42">
      <c r="A12" s="33"/>
      <c r="B12" s="285"/>
      <c r="C12" s="285"/>
      <c r="D12" s="54" t="s">
        <v>181</v>
      </c>
      <c r="E12" s="54" t="s">
        <v>182</v>
      </c>
      <c r="F12" s="54" t="s">
        <v>183</v>
      </c>
      <c r="G12" s="54" t="s">
        <v>181</v>
      </c>
      <c r="H12" s="54" t="s">
        <v>182</v>
      </c>
      <c r="I12" s="54" t="s">
        <v>184</v>
      </c>
      <c r="J12" s="54" t="s">
        <v>185</v>
      </c>
      <c r="K12" s="54" t="s">
        <v>186</v>
      </c>
      <c r="L12" s="55" t="s">
        <v>187</v>
      </c>
      <c r="M12" s="54" t="s">
        <v>188</v>
      </c>
      <c r="N12" s="285"/>
      <c r="O12" s="285"/>
      <c r="P12" s="285"/>
      <c r="Q12" s="285"/>
      <c r="R12" s="284"/>
      <c r="S12" s="284"/>
      <c r="T12" s="284"/>
      <c r="U12" s="280"/>
      <c r="V12" s="280"/>
      <c r="W12" s="280"/>
      <c r="X12" s="280"/>
      <c r="Y12" s="280"/>
      <c r="Z12" s="280"/>
      <c r="AA12" s="280"/>
      <c r="AB12" s="280"/>
      <c r="AC12" s="289"/>
      <c r="AD12" s="289"/>
    </row>
    <row r="13" spans="1:30" ht="28">
      <c r="A13" s="34"/>
      <c r="B13" s="51" t="s">
        <v>199</v>
      </c>
      <c r="C13" s="51" t="s">
        <v>200</v>
      </c>
      <c r="D13" s="52">
        <v>90</v>
      </c>
      <c r="E13" s="52">
        <v>1010</v>
      </c>
      <c r="F13" s="52">
        <v>0</v>
      </c>
      <c r="G13" s="53">
        <f>ROUND(D13*K$8,2)</f>
        <v>21.6</v>
      </c>
      <c r="H13" s="53">
        <f>ROUND(E13*L$8,2)</f>
        <v>146.05000000000001</v>
      </c>
      <c r="I13" s="53">
        <f t="shared" ref="H13:I14" si="0">ROUND(F13*M$8,2)</f>
        <v>0</v>
      </c>
      <c r="J13" s="52">
        <f>ROUND((G13+H13+I13)*N$8,2)</f>
        <v>39.549999999999997</v>
      </c>
      <c r="K13" s="53">
        <f>L13+M13</f>
        <v>135.99</v>
      </c>
      <c r="L13" s="53">
        <v>0</v>
      </c>
      <c r="M13" s="52">
        <v>135.99</v>
      </c>
      <c r="N13" s="52">
        <v>37.090000000000003</v>
      </c>
      <c r="O13" s="53">
        <f>ROUND((G13+H13+I13)*Q$7,2)</f>
        <v>47.9</v>
      </c>
      <c r="P13" s="52">
        <f>ROUND((G13+H13+I13)*R$7,2)</f>
        <v>3.39</v>
      </c>
      <c r="Q13" s="53">
        <f>ROUND((G13+H13+I13)*S$7,2)</f>
        <v>5.4</v>
      </c>
      <c r="R13" s="53">
        <f>G13+H13+I13+J13+K13+N13+O13+P13+Q13</f>
        <v>436.96999999999991</v>
      </c>
      <c r="S13" s="53">
        <v>0</v>
      </c>
      <c r="T13" s="53">
        <f>R13+S13</f>
        <v>436.96999999999991</v>
      </c>
      <c r="U13" s="53">
        <f>G13+H13+I13</f>
        <v>167.65</v>
      </c>
      <c r="V13" s="52">
        <f>J13</f>
        <v>39.549999999999997</v>
      </c>
      <c r="W13" s="53">
        <f>K13</f>
        <v>135.99</v>
      </c>
      <c r="X13" s="53">
        <v>0</v>
      </c>
      <c r="Y13" s="53">
        <f>O13</f>
        <v>47.9</v>
      </c>
      <c r="Z13" s="52">
        <f>P13</f>
        <v>3.39</v>
      </c>
      <c r="AA13" s="53">
        <f>N13+Q13</f>
        <v>42.49</v>
      </c>
      <c r="AB13" s="53">
        <v>0</v>
      </c>
      <c r="AC13" s="53">
        <f>U13+V13+W13+X13+Y13+Z13+AA13+AB13</f>
        <v>436.96999999999997</v>
      </c>
      <c r="AD13" s="53">
        <v>0</v>
      </c>
    </row>
    <row r="14" spans="1:30">
      <c r="A14" s="34"/>
      <c r="B14" s="51" t="s">
        <v>201</v>
      </c>
      <c r="C14" s="51" t="s">
        <v>214</v>
      </c>
      <c r="D14" s="52">
        <v>250</v>
      </c>
      <c r="E14" s="52">
        <v>0</v>
      </c>
      <c r="F14" s="52">
        <v>0</v>
      </c>
      <c r="G14" s="53">
        <f>ROUND(D14*K$8,2)</f>
        <v>60</v>
      </c>
      <c r="H14" s="53">
        <f t="shared" si="0"/>
        <v>0</v>
      </c>
      <c r="I14" s="53">
        <f t="shared" si="0"/>
        <v>0</v>
      </c>
      <c r="J14" s="52">
        <f>ROUND((G14+H14+I14)*N$8,2)</f>
        <v>14.15</v>
      </c>
      <c r="K14" s="53">
        <f>L14+M14</f>
        <v>41.21</v>
      </c>
      <c r="L14" s="53">
        <v>0</v>
      </c>
      <c r="M14" s="52">
        <v>41.21</v>
      </c>
      <c r="N14" s="52">
        <v>17.48</v>
      </c>
      <c r="O14" s="53">
        <f>ROUND((G14+H14+I14)*Q$7,2)</f>
        <v>17.14</v>
      </c>
      <c r="P14" s="52">
        <f>ROUND((G14+H14+I14)*R$7,2)</f>
        <v>1.21</v>
      </c>
      <c r="Q14" s="53">
        <f>ROUND((G14+H14+I14)*S$7,2)</f>
        <v>1.93</v>
      </c>
      <c r="R14" s="53">
        <f>G14+H14+I14+J14+K14+N14+O14+P14+Q14</f>
        <v>153.12000000000003</v>
      </c>
      <c r="S14" s="53">
        <v>0</v>
      </c>
      <c r="T14" s="53">
        <f>R14+S14</f>
        <v>153.12000000000003</v>
      </c>
      <c r="U14" s="53">
        <f>G14+H14+I14</f>
        <v>60</v>
      </c>
      <c r="V14" s="52">
        <f>J14</f>
        <v>14.15</v>
      </c>
      <c r="W14" s="53">
        <f>K14</f>
        <v>41.21</v>
      </c>
      <c r="X14" s="53">
        <v>0</v>
      </c>
      <c r="Y14" s="53">
        <f>O14</f>
        <v>17.14</v>
      </c>
      <c r="Z14" s="52">
        <f>P14</f>
        <v>1.21</v>
      </c>
      <c r="AA14" s="53">
        <f>N14+Q14</f>
        <v>19.41</v>
      </c>
      <c r="AB14" s="53">
        <v>0</v>
      </c>
      <c r="AC14" s="53">
        <f>U14+V14+W14+X14+Y14+Z14+AA14+AB14</f>
        <v>153.12</v>
      </c>
      <c r="AD14" s="53">
        <v>0</v>
      </c>
    </row>
    <row r="16" spans="1:30" ht="98">
      <c r="B16" s="35" t="s">
        <v>167</v>
      </c>
      <c r="C16" s="36" t="s">
        <v>168</v>
      </c>
      <c r="D16" s="35" t="s">
        <v>270</v>
      </c>
      <c r="E16" s="35" t="s">
        <v>271</v>
      </c>
      <c r="F16" s="35" t="s">
        <v>171</v>
      </c>
      <c r="G16" s="35" t="s">
        <v>312</v>
      </c>
      <c r="H16" s="35" t="s">
        <v>202</v>
      </c>
      <c r="I16" s="35" t="s">
        <v>203</v>
      </c>
      <c r="J16" s="37" t="s">
        <v>272</v>
      </c>
      <c r="K16" s="35" t="s">
        <v>204</v>
      </c>
      <c r="L16" s="281" t="s">
        <v>205</v>
      </c>
      <c r="M16" s="282"/>
      <c r="N16" s="282"/>
      <c r="O16" s="282"/>
      <c r="P16" s="282"/>
      <c r="Q16" s="283"/>
    </row>
    <row r="17" spans="2:17" ht="56">
      <c r="B17" s="36"/>
      <c r="C17" s="36"/>
      <c r="D17" s="35"/>
      <c r="E17" s="35"/>
      <c r="F17" s="35"/>
      <c r="G17" s="35"/>
      <c r="H17" s="35"/>
      <c r="I17" s="35"/>
      <c r="J17" s="38"/>
      <c r="K17" s="35"/>
      <c r="L17" s="35" t="s">
        <v>206</v>
      </c>
      <c r="M17" s="35" t="s">
        <v>207</v>
      </c>
      <c r="N17" s="35" t="s">
        <v>208</v>
      </c>
      <c r="O17" s="35" t="s">
        <v>209</v>
      </c>
      <c r="P17" s="35" t="s">
        <v>210</v>
      </c>
      <c r="Q17" s="35" t="s">
        <v>211</v>
      </c>
    </row>
    <row r="18" spans="2:17" ht="58.5" customHeight="1">
      <c r="B18" s="39" t="s">
        <v>199</v>
      </c>
      <c r="C18" s="40" t="s">
        <v>200</v>
      </c>
      <c r="D18" s="62">
        <v>0</v>
      </c>
      <c r="E18" s="63">
        <f>T13</f>
        <v>436.96999999999991</v>
      </c>
      <c r="F18" s="63">
        <v>0</v>
      </c>
      <c r="G18" s="63">
        <f>E18-F18</f>
        <v>436.96999999999991</v>
      </c>
      <c r="H18" s="62">
        <v>1113</v>
      </c>
      <c r="I18" s="62">
        <v>4</v>
      </c>
      <c r="J18" s="64">
        <f>G18*H18*I18</f>
        <v>1945390.4399999997</v>
      </c>
      <c r="K18" s="65"/>
      <c r="L18" s="62">
        <v>1113</v>
      </c>
      <c r="M18" s="62">
        <v>0</v>
      </c>
      <c r="N18" s="62">
        <v>0</v>
      </c>
      <c r="O18" s="62"/>
      <c r="P18" s="62"/>
      <c r="Q18" s="41" t="s">
        <v>215</v>
      </c>
    </row>
    <row r="19" spans="2:17" ht="61.5" customHeight="1">
      <c r="B19" s="39" t="s">
        <v>201</v>
      </c>
      <c r="C19" s="40" t="s">
        <v>214</v>
      </c>
      <c r="D19" s="62">
        <v>0</v>
      </c>
      <c r="E19" s="63">
        <f>T14</f>
        <v>153.12000000000003</v>
      </c>
      <c r="F19" s="63">
        <v>0</v>
      </c>
      <c r="G19" s="63">
        <f>E19-F19</f>
        <v>153.12000000000003</v>
      </c>
      <c r="H19" s="62">
        <v>1113</v>
      </c>
      <c r="I19" s="62">
        <v>4</v>
      </c>
      <c r="J19" s="64">
        <f>G19*H19*I19</f>
        <v>681690.24000000011</v>
      </c>
      <c r="K19" s="65"/>
      <c r="L19" s="62">
        <v>1113</v>
      </c>
      <c r="M19" s="62">
        <v>0</v>
      </c>
      <c r="N19" s="62">
        <v>0</v>
      </c>
      <c r="O19" s="62"/>
      <c r="P19" s="62" t="s">
        <v>212</v>
      </c>
      <c r="Q19" s="41" t="s">
        <v>215</v>
      </c>
    </row>
    <row r="20" spans="2:17" ht="17.5">
      <c r="I20" s="42" t="s">
        <v>216</v>
      </c>
      <c r="J20" s="43">
        <f>ROUND(SUM(J18:J19),0)</f>
        <v>2627081</v>
      </c>
    </row>
  </sheetData>
  <mergeCells count="29">
    <mergeCell ref="AC1:AD1"/>
    <mergeCell ref="B10:B12"/>
    <mergeCell ref="C10:C12"/>
    <mergeCell ref="D10:M10"/>
    <mergeCell ref="N10:Q10"/>
    <mergeCell ref="R10:R12"/>
    <mergeCell ref="AB10:AB12"/>
    <mergeCell ref="AC10:AC12"/>
    <mergeCell ref="AD10:AD12"/>
    <mergeCell ref="U10:U12"/>
    <mergeCell ref="V10:V12"/>
    <mergeCell ref="W10:W12"/>
    <mergeCell ref="X10:X12"/>
    <mergeCell ref="Y10:Y12"/>
    <mergeCell ref="Q7:Q8"/>
    <mergeCell ref="R7:R8"/>
    <mergeCell ref="D11:F11"/>
    <mergeCell ref="G11:I11"/>
    <mergeCell ref="K11:M11"/>
    <mergeCell ref="N11:N12"/>
    <mergeCell ref="O11:O12"/>
    <mergeCell ref="S7:S8"/>
    <mergeCell ref="Z10:Z12"/>
    <mergeCell ref="AA10:AA12"/>
    <mergeCell ref="L16:Q16"/>
    <mergeCell ref="T10:T12"/>
    <mergeCell ref="P11:P12"/>
    <mergeCell ref="Q11:Q12"/>
    <mergeCell ref="S10:S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9A71E-27B7-4A05-AD49-9F3DE3AB9234}">
  <sheetPr>
    <tabColor theme="9" tint="0.79998168889431442"/>
  </sheetPr>
  <dimension ref="A1:F23"/>
  <sheetViews>
    <sheetView zoomScale="84" zoomScaleNormal="84" workbookViewId="0">
      <selection activeCell="G13" sqref="G13:H13"/>
    </sheetView>
  </sheetViews>
  <sheetFormatPr defaultColWidth="9.1796875" defaultRowHeight="13"/>
  <cols>
    <col min="1" max="1" width="33.1796875" style="69" customWidth="1"/>
    <col min="2" max="2" width="25" style="69" customWidth="1"/>
    <col min="3" max="3" width="28" style="69" customWidth="1"/>
    <col min="4" max="4" width="28.26953125" style="69" customWidth="1"/>
    <col min="5" max="5" width="21.453125" style="69" customWidth="1"/>
    <col min="6" max="6" width="19.1796875" style="69" customWidth="1"/>
    <col min="7" max="7" width="15.54296875" style="69" customWidth="1"/>
    <col min="8" max="8" width="14.1796875" style="69" customWidth="1"/>
    <col min="9" max="16384" width="9.1796875" style="69"/>
  </cols>
  <sheetData>
    <row r="1" spans="1:6">
      <c r="E1" s="107" t="s">
        <v>293</v>
      </c>
    </row>
    <row r="2" spans="1:6">
      <c r="A2" s="81" t="s">
        <v>46</v>
      </c>
    </row>
    <row r="3" spans="1:6" ht="39">
      <c r="A3" s="80" t="s">
        <v>151</v>
      </c>
      <c r="B3" s="49" t="s">
        <v>155</v>
      </c>
      <c r="C3" s="49" t="s">
        <v>156</v>
      </c>
      <c r="D3" s="120"/>
    </row>
    <row r="4" spans="1:6" ht="26">
      <c r="A4" s="68" t="s">
        <v>157</v>
      </c>
      <c r="B4" s="97">
        <f>E13</f>
        <v>51971</v>
      </c>
      <c r="C4" s="122">
        <f>B4</f>
        <v>51971</v>
      </c>
      <c r="D4" s="123"/>
    </row>
    <row r="5" spans="1:6" ht="26">
      <c r="A5" s="68" t="s">
        <v>222</v>
      </c>
      <c r="B5" s="122">
        <f>D16</f>
        <v>301262</v>
      </c>
      <c r="C5" s="122">
        <f>B5</f>
        <v>301262</v>
      </c>
      <c r="D5" s="123"/>
    </row>
    <row r="6" spans="1:6">
      <c r="A6" s="145" t="s">
        <v>277</v>
      </c>
      <c r="B6" s="122">
        <f>B4+B5</f>
        <v>353233</v>
      </c>
      <c r="C6" s="122">
        <f>C4+C5</f>
        <v>353233</v>
      </c>
      <c r="D6" s="123"/>
    </row>
    <row r="7" spans="1:6">
      <c r="A7" s="82"/>
      <c r="B7" s="83"/>
      <c r="C7" s="83"/>
      <c r="D7" s="84"/>
    </row>
    <row r="8" spans="1:6">
      <c r="A8" s="81" t="s">
        <v>315</v>
      </c>
    </row>
    <row r="9" spans="1:6" ht="26">
      <c r="A9" s="49" t="s">
        <v>218</v>
      </c>
      <c r="B9" s="49" t="s">
        <v>263</v>
      </c>
      <c r="C9" s="49" t="s">
        <v>274</v>
      </c>
      <c r="D9" s="85" t="s">
        <v>267</v>
      </c>
      <c r="E9" s="49" t="s">
        <v>275</v>
      </c>
    </row>
    <row r="10" spans="1:6" ht="39">
      <c r="A10" s="290" t="s">
        <v>220</v>
      </c>
      <c r="B10" s="124" t="s">
        <v>264</v>
      </c>
      <c r="C10" s="132">
        <v>107.85973132969035</v>
      </c>
      <c r="D10" s="135">
        <f>D20</f>
        <v>358.6</v>
      </c>
      <c r="E10" s="136">
        <f>C10*D10</f>
        <v>38678.499654826963</v>
      </c>
    </row>
    <row r="11" spans="1:6" ht="52">
      <c r="A11" s="291"/>
      <c r="B11" s="124" t="s">
        <v>265</v>
      </c>
      <c r="C11" s="132">
        <v>107.85973132969035</v>
      </c>
      <c r="D11" s="135">
        <f>D21</f>
        <v>40.241153454507327</v>
      </c>
      <c r="E11" s="136">
        <f>C11*D11</f>
        <v>4340.4000000000005</v>
      </c>
    </row>
    <row r="12" spans="1:6" ht="52.5" thickBot="1">
      <c r="A12" s="292"/>
      <c r="B12" s="124" t="s">
        <v>266</v>
      </c>
      <c r="C12" s="132">
        <v>107.85973132969035</v>
      </c>
      <c r="D12" s="135">
        <f>D22</f>
        <v>83</v>
      </c>
      <c r="E12" s="137">
        <f>C12*D12</f>
        <v>8952.3577003642986</v>
      </c>
    </row>
    <row r="13" spans="1:6" ht="13.5" thickBot="1">
      <c r="A13" s="126"/>
      <c r="B13" s="126"/>
      <c r="C13" s="127"/>
      <c r="D13" s="128"/>
      <c r="E13" s="129">
        <f>ROUND(SUM(E10:E12),0)</f>
        <v>51971</v>
      </c>
      <c r="F13" s="130"/>
    </row>
    <row r="14" spans="1:6">
      <c r="A14" s="81" t="s">
        <v>316</v>
      </c>
      <c r="B14" s="126"/>
      <c r="C14" s="127"/>
      <c r="D14" s="128"/>
      <c r="E14" s="131"/>
      <c r="F14" s="130"/>
    </row>
    <row r="15" spans="1:6" ht="26.5" thickBot="1">
      <c r="A15" s="49" t="s">
        <v>218</v>
      </c>
      <c r="B15" s="49" t="s">
        <v>296</v>
      </c>
      <c r="C15" s="85" t="s">
        <v>291</v>
      </c>
      <c r="D15" s="86" t="s">
        <v>275</v>
      </c>
    </row>
    <row r="16" spans="1:6" ht="26.5" thickBot="1">
      <c r="A16" s="90" t="s">
        <v>245</v>
      </c>
      <c r="B16" s="132">
        <v>625.23</v>
      </c>
      <c r="C16" s="133">
        <f>D20+D21+D22</f>
        <v>481.84115345450732</v>
      </c>
      <c r="D16" s="134">
        <f>ROUND(B16*C16,0)</f>
        <v>301262</v>
      </c>
    </row>
    <row r="17" spans="1:4">
      <c r="A17" s="69" t="s">
        <v>294</v>
      </c>
    </row>
    <row r="19" spans="1:4" ht="26">
      <c r="A19" s="49" t="s">
        <v>218</v>
      </c>
      <c r="B19" s="49" t="s">
        <v>263</v>
      </c>
      <c r="C19" s="49" t="s">
        <v>268</v>
      </c>
      <c r="D19" s="49" t="s">
        <v>292</v>
      </c>
    </row>
    <row r="20" spans="1:4" ht="39">
      <c r="A20" s="290" t="s">
        <v>220</v>
      </c>
      <c r="B20" s="124" t="s">
        <v>264</v>
      </c>
      <c r="C20" s="135">
        <v>1793</v>
      </c>
      <c r="D20" s="135">
        <f>C20*20%</f>
        <v>358.6</v>
      </c>
    </row>
    <row r="21" spans="1:4" ht="52">
      <c r="A21" s="291"/>
      <c r="B21" s="124" t="s">
        <v>265</v>
      </c>
      <c r="C21" s="135">
        <v>201.2057672725366</v>
      </c>
      <c r="D21" s="135">
        <f t="shared" ref="D21:D22" si="0">C21*20%</f>
        <v>40.241153454507327</v>
      </c>
    </row>
    <row r="22" spans="1:4" ht="52">
      <c r="A22" s="292"/>
      <c r="B22" s="124" t="s">
        <v>266</v>
      </c>
      <c r="C22" s="135">
        <v>415</v>
      </c>
      <c r="D22" s="135">
        <f t="shared" si="0"/>
        <v>83</v>
      </c>
    </row>
    <row r="23" spans="1:4" ht="14.25" customHeight="1">
      <c r="A23" s="106" t="s">
        <v>295</v>
      </c>
    </row>
  </sheetData>
  <mergeCells count="2">
    <mergeCell ref="A10:A12"/>
    <mergeCell ref="A20:A2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2D1DD-329F-42BB-BD31-8AF5D8EDA28F}">
  <sheetPr>
    <tabColor theme="9" tint="0.79998168889431442"/>
  </sheetPr>
  <dimension ref="A1:G12"/>
  <sheetViews>
    <sheetView zoomScale="80" zoomScaleNormal="80" workbookViewId="0">
      <selection activeCell="C4" sqref="C4"/>
    </sheetView>
  </sheetViews>
  <sheetFormatPr defaultColWidth="9.1796875" defaultRowHeight="13"/>
  <cols>
    <col min="1" max="1" width="24.7265625" style="69" customWidth="1"/>
    <col min="2" max="2" width="23.81640625" style="69" customWidth="1"/>
    <col min="3" max="3" width="20.7265625" style="69" customWidth="1"/>
    <col min="4" max="4" width="16.81640625" style="69" customWidth="1"/>
    <col min="5" max="5" width="13.54296875" style="69" customWidth="1"/>
    <col min="6" max="6" width="79.81640625" style="69" customWidth="1"/>
    <col min="7" max="7" width="27.26953125" style="128" customWidth="1"/>
    <col min="8" max="8" width="29.26953125" style="69" customWidth="1"/>
    <col min="9" max="9" width="32.7265625" style="69" customWidth="1"/>
    <col min="10" max="10" width="39.453125" style="69" customWidth="1"/>
    <col min="11" max="11" width="52" style="69" customWidth="1"/>
    <col min="12" max="16384" width="9.1796875" style="69"/>
  </cols>
  <sheetData>
    <row r="1" spans="1:6">
      <c r="D1" s="294" t="s">
        <v>298</v>
      </c>
      <c r="E1" s="294"/>
    </row>
    <row r="2" spans="1:6">
      <c r="A2" s="66" t="s">
        <v>223</v>
      </c>
    </row>
    <row r="3" spans="1:6" ht="65">
      <c r="A3" s="80"/>
      <c r="B3" s="49" t="s">
        <v>155</v>
      </c>
      <c r="C3" s="49" t="s">
        <v>156</v>
      </c>
      <c r="D3" s="120"/>
    </row>
    <row r="4" spans="1:6" ht="39">
      <c r="A4" s="68" t="s">
        <v>222</v>
      </c>
      <c r="B4" s="97">
        <f>D11</f>
        <v>59715</v>
      </c>
      <c r="C4" s="58">
        <f>B4</f>
        <v>59715</v>
      </c>
      <c r="D4" s="138"/>
    </row>
    <row r="5" spans="1:6">
      <c r="A5" s="82"/>
      <c r="B5" s="88"/>
      <c r="C5" s="88"/>
      <c r="D5" s="88"/>
    </row>
    <row r="6" spans="1:6">
      <c r="A6" s="85" t="s">
        <v>224</v>
      </c>
      <c r="B6" s="49" t="s">
        <v>317</v>
      </c>
      <c r="C6" s="85" t="s">
        <v>225</v>
      </c>
      <c r="D6" s="49" t="s">
        <v>275</v>
      </c>
    </row>
    <row r="7" spans="1:6" ht="26">
      <c r="A7" s="68" t="s">
        <v>226</v>
      </c>
      <c r="B7" s="87">
        <v>200</v>
      </c>
      <c r="C7" s="87">
        <v>40</v>
      </c>
      <c r="D7" s="87">
        <f>B7*C7</f>
        <v>8000</v>
      </c>
    </row>
    <row r="8" spans="1:6" ht="26">
      <c r="A8" s="68" t="s">
        <v>227</v>
      </c>
      <c r="B8" s="87">
        <v>420</v>
      </c>
      <c r="C8" s="87">
        <v>10</v>
      </c>
      <c r="D8" s="87">
        <f t="shared" ref="D8:D10" si="0">B8*C8</f>
        <v>4200</v>
      </c>
    </row>
    <row r="9" spans="1:6" ht="52">
      <c r="A9" s="68" t="s">
        <v>228</v>
      </c>
      <c r="B9" s="87">
        <v>11.2</v>
      </c>
      <c r="C9" s="87">
        <v>671</v>
      </c>
      <c r="D9" s="87">
        <f t="shared" si="0"/>
        <v>7515.2</v>
      </c>
      <c r="F9" s="113"/>
    </row>
    <row r="10" spans="1:6" ht="52">
      <c r="A10" s="68" t="s">
        <v>229</v>
      </c>
      <c r="B10" s="87">
        <v>1000</v>
      </c>
      <c r="C10" s="87">
        <v>40</v>
      </c>
      <c r="D10" s="87">
        <f t="shared" si="0"/>
        <v>40000</v>
      </c>
    </row>
    <row r="11" spans="1:6" ht="13.5" thickBot="1">
      <c r="B11" s="88"/>
      <c r="D11" s="129">
        <f>ROUND(SUM(D7:D10),0)</f>
        <v>59715</v>
      </c>
    </row>
    <row r="12" spans="1:6">
      <c r="A12" s="293" t="s">
        <v>297</v>
      </c>
      <c r="B12" s="293"/>
      <c r="C12" s="293"/>
      <c r="D12" s="293"/>
    </row>
  </sheetData>
  <mergeCells count="2">
    <mergeCell ref="A12:D12"/>
    <mergeCell ref="D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4DE20-0BC0-43DB-8D17-349C2954AEA8}">
  <sheetPr>
    <tabColor theme="9" tint="0.79998168889431442"/>
  </sheetPr>
  <dimension ref="A1:F12"/>
  <sheetViews>
    <sheetView zoomScale="78" zoomScaleNormal="78" workbookViewId="0">
      <selection activeCell="J7" sqref="J7"/>
    </sheetView>
  </sheetViews>
  <sheetFormatPr defaultColWidth="9.1796875" defaultRowHeight="13"/>
  <cols>
    <col min="1" max="1" width="26.54296875" style="69" customWidth="1"/>
    <col min="2" max="2" width="17" style="69" customWidth="1"/>
    <col min="3" max="3" width="22" style="69" customWidth="1"/>
    <col min="4" max="4" width="21.453125" style="69" customWidth="1"/>
    <col min="5" max="5" width="20.26953125" style="69" customWidth="1"/>
    <col min="6" max="6" width="15.453125" style="69" customWidth="1"/>
    <col min="7" max="7" width="16.1796875" style="69" customWidth="1"/>
    <col min="8" max="16384" width="9.1796875" style="69"/>
  </cols>
  <sheetData>
    <row r="1" spans="1:6">
      <c r="A1" s="66"/>
      <c r="F1" s="69" t="s">
        <v>303</v>
      </c>
    </row>
    <row r="2" spans="1:6">
      <c r="A2" s="89" t="s">
        <v>299</v>
      </c>
    </row>
    <row r="3" spans="1:6" ht="74.25" customHeight="1">
      <c r="A3" s="80" t="s">
        <v>151</v>
      </c>
      <c r="B3" s="49" t="s">
        <v>155</v>
      </c>
      <c r="C3" s="49" t="s">
        <v>156</v>
      </c>
      <c r="D3" s="120"/>
    </row>
    <row r="4" spans="1:6" ht="39">
      <c r="A4" s="68" t="s">
        <v>157</v>
      </c>
      <c r="B4" s="119">
        <f>F9</f>
        <v>125718</v>
      </c>
      <c r="C4" s="139">
        <f>B4</f>
        <v>125718</v>
      </c>
      <c r="D4" s="121"/>
    </row>
    <row r="6" spans="1:6" ht="42.75" customHeight="1">
      <c r="A6" s="85" t="s">
        <v>217</v>
      </c>
      <c r="B6" s="49" t="s">
        <v>230</v>
      </c>
      <c r="C6" s="49" t="s">
        <v>168</v>
      </c>
      <c r="D6" s="49" t="s">
        <v>172</v>
      </c>
      <c r="E6" s="85" t="s">
        <v>300</v>
      </c>
      <c r="F6" s="49" t="s">
        <v>275</v>
      </c>
    </row>
    <row r="7" spans="1:6" ht="33" customHeight="1">
      <c r="A7" s="295" t="s">
        <v>302</v>
      </c>
      <c r="B7" s="90" t="s">
        <v>221</v>
      </c>
      <c r="C7" s="96" t="s">
        <v>326</v>
      </c>
      <c r="D7" s="140">
        <v>33.770000000000003</v>
      </c>
      <c r="E7" s="91">
        <f>8*21*12</f>
        <v>2016</v>
      </c>
      <c r="F7" s="92">
        <f>D7*E7</f>
        <v>68080.320000000007</v>
      </c>
    </row>
    <row r="8" spans="1:6" ht="26.5" thickBot="1">
      <c r="A8" s="296"/>
      <c r="B8" s="90">
        <v>13028</v>
      </c>
      <c r="C8" s="96" t="s">
        <v>246</v>
      </c>
      <c r="D8" s="91">
        <v>28.59</v>
      </c>
      <c r="E8" s="91">
        <f>8*21*12</f>
        <v>2016</v>
      </c>
      <c r="F8" s="93">
        <f>D8*E8</f>
        <v>57637.440000000002</v>
      </c>
    </row>
    <row r="9" spans="1:6" ht="13.5" thickBot="1">
      <c r="B9" s="94"/>
      <c r="F9" s="95">
        <f>ROUND(SUM(F7:F8),0)</f>
        <v>125718</v>
      </c>
    </row>
    <row r="10" spans="1:6" ht="30" customHeight="1">
      <c r="A10" s="297" t="s">
        <v>301</v>
      </c>
      <c r="B10" s="297"/>
      <c r="C10" s="297"/>
      <c r="D10" s="297"/>
      <c r="E10" s="297"/>
      <c r="F10" s="297"/>
    </row>
    <row r="11" spans="1:6" ht="25.5" customHeight="1">
      <c r="A11" s="298" t="s">
        <v>327</v>
      </c>
      <c r="B11" s="298"/>
      <c r="C11" s="298"/>
      <c r="D11" s="298"/>
      <c r="E11" s="298"/>
      <c r="F11" s="298"/>
    </row>
    <row r="12" spans="1:6">
      <c r="A12" s="48"/>
    </row>
  </sheetData>
  <mergeCells count="3">
    <mergeCell ref="A7:A8"/>
    <mergeCell ref="A10:F10"/>
    <mergeCell ref="A11:F1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89AF2-C0A0-4509-B879-C2E5E2DFA7F6}">
  <sheetPr>
    <tabColor theme="9" tint="0.79998168889431442"/>
  </sheetPr>
  <dimension ref="A1:I15"/>
  <sheetViews>
    <sheetView zoomScale="80" zoomScaleNormal="80" workbookViewId="0">
      <selection activeCell="T22" sqref="T22"/>
    </sheetView>
  </sheetViews>
  <sheetFormatPr defaultColWidth="9.1796875" defaultRowHeight="13"/>
  <cols>
    <col min="1" max="1" width="28.453125" style="69" customWidth="1"/>
    <col min="2" max="2" width="16.81640625" style="69" customWidth="1"/>
    <col min="3" max="3" width="17.54296875" style="69" customWidth="1"/>
    <col min="4" max="4" width="12.453125" style="69" customWidth="1"/>
    <col min="5" max="5" width="14.7265625" style="69" customWidth="1"/>
    <col min="6" max="6" width="10.453125" style="69" customWidth="1"/>
    <col min="7" max="7" width="19.1796875" style="69" customWidth="1"/>
    <col min="8" max="8" width="16.453125" style="69" customWidth="1"/>
    <col min="9" max="9" width="17.26953125" style="69" customWidth="1"/>
    <col min="10" max="16384" width="9.1796875" style="69"/>
  </cols>
  <sheetData>
    <row r="1" spans="1:9">
      <c r="I1" s="69" t="s">
        <v>304</v>
      </c>
    </row>
    <row r="2" spans="1:9">
      <c r="A2" s="66" t="s">
        <v>231</v>
      </c>
    </row>
    <row r="3" spans="1:9" ht="78">
      <c r="A3" s="80" t="s">
        <v>151</v>
      </c>
      <c r="B3" s="49" t="s">
        <v>155</v>
      </c>
      <c r="C3" s="49" t="s">
        <v>156</v>
      </c>
      <c r="D3" s="120"/>
    </row>
    <row r="4" spans="1:9" ht="39">
      <c r="A4" s="68" t="s">
        <v>157</v>
      </c>
      <c r="B4" s="97">
        <f>I12</f>
        <v>31326</v>
      </c>
      <c r="C4" s="58">
        <f>B4</f>
        <v>31326</v>
      </c>
      <c r="D4" s="123"/>
    </row>
    <row r="6" spans="1:9">
      <c r="B6" s="98" t="s">
        <v>248</v>
      </c>
      <c r="C6" s="98" t="s">
        <v>249</v>
      </c>
      <c r="D6" s="98" t="s">
        <v>250</v>
      </c>
      <c r="E6" s="98" t="s">
        <v>251</v>
      </c>
    </row>
    <row r="7" spans="1:9">
      <c r="A7" s="99" t="s">
        <v>252</v>
      </c>
      <c r="B7" s="100">
        <v>2304</v>
      </c>
      <c r="C7" s="100">
        <v>1388</v>
      </c>
      <c r="D7" s="100">
        <v>925</v>
      </c>
      <c r="E7" s="125">
        <v>0.2359</v>
      </c>
    </row>
    <row r="9" spans="1:9" ht="52">
      <c r="A9" s="85" t="s">
        <v>217</v>
      </c>
      <c r="B9" s="85" t="s">
        <v>247</v>
      </c>
      <c r="C9" s="101" t="s">
        <v>253</v>
      </c>
      <c r="D9" s="101" t="s">
        <v>254</v>
      </c>
      <c r="E9" s="101" t="s">
        <v>255</v>
      </c>
      <c r="F9" s="101" t="s">
        <v>256</v>
      </c>
      <c r="G9" s="101" t="s">
        <v>257</v>
      </c>
      <c r="H9" s="101" t="s">
        <v>328</v>
      </c>
      <c r="I9" s="101" t="s">
        <v>258</v>
      </c>
    </row>
    <row r="10" spans="1:9" ht="26">
      <c r="A10" s="90" t="s">
        <v>302</v>
      </c>
      <c r="B10" s="90" t="s">
        <v>259</v>
      </c>
      <c r="C10" s="91">
        <v>12</v>
      </c>
      <c r="D10" s="102">
        <v>0.5</v>
      </c>
      <c r="E10" s="92">
        <f>C10*D10*B7</f>
        <v>13824</v>
      </c>
      <c r="F10" s="92">
        <f>E10*E7</f>
        <v>3261.0816</v>
      </c>
      <c r="G10" s="92">
        <f>E10+F10</f>
        <v>17085.081600000001</v>
      </c>
      <c r="H10" s="141">
        <v>1868</v>
      </c>
      <c r="I10" s="103">
        <f>G10+H10</f>
        <v>18953.081600000001</v>
      </c>
    </row>
    <row r="11" spans="1:9" ht="26.5" thickBot="1">
      <c r="A11" s="90" t="s">
        <v>302</v>
      </c>
      <c r="B11" s="90" t="s">
        <v>260</v>
      </c>
      <c r="C11" s="91">
        <v>12</v>
      </c>
      <c r="D11" s="102">
        <v>0.5</v>
      </c>
      <c r="E11" s="92">
        <f>C11*D11*C7</f>
        <v>8328</v>
      </c>
      <c r="F11" s="92">
        <f>E11*E7</f>
        <v>1964.5752</v>
      </c>
      <c r="G11" s="92">
        <f>E11+F11</f>
        <v>10292.575199999999</v>
      </c>
      <c r="H11" s="141">
        <v>2080</v>
      </c>
      <c r="I11" s="104">
        <f>G11+H11</f>
        <v>12372.575199999999</v>
      </c>
    </row>
    <row r="12" spans="1:9" ht="13.5" thickBot="1">
      <c r="I12" s="105">
        <f>ROUND(SUM(I10:I11),0)</f>
        <v>31326</v>
      </c>
    </row>
    <row r="13" spans="1:9">
      <c r="A13" s="106" t="s">
        <v>330</v>
      </c>
      <c r="B13" s="106"/>
    </row>
    <row r="14" spans="1:9">
      <c r="A14" s="106" t="s">
        <v>331</v>
      </c>
      <c r="B14" s="106"/>
    </row>
    <row r="15" spans="1:9">
      <c r="A15" s="69" t="s">
        <v>329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1DA9C-F282-48A5-847E-E56597C90AC1}">
  <sheetPr>
    <tabColor theme="2" tint="-9.9978637043366805E-2"/>
  </sheetPr>
  <dimension ref="A1:D6"/>
  <sheetViews>
    <sheetView workbookViewId="0">
      <selection activeCell="D6" sqref="D6"/>
    </sheetView>
  </sheetViews>
  <sheetFormatPr defaultColWidth="9.1796875" defaultRowHeight="13"/>
  <cols>
    <col min="1" max="1" width="49.7265625" style="69" customWidth="1"/>
    <col min="2" max="2" width="30.7265625" style="69" customWidth="1"/>
    <col min="3" max="3" width="27.1796875" style="69" customWidth="1"/>
    <col min="4" max="4" width="12.1796875" style="69" customWidth="1"/>
    <col min="5" max="5" width="9.1796875" style="69"/>
    <col min="6" max="7" width="10.54296875" style="69" customWidth="1"/>
    <col min="8" max="8" width="9.1796875" style="69"/>
    <col min="9" max="9" width="11.81640625" style="69" customWidth="1"/>
    <col min="10" max="10" width="13.1796875" style="69" customWidth="1"/>
    <col min="11" max="16384" width="9.1796875" style="69"/>
  </cols>
  <sheetData>
    <row r="1" spans="1:4">
      <c r="B1" s="107" t="s">
        <v>305</v>
      </c>
    </row>
    <row r="2" spans="1:4" ht="30" customHeight="1">
      <c r="A2" s="299" t="s">
        <v>306</v>
      </c>
      <c r="B2" s="299"/>
      <c r="C2" s="108"/>
      <c r="D2" s="108"/>
    </row>
    <row r="3" spans="1:4" ht="28.5" customHeight="1">
      <c r="A3" s="301" t="s">
        <v>2</v>
      </c>
      <c r="B3" s="114" t="s">
        <v>276</v>
      </c>
      <c r="C3" s="108"/>
      <c r="D3" s="108"/>
    </row>
    <row r="4" spans="1:4">
      <c r="A4" s="302"/>
      <c r="B4" s="70" t="s">
        <v>13</v>
      </c>
      <c r="D4" s="109"/>
    </row>
    <row r="5" spans="1:4" ht="39">
      <c r="A5" s="110" t="s">
        <v>306</v>
      </c>
      <c r="B5" s="115">
        <v>156635</v>
      </c>
      <c r="D5" s="26"/>
    </row>
    <row r="6" spans="1:4" ht="72" customHeight="1">
      <c r="A6" s="300" t="s">
        <v>308</v>
      </c>
      <c r="B6" s="300"/>
      <c r="C6" s="111"/>
      <c r="D6" s="26"/>
    </row>
  </sheetData>
  <mergeCells count="3">
    <mergeCell ref="A2:B2"/>
    <mergeCell ref="A6:B6"/>
    <mergeCell ref="A3:A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F0112-5935-4A29-BEDB-2A934CF095EF}">
  <sheetPr>
    <tabColor theme="9" tint="0.79998168889431442"/>
  </sheetPr>
  <dimension ref="A1:H5"/>
  <sheetViews>
    <sheetView zoomScale="80" zoomScaleNormal="80" workbookViewId="0">
      <selection activeCell="F5" sqref="F5"/>
    </sheetView>
  </sheetViews>
  <sheetFormatPr defaultColWidth="9.1796875" defaultRowHeight="14"/>
  <cols>
    <col min="1" max="1" width="33.1796875" style="67" customWidth="1"/>
    <col min="2" max="2" width="11.54296875" style="67" customWidth="1"/>
    <col min="3" max="3" width="10.54296875" style="67" customWidth="1"/>
    <col min="4" max="4" width="11" style="67" customWidth="1"/>
    <col min="5" max="5" width="12.1796875" style="67" customWidth="1"/>
    <col min="6" max="6" width="14.81640625" style="67" customWidth="1"/>
    <col min="7" max="7" width="17.7265625" style="67" customWidth="1"/>
    <col min="8" max="8" width="32.1796875" style="67" customWidth="1"/>
    <col min="9" max="16384" width="9.1796875" style="67"/>
  </cols>
  <sheetData>
    <row r="1" spans="1:8">
      <c r="G1" s="305" t="s">
        <v>288</v>
      </c>
      <c r="H1" s="305"/>
    </row>
    <row r="2" spans="1:8">
      <c r="A2" s="304" t="s">
        <v>287</v>
      </c>
      <c r="B2" s="304"/>
      <c r="C2" s="304"/>
      <c r="D2" s="304"/>
      <c r="E2" s="304"/>
      <c r="F2" s="304"/>
      <c r="G2" s="304"/>
      <c r="H2" s="304"/>
    </row>
    <row r="3" spans="1:8" ht="30" customHeight="1">
      <c r="A3" s="306" t="s">
        <v>262</v>
      </c>
      <c r="B3" s="306" t="s">
        <v>13</v>
      </c>
      <c r="C3" s="306"/>
      <c r="D3" s="303" t="s">
        <v>284</v>
      </c>
      <c r="E3" s="303"/>
      <c r="F3" s="303" t="s">
        <v>286</v>
      </c>
      <c r="G3" s="307" t="s">
        <v>156</v>
      </c>
      <c r="H3" s="303" t="s">
        <v>151</v>
      </c>
    </row>
    <row r="4" spans="1:8" ht="56">
      <c r="A4" s="306"/>
      <c r="B4" s="144" t="s">
        <v>285</v>
      </c>
      <c r="C4" s="144" t="s">
        <v>283</v>
      </c>
      <c r="D4" s="144" t="s">
        <v>285</v>
      </c>
      <c r="E4" s="144" t="s">
        <v>283</v>
      </c>
      <c r="F4" s="303"/>
      <c r="G4" s="308"/>
      <c r="H4" s="303"/>
    </row>
    <row r="5" spans="1:8" ht="48.75" customHeight="1">
      <c r="A5" s="76" t="s">
        <v>282</v>
      </c>
      <c r="B5" s="77">
        <v>628</v>
      </c>
      <c r="C5" s="77">
        <v>44984.019</v>
      </c>
      <c r="D5" s="77">
        <v>693</v>
      </c>
      <c r="E5" s="77">
        <v>46409.885999999999</v>
      </c>
      <c r="F5" s="78">
        <f>ROUND(B5*C5,0)</f>
        <v>28249964</v>
      </c>
      <c r="G5" s="78">
        <f>ROUND(D5*E5,0)</f>
        <v>32162051</v>
      </c>
      <c r="H5" s="75" t="s">
        <v>290</v>
      </c>
    </row>
  </sheetData>
  <mergeCells count="8">
    <mergeCell ref="H3:H4"/>
    <mergeCell ref="A2:H2"/>
    <mergeCell ref="G1:H1"/>
    <mergeCell ref="B3:C3"/>
    <mergeCell ref="D3:E3"/>
    <mergeCell ref="A3:A4"/>
    <mergeCell ref="F3:F4"/>
    <mergeCell ref="G3:G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9C0EE-35EF-4912-81D6-32AD066216AA}">
  <sheetPr>
    <tabColor theme="2" tint="-9.9978637043366805E-2"/>
  </sheetPr>
  <dimension ref="A1:E8"/>
  <sheetViews>
    <sheetView workbookViewId="0">
      <selection activeCell="D30" sqref="D30"/>
    </sheetView>
  </sheetViews>
  <sheetFormatPr defaultColWidth="9.1796875" defaultRowHeight="13"/>
  <cols>
    <col min="1" max="1" width="45.26953125" style="69" customWidth="1"/>
    <col min="2" max="2" width="30.7265625" style="69" customWidth="1"/>
    <col min="3" max="3" width="26" style="69" customWidth="1"/>
    <col min="4" max="4" width="27.1796875" style="69" customWidth="1"/>
    <col min="5" max="5" width="12.1796875" style="69" customWidth="1"/>
    <col min="6" max="6" width="9.1796875" style="69"/>
    <col min="7" max="8" width="10.54296875" style="69" customWidth="1"/>
    <col min="9" max="9" width="9.1796875" style="69"/>
    <col min="10" max="10" width="11.81640625" style="69" customWidth="1"/>
    <col min="11" max="11" width="13.1796875" style="69" customWidth="1"/>
    <col min="12" max="16384" width="9.1796875" style="69"/>
  </cols>
  <sheetData>
    <row r="1" spans="1:5">
      <c r="B1" s="107" t="s">
        <v>309</v>
      </c>
    </row>
    <row r="2" spans="1:5" ht="18.75" customHeight="1">
      <c r="A2" s="299" t="s">
        <v>384</v>
      </c>
      <c r="B2" s="299"/>
      <c r="C2" s="108"/>
      <c r="D2" s="108"/>
      <c r="E2" s="108"/>
    </row>
    <row r="3" spans="1:5" ht="26">
      <c r="A3" s="309" t="s">
        <v>2</v>
      </c>
      <c r="B3" s="114" t="s">
        <v>276</v>
      </c>
      <c r="C3" s="108"/>
      <c r="D3" s="108"/>
      <c r="E3" s="108"/>
    </row>
    <row r="4" spans="1:5">
      <c r="A4" s="309"/>
      <c r="B4" s="70" t="s">
        <v>13</v>
      </c>
      <c r="E4" s="109"/>
    </row>
    <row r="5" spans="1:5" ht="26">
      <c r="A5" s="110" t="s">
        <v>384</v>
      </c>
      <c r="B5" s="115">
        <v>75000</v>
      </c>
      <c r="D5" s="112"/>
      <c r="E5" s="109"/>
    </row>
    <row r="6" spans="1:5" ht="61.5" customHeight="1">
      <c r="A6" s="300" t="s">
        <v>310</v>
      </c>
      <c r="B6" s="300"/>
      <c r="C6" s="111"/>
      <c r="D6" s="112"/>
      <c r="E6" s="109"/>
    </row>
    <row r="8" spans="1:5" ht="15.5">
      <c r="D8" s="112"/>
    </row>
  </sheetData>
  <mergeCells count="3">
    <mergeCell ref="A6:B6"/>
    <mergeCell ref="A3:A4"/>
    <mergeCell ref="A2:B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80DBE-0EAD-48BD-9446-1081F7A915BB}">
  <sheetPr>
    <tabColor theme="9" tint="0.79998168889431442"/>
  </sheetPr>
  <dimension ref="A1:G20"/>
  <sheetViews>
    <sheetView zoomScale="77" zoomScaleNormal="77" workbookViewId="0">
      <selection sqref="A1:XFD1048576"/>
    </sheetView>
  </sheetViews>
  <sheetFormatPr defaultColWidth="8.7265625" defaultRowHeight="13"/>
  <cols>
    <col min="1" max="1" width="8.7265625" style="167"/>
    <col min="2" max="2" width="34.26953125" style="167" customWidth="1"/>
    <col min="3" max="3" width="22.1796875" style="167" customWidth="1"/>
    <col min="4" max="4" width="30.453125" style="167" customWidth="1"/>
    <col min="5" max="5" width="18.453125" style="167" customWidth="1"/>
    <col min="6" max="16384" width="8.7265625" style="167"/>
  </cols>
  <sheetData>
    <row r="1" spans="1:7">
      <c r="E1" s="310" t="s">
        <v>334</v>
      </c>
      <c r="F1" s="310"/>
      <c r="G1" s="310"/>
    </row>
    <row r="2" spans="1:7" ht="15" customHeight="1">
      <c r="A2" s="24" t="s">
        <v>232</v>
      </c>
    </row>
    <row r="3" spans="1:7" ht="39">
      <c r="B3" s="168" t="s">
        <v>151</v>
      </c>
      <c r="C3" s="25" t="s">
        <v>335</v>
      </c>
      <c r="D3" s="25" t="s">
        <v>337</v>
      </c>
      <c r="E3" s="56"/>
      <c r="F3" s="169"/>
    </row>
    <row r="4" spans="1:7" ht="26">
      <c r="B4" s="170" t="s">
        <v>233</v>
      </c>
      <c r="C4" s="171">
        <f>ROUND((E9*C17)+(E10*C18),0)</f>
        <v>31682</v>
      </c>
      <c r="D4" s="172">
        <f>C4</f>
        <v>31682</v>
      </c>
      <c r="E4" s="173"/>
      <c r="F4" s="169"/>
    </row>
    <row r="5" spans="1:7" ht="26">
      <c r="B5" s="170" t="s">
        <v>234</v>
      </c>
      <c r="C5" s="171">
        <f>ROUND((D13+D14)*(C17+C18),0)</f>
        <v>5576</v>
      </c>
      <c r="D5" s="172">
        <f>C5</f>
        <v>5576</v>
      </c>
      <c r="E5" s="174"/>
      <c r="F5" s="169"/>
    </row>
    <row r="6" spans="1:7">
      <c r="B6" s="175" t="s">
        <v>277</v>
      </c>
      <c r="C6" s="176">
        <f>C4+C5</f>
        <v>37258</v>
      </c>
      <c r="D6" s="176">
        <f>C6</f>
        <v>37258</v>
      </c>
      <c r="E6" s="174"/>
      <c r="F6" s="169"/>
    </row>
    <row r="7" spans="1:7">
      <c r="B7" s="177"/>
      <c r="C7" s="169"/>
      <c r="D7" s="169"/>
      <c r="E7" s="169"/>
      <c r="F7" s="169"/>
    </row>
    <row r="8" spans="1:7">
      <c r="B8" s="178" t="s">
        <v>235</v>
      </c>
      <c r="C8" s="179" t="s">
        <v>236</v>
      </c>
      <c r="D8" s="178" t="s">
        <v>237</v>
      </c>
      <c r="E8" s="179" t="s">
        <v>238</v>
      </c>
      <c r="F8" s="169"/>
    </row>
    <row r="9" spans="1:7">
      <c r="B9" s="180" t="s">
        <v>239</v>
      </c>
      <c r="C9" s="181">
        <v>18.18</v>
      </c>
      <c r="D9" s="182">
        <f>ROUND(C9*1.1,2)</f>
        <v>20</v>
      </c>
      <c r="E9" s="183">
        <f>ROUND(D9*1.12,2)</f>
        <v>22.4</v>
      </c>
      <c r="F9" s="169"/>
    </row>
    <row r="10" spans="1:7">
      <c r="B10" s="184" t="s">
        <v>385</v>
      </c>
      <c r="C10" s="185"/>
      <c r="D10" s="186"/>
      <c r="E10" s="183">
        <v>185.63</v>
      </c>
      <c r="F10" s="169"/>
    </row>
    <row r="11" spans="1:7">
      <c r="B11" s="169"/>
      <c r="C11" s="169"/>
      <c r="D11" s="169"/>
      <c r="E11" s="169"/>
      <c r="F11" s="169"/>
    </row>
    <row r="12" spans="1:7">
      <c r="B12" s="178" t="s">
        <v>167</v>
      </c>
      <c r="C12" s="178" t="s">
        <v>168</v>
      </c>
      <c r="D12" s="178" t="s">
        <v>219</v>
      </c>
      <c r="E12" s="169"/>
      <c r="F12" s="169"/>
    </row>
    <row r="13" spans="1:7" ht="26">
      <c r="B13" s="187" t="s">
        <v>240</v>
      </c>
      <c r="C13" s="188" t="s">
        <v>241</v>
      </c>
      <c r="D13" s="189">
        <v>4.0599999999999996</v>
      </c>
      <c r="E13" s="169"/>
      <c r="F13" s="169"/>
    </row>
    <row r="14" spans="1:7">
      <c r="B14" s="187" t="s">
        <v>242</v>
      </c>
      <c r="C14" s="190" t="s">
        <v>243</v>
      </c>
      <c r="D14" s="191">
        <v>1.25</v>
      </c>
      <c r="E14" s="169"/>
      <c r="F14" s="169"/>
    </row>
    <row r="15" spans="1:7">
      <c r="B15" s="169"/>
      <c r="C15" s="169"/>
      <c r="D15" s="169"/>
      <c r="E15" s="169"/>
      <c r="F15" s="169"/>
    </row>
    <row r="16" spans="1:7">
      <c r="B16" s="178" t="s">
        <v>244</v>
      </c>
      <c r="C16" s="192" t="s">
        <v>332</v>
      </c>
      <c r="D16" s="169"/>
    </row>
    <row r="17" spans="2:6">
      <c r="B17" s="180" t="s">
        <v>239</v>
      </c>
      <c r="C17" s="193">
        <v>1000</v>
      </c>
      <c r="D17" s="169"/>
    </row>
    <row r="18" spans="2:6">
      <c r="B18" s="180" t="s">
        <v>385</v>
      </c>
      <c r="C18" s="193">
        <v>50</v>
      </c>
      <c r="D18" s="169"/>
    </row>
    <row r="19" spans="2:6">
      <c r="B19" s="169" t="s">
        <v>333</v>
      </c>
      <c r="C19" s="169"/>
      <c r="D19" s="169"/>
    </row>
    <row r="20" spans="2:6">
      <c r="B20" s="169"/>
      <c r="C20" s="169"/>
      <c r="D20" s="169"/>
      <c r="E20" s="169"/>
      <c r="F20" s="169"/>
    </row>
  </sheetData>
  <mergeCells count="1">
    <mergeCell ref="E1:G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61605-33B4-4803-8FD9-F5CFF5935CE3}">
  <sheetPr>
    <tabColor theme="2" tint="-9.9978637043366805E-2"/>
  </sheetPr>
  <dimension ref="A1:D8"/>
  <sheetViews>
    <sheetView workbookViewId="0">
      <selection activeCell="J20" sqref="J20"/>
    </sheetView>
  </sheetViews>
  <sheetFormatPr defaultColWidth="9.1796875" defaultRowHeight="13"/>
  <cols>
    <col min="1" max="1" width="58.81640625" style="69" customWidth="1"/>
    <col min="2" max="2" width="12.26953125" style="69" customWidth="1"/>
    <col min="3" max="3" width="12.1796875" style="69" customWidth="1"/>
    <col min="4" max="16384" width="9.1796875" style="69"/>
  </cols>
  <sheetData>
    <row r="1" spans="1:4">
      <c r="C1" s="160" t="s">
        <v>383</v>
      </c>
      <c r="D1" s="160"/>
    </row>
    <row r="2" spans="1:4">
      <c r="A2" s="311" t="s">
        <v>120</v>
      </c>
      <c r="B2" s="311"/>
      <c r="C2" s="311"/>
    </row>
    <row r="3" spans="1:4" ht="33" customHeight="1">
      <c r="A3" s="309" t="s">
        <v>2</v>
      </c>
      <c r="B3" s="312" t="s">
        <v>276</v>
      </c>
      <c r="C3" s="313"/>
    </row>
    <row r="4" spans="1:4" ht="39">
      <c r="A4" s="309"/>
      <c r="B4" s="70" t="s">
        <v>12</v>
      </c>
      <c r="C4" s="70" t="s">
        <v>279</v>
      </c>
    </row>
    <row r="5" spans="1:4">
      <c r="A5" s="71" t="s">
        <v>120</v>
      </c>
      <c r="B5" s="72">
        <v>218000</v>
      </c>
      <c r="C5" s="72">
        <v>34880</v>
      </c>
    </row>
    <row r="6" spans="1:4">
      <c r="A6" s="73" t="s">
        <v>277</v>
      </c>
      <c r="B6" s="74">
        <f>B5</f>
        <v>218000</v>
      </c>
      <c r="C6" s="74">
        <f>C5</f>
        <v>34880</v>
      </c>
    </row>
    <row r="7" spans="1:4" ht="54" customHeight="1">
      <c r="A7" s="297" t="s">
        <v>278</v>
      </c>
      <c r="B7" s="297"/>
      <c r="C7" s="297"/>
    </row>
    <row r="8" spans="1:4" ht="93.75" customHeight="1">
      <c r="A8" s="297" t="s">
        <v>281</v>
      </c>
      <c r="B8" s="297"/>
      <c r="C8" s="297"/>
    </row>
  </sheetData>
  <mergeCells count="5">
    <mergeCell ref="A2:C2"/>
    <mergeCell ref="A3:A4"/>
    <mergeCell ref="B3:C3"/>
    <mergeCell ref="A7:C7"/>
    <mergeCell ref="A8:C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E4B43-982C-406B-9814-B5EE3549405B}">
  <sheetPr>
    <tabColor theme="2" tint="-9.9978637043366805E-2"/>
  </sheetPr>
  <dimension ref="A1:B7"/>
  <sheetViews>
    <sheetView workbookViewId="0">
      <selection activeCell="D11" sqref="D11"/>
    </sheetView>
  </sheetViews>
  <sheetFormatPr defaultRowHeight="14.5"/>
  <cols>
    <col min="1" max="1" width="43.26953125" customWidth="1"/>
    <col min="2" max="2" width="25.26953125" customWidth="1"/>
  </cols>
  <sheetData>
    <row r="1" spans="1:2">
      <c r="A1" s="69"/>
      <c r="B1" s="107" t="s">
        <v>390</v>
      </c>
    </row>
    <row r="2" spans="1:2" ht="22.5" customHeight="1">
      <c r="A2" s="311" t="s">
        <v>389</v>
      </c>
      <c r="B2" s="311"/>
    </row>
    <row r="3" spans="1:2" ht="26">
      <c r="A3" s="314" t="s">
        <v>2</v>
      </c>
      <c r="B3" s="164" t="s">
        <v>276</v>
      </c>
    </row>
    <row r="4" spans="1:2">
      <c r="A4" s="314"/>
      <c r="B4" s="194" t="s">
        <v>13</v>
      </c>
    </row>
    <row r="5" spans="1:2" ht="33.75" customHeight="1">
      <c r="A5" s="71" t="s">
        <v>389</v>
      </c>
      <c r="B5" s="50">
        <v>40652</v>
      </c>
    </row>
    <row r="6" spans="1:2" ht="37.5" customHeight="1">
      <c r="A6" s="297" t="s">
        <v>388</v>
      </c>
      <c r="B6" s="297"/>
    </row>
    <row r="7" spans="1:2">
      <c r="A7" s="69"/>
      <c r="B7" s="69"/>
    </row>
  </sheetData>
  <mergeCells count="3">
    <mergeCell ref="A2:B2"/>
    <mergeCell ref="A3:A4"/>
    <mergeCell ref="A6:B6"/>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1.1.2.</vt:lpstr>
      <vt:lpstr>1.2.2.</vt:lpstr>
      <vt:lpstr>1.3.</vt:lpstr>
      <vt:lpstr>1.4.</vt:lpstr>
      <vt:lpstr>2.1.2.</vt:lpstr>
      <vt:lpstr>2.1.3.</vt:lpstr>
      <vt:lpstr>2.4.2.</vt:lpstr>
      <vt:lpstr>2.5.3.</vt:lpstr>
      <vt:lpstr>2.6.</vt:lpstr>
      <vt:lpstr>2.7.2.</vt:lpstr>
      <vt:lpstr>4.1.1.</vt:lpstr>
      <vt:lpstr>4.4.2.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Ose</dc:creator>
  <cp:keywords/>
  <dc:description/>
  <cp:lastModifiedBy>Zane Reinholde</cp:lastModifiedBy>
  <cp:revision/>
  <dcterms:created xsi:type="dcterms:W3CDTF">2022-04-20T05:34:06Z</dcterms:created>
  <dcterms:modified xsi:type="dcterms:W3CDTF">2026-03-19T08:16:32Z</dcterms:modified>
  <cp:category/>
  <cp:contentStatus/>
</cp:coreProperties>
</file>