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S:\SHARED_AIAUD\KPVIS_ieviesana\Informatīvais ziņojums_19.08.2025\"/>
    </mc:Choice>
  </mc:AlternateContent>
  <xr:revisionPtr revIDLastSave="0" documentId="13_ncr:1_{16BA9C61-060E-4D4F-ACB3-39B5E9794A99}" xr6:coauthVersionLast="47" xr6:coauthVersionMax="47" xr10:uidLastSave="{00000000-0000-0000-0000-000000000000}"/>
  <bookViews>
    <workbookView xWindow="-23148" yWindow="3432" windowWidth="23256" windowHeight="12456" xr2:uid="{D1AAD4D3-719B-41BA-9FF6-053D4ABD5243}"/>
  </bookViews>
  <sheets>
    <sheet name="Aprēķins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6" i="3" l="1"/>
  <c r="I7" i="3"/>
  <c r="I8" i="3"/>
  <c r="I9" i="3"/>
  <c r="I5" i="3"/>
  <c r="H6" i="3"/>
  <c r="H7" i="3"/>
  <c r="H8" i="3"/>
  <c r="H9" i="3"/>
  <c r="H5" i="3"/>
  <c r="G6" i="3"/>
  <c r="G7" i="3"/>
  <c r="G8" i="3"/>
  <c r="G9" i="3"/>
  <c r="G5" i="3"/>
  <c r="M5" i="3" s="1"/>
  <c r="J9" i="3" l="1"/>
  <c r="J8" i="3"/>
  <c r="M8" i="3" s="1"/>
  <c r="J7" i="3"/>
  <c r="M7" i="3" s="1"/>
  <c r="M9" i="3"/>
  <c r="J6" i="3"/>
  <c r="M6" i="3" s="1"/>
  <c r="J5" i="3"/>
</calcChain>
</file>

<file path=xl/sharedStrings.xml><?xml version="1.0" encoding="utf-8"?>
<sst xmlns="http://schemas.openxmlformats.org/spreadsheetml/2006/main" count="21" uniqueCount="21">
  <si>
    <t>Amata saime</t>
  </si>
  <si>
    <t>Līmenis</t>
  </si>
  <si>
    <t>Mēnešalgas grupa</t>
  </si>
  <si>
    <t>Darba vietas aprīkošana</t>
  </si>
  <si>
    <t>Mēnešalga</t>
  </si>
  <si>
    <t>Kopā</t>
  </si>
  <si>
    <t>Apdrošināšana</t>
  </si>
  <si>
    <t>21.4.</t>
  </si>
  <si>
    <t>III</t>
  </si>
  <si>
    <t>11.</t>
  </si>
  <si>
    <t>Gads</t>
  </si>
  <si>
    <t>2025.</t>
  </si>
  <si>
    <t>2026.</t>
  </si>
  <si>
    <t>2027.</t>
  </si>
  <si>
    <t>2028.</t>
  </si>
  <si>
    <t>2029.</t>
  </si>
  <si>
    <t>Atvaļinājuma pabalsts (50%)</t>
  </si>
  <si>
    <t>Novērtēšanas prēmija (55%)</t>
  </si>
  <si>
    <t>Pielikums</t>
  </si>
  <si>
    <t>Amata vietas aprēķins</t>
  </si>
  <si>
    <t xml:space="preserve"> Informatīvais ziņojums "Informatīvais ziņojums “Par Centrālās finanšu un līguma aģentūras iesaisti Iekšējās drošības fonda, Patvēruma, migrācijas un integrācijas fonda un Finansiāla atbalsta instrumenta robežu pārvaldībai un vīzu politikai 2021.-2027. gada plānošanas perioda vadībā un tehniskās palīdzības finansējuma pārdali”" (25-TA-2014)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</si>
</sst>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5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sz val="8"/>
      <color rgb="FF535353"/>
      <name val="Verdana"/>
      <family val="2"/>
      <charset val="186"/>
    </font>
    <font>
      <sz val="9"/>
      <color rgb="FF535353"/>
      <name val="Calibri 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7">
    <xf numFmtId="0" fontId="0" fillId="0" borderId="0" xfId="0"/>
    <xf numFmtId="0" fontId="0" fillId="0" borderId="1" xfId="0" applyBorder="1" applyAlignment="1">
      <alignment vertical="center" wrapText="1"/>
    </xf>
    <xf numFmtId="0" fontId="0" fillId="0" borderId="1" xfId="0" applyBorder="1"/>
    <xf numFmtId="10" fontId="0" fillId="0" borderId="1" xfId="0" applyNumberFormat="1" applyBorder="1" applyAlignment="1">
      <alignment vertical="center" wrapText="1"/>
    </xf>
    <xf numFmtId="10" fontId="0" fillId="0" borderId="1" xfId="0" applyNumberFormat="1" applyBorder="1" applyAlignment="1">
      <alignment vertical="center"/>
    </xf>
    <xf numFmtId="0" fontId="0" fillId="0" borderId="1" xfId="0" applyFill="1" applyBorder="1" applyAlignment="1">
      <alignment vertical="center" wrapText="1"/>
    </xf>
    <xf numFmtId="10" fontId="0" fillId="0" borderId="1" xfId="0" applyNumberFormat="1" applyFill="1" applyBorder="1" applyAlignment="1">
      <alignment vertical="center"/>
    </xf>
    <xf numFmtId="164" fontId="0" fillId="0" borderId="1" xfId="1" applyNumberFormat="1" applyFont="1" applyBorder="1"/>
    <xf numFmtId="0" fontId="3" fillId="0" borderId="0" xfId="0" applyFont="1"/>
    <xf numFmtId="0" fontId="4" fillId="0" borderId="0" xfId="0" applyFont="1" applyAlignment="1">
      <alignment horizontal="right" wrapText="1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16" fontId="0" fillId="2" borderId="2" xfId="0" applyNumberFormat="1" applyFill="1" applyBorder="1" applyAlignment="1">
      <alignment horizontal="center" vertical="center"/>
    </xf>
    <xf numFmtId="16" fontId="0" fillId="2" borderId="3" xfId="0" applyNumberFormat="1" applyFill="1" applyBorder="1" applyAlignment="1">
      <alignment horizontal="center" vertical="center"/>
    </xf>
    <xf numFmtId="16" fontId="0" fillId="2" borderId="4" xfId="0" applyNumberFormat="1" applyFill="1" applyBorder="1" applyAlignment="1">
      <alignment horizontal="center" vertical="center"/>
    </xf>
    <xf numFmtId="0" fontId="2" fillId="0" borderId="5" xfId="0" applyFont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3D1DFF-8967-4843-9DBA-CD2C2F8B9DA7}">
  <dimension ref="B1:M9"/>
  <sheetViews>
    <sheetView tabSelected="1" workbookViewId="0">
      <selection activeCell="F12" sqref="F12"/>
    </sheetView>
  </sheetViews>
  <sheetFormatPr defaultRowHeight="15"/>
  <cols>
    <col min="2" max="2" width="8.5703125" customWidth="1"/>
    <col min="3" max="3" width="7.7109375" customWidth="1"/>
    <col min="4" max="4" width="12" customWidth="1"/>
    <col min="5" max="5" width="11.28515625" customWidth="1"/>
    <col min="6" max="6" width="12" customWidth="1"/>
    <col min="8" max="8" width="14.28515625" customWidth="1"/>
    <col min="9" max="9" width="14.7109375" customWidth="1"/>
    <col min="10" max="10" width="12.28515625" customWidth="1"/>
    <col min="11" max="11" width="11.42578125" customWidth="1"/>
    <col min="12" max="12" width="13.5703125" customWidth="1"/>
    <col min="13" max="13" width="11.85546875" customWidth="1"/>
  </cols>
  <sheetData>
    <row r="1" spans="2:13" ht="25.9" customHeight="1">
      <c r="B1" s="9" t="s">
        <v>20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</row>
    <row r="2" spans="2:13">
      <c r="K2" s="8"/>
      <c r="M2" t="s">
        <v>18</v>
      </c>
    </row>
    <row r="3" spans="2:13">
      <c r="F3" s="16" t="s">
        <v>19</v>
      </c>
      <c r="G3" s="16"/>
      <c r="H3" s="16"/>
    </row>
    <row r="4" spans="2:13" ht="46.5" customHeight="1">
      <c r="B4" s="1" t="s">
        <v>0</v>
      </c>
      <c r="C4" s="1" t="s">
        <v>1</v>
      </c>
      <c r="D4" s="1" t="s">
        <v>2</v>
      </c>
      <c r="E4" s="5" t="s">
        <v>10</v>
      </c>
      <c r="F4" s="5" t="s">
        <v>4</v>
      </c>
      <c r="G4" s="4">
        <v>0.2359</v>
      </c>
      <c r="H4" s="1" t="s">
        <v>16</v>
      </c>
      <c r="I4" s="1" t="s">
        <v>17</v>
      </c>
      <c r="J4" s="4">
        <v>0.2359</v>
      </c>
      <c r="K4" s="4" t="s">
        <v>6</v>
      </c>
      <c r="L4" s="3" t="s">
        <v>3</v>
      </c>
      <c r="M4" s="6" t="s">
        <v>5</v>
      </c>
    </row>
    <row r="5" spans="2:13">
      <c r="B5" s="13" t="s">
        <v>7</v>
      </c>
      <c r="C5" s="10" t="s">
        <v>8</v>
      </c>
      <c r="D5" s="10" t="s">
        <v>9</v>
      </c>
      <c r="E5" s="2" t="s">
        <v>11</v>
      </c>
      <c r="F5" s="2">
        <v>2342</v>
      </c>
      <c r="G5" s="2">
        <f>ROUND(F5*$G$4,0)</f>
        <v>552</v>
      </c>
      <c r="H5" s="2">
        <f>ROUND(F5*50%,0)</f>
        <v>1171</v>
      </c>
      <c r="I5" s="2">
        <f>ROUND(F5*55%,0)</f>
        <v>1288</v>
      </c>
      <c r="J5" s="2">
        <f>ROUND((H5+I5)*$J$4,0)</f>
        <v>580</v>
      </c>
      <c r="K5" s="2">
        <v>430</v>
      </c>
      <c r="L5" s="2">
        <v>4650</v>
      </c>
      <c r="M5" s="7">
        <f>(F5+G5)*3+L5</f>
        <v>13332</v>
      </c>
    </row>
    <row r="6" spans="2:13">
      <c r="B6" s="14"/>
      <c r="C6" s="11"/>
      <c r="D6" s="11"/>
      <c r="E6" s="2" t="s">
        <v>12</v>
      </c>
      <c r="F6" s="2">
        <v>2342</v>
      </c>
      <c r="G6" s="2">
        <f t="shared" ref="G6:G9" si="0">ROUND(F6*$G$4,0)</f>
        <v>552</v>
      </c>
      <c r="H6" s="2">
        <f t="shared" ref="H6:H9" si="1">ROUND(F6*50%,0)</f>
        <v>1171</v>
      </c>
      <c r="I6" s="2">
        <f t="shared" ref="I6:I9" si="2">ROUND(F6*55%,0)</f>
        <v>1288</v>
      </c>
      <c r="J6" s="2">
        <f t="shared" ref="J6:J9" si="3">ROUND((H6+I6)*$J$4,0)</f>
        <v>580</v>
      </c>
      <c r="K6" s="2">
        <v>430</v>
      </c>
      <c r="L6" s="2">
        <v>0</v>
      </c>
      <c r="M6" s="7">
        <f>(F6+G6)*12+H6+I6+J6+K6</f>
        <v>38197</v>
      </c>
    </row>
    <row r="7" spans="2:13">
      <c r="B7" s="14"/>
      <c r="C7" s="11"/>
      <c r="D7" s="11"/>
      <c r="E7" s="2" t="s">
        <v>13</v>
      </c>
      <c r="F7" s="2">
        <v>2676</v>
      </c>
      <c r="G7" s="2">
        <f t="shared" si="0"/>
        <v>631</v>
      </c>
      <c r="H7" s="2">
        <f t="shared" si="1"/>
        <v>1338</v>
      </c>
      <c r="I7" s="2">
        <f t="shared" si="2"/>
        <v>1472</v>
      </c>
      <c r="J7" s="2">
        <f t="shared" si="3"/>
        <v>663</v>
      </c>
      <c r="K7" s="2">
        <v>430</v>
      </c>
      <c r="L7" s="2">
        <v>0</v>
      </c>
      <c r="M7" s="7">
        <f t="shared" ref="M7:M9" si="4">(F7+G7)*12+H7+I7+J7+K7</f>
        <v>43587</v>
      </c>
    </row>
    <row r="8" spans="2:13">
      <c r="B8" s="14"/>
      <c r="C8" s="11"/>
      <c r="D8" s="11"/>
      <c r="E8" s="2" t="s">
        <v>14</v>
      </c>
      <c r="F8" s="2">
        <v>2823</v>
      </c>
      <c r="G8" s="2">
        <f t="shared" si="0"/>
        <v>666</v>
      </c>
      <c r="H8" s="2">
        <f t="shared" si="1"/>
        <v>1412</v>
      </c>
      <c r="I8" s="2">
        <f t="shared" si="2"/>
        <v>1553</v>
      </c>
      <c r="J8" s="2">
        <f t="shared" si="3"/>
        <v>699</v>
      </c>
      <c r="K8" s="2">
        <v>430</v>
      </c>
      <c r="L8" s="2">
        <v>0</v>
      </c>
      <c r="M8" s="7">
        <f t="shared" si="4"/>
        <v>45962</v>
      </c>
    </row>
    <row r="9" spans="2:13">
      <c r="B9" s="15"/>
      <c r="C9" s="12"/>
      <c r="D9" s="12"/>
      <c r="E9" s="2" t="s">
        <v>15</v>
      </c>
      <c r="F9" s="2">
        <v>2979</v>
      </c>
      <c r="G9" s="2">
        <f t="shared" si="0"/>
        <v>703</v>
      </c>
      <c r="H9" s="2">
        <f t="shared" si="1"/>
        <v>1490</v>
      </c>
      <c r="I9" s="2">
        <f t="shared" si="2"/>
        <v>1638</v>
      </c>
      <c r="J9" s="2">
        <f t="shared" si="3"/>
        <v>738</v>
      </c>
      <c r="K9" s="2">
        <v>430</v>
      </c>
      <c r="L9" s="2">
        <v>0</v>
      </c>
      <c r="M9" s="7">
        <f t="shared" si="4"/>
        <v>48480</v>
      </c>
    </row>
  </sheetData>
  <mergeCells count="5">
    <mergeCell ref="B1:M1"/>
    <mergeCell ref="D5:D9"/>
    <mergeCell ref="C5:C9"/>
    <mergeCell ref="B5:B9"/>
    <mergeCell ref="F3:H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Aprēķins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Baiba Balode</dc:creator>
  <cp:lastModifiedBy>Baiba Balode</cp:lastModifiedBy>
  <dcterms:created xsi:type="dcterms:W3CDTF">2025-08-21T11:06:04Z</dcterms:created>
  <dcterms:modified xsi:type="dcterms:W3CDTF">2025-09-03T06:17:15Z</dcterms:modified>
</cp:coreProperties>
</file>