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S:\IEVIEŠANAS UZRAUDZĪBA\ZIŅOJUMI\MK_zinojumi\2022.gads\44_01.04.2023_pusgada zinojums\"/>
    </mc:Choice>
  </mc:AlternateContent>
  <xr:revisionPtr revIDLastSave="0" documentId="13_ncr:1_{AB3B5107-0429-466D-8ABC-1CE0D9AAE446}" xr6:coauthVersionLast="47" xr6:coauthVersionMax="47" xr10:uidLastSave="{00000000-0000-0000-0000-000000000000}"/>
  <bookViews>
    <workbookView xWindow="-108" yWindow="-108" windowWidth="23256" windowHeight="12576" xr2:uid="{E7906750-E58A-4E51-A9E3-E0A0F5AB9561}"/>
  </bookViews>
  <sheets>
    <sheet name="Piel.Nr.4 AF atskaites p.,mērķi" sheetId="15" r:id="rId1"/>
    <sheet name="Piel.Nr.5 AF uzraudzības rādīt." sheetId="16" r:id="rId2"/>
    <sheet name="Piel.Nr.6 Neizpildītie 2022.g." sheetId="13" r:id="rId3"/>
    <sheet name="Piel.Nr.7 - Kavējumi 2023.g." sheetId="14" r:id="rId4"/>
    <sheet name="Piel.Nr.8 AF kopējie rādītāji" sheetId="10" r:id="rId5"/>
    <sheet name="Piel.Nr.9 AF citi fin avoti" sheetId="9" r:id="rId6"/>
  </sheets>
  <definedNames>
    <definedName name="_xlnm._FilterDatabase" localSheetId="0" hidden="1">'Piel.Nr.4 AF atskaites p.,mērķi'!$A$5:$P$91</definedName>
    <definedName name="_xlnm._FilterDatabase" localSheetId="1" hidden="1">'Piel.Nr.5 AF uzraudzības rādīt.'!$A$5:$P$38</definedName>
    <definedName name="_xlnm._FilterDatabase" localSheetId="5" hidden="1">'Piel.Nr.9 AF citi fin avoti'!$A$5:$I$87</definedName>
    <definedName name="_ftn1" localSheetId="2">'Piel.Nr.6 Neizpildītie 2022.g.'!$B$32</definedName>
    <definedName name="_ftn1" localSheetId="3">'Piel.Nr.7 - Kavējumi 2023.g.'!$B$27</definedName>
    <definedName name="_ftnref1" localSheetId="2">'Piel.Nr.6 Neizpildītie 2022.g.'!$F$10</definedName>
    <definedName name="_ftnref1" localSheetId="3">'Piel.Nr.7 - Kavējumi 2023.g.'!#REF!</definedName>
    <definedName name="_xlnm.Print_Area" localSheetId="2">'Piel.Nr.6 Neizpildītie 2022.g.'!$A$1:$G$26</definedName>
    <definedName name="_xlnm.Print_Area" localSheetId="3">'Piel.Nr.7 - Kavējumi 2023.g.'!$A$1:$G$22</definedName>
    <definedName name="_xlnm.Print_Area" localSheetId="4">'Piel.Nr.8 AF kopējie rādītāji'!$A$1:$P$97</definedName>
    <definedName name="_xlnm.Print_Area" localSheetId="5">'Piel.Nr.9 AF citi fin avoti'!$A$1:$I$93</definedName>
    <definedName name="_xlnm.Print_Titles" localSheetId="0">'Piel.Nr.4 AF atskaites p.,mērķi'!$4:$5</definedName>
    <definedName name="_xlnm.Print_Titles" localSheetId="1">'Piel.Nr.5 AF uzraudzības rādīt.'!$4:$5</definedName>
    <definedName name="_xlnm.Print_Titles" localSheetId="2">'Piel.Nr.6 Neizpildītie 2022.g.'!$5:$5</definedName>
    <definedName name="_xlnm.Print_Titles" localSheetId="3">'Piel.Nr.7 - Kavējumi 2023.g.'!$5:$5</definedName>
    <definedName name="_xlnm.Print_Titles" localSheetId="4">'Piel.Nr.8 AF kopējie rādītāji'!$4:$6</definedName>
    <definedName name="_xlnm.Print_Titles" localSheetId="5">'Piel.Nr.9 AF citi fin avoti'!$3:$5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92" i="10" l="1"/>
  <c r="H73" i="9"/>
  <c r="G73" i="9"/>
  <c r="H64" i="9"/>
  <c r="H57" i="9"/>
  <c r="G56" i="9"/>
  <c r="H48" i="9"/>
  <c r="G42" i="9"/>
  <c r="G35" i="9"/>
  <c r="G32" i="9"/>
  <c r="G19" i="9"/>
</calcChain>
</file>

<file path=xl/sharedStrings.xml><?xml version="1.0" encoding="utf-8"?>
<sst xmlns="http://schemas.openxmlformats.org/spreadsheetml/2006/main" count="2825" uniqueCount="1292">
  <si>
    <t>Ministrija</t>
  </si>
  <si>
    <t>x</t>
  </si>
  <si>
    <t>Uzraudzības rādītājs</t>
  </si>
  <si>
    <t>2023Q4</t>
  </si>
  <si>
    <t>Nav pabeigts</t>
  </si>
  <si>
    <t>Mērķis</t>
  </si>
  <si>
    <t>Satiksmes ministrija</t>
  </si>
  <si>
    <t>1.1.1.r</t>
  </si>
  <si>
    <t>Virzība uz koordinētu pieeju pasažieru pārvadājumu plānošanai</t>
  </si>
  <si>
    <t>2022Q4</t>
  </si>
  <si>
    <t>Pabeigts</t>
  </si>
  <si>
    <t>06.01.2023. ir apstiprināts Rīgas metropoles areāla sabiedriskā transporta plānošanas koordinācijas darba grupas vadītāja dienesta ziņojums Satiksmes ministrijas valsts sekretārei. Dienesta ziņojums ietver Satiksmes ministrijas Sabiedriskā transporta pakalpojumu departamenta izstrādāto koncepcijas ziņojumu “Virzība uz koordinētu pieeju pasažieru pārvadājumu plānošanai”.</t>
  </si>
  <si>
    <t>On 6 January 2023 the report of the Head of the Riga Metropolitan Area Public Transport Planning Coordination Working Group to the State Secretary of the Ministry of Transport has been approved. The report includes the concept report "Progress on coordinated approach for passenger transport planning" developed by the Department of Public Transport Services of the Ministry of Transport.</t>
  </si>
  <si>
    <t>06.01.2023. ir apstiprināts Rīgas metropoles areāla sabiedriskā transporta plānošanas koordinācijas darba grupas vadītāja dienesta ziņojums Satiksmes ministrijas valsts sekretārei. Dienesta ziņojums ietver Satiksmes ministrijas Sabiedriskā transporta pakalpojumu departamenta izstrādāto koncepcijas ziņojumu “Virzība uz koordinētu pieeju pasažieru pārvadājumu plānošanai”, kas sagatavots pamatojoties uz Rīgas metropoles areāla sabiedriskā transporta plānošanas koordinācijas darba grupas notikušajām sešām sēdēm un 2022.gada 13.oktobra sēdē veiktajiem secinājumiem un priekšlikumiem turpmākai rīcībai.  Koncepcijas ziņojumā sniegta informācija par Rīgas metropoles areāla sabiedriskā transporta plānošanas koordinācijas darba grupas sagatavotajiem priekšlikumiem saistībā ar institucionālās pārvaldības modeli sabiedriskā transporta plānošanai Rīgas metropoles areālā. Savukārt 2023.gada janvārī konsultants sācis darbu pie pētījuma par ilgtspējīga integrēta sabiedriskā transporta plāna, kas veidots kā daļa no Rīgas metropoles areāla pilsētas mobilitātes plāna (SUMP – sustainable urban mobility plan), izveidi”, tādējādi sekmējot atskaites punkta Nr.1 (koordinēta pieeja pasažieru pārvadājumu plānošanai, pasūtīšanai un organizācijai Rīgas metropoles areālā) izpildi.</t>
  </si>
  <si>
    <t>On 6 January 2023 the report of the Head of the Riga Metropolitan Area Public Transport Planning Coordination Working Group to the State Secretary of the Ministry of Transport has been approved. The report includes the concept report "Progress on coordinated approach for passenger transport planning" developed by the Department of Public Transport Services of the Ministry of Transport, which was prepared based on six meetings of the Riga Metropolitan Area Public Transport Planning Coordination Working Group as well as the conclusions and proposals for further action made at the meeting of the Group on 13 October 2022.  The concept report provides information on the proposals prepared by the Riga Metropolitan Area Public Transport Planning Coordination Working Group in connection with the institutional management model for public transport planning in the Riga metropolitan area. Furthermore, in January 2023, the consultant started work on the study on the development of a sustainable integrated public transport plan (SUMP) as part of the urban mobility plan of the Riga metropolitan area, thus contributing to fulfilment of milestone No. 1 (Coordinated approach for passenger transport planning, ordering and organisation of the Riga metropolitan area).</t>
  </si>
  <si>
    <t>Atskaites punkts</t>
  </si>
  <si>
    <t>Koordinēta pieeja pasažieru pāradājumu plānošanai, pasūtīšanai un organizācijai Rīgas metropoles areālā</t>
  </si>
  <si>
    <t>Procesā</t>
  </si>
  <si>
    <t>On 6 January 2023 the report of the Head of the Riga Metropolitan Area Public Transport Planning Coordination Working Group to the State Secretary of the Ministry of Transport has been approved. The report includes the concept report "Progress on coordinated approach for passenger transport planning" developed by the Department of Public Transport Services of the Ministry of Transport, which was prepared based on six meetings of the Riga Metropolitan Area Public Transport Planning Coordination Working Group as well as the conclusions and proposals for further action made at the meeting of the Group on 13 October 2022.  The concept report provides information on the proposals prepared by the Riga Metropolitan Area Public Transport Planning Coordination Working Group in connection with the institutional management model for public transport planning in the Riga metropolitan area. Furthermore, in January 2023, the consultant started work on the study on the development of a sustainable integrated public transport plan (SUMP) as part of the urban mobility plan of the Riga metropolitan area, thus contributing to fulfilment of milestone No. 1 (coordinated approach for passenger transport planning, ordering and organisation of the Riga metropolitan area).</t>
  </si>
  <si>
    <t>1.2.1.1.i</t>
  </si>
  <si>
    <t>Ekonomikas ministrija</t>
  </si>
  <si>
    <t>Apstiprināti projekti par vismaz 20 048 700 EUR</t>
  </si>
  <si>
    <t>2023Q1</t>
  </si>
  <si>
    <t>Dzīvojamo ēku energoefektivitātes uzlabošanas atbalsta programmas stāšanās spēkā</t>
  </si>
  <si>
    <t>2022Q1</t>
  </si>
  <si>
    <t>Eiropas Savienības Atveseļošanas un noturības mehānisma plāna  1.2.1.1.i. investīcijas "Daudzdzīvokļu māju energoefektivitātes uzlabošana un pāreja uz atjaunojamo energoresursu tehnoloģiju izmantošanu" MK noteikumi ir apstiprināti Ministru kabinetā 14.07.2022. Noteikumu gala redakcija 01.07.2022 ir nosūtīta saskaņošanai Eiropas Komisijai, lai varētu atzīmēt šo atskaites punktu kā izpildītu. Ir saņemts konceptuāls saskaņojums 18.08.2022 no Eiropas Komisijas.</t>
  </si>
  <si>
    <t>European Union Recovery and Resilience Mechanism 1.2.1.1.i. investments "Improving the energy efficiency of apartment buildings and transition to the use of renewable energy technology" Regulations of the Cabinet of Ministers have been approved by the Cabinet of Ministers on 14.07.2022. The final version of the regulations on 01.07.2022 has been sent to the European Commission for approval, so that this milestone can be marked as fulfilled. A conceptual agreement has been received from the European Commission on 18.08.2022.</t>
  </si>
  <si>
    <t>Eiropas Savienības Atveseļošanas un noturības mehānisma plāna  1.2.1.1.i. investīcijas "Daudzdzīvokļu māju energoefektivitātes uzlabošana un pāreja uz atjaunojamo energoresursu tehnoloģiju izmantošanu" MK noteikumi ir apstiprināti Ministru kabinetā 14.07.2022. Noteikumu gala redakcija 01.07.2022 ir nosūtīta saskaņošanai Eiropas Komisijai, lai varētu atzīmēt šo atskaites punktu kā izpildītu. Ir saņemts konceptuāls saskaņojums 18.08.2022.</t>
  </si>
  <si>
    <t>1.2.1.2.i</t>
  </si>
  <si>
    <t>Uzņēmējdarbības energoefektivitātes atbalsta programmas stāšanās spēkā</t>
  </si>
  <si>
    <t>Tiesiskā regulējuma pieņemšana 2022.gada 20. septembrī un stāšanās spēkā 2022.gada 5.okobrī.</t>
  </si>
  <si>
    <t>Adoption of the legal framework on September 20, 2022 and entry into force on Oktober 5, 2022.</t>
  </si>
  <si>
    <t>Ministru kabineta 2022. gada 20. septembra noteikumi Nr. 594 "Eiropas Savienības Atveseļošanas un noturības mehānisma plāna 1.2. reformu un investīciju virziena "Energoefektivitātes uzlabošana" 1.2.1.2.i. investīcijas "Energoefektivitātes paaugstināšana uzņēmējdarbībā (ietverot pāreju uz atjaunojamo energoresursu tehnoloģiju izmantošanu siltumapgādē un pētniecības un attīstības aktivitātes (t. sk. bioekonomikā))" 1.2.1.2.i.1. pasākuma "Energoefektivitātes paaugstināšana uzņēmējdarbībā (ietverot pāreju uz atjaunojamo energoresursu tehnoloģiju izmantošanu siltumapgādē)" īstenošanas noteikumi" pieņemti 2022. gada 20. septembrī un stājās spēkā 2022. gada 5. okobrī. Noteikumi ar Eiropas Komisiju saskaņoti 2020. gada 30. septembrī, savukārt DNSH kontrolsaraksta saskaņojums saņemts 2023. gada 3. janvārī.</t>
  </si>
  <si>
    <t>The Cabinet of Ministers' regulations of September 20, 2022 No. 594 "European Union Recovery and resilience mechanism plan 1.2 reform and investment direction "Improving energy efficiency" 1.2.1.2.i investments "Increasing energy efficiency in business (including the transition to the use of renewable energy technologies in heat supply and research and development activities (including bioeconomy))" 1.2. 1.2.i.1 implementation rules of the measure "Increasing energy efficiency in business (including the transition to the use of renewable energy technologies in heat supply)" adopted on September 20, 2022 and entered into force on October 5, 2022. The regulations were agreed with the European Commission on September 30, 2020, while the DNSH checklist was approved on January 3, 2023.</t>
  </si>
  <si>
    <t>1.2.1.3.i</t>
  </si>
  <si>
    <t>Vides aizsardzības un reģionālās attīstības ministrija</t>
  </si>
  <si>
    <t>Stājas spēkā tiesiskais regulējums atbalsta programmai pašvaldību infrastruktūras energoefektivitātes uzlabošanai, kas atbalsta projektus ar plānoto primārās enerģijas vai CO2 emisiju samazinājumu vismaz par 30 %</t>
  </si>
  <si>
    <t>Tiesiskā regulējuma pieņemšana 2022.gada 8.novembrī un stāšanās spēkā 2022.gada 25.novembrī.</t>
  </si>
  <si>
    <t>Adoption of the legal framework on November 8, 2022 and entry into force on November 25, 2022.</t>
  </si>
  <si>
    <t>2022. gada 8. novembra Ministru kabineta sēdē (sēdes protokola un paragrāfa numurs Nr. 56 20. §) tika pieņemts un 2022. gada 25. novembrī stājās spēkā tiesiskais regulējums - Ministru kabineta noteikumi Nr. 709 "Eiropas Savienības Atveseļošanas un noturības mehānisma plāna reformu un investīciju virziena 1.2. "Energoefektivitātes uzlabošana" 1.2.1.3.i. investīcijas "Pašvaldību ēku un infrastruktūras uzlabošana, veicinot pāreju uz atjaunojamo energoresursu tehnoloģiju izmantošanu un uzlabojot energoefektivitāti" īstenošanas noteikumi". Saite uz publikāciju oficiālajā izdevumā: https://www.vestnesis.lv/op/2022/228.2  .  Tiesiskais regulējums atbalsta pašvaldību ēku un infrastruktūras energoefektivitātes un siltumnoturības uzlabošanu ar plānoto primārās enerģijas samazinājumu vismaz par 30 % un nosaka īstenošanas nosacījumus, pārejas uz atjaunojamo energoresursu tehnoloģijām veicināšanu, energoefektivitātes un siltumnoturības uzlabošanu. Lai atspoguļotu ANM regulas VI pielikuma piemērojamās intervences jomas “026a — Publiskās infrastruktūras atjaunošana energoefektivitātes uzlabošanai vai energoefektivitātes pasākumi, demonstrējuma projekti un atbalsta pasākumi, kas atbilst energoefektivitātes kritērijiem” prasības, projektam ir noteikti atbilstības kritēriji: 1) projekta mērķis atbilst 1.2.1.3.i. investīcijas noteikumos definētajam mērķim, sagaidāmie rezultāti un uzraudzības rādītāji ir precīzi definēti, pamatoti un izmērāmi un tie sekmē noteikto rādītāju sasniegšanu (kritērijs Nr.2.8.); 2) projekts paredz ieguldījumus pašvaldības ēkas, tās daļas vai kopējas ēku grupas energoefektivitātes paaugstināšanā un nodrošina primārās enerģijas samazinājumu gadā vismaz 30 % apmērā (kritērijs Nr. 3.2.); 3) projekta efektivitātes aprēķināšana, t.sk. ieguldītais AF finansējums uz vienu ietaupīto primārās enerģijas kilovatstundu gadā nav lielāks par 6,00 euro (kritērijs Nr.3.3.); 4) priekšroku dot projektiem, kas ēkās ievieš visefektīvākos kompleksus siltumnoturības, energoefektivitātes uzlabošanas un atjaunojamo energoresursu iekārtu uzstādīšanas pasākumus (kritērijs Nr.4.1.).</t>
  </si>
  <si>
    <t>At the meeting of the Cabinet of Ministers of November 8, 2022 (Protocol and paragraph No. 56, paragraph 20) legal framework was adopted - Cabinet Regulation No. 709 "Regulation for implementing the investment measure No. 1.2.1.3.i “Improving municipal buildings and infrastructure by promoting the transition to renewable energy technologies and improving energy efficiency” for reform No. 1.2 “Improving energy efficiency” of the Recovery and Resilience Facility plan of the European Union”. This Regulation entered into force on November 25, 2022.  Link to the publication in the Official Journal: https://www.vestnesis.lv/op/2022/228.2   The legal framework supports improving the energy efficiency and heat resistance of municipal buildings and infrastructure with planned reduction of at least 30% of primary energy and lays down implementing conditions, promoting the transition to renewable energy technologies, improving energy efficiency and heat resistance. In order to reflect requirements of applicable intervention field “026 bis – Energy efficiency renovation or energy efficiency measures regarding public infrastructure, demonstration projects and supporting measures compliant with energy efficiency criteria” of Annex VI of the RRF Regulation, the requirements for projects are set out in eligibility and quality criteria: 1) the aim of the project corresponds to 1.2.1.3.i investments aim and the expected results and indicators are precisely defined, justified and measurable and they contribute to the achievement of the indicators defined in the Cabinet Regulation No. 709 (criterion 2.8); 2) the project expects investments in increasing the energy efficiency of the municipal building, its part or common group of buildings and ensures a reduction of primary energy in the amount of at least 30% per year (compared to consumption before the project (criterion 3.2); 3) project efficiency calculation, including the ratio of the planned RRF funding per kWh primary energy saved per year shall not exceed EUR 6,00 (criterion 3.3.);  4) priority should be given to projects that establish the most efficient complex measures for heat resistance, energy efficiency improvement and the installation of renewable energy solutions (criterion 4.1).</t>
  </si>
  <si>
    <t>2022. gada 25. novembrī stājušies spēkā Ministru kabineta noteikumi Nr. 709 "Eiropas Savienības Atveseļošanas un noturības mehānisma plāna reformu un investīciju virziena 1.2. "Energoefektivitātes uzlabošana" 1.2.1.3.i. investīcijas "Pašvaldību ēku un infrastruktūras uzlabošana, veicinot pāreju uz atjaunojamo energoresursu tehnoloģiju izmantošanu un uzlabojot energoefektivitāti" īstenošanas noteikumi”, kas samazinās pašvaldību izmantojamām ēkām un infrastruktūrai primārās enerģijas patēriņu par vismaz 30%, sekmējot energoefektivitātes un siltumnoturības paaugstināšanu, veicinot pāreju uz atjaunojamiem energoresursiem, tai skaitā papildus nodrošinot virzību uz valsts enerģētisko neatkarību, un pašvaldību izdevumu samazināšanos par energoapgādi, tādējādi mazinot arī pašvaldību budžeta izdevumus turpmākai ēku uzturēšanai un apsaimniekošanai. Ieguldījumi pašvaldību ēkās tiks veikti tikai atbilstoši pašvaldību attīstības programmās noteiktajām prioritātēm. Tādējādi investīcijas tiks ieguldītas pašvaldības ēkās, kas ir ar vislielāko energoefektivitātes potenciālu un ko izmanto pašvaldībām un to iedzīvotājiem būtisku valsts (tajā skaitā pašvaldības autonomo) pārvaldes funkciju un uzdevumu izpildei.</t>
  </si>
  <si>
    <t>1.2.1.4.i</t>
  </si>
  <si>
    <t>Valsts un vēsturisko ēku energoefektivitātes uzlabošanas atbalsta programmas stāšanās spēkā</t>
  </si>
  <si>
    <t>Ministru kabineta noteikumu projekts par Eiropas Savienības Atveseļošanas un noturības mehānisma plāna 1.2.1.4.i. investīciju “Energoefektivitātes uzlabošana valsts sektora ēkās, t.sk. vēsturiskajās ēkās”  tiek skaņots ar sadarbības partneriem ņemot vērā izteiktos komentārus un ir plānots to apstiprināt līdz 2023.gada 1.ceturkšņa beigām.</t>
  </si>
  <si>
    <t>Draft Cabinet of Ministers Regulation for the 1.2.1.4.i. investment “Improvement of Energy efficiency in public sector buildings, including historic buildings” of the  European Union Recovery and resilience Mechanism Plan is being tuned with co-operation partners taking into account the comments made and are planned to be approved by the end of  the 1st quarter of 2023.</t>
  </si>
  <si>
    <t>Ministru kabineta noteikumu projekts par Eiropas Savienības Atveseļošanas un noturības mehānisma plāna 1.2.1.4.i. investīciju “Energoefektivitātes uzlabošana valsts sektora ēkās, t.sk. vēsturiskajās ēkās”  tiek skaņots ar sadarbības partneriem ņemot vērā izteiktos komentārus un ir plānots to apstiprināt līdz 2023.gada 1. ceturkšņa beigām.</t>
  </si>
  <si>
    <t>Draft Cabinet of Ministers Regulation for the 1.2.1.4.i. investment “Improvement of Energy efficiency in public sector buildings, including historic buildings” of the  European Union Recovery and resilience Mechanism Plan is being tuned with co-operation partners taking into account the comments made and are planned to be approved by the end of the 1st quarter of 2023.</t>
  </si>
  <si>
    <t>Ministru kabineta noteikumus par Eiropas Savienības Atveseļošanas un noturības mehānisma plāna 1.2.1.4.i. investīciju “Energoefektivitātes uzlabošana valsts sektora ēkās, t.sk. vēsturiskajās ēkās” ir plānots apstiprināt līdz 2023. gada 1. ceturkšņa beigām.</t>
  </si>
  <si>
    <t>1.2.1.5.i</t>
  </si>
  <si>
    <t>Tiesiskā regulējuma koncepcijas dokuments</t>
  </si>
  <si>
    <t>2023Q2</t>
  </si>
  <si>
    <t>Ministru kabinets 2022. gada 22. februārī konceptuāli atbalstīja Ekonomikas ministrijas priekšlikumu veidot jaunus stratēģiskas nozīmes vēja enerģijas parkus uz valsts īpašumā esošas zemes, uzticot šī projekta izpildi AS "Latvenergo" un AS "Latvijas valsts meži" dibinātajam kopuzņēmumam un 2022. gada 21. jūnija Ministru kabineta sēdē nolēma sniegt atļauju akciju sabiedrībai "Latvenergo" un akciju sabiedrībai "Latvijas valsts meži" kopuzņēmuma dibināšanai, lai stiprinātu Latvijas enerģētisko drošību un neatkarību un izveidotu stratēģiskas nozīmes lielas jaudas vēja enerģijas parkus. 2022. gada 22. jūlijā Uzņēmumu reģistra komercreģistrā ir reģistrēts AS "Latvenergo" un AS "Latvijas valsts meži" kopuzņēmums vēja parku attīstībai SIA "Latvijas vēja parki" ar vispārējo stratēģisko mērķi - īstenot stratēģiski svarīgu vēja parku projektus Latvijas Nacionālajā enerģētikas un klimata plānā 2021.–2030. gadam iekļauto mērķu sasniegšanai un turpmākai virzībai uz klimatneitralitātes sasniegšanu, veicinot enerģētiskās neatkarības nodrošināšanu. 2022. gada 14. jūnijā Ministru kabinets konceptuāli atbalstīja informatīvo ziņojumu "Par sauszemes vēja parku turpmāko attīstību valstī", kas paredz tiesiskā regulējuma izstrādi. Tiek veikts darbs pie regulējuma izstrādes.</t>
  </si>
  <si>
    <t>On February 22, 2022, the Cabinet of Ministers conceptually supported the proposal of the Ministry of Economics to build new wind energy parks of strategic importance on state-owned land, entrusting the implementation of this project to the joint venture founded by AS "Latvenergo" and AS "Latvijas valsts meži" and on June 21, 2022 the Cabinet of Ministers decided to grant permission to the AS "Latvenergo" and AS "Latvijas valsts meži" to establish a joint venture in order to strengthen Latvia's energy security and independence and to build wind energy parks of strategic importance. On July 22, 2022, the joint venture of AS "Latvenergo" and AS "Latvijas valsts meži" for the development of wind farms, SIA "Latvijas vēja parki" was registered in the commercial register of the Enterprise Register with the general strategic goal of implementing strategically important wind farm projects in the Latvian National Energy and Climate Plan 2021.–2030. for the achievement of the goals included in the year and further progress towards achieving climate neutrality, promoting the provision of energy independence. On June 14, 2022, the Cabinet of Ministers conceptually supported the informative report "On the further development of onshore wind farms in the country", which provides for the development of legal regulation. Work is being done on the development of the regulation.</t>
  </si>
  <si>
    <t>2022. gada 14. jūnijā Ministru kabinets konceptuāli atbalstīja informatīvo ziņojumu "Par sauszemes vēja parku turpmāko attīstību valstī", kas paredz tiesiskā regulējuma izstrādi. Tiek veikts darbs pie regulējuma izstrādes.</t>
  </si>
  <si>
    <t>On June 14, 2022, the Cabinet of Ministers conceptually supported the informative report "On the further development of onshore wind farms in the country", which provides for the development of legal regulation. Work is being done on the development of the regulation.</t>
  </si>
  <si>
    <t>Paziņojums par līgumu slēgšanas tiesību piešķiršanu apstiprinātiem projektiem 80 000 000 EUR apmērā</t>
  </si>
  <si>
    <t>Mērķi ir plānots sasniegt noteiktajā termiņā Q1/2023. Mērķa sasniegšanai 2022. gada 15. novembrī tika apstiprināti 1.2.1.5.i. investīcijas Ministru kabineta noteikumi Nr. 726, 2022. gada 1. decembrī izsludināta slēgta projektu iesniegumu atlase un 2022. gada 23. decembrī no Ekonomikas ministrijas puses apstiprināti abu finansējuma saņēmēju iesniegtie pieteikumi 1.2.1.5.i. investīcijas īstenošanai. Notiek darbs pie līgumu ar finansējuma saņēmējiem saskaņošanas.</t>
  </si>
  <si>
    <t>The goal is planned to be achieved within the set deadline of Q1/2023. In order to achieve the goal Regulations of the Cabinet of Ministers No. 726 of Latvia for 1.2.1.5.i. investment were approved on November 15, 2022, closed selection of project submissions was announced on December 1, 2022 and applications submitted by both beneficiaries were approved by the Ministry of Economics on December 23, 2022. Contracts are being negotiated.</t>
  </si>
  <si>
    <t>Mērķi ir plānots sasniegt noteiktajā termiņā Q1/2023. Notiek darbs pie līgumu ar finansējuma saņēmējiem saskaņošanas.</t>
  </si>
  <si>
    <t>Elektroenerģijas pārvades un sadales tīklu modernizācijas atbalsta programmas stāšanās spēkā</t>
  </si>
  <si>
    <t>2022Q2</t>
  </si>
  <si>
    <t>Atbalsta programma Ministru kabinetā ir apstiprināta 2022. gada 15. novembrī.</t>
  </si>
  <si>
    <t>The support program has been approved by the Cabinet of Ministers on November 15, 2022.</t>
  </si>
  <si>
    <t>Atbalsta programma Ministru kabinetā ir apstiprināta 2022. gada 15. novembrī un stājusies spēkā 2022. gada 18. novembrī (2022. gada 15. novembra Ministru kabineta noteikumi Nr. 726)</t>
  </si>
  <si>
    <t>The support program has been approved by the Cabinet of Ministers on November 15, 2022 and entered into force on November 18, 2022 (Regulations of the Cabinet of Ministers of November 15, 2022 No. 726)</t>
  </si>
  <si>
    <t>Iekšlietu ministrija</t>
  </si>
  <si>
    <t>1.3.1.r</t>
  </si>
  <si>
    <t>Savvaļas ugunsgrēku kopējā ugunsplatība 5 gadu laikposmā (2020.–2022. gads)</t>
  </si>
  <si>
    <t>Vidējā vērtība laika periodā no 2020. gada līdz 2022. gadam tika sasniegta, pateicoties Katastrofu riska pārvaldības sistēmas reformas īstenošanas uzsākšanai.</t>
  </si>
  <si>
    <t>The average value in the time period from 2020 to 2022 was reached due to the start of the implementation of the reform of the Disaster Risk Management System.</t>
  </si>
  <si>
    <t>Uzsākot katastrofu riska pārvaldības sistēmas reformas īstenošanu, 3 gadu periodā ir sasniegts vidējais rādītājs 1430,57 ha, kas pārsniedz sasniedzamo skaitlisko vērtību.</t>
  </si>
  <si>
    <t>Ziņojuma publicēšana par katastrofu riska pārvaldības sistēmas ieviešanu</t>
  </si>
  <si>
    <t>Informatīvajais ziņojums ietver pārskatu par plānotajām darbībām, finansēšanas avotiem un katastrofu riska pārvaldības sistēmas reformas ieviešanas laika grafiku. Tajā ietverta arī pamatinformācija par katru plānoto pasākumu.  Informatīvais ziņojums aptver vairākus reformu komponentus, tostarp:  • katastrofu pārvaldības centru būvniecība, izmantojot gan valsts budžeta finansējumu, AF līdzekļis. Dokumentā ir ietverta informācija par būvniecības platībām katrā objektā un norādītas plānotās AF ietvaros būvējamo ēku izmaksas un valsts budžeta finansējuma ietvaros būvējamo ēku plānotās un faktiskās izmaksas. Dokumentā iekļauts arī būvniecības procesu grafiks;  • tehniskās kapacitātes veidošanas apraksts, piemēram, specializēto transportlīdzekļu modernizācija Valsts ugunsdzēsības un glābšanas dienestam un jauna ugunsdzēsības, loģistikas un remonta bāzes kompleksa izveide;  • ar katastrofu pārvaldību saistīto IKT risinājumu ieviešanas grafiks, piemēram, 112 platforma, agrīnās brīdināšanas sistēmas modernizācija, katastrofas zaudējumu datubāzes izveide, informācija par vienotu ugunsdrošības un civilās aizsardzības platformu un ugunsdrošības un civilās aizsardzības riska novērtēšanas rīku;  • progresu mācību un preventīvo pasākumu īstenošanā.   Informatīvā ziņojuma pēdējā sadaļā aprakstīta mobilu un stacionāru drošības klašu izveide preventīviem pasākumiem, Ugunsdrošības un civilās aizsardzības koledžas mācību kompleksa modernizācija, amatpersonu ikdienas teorētisko mācību organizēšana un poligona izveide praktiskajām mācībām.</t>
  </si>
  <si>
    <t>The informative report provides a clear overview of the planned activities, sources of financing and timeline of the disaster risk management system reform implementation in Latvia. It also contains background information on each planned measure.  The informative report covers several reform components, including:  • construction of the disaster management centres that are to be built using the funding from the State budget and the Resilience and Recovery Plan. The document covers the information of construction areas at each site and states the planned costs of the buildings to be built under the RRF and the planned and actual costs of the buildings to be constructed within the State budget funding. The timetable for construction processes is also included;  • description of the technical capacity building, such as modernization of specialized vehicles for the State Firefighting and Rescue Service and creation of a new firefighting, logistics and repair base complex;  • timetable for implementation of related disaster management ICT solutions, such as 112 platform, modernization of the early warning system, creation of a disaster loss database, information on unified fire safety and civil defense platform and fire safety and civil protection risk assessment tool;  • progress on implementation of training and preventive measures. The last section of the informative report covers the description of the measures such as creation of mobile and stationary safety classes for preventive measures, modernization of the training complex for the Fire Safety and Civil Defense Collage, organization of the daily theoretical trainings of officials and creation of the target range for the practical training.</t>
  </si>
  <si>
    <t>Informatīvais ziņojums atspoguļo daļu no plānotajām reformām Katastrofu risku pārvaldības sistēmā, kuru mērķis ir nodrošināt vienlīdzīgi efektīvu, ātru un kvalitatīvu katastrofu pārvaldībā iesaistīto dienestu darbu visā Latvijas teritorijā, uzlabojot reaģēšanā un katastrofu pārvaldībā iesaistīto dienestu infrastruktūru, sadarbību un koordināciju. Informatīvā ziņojumā ir iekļauti reformu elementu īstenošanas laika grafiks, vispārēja informācija par katru no aktivitātēm, atbildīgās iestādes, kā arī finansējuma avotu. Tas sniedz skaidru izpratni par to, kas tiek darīts civilās aizsardzības jomā, nodrošinot aizsargātu un drošu vidi Latvijas iedzīvotājiem, dabai un dzīvniekiem.</t>
  </si>
  <si>
    <t>2.1.1.1.i</t>
  </si>
  <si>
    <t>Izstrādāto un saskaņoto IKT risinājumu izstrādes darbību apraksti</t>
  </si>
  <si>
    <t>2023Q3</t>
  </si>
  <si>
    <t>Tiesiskajā regulējumā ir noteikts IKT risinājumu izstrādes darbību aprakstu formāts un termiņš katra IKT risinājumu izstrādes aktivitātes apraksta saskaņošanai investīcijas 2.1.1.1.i ietvaros, proti, līdz līguma vai vienošanās par projekta īstenošanu noslēgšanai.  2022.gada 14.jūlijā ir apstiprināti un 2022.gada 19.jūlijā stājas spēkā Ministru kabineta noteikumi Nr.435 "Eiropas Savienības Atveseļošanas un noturības mehānisma plāna 2. komponentes "Digitālā transformācija" 2.1. reformu un investīciju virziena "Valsts pārvaldes, tai skaitā pašvaldību, digitālā transformācija" īstenošanas noteikumi", kas nosaka, ka ministrijas ir atbildīgas par tās pārziņā nodoto investīciju mērķu sasniegšanu, izmantojot piešķirto finansējumu saskaņā ar noteiktajiem nosacījumiem un termiņiem, par to projektu pases apstiprināšanu Ministru kabinetā, ar kuriem īsteno ministrijas atbildībai piešķirtos mērķus, sagatavojot un iesniedzot Ministru kabineta rīkojumus par projektu pases apstiprināšanu līdz 2022. gada 31. decembrim, lai nodrošinātu paredzamos IKT attīstības aprakstus atbilstoši Latvijas Atveseļošanas un noturības mehānisma plānam līdz 2023.gada 3.ceturksnim.  Šis sasniedzamais mērķis atbilst PADOMES ĪSTENOŠANAS LĒMUMĀ noteiktajam mērķim par Latvijas Atveseļošanas un noturības plāna novērtējuma apstiprināšanu.</t>
  </si>
  <si>
    <t>The legal framework specifies the format of the descriptions of ICT solutions development activities and the deadline for harmonisation of each description of ICT solutions development activity in 2.1.1.1.i investment till the conclusion of a contract or an agreement of project implementation.  On 14 July 2022 the Cabinet of Ministers approved and on 19 July 2022 entered into force Regulation No.435 "EU Recovery and Resilience Mechanism Plan Components 2 “Digital transformation” 2.1 Reforms and Investments Direction “Digital transformation of public administration, including municipalities” implementing rules" which determine that the Ministries shall be responsible for the achievement of the investment objectives transferred under the responsibility of the Ministry, using the allocated financing in accordance with the specified conditions and time limits, regarding the inclusion of projects implementing the objectives  assigned for responsibility of the Ministry into the project passport, by preparing and submitting proposals for the Cabinet of Ministers orders regarding the project passport by 31 December 2022 to ensure the harmonization of the descriptions of ICT solutions development activities according to the RRF plan for Latvia as expected in Q3/2023.  This target to be achieved is in line with the target set in the COUNCIL IMPLEMENTING DECISION on the approval of the assessment of the recovery and resilience plan for Latvia.</t>
  </si>
  <si>
    <t>2.1.1.r</t>
  </si>
  <si>
    <t>Regulējuma izveide IKT attīstības pasākumu vienotai pārvaldībai publiskajā pārvaldē</t>
  </si>
  <si>
    <t>Tiesiskā regulējuma stāšanās spēkā</t>
  </si>
  <si>
    <t>Entry into force of the legal framework</t>
  </si>
  <si>
    <t>Stājās spēkā Ministru kabineta noteikumi, ar ko nosaka vienotu kārtību IKT attīstības pasākumu uzraudzībai:  1.1. Ministru kabinets 2021. gada 31. augustā apstiprināja grozījumus noteikumos Nr. 764 “Valsts informācijas sistēmu vispārējās tehniskās prasības” un noteikumus Nr. 597 “Valsts informācijas sistēmu attīstības projektu uzraudzības kārtība”.  1.2. Saeima 2022. gada 17. maijā ir apstiprinājusi un prezidents izsludināja grozījumus Valsts informācijas sistēmu likumā, kas stājās spēkā 2022. gada 1. jūnijā.  Saites uz publikāciju Oficiālajā Vēstnesī:  1) grozījumi Noteikumos Nr. 764 “Valsts informācijas sistēmu vispārējās tehniskās prasības”: https://www.vestnesis.lv/op/2021/169.14;  2) Noteikumi Nr. 597 “Valsts informācijas sistēmu attīstības projektu uzraudzības kārtība”: https://www.vestnesis.lv/op/2021/169.13;  3) Grozījumi Valsts informācijas sistēmu likumā: https://www.vestnesis.lv/op/2022/94.11.  Šis atskaites punkts ir saskaņā ar PADOMES ĪSTENOŠANAS lēmumā par Latvijas ekonomikas ATVESEĻOŠANAS un noturības plāna novērtējuma APSTIPRINĀŠANU noteikto atskaites punktu.</t>
  </si>
  <si>
    <t>The legal framework for unified governance management of ICT development activities in public administration has entered into force:  1.1. On 31 August 2021 the Cabinet of Ministers approved Amendments to the Regulation No.764 “General Technical Requirements of State Information Systems” and Regulation No.597 “Procedures for supervision of State Information Systems development projects”.  1.2. On 17 May 2022 the Saeima has passed and the President promulgates the amendments to the State Information Systems Law - entering into force on 1 June 2022.  The links to the publication in the Official Journal:  1) Amendments to the Regulation No.764 “General Technical Requirements of State Information Systems”: https://www.vestnesis.lv/op/2021/169.14;   2) Regulation No.597 “Procedures for supervision of State Information Systems development projects”: https://www.vestnesis.lv/op/2021/169.13;  3) Amendments to the State Information Systems Law: https://www.vestnesis.lv/op/2022/94.11.  This milestone to be achieved is in line with the milestone set in the COUNCIL IMPLEMENTING DECISION on the approval of the assessment of the recovery and resilience plan for Latvia.</t>
  </si>
  <si>
    <t>Stājās spēkā Ministru kabineta noteikumi, ar ko nosaka vienotu kārtību IKT attīstības pasākumu uzraudzībai, kas piemērojama visiem IKT attīstības pasākumiem Latvijas atveseļošanas un noturības plāna pasākumu ietvaros (t. sk. pašvaldībās).</t>
  </si>
  <si>
    <t>Normatīvā regulējuma izveide atbalsta saņemšanai publiskās pārvaldes procesu un pakalpojumu digitālās transformācijas jomā</t>
  </si>
  <si>
    <t>Tiesiskā regulējuma stāšanās spēkā 2022.gada 19.jūlijā.</t>
  </si>
  <si>
    <t>Entry into force of the legal framework on 19 July 2022</t>
  </si>
  <si>
    <t>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 kas stājās spēkā 2022.gada 19.jūlijā.</t>
  </si>
  <si>
    <t>On 14 July 2022 the Cabinet of Ministers approved Regulation No.435 "EU Recovery and Resilience Mechanism Plan Components 2 “Digital transformation” 2.1 Reforms and Investments Direction “Digital transformation of public administration, including municipalities” implementing rules". The regulation entered into force on 19 July 2022.</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</si>
  <si>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publiskās pārvaldes procesu un pakalpojumu digitālās transformācijas jomā.</t>
  </si>
  <si>
    <t>2.1.2.1.i</t>
  </si>
  <si>
    <t>Koordinētu plānu apstiprināšana centralizētu funkciju vai pakalpojumu izveidei, pārveidei vai ieviešanai</t>
  </si>
  <si>
    <t>Saskaņotu aprakstu pieņemšana attiecībā uz centralizētu IKT risinājumu izstrādes darbībām</t>
  </si>
  <si>
    <t>Tiesiskajā regulējumā ir noteikts IKT risinājumu izstrādes darbību aprakstu formāts un termiņš katra IKT risinājumu izstrādes aktivitātes apraksta saskaņošanai investīcijas 2.1.1.1.i ietvaros, proti, līdz līguma vai vienošanās par projekta īstenošanu noslēgšanai.  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 kas nosaka, ka ministrijas ir atbildīgas par tās pārziņā nodoto investīciju mērķu sasniegšanu, izmantojot piešķirto finansējumu saskaņā ar noteiktajiem nosacījumiem un termiņiem, par to projektu pases apstiprināšanu Ministru kabinetā, ar kuriem īsteno ministrijas atbildībai piešķirtos mērķus, sagatavojot un iesniedzot Ministru kabineta rīkojumus par projektu pases apstiprināšanu līdz 2022. gada 31. decembrim, lai nodrošinātu paredzamos IKT attīstības aprakstus atbilstoši Latvijas Atveseļošanas un noturības mehānisma plānam līdz 2023.gada 3.ceturksnim.  Šis sasniedzamais mērķis atbilst PADOMES ĪSTENOŠANAS LĒMUMĀ noteiktajam mērķim par Latvijas Atveseļošanas un noturības plāna novērtējuma apstiprināšanu.</t>
  </si>
  <si>
    <t>The legal framework specifies the format of the descriptions of ICT solutions development activities and the deadline for harmonisation of each description of ICT solutions development activity in 2.1.2.1.i investment till the the conclusion of a contract or an agreement of project implementation.  On 14 July 2022 the Cabinet of Ministers approved Regulation No.435 "EU Recovery and Resilience Mechanism Plan Components 2 “Digital transformation” 2.1 Reforms and Investments Direction “Digital transformation of public administration, including municipalities” implementing rules" which determine that the Ministries shall be responsible for the achievement of the investment objectives transferred under the responsibility of the Ministry, using the allocated financing in accordance with the specified conditions and time limits, regarding the inclusion of projects implementing the objectives  assigned for responsibility of the Ministry into the project passport, by preparing and submitting proposals for the Cabinet of Ministers orders regarding the project passport by 31 December 2022 to ensure the harmonization of the descriptions of ICT solutions development activities according to the RRF plan for Latvia as expected in Q3/2023.</t>
  </si>
  <si>
    <t>2.1.2.r</t>
  </si>
  <si>
    <t>Tiesiskā regulējuma izveide atbalsta saņemšanai publiskās pārvaldes centrālo sistēmu un platformu attīstības un datošanas infrastruktūras pakalpojumu konsolidācijas jomā</t>
  </si>
  <si>
    <t>Tiesiskā regulējuma stāšanās spēkā 2022.gada 19.jūlijā</t>
  </si>
  <si>
    <t>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t>
  </si>
  <si>
    <t>On 14 July 2022 the Cabinet of Ministers approved Regulation No.435 "EU Recovery and Resilience Mechanism Plan Components 2 “Digital transformation” 2.1 Reforms and Investments Direction “Digital transformation of public administration, including municipalities” implementing rules"</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</si>
  <si>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valsts informācijas un komunikācijas tehnoloģiju (IKT) resursu izmantošanas efektivitātes un sadarbspējas paaugstināšanā.</t>
  </si>
  <si>
    <t>2.1.3.r</t>
  </si>
  <si>
    <t>Datu aprites valsts platformas darbības tiesiskais regulējums</t>
  </si>
  <si>
    <t>Notiek darbs pie Ministru kabineta noteikumu izstrādes.</t>
  </si>
  <si>
    <t>Work on the development of the Regulations of the Cabinet of Ministers is in progress.</t>
  </si>
  <si>
    <t>Atskaites punkts tiks sasniegts kā noteikts Padomes īstenošanas lēmumā par Latvijas Atveseļošanas un noturības mehānisma plānu.  Notiek darbs pie Ministru kabineta noteikumu izstrādes.</t>
  </si>
  <si>
    <t>The milestone to be achieved is in line with the milestone set in the Council Implementation Decision on the approval of the assessment of the recovery and resilience plan for Latvia.  Work on the development of the Regulations of the Cabinet of Ministers is in progress.</t>
  </si>
  <si>
    <t>Normatīvā regulējuma stāšanās spēkā attiecībā uz atbalsta saņemšanu tautsaimniecības datu pārvaldības pārveides jomā</t>
  </si>
  <si>
    <t>2022.gada 14.jūlijā Ministru kabinets apstiprināja Vides aizsardzības un reģionālās attīstības ministrijas sagatavotos noteikumus "Eiropas Savienības Atveseļošanas un noturības mehānisma plāna 2. komponentes "Digitālā transformācija" 2.1. reformu un investīciju virziena "Valsts pārvaldes, t. sk. pašvaldību digitālā transformācija" īstenošanas noteikumi" Atveseļošanas fonda investīciju programmas atvēršanai, ar kuru tiks sniegts atbalsts datu ekonomikas attīstībā, nodrošinot datu pieejamību un koplietošanu tautsaimniecībā.</t>
  </si>
  <si>
    <t>2.2.1.1.i</t>
  </si>
  <si>
    <t>Ministru kabineta noteikumi, kas apstiprināti Eiropas Digitālās inovācijas centra (EDIC) darbību īstenošanai</t>
  </si>
  <si>
    <t>Ministru kabineta noteikumu projekts ir iesniegts apstiprināšanai Ministru kabinetā 2022. gada 6. septembrī un apstiprināts 2022. gada 13. septembrī.</t>
  </si>
  <si>
    <t>The rules of the Cabinet of Ministers have been submitted for approval to the Cabinet of Ministers in 6th September 2022 and approved on 13th September 2022.</t>
  </si>
  <si>
    <t>Uzraudzības rādītājs ir izpildīts 2022. gada 3. ceturksnī.</t>
  </si>
  <si>
    <t>2.2.1.2.i</t>
  </si>
  <si>
    <t>To uzņēmumu skaits, kam sniegts atbalsts, lai digitalizētu komercdarbības procesus, un kam pēc granta saņemšanas un projekta īstenošanas uzlabojās digitālā brieduma testa rezultāts, salīdzinot ar iepriekšējo testa rezultātu</t>
  </si>
  <si>
    <t>Apstiprināti 10.01.2023. MK noteikumi Nr.10 "Latvijas Atveseļošanas un noturības mehānisma plāna 2. komponentes "Digitālā transformācija" 2.2. reformu un investīciju virziena "Uzņēmumu digitālā transformācija un inovācijas" 2.2.1.r. "Uzņēmējdarbības digitālās transformācijas pilna cikla atbalsta izveide ar reģionālo tvērumu" 2.2.1.2.i. investīcijas "Atbalsts procesu digitalizācijai komercdarbībā" īstenošanas noteikumi" (https://likumi.lv/ta/id/338779-latvijas-atveselosanas-un-noturibas-mehanisma-plana-2-komponentes-digitala-transformacija-2-2-reformu-un-investiciju-virziena). Atbalstu plānots sniegt no 2023. gada 31.marta.</t>
  </si>
  <si>
    <t>The rules of the Cabinet of Ministers have been approved on 10.01.2023. (No. 10 “Digital transformation”, Part 2 of the Latvian Recovery and Resilience Facility Plan, Reform 2.2 and Investment Direction “Digital transformation and innovation of enterprises” 2.2.1 r. Development of “full cycle support for digital business transformation with a regional scope” 2.2.1.2.i. Implementing rules for the “Aid for the Digital of Processes in Commercial Activities” (https://likumi.lv/ta/id/338779-latvia-atveselosanas-and-noturiba-mehanism-plana-2-component-digital-transformacija-2-2-reform-and-investment-direction). The aid is scheduled to be provided as from 31 March 2023.</t>
  </si>
  <si>
    <t>2.2.1.3.i</t>
  </si>
  <si>
    <t>Atbalstīto projektu skaits</t>
  </si>
  <si>
    <t>Noteikuma projekts (TAP 22-TA-3591) tiek izstrādāts un to plānots apstiprināt līdz 01.04.2023.</t>
  </si>
  <si>
    <t>The draft rule (TAP 22-TA-3591) is being developed and it is planned to be approved by 01.04.2023.</t>
  </si>
  <si>
    <t>2.2.1.4.i</t>
  </si>
  <si>
    <t>2022Q3</t>
  </si>
  <si>
    <t>Apstiprināti Ministru kabineta noteikumi par kritērijiem, pēc kādiem uzņēmumi var pieteikties aizdevumam, un prasības “Altum” aizdevuma piešķiršanai, lai nodrošinātu digitālo transformāciju un uzlabotu produktivitāti</t>
  </si>
  <si>
    <t>Apstiprināti Ministru kabineta 2022. gada 5. jūlija noteikumi Nr. 421 "Eiropas Savienības Atveseļošanas un noturības mehānisma plāna 2.2. reformu un investīciju virziena "Uzņēmumu digitālā transformācija un inovācijas" 2.2.1.4.i. investīcijas "Finanšu instrumenti komersantu digitālās transformācijas veicināšanai"  MK noteikumu projekts publiski pieejams šeit:   https://likumi.lv/ta/id/333889-eiropas-savienibas-atveselosanas-un-noturibas-mehanisma-plana-2-2-reformu-un-investiciju-virziena-uznemumu-digitala-transformacija</t>
  </si>
  <si>
    <t>Cabinet Regulation No. 421 of 5 July 2022, approved “Reform 2.2 of the European Union Recovery and Stability Mechanism Plan and Investment Direction “Digital transformation and innovation of enterprises” 2.2.1.4.i. Investments “Financial Instruments for Promoting the Digital Transformation of Operators”  Government of Latvia the draft rules are publicly available here:  https://likumi.lv/ta/id/333889-eiropas-savienibas-atveselosanas-un-noturibas-mehanisma-plana-2-2-reformu-un-investiciju-virziena-uznemumu-digitala-transformacija</t>
  </si>
  <si>
    <t>2.2.1.r</t>
  </si>
  <si>
    <t>Reģionālie uzņēmējdarbības atbalsta centri nodrošina jaunas digitālās transformācijas atbalsta funkcijas</t>
  </si>
  <si>
    <t>Digitālā brieduma testa sistēmas izveide uzņēmumiem, lai noteiktu uzņēmumiem nepieciešamās darbības un valsts atbalstu</t>
  </si>
  <si>
    <t>Izveidots Eiropas Digitālās inovācijas centrs (EDIC)</t>
  </si>
  <si>
    <t>Eiropas Komisija atlases procedūrā ir apstiprinājusi abus Latvijas izvirzītos kandidātus. EDIC līgumi tiek saskaņoti ar Eiropas Komisiju. Ministru kabineta noteikumi par EDIC darbību ir apstiprināti Ministru kabinetā 2022. gada 13. septembrī un publicēti 2022. gada 21. septembrī.</t>
  </si>
  <si>
    <t>Both candidates nominated by Latvia have been approved by the European Commission in the selection procedure. The EDIH contracts are being coordinated with the European Commission. The regulations of the Cabinet of Ministers of Latvia on the operation of EDIH are approved by the Cabinet of Ministers on 13th September 2022 and published on 21st September 2022.</t>
  </si>
  <si>
    <t>Izglītības un zinātnes ministrija</t>
  </si>
  <si>
    <t>2024Q1</t>
  </si>
  <si>
    <t>2.3.1.r</t>
  </si>
  <si>
    <t>Individuālo mācību kontu pieejas attīstība</t>
  </si>
  <si>
    <t>In Q3 2022 informative report about implementation of the ILA pilot project within Latvian RRF plan. The development of the Regulation of the Cabinet of Ministers and their application is planned within this RRF financed pilot project.</t>
  </si>
  <si>
    <t>Kritēriji un kārtība attiecībā uz stimuliem un pienākumiem uzņēmumiem izglītot to darbiniekus un radīt vairāk iespēju un tiesību darbiniekiem izglītoties</t>
  </si>
  <si>
    <t>Kritēriju, kārtības un atbalsta pasākumu pieņemšana attiecībā uz stimuliem un pienākumiem uzņēmumiem (jo īpaši mazajās un vidējās nozarēs) izglītot savus darbiniekus</t>
  </si>
  <si>
    <t>Atbalsta saņemšanas kritēriju un procedūru izstrāde notiek EK TSI projektā 21LV06, iesaistot plašu ieinteresēto pušu loku. Šī TSI projekta ietvaros tiks attīstīta ar izveidoto atbalsta pasākumu monitoringa sistēma.</t>
  </si>
  <si>
    <t>Elaboration of the criteria for receiving support and the procedure for implementing the support measures, involving a wide range of interested parties, is in progress within EC TSI (project “21LV06”). A system for monitoring the implementation of support measures shall also be developed within the framework of this TSI project.</t>
  </si>
  <si>
    <t>Darbs EK TSI projektā turpinās  saskaņā ar projekta laika grafiku, iesaistot plašu sadarbības partneru loku. Projekta darbu plānots pabeigt 2023.gada augustā. Tā īstenošanas rezultātā jau veikts šķēršļu novērtējums un apstākļu, kas veicina Latvijas darba devēju ieguldījumu savu darbinieku prasmēs, novērtēšana (2022. gada 2. ceturksnis); tika identificēti starptautiskās labās prakses piemēri, kas mudina darba devējus ieguldīt savu darbinieku prasmēs (2022. gada 3. ceturksnis), kā arī notika darbs darba grupās, lai apzinātu iesaistīto pušu, tostarp darba devēju un nozaru asociāciju viedokli par nepieciešamo atbalstu. Patlaban tiek strādāts pie vadlīnijām, kas kalpos par pamatu MK noteikumu ( 55+ 57) izstrādei.</t>
  </si>
  <si>
    <t>Work on the EC’s TSI project continues according to the project schedule, involving a wide range of cooperation partners. The project is planned to be completed in August 2023. As a result of its implementation, an assessment of obstacles and conditions that promote the investment of Latvian employers in the skills of their employees has already been carried out (2nd quarter of 2022); examples of international good practice encouraging employers to invest in the skills of their employees were identified (Q3 2022), and work was carried out in working groups to identify the views of stakeholders, including employers and industry associations, on the necessary support. Currently, the guidelines are being worked on, which will serve as a basis for the development of CoM regulations (55+57).</t>
  </si>
  <si>
    <t>Prasmju fondu koncepcijas izstrāde</t>
  </si>
  <si>
    <t>2.3.2.2.i</t>
  </si>
  <si>
    <t>Līdz 2023. gada jūnijam izstrādāts digitālo prasmju un kompetenču satvars</t>
  </si>
  <si>
    <t>Sasniedzamais atskaites punkts atbilst PADOMES ĪSTENOŠANAS LĒMUMĀ par Latvijas Atveseļošanas un noturības plāna apstiprināšanu noteiktajam atskaites punktam, kas sasniedzams secīgi pēc tam, kad informatīvais ziņojums tiks apstiprināts Ministru kabinetā.  Notiek darbs pie šīs Atveseļošanas un noturības mehānisma plāna investīcijas informatīvā ziņojuma apstiprināšanas Ministru kabinetā.  2022. gada 16. decembrī informatīvā ziņojuma projekts par investīcijas 2.3.2.2.i. īstenošanu tika iesniegts izskatīšanai Ministru kabinetam (Tiesību akta lietas ID Latvijas Tiesību akta portālā: 22-TA-2271).</t>
  </si>
  <si>
    <t>The milestone to be achieved is in line with the milestone set in the Council Implementation Decision on the approval of the assessment of the recovery and resilience plan for Latvia, which is to be achieved consecutively after the informative report will be approved by the Cabinet of Ministers.  Work on the approval of the informative report of this RRF plan investment in the Cabinet of Ministers is in progress.  On 16 December 2022 the draft informative report on investments 2.3.2.2.i. implementation was submitted for consideration to the Cabinet of Ministers (Legal act ID in Latvian Legal Act portal: 22-TA-2271).</t>
  </si>
  <si>
    <t>2.3.2.3.i</t>
  </si>
  <si>
    <t>IKT aprīkojuma vienību skaits mērķgrupai (izglītojamajiem)</t>
  </si>
  <si>
    <t>Inter-institutional coordination of the draft regulations of the Cabinet of Ministers on the implementation of investment 2323i is in process, planning to approve it by the Cabinet of Ministers in the 2023/1quater, taking into account in-depth work in the development of the methodology for identifying students of the risk group, planning data processing and explaining the approach to data use. In November, 2022, the draft rules were sent to the European Commission for coordination.     In order to ensure the planned purchase of computer equipment using various funding sources of the European Union funds, the creation of the Electronic Procurement System of the computer equipment procurement catalog  is ensured. Taking into account the applicant's questions that arose within the procurement procedure, as well as the disputing of the results of the procurement procedure carried out by some applicants, the conclusion of the procurement contract (the general agreement was concluded on 20.10.2022) has been significantly delayed in the originally planned period.     According to the planned, first of all purchase of computer equipment is made within the EU funds (REACT-EU) 13.1.2.2. "Digitalization of Educational Institutions" project "Digitalization of Educational Institutions" classes". And only after the aforementioned supplies of computer equipment, orders can be placed within the framework of the Recovery Fund's measure 2.3.2.3. " Closing the digital divide for socially vulnerable groups and educational institutions", which in turn means that computer equipment deliveries within it are not possible until the end of 2022. Thus, the expected performance time of the indicator is no earlier than the end of the 2nd quarter of 2023, as deliveries are not under the influence of the Ministry. At the same time, according to the Cabinet of Ministers Protocol Decision No. 53 of October 18, 2022, Article 70 § 11, an exceptional case has been established for the deadline of the target indicator No.78 - 30.06.2023.     The Ministry has submitted a proposal for amendments to the AF plan, asking to delete the target indicator No.78, combining it with the target indicator Nr.79 and at the same time clarifying its value and planning to ensure the delivery of 22,000 computers by the end of 2023. The Ministry continues to communicate with the EC, providing additional justification for changes in target value.</t>
  </si>
  <si>
    <t>2.3.2.r</t>
  </si>
  <si>
    <t>Stājušies spēkā grozījumi normatīvajos aktos par valsts augstākās izglītības standartiem, paredzot digitālās kompetences studiju rezultātu sasniegšanu atbilstošajos Latvijas kvalifikāciju ietvarstruktūras līmeņos</t>
  </si>
  <si>
    <t>Stājušies spēkā grozījumi valsts augstākās izglītības standartos (augstākās akadēmiskās izglītības valsts standartā un profesionālās augstākās izglītības valsts standartā)</t>
  </si>
  <si>
    <t>Amendments to national higher education standards (State Standard for Higher Academic Education and National Standard for Higher Vocational Education) have entered into force.</t>
  </si>
  <si>
    <t>Veikti grozījumi attiecīgajos Ministru kabineta noteikumos, kas nosaka augstākās izglītības sandartus:   1) Ministru kabineta 2022. gada 20. decembra noteikumi Nr. 803 "Grozījumi Ministru kabineta 2014. gada 26. augusta noteikumos Nr. 512 "Noteikumi par otrā līmeņa profesionālās augstākās izglītības valsts standartu"", stājas spēkā 01.01.2023 (https://www.vestnesis.lv/op/2022/248.10);  2) Ministru kabineta 2022. gada 20. decembra noteikumi Nr. 802 "Grozījumi Ministru kabineta 2001. gada 20. marta noteikumos Nr. 141 "Noteikumi par pirmā līmeņa profesionālās augstākās izglītības valsts standartu", stājās spēkā 01.01.2023 (https://www.vestnesis.lv/op/2022/248.9);   3) Ministru kabineta 2022. gada 20. decembra noteikumi Nr. 240 "Grozījumi Ministru kabineta 2014. gada 13. maija noteikumos Nr. 240 "Noteikumi par valsts akadēmiskās izglītības standartu"", stājās spēkā 01.01.2023 (https://www.vestnesis.lv/op/2014/93.1).    Vienlaikus, turpinās sarunas ar Eiropas Komisiju (EK) par saņemto EK viedokli par šī atskaites punkta  sasniegšanas tiesisko regulējumu.</t>
  </si>
  <si>
    <t>Amendments have been made to the regulations of the Cabinet of Ministers, which define the standards of higher education:  1) Regulations of the Cabinet of Ministers of December 20, 2022 No. 803 "Amendments to the Regulations of the Cabinet of Ministers of August 26, 2014 No. 512 "Regulations on the state standard of second-level professional higher education"", entered into force on 01.01.2023 (https://www.vestnesis.lv/op/2022/248.10);  2) Regulations of the Cabinet of Ministers of December 20, 2022 No. 802 "Amendments to the regulations of the Cabinet of Ministers of March 20, 2001 No. 141 "Regulations on the state standard of first-level professional higher education", entered into force on 01.01.2023 (https://www.vestnesis.lv/op/2022/248.9);  3) Regulations of the Cabinet of Ministers of December 20, 2022 No. 240 "Amendments to the regulations of the Cabinet of Ministers of May 13, 2014 No. 240 "Regulations on the State Academic Education Standard"" entered into force on 01.01.2023 (https://www.vestnesis.lv/op/2014/93.1).    At the same time, negotiations are continued with the European Commission (EC) regarding the received EC opinion on the legal framework for reaching this reference point.</t>
  </si>
  <si>
    <t>Normatīvais regulējums stiprina un īsteno vienotu sistēmu digitālo pamatprasmju novērtēšanai, mācību vajadzību apzināšanai, plānošanai un novērtēšanai</t>
  </si>
  <si>
    <t>3.1.1.1.i</t>
  </si>
  <si>
    <t>Atjaunoti un pārbūvēti valsts reģionālie un vietējie ceļi novadu administratīvo centru, to pakalpojumu un darbavietu drošai pieejamībai un jauno pašvaldību pilnīgai darbībai</t>
  </si>
  <si>
    <t>2022.gada 8.novembrī Ministru kabinetā ir apstiprināts Vides aizsardzības un reģionālās attīstības ministrijas informatīvais ziņojums "Par Latvijas Atveseļošanas un noturības mehānisma plāna 3.1. reformas un investīciju virziena "Reģionālā politika" 3.1.1.r. reformas "Administratīvi teritoriālā reforma" 3.1.1.1.i. investīcijas "Valsts reģionālo un vietējo autoceļu tīkla uzlabošana" īstenošanu". Vides aizsardzības un reģionālās attīstības ministrija  gatavo informāciju Finanšu ministrijai par novadu administratīvo centru un tajos sniegto pakalpojumu un darbavietu drošu sasniedzamību, kā arī pašvaldību pilnvērtīgai funkcionēšanai atjaunotajiem un pārbūvētajiem valsts reģionālajiem un vietējiem autoceļiem 2022. gada ceturtajā ceturksnī, atbilstoši Ministru kabineta protokollēmuma Nr.56/36.§ 3.punktam norādot informatīvā ziņojuma 3. pielikumā iekļautos autoceļus, kuru būvdarbi pabeigti pēc 2021. gada 13. jūlija un kuri iekļauti informatīvajā ziņojumā "Par investīciju programmas valsts autoceļu attīstībai administratīvi teritoriālās reformas kontekstā īstenošanu", kas apstiprināts Ministru kabinetā  2021. gada 18. marta sēdē (protokols Nr. 28, 40. §).</t>
  </si>
  <si>
    <t>The information report “On the implementation of investment 3.1.1.1.i. “Improvement of the network of regional and local roads” of reform and investment vector 3.1. “Regional Policy” and reform 3.1.1.r. “Administrative-territorial reform” of the Latvia’s Recovery and Resilience Facility plan”, developed by the Ministry of Environmental Protection and Regional Development has been approved by the Cabinet of Ministers on 8 November 2022. Ministry of Environmental Protection and Regional Development is preparing information for the Ministry of Finance on the safe accessibility of regional administrative centers and the services and jobs provided, as well as on state regional and local roads that have been renovated and rebuilt for the full functioning of municipalities in accordance with paragraph 3 of Cabinet of Ministers protocol decision No. 56/36.§, indicating the road sections included in Appendix 3 of the information report, the construction of which was completed after July 13, 2021 and which are included in the information report "On Implementation of the Investment Programme for Development of National Roads in the Context of the Administrative Territorial Reform", which was approved by the Cabinet of Ministers on 18 March 2021 (protocol No. 28, § 40).</t>
  </si>
  <si>
    <t>Uz 2022.gada 4.ceturksni ir pārbūvēti un atjaunoti 70km valsts vietējo un reģionālo ceļu, lai uzlabotu novadu administratīvo centru sasniedzamību, uzlabojot piekļuvi valsts un pašvaldību sniegtajiem pakalpojumiem (tai skaitā izglītības iestāžu tīkla sakārtošanas kontekstā, kā arī veselības, kultūras, sociālo u.c. pakalpojumu sasniedzamībai) un darba vietām. Pārbūvēto un atjaunoto ceļu posmi atbilst Vides aizsardzības un reģionālās attīstības ministrijas, Satiksmes ministrijas, kā arī plānošanas reģionu sagatavotam sarakstam, kas pieejams informatīvā ziņojuma "Par Latvijas Atveseļošanas un noturības mehānisma plāna 3.1. reformas un investīciju virziena “Reģionālā politika” 3.1.1.r. reformas “Administratīvi teritoriālā reforma” 3.1.1.1.i. investīcijas “Valsts reģionālo un vietējo autoceļu tīkla uzlabošana” īstenošanu" 3.pielikumā.</t>
  </si>
  <si>
    <t>3.1.1.2.i</t>
  </si>
  <si>
    <t>Ir pieņemts juridiskais pamats, lai īstenotu atbalstu vietējo pašvaldību kapacitātes celšanai</t>
  </si>
  <si>
    <t>Ir pieņemts Ministru kabineta regulējums</t>
  </si>
  <si>
    <t>Informative Report of the Cabinet of Ministers have been adopted</t>
  </si>
  <si>
    <t>Informatīvais ziņojums “Par Latvijas Atveseļošanas un noturības mehānisma plāna 3.1. reformas un investīciju virziena “Reģionālā politika” 3.1.1.2. reformas “Administratīvi teritoriālā reforma” investīcijas 3.1.1.2.i. “Pašvaldību kapacitātes stiprināšana to darbības efektivitātes un kvalitātes uzlabošanai” īstenošanu” ir apstiprināts Ministru kabinetā 2022. gada 8. novembrī, tādejādi nodrošinot juridisko pamatu, lai īstenotu atbalstu vietējo pašvaldību kapacitātes celšanai. Informatīvais ziņojums ir publicēts tiesību aktu oficiālajā portālā www.tapportals.mk.gov.lv (skatīt: https://tapportals.mk.gov.lv/legal_acts/50d62d57-58 f 3-4e91-9e67-a 8 ee68b245c6).  Informatīvais ziņojums tika apstiprināts ar Ministru Kabineta sēdes Protokollēmuma Nr. 56.", 37. paragrāfu. Tas ir publicēts  tiesību aktu oficiālajā portālā www.likumi.lv (skatīt: https://likumi.lv/ta/id/337132-ministru-kabineta-sedes-protokols ).</t>
  </si>
  <si>
    <t>Informative Report “On implementation of the investment 3.1.1.2.i. “Strengthening the capacity of municipalities to improve the efficiency and quality of their operations” of the reform and investment vector 3.1. “Regional Policy” and the reform 3.1.1.r. “Administrative-territorial reform” of the European Union Recovery and Resilience Facility plan for Latvia” was approved by the Cabinet of Ministers at 8th of November 2022, thus ensuring the regulation for implementing support for capacity building of local municipalities. The Informative Report is published in the official portal of legal acts www.tapportals.mk.gov.lv (see: https://tapportals.mk.gov.lv/legal_acts/50d62d57-58f3-4e91-9e67-a8ee68b245c6 ).  Informative Report was approved by Protocol Decision of the Cabinet of Ministers of the Republic of Latvia, point 37. § of protocol No. 56 of sitting of the Cabinet of Ministers on 8 November 2022. It is published in the official portal of legal acts www.likumi.lv (see: https://likumi.lv/ta/id/337132-ministru-kabineta-sedes-protokols ).</t>
  </si>
  <si>
    <t>Ministru kabineta informatīvais ziņojums definē normatīvo ietvaru atbalsta sniegšanai pašvaldību kapacitātes stiprināšanai to darbības efektivitātes un kvalitātes uzlabošanai. Atbalsta ietvaros tiks celta pašvaldību speciālistu kapacitāte, lai tās spētu nodrošināt tām likumos noteikto autonomo funkciju izpildi salīdzināmā kvalitātē un pieejamībā, kā arī spētu sniegt iedzīvotājiem kvalitatīvus pakalpojumus par samērīgām izmaksām atbilstoši aktuālajām demogrāfiskajām tendencēm.</t>
  </si>
  <si>
    <t>3.1.1.3.i</t>
  </si>
  <si>
    <t>Atbalsta programmas industriālo parku un teritoriju attīstīšanai reģionos pieņemšana</t>
  </si>
  <si>
    <t>Tiesiskā regulējuma pieņemšana 2022.gada 30. augustā un stāšanās spēkā 2022.gada 21.septembrī</t>
  </si>
  <si>
    <t>Adoption of the legal framework on August 30, 2022 and entry into force on September 21, 2022</t>
  </si>
  <si>
    <t>2022. gada 30. augusta Ministru kabineta sēdē (sēdes protokola un paragrāfa numurs Nr. 43 15. §) tika pieņemti un 2022. gada 21. septembrī stājās spēkā Ministru kabineta noteikumi Nr. 543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t>
  </si>
  <si>
    <t>At the meeting of the Cabinet of Ministers of August 30, 2022 (Protocol and paragraph No. 43, paragraph 15) were adopted and Cabinet Regulation No. 543 "Regulation for implementing the investment measure No.  3.1.1.3.i. “Investments in business public infrastructure for the development of industrial parks and areas in regions” for reform No. 3.1 “Regional Policy” of the Recovery and Resilience Facility plan of the European Union” entered into force on September 21, 2022.</t>
  </si>
  <si>
    <t>Ministru kabineta 2022. gada 30. augusta noteikumi Nr. 543 "Eiropas Savienības Atveseļošanas un noturības mehānisma plāna 3.1. reformu un investīciju virziena "Reģionālā politika" 3.1.1.3.i. investīcijas "Investīcijas uzņēmējdarbības publiskajā infrastruktūrā industriālo parku un teritoriju attīstīšanai reģionos" īstenošanas noteikumi" pieņemti Ministru kabineta 2022.gada 30.augusta sēdē un stājās spēkā 2022.gada 21.septembrī.”</t>
  </si>
  <si>
    <t>Līgumu slēgšanas tiesību piešķiršana industriālo parku attīstīšanai reģionos</t>
  </si>
  <si>
    <t>Uzsākta projektu iesniegumu atlase - atlases norises laiks 19.10.2022. - 28.04.2023., kam sekos projektu vērtēšana un līgumu par projektu īstenošanu noslēgšana, kas noslēgsies 2023.gada IV ceturksnī.</t>
  </si>
  <si>
    <t>The project selection process has been initiated - the period for submitting the projects is 19.10.2022.-28.04.2023., which will be followed by project evaluation and signing of project implementation contracts, which will be finalized in  quarter IV of 2023.</t>
  </si>
  <si>
    <t>Ar 18.10.2022.publikāciju Nr.2022/202.PD2 oficiālajā izdevumā "Latvijas Vēstnesis" tika izsludināta projektu iesniegumu atlase, nosakot projektu iesniegšanas termiņu no 19.10.2022. līdz 28.04.2023. Projektu iesniegumu vērtēšana plānota līdz četriem mēnešiem. Ņemot vērā iepriekš minēto, atskaites punkta (Nr. 94) izpilde norit atbilstoši laika grafikam un atskaites punktu plānots sasniegt, ievērojot noteikto termiņu.</t>
  </si>
  <si>
    <t>With the publication No.2022/202.PD2 in the Official Journal “Latvijas Vēstnesis” on October 18, 2022, the call for project submissions was announced, setting the period for submitting the projects from 19.10.2022. to 28.04.2023. Project evaluation is planned for up to four months. Considering the above stated, the implementation of the milestone (No. 94) is proceeding according to the schedule and the milestone is expected to be reached within the set deadline.</t>
  </si>
  <si>
    <t>3.1.1.4.i</t>
  </si>
  <si>
    <t>Ministru kabineta noteikumi par zemas īres mājokļu būvniecību</t>
  </si>
  <si>
    <t>2022.gada 14.jūlija Ministru kabineta sēdē ir apstiprināti Ministru kabineta noteikumi Nr.459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Noteikumi spēkā stājušies 2022.gada 20.jūlijā.</t>
  </si>
  <si>
    <t>Regulation No 459 on the construction of low-rent dwellings has been approved by the Cabinet of Ministers on July 14, 2022. Regulation entered into force on July 20, 2022.</t>
  </si>
  <si>
    <t>Rādītājs ir izpildīts. 2022.gada 14.jūlija Ministru kabineta sēdē ir apstiprināti Ministru kabineta noteikumi Nr.459 "Noteikumi par atbalstu dzīvojamo īres māju būvniecībai Eiropas Savienības Atveseļošanas un noturības mehānisma plāna 3.1. reformu un investīciju virziena "Reģionālā politika" 3.1.1.4.i. investīcijas "Finansēšanas fonda izveide zemas īres mājokļu būvniecībai" ietvaros". Noteikumi spēkā stājušies 2022.gada 20.jūlijā. Vienlaikus notiek sarunas ar Eiropas Komisiju par atsevišķām noteikumu projekta normām.</t>
  </si>
  <si>
    <t>Mājokļu pieejamības pamatnostādņu pieņemšana</t>
  </si>
  <si>
    <t>3.1.1.5.i</t>
  </si>
  <si>
    <t>Vietējās domes pieņem lēmumus par vismaz 20 vispārējās vidējās izglītības iestāžu reorganizāciju</t>
  </si>
  <si>
    <t>Pieņemti 20 pašvaldību domju lēmumi par vispārējās izglītības iestāžu reorganizāciju.</t>
  </si>
  <si>
    <t>Local council have been adopted 20 decisions on the reorganization of general education institutions.</t>
  </si>
  <si>
    <t>Pamatojuma failos ir pievienots saraksts ar pašvaldību domju lēmumiem par 20 vispārējās izglītības iestāžu reorganizāciju. Lai kvalificētos AF granta atbalstam, pašvaldības izvērtē, ar 2020. gada 1. janvāri pieņem un ar IZM saskaņo pašvaldības domes lēmumu (- us) par vidusskolas tīkla sakārtošanu, reorganizājot ārpus pašvaldības administratīvā centra esošās vidusskolas par pamatskolām, un atbalstam izvirza par pamatskolu reorganizētu vidusskolu, kurā ir stabila izglītojamo skaita dinamiku 1.-6.klašu posmā pēdējos piecos gados.</t>
  </si>
  <si>
    <t>The justification files include a list of local council decisions on the reorganization of 20 general education institutions. In order to qualify for AF grant support, the municipality evaluates, starting from January 1, 2020 adopts and receive approval of Ministry of the local council's decision(s) on the arrangement of the secondary school network by reorganizing the secondary schools located outside the administrative center of the municipality into primary schools, and nominates for support a reorganized secondary school  as a primary school, which has a stable dynamic of the number of students in grades 1-6 in the last five years.</t>
  </si>
  <si>
    <t>3.1.1.5.investīcijas (investīcija) mērķis ir uzlabot vispārējās izglītības iestāžu mācību vidi, nodrošinot efektīvu resursu koncentrāciju un izmantošanu un stiprinot visaptveroša pašvaldību izglītības iestāžu tīkla sakārtošanas rezultātā izveidotās pamatskolas, tādējādi veicinot kvalitatīvas izglītības ieguvi ārpus novadu pašvaldību administratīvajiem centriem.  Dalības nosacījumi AF granta saņemšanai:  Novada pašvaldība ir izvērtējusi savu vidusskolu tīklu, pieņēmusi lēmumu (-us) par vidusskolas tīkla sakārtošanu un atbalstam izvirza par pamatskolu reorganizētu vidusskolu, kurā ir stabila izglītojamo skaita dinamika 1.-6.klašu posmā pēdējos piecos gados.   Lai pretendētu uz AF granta finansējumu, Pašvaldība ir izvērtējusi, ar 2020. gada 1. janvāri pieņēmusi un ar IZM saskaņojusi domes lēmumu (- us) par šī tīkla sakārtošanu, reorganizājot ārpus pašvaldības administratīvā centra esošās vidusskolas par pamatskolām, kurās izglītojamo skaits vidusskolas posmā ir mazāk par 60 vai izglītojamo skaita attiecība pret vienu skolotāju ir mazāka par 11.</t>
  </si>
  <si>
    <t>3.1.1.6.i</t>
  </si>
  <si>
    <t>Ir pieņemta atbalsta programma pašvaldību funkciju veikšanai un transportlīdzekļu iegādei publisko pakalpojumu sniegšanai</t>
  </si>
  <si>
    <t>Ministru kabineta 2022. gada 25. oktobra noteikumi Nr. 673  Eiropas Savienības Atveseļošanas un noturības mehānisma plāna trešās komponentes "Nevienlīdzības mazināšana" 3.1. reformu un investīciju virziena "Reģionālā politika" 3.1.1.6.i. investīcijas "Pašvaldību funkciju īstenošanai un pakalpojumu sniegšanai nepieciešamo bezemisiju transportlīdzekļu iegāde" īstenošanas noteikumi" (turpmāk - MK noteikumi) pieņemti Ministru kabineta 2022.gada 25. oktobra sēdē un stājās spēkā 2022.gada 28. oktobrī. MK noteikumu spēkā stāšanās ir priekšnoteikums savlaicīgai pārējo divu AF 3.1.1.6.i. investīcijas mērķu sasniegšanai - līdz 2024. gada 31. decembrim noslēgti civiltiesiskie līgumi vai vienošanās par projektu īstenošanas tiesību piešķiršanu bezemisiju transportlīdzekļu iegādei vietējo pašvaldību funkciju veikšanai un pārvaldes uzdevumu izpildei par kopējo vērtību vismaz 9 500 000 euro, un līdz 2025. gada 31. decembrim iegādāti 15 elektriskie bezemisiju transportlīdzekļi un veikta to piegāde pašvaldībām kā finansējuma saņēmējām (izglītojamo pašvaldības transportam). Investīcijas atskaites punkta un turpmāko mērķu sasniegšana nodrošinās, ka tiks uzlabota pašvaldību funkcijas nodrošināt iedzīvotāju izglītību īstenošana un no šīs funkcijas izrietošo pārvaldes uzdevumu izpilde izglītojamo mobilitātes nodrošināšanai, kā arī skolu tīkla sasniedzamības veicināšanai jaunajā teritoriālajā plānojumā, tādējādi nodrošinot pašvaldību izglītojamo pārvadājumus ar videi draudzīgiem transportlīdzekļiem, vienlaikus sniedzot ieguldījumu klimata mērķu sasniegšanā.</t>
  </si>
  <si>
    <t>3.1.1.r</t>
  </si>
  <si>
    <t>Jauna Pašvaldību likuma stāšanās spēkā</t>
  </si>
  <si>
    <t>Pašvaldību likums stājies spēkā 2023.gada 1.janvārī.</t>
  </si>
  <si>
    <t>Municipality Law entered into force on 1st of January 2023.</t>
  </si>
  <si>
    <t>Latvijas Saeima 2022. gada 20. oktobrī pieņēma likumu “Pašvaldību likums.” Likums publicēts Latvijas Republikas oficiālajā izdevumā (https://www.vestnesis.lv/op/2022/215.1) 2022. gada 4. novembrī. Likums stājās spēkā 2023. gada 1. janvārī.</t>
  </si>
  <si>
    <t>The “Municipality law” was adopted by the Parliament of Latvia on October 20, 2022. The Law was published in the official journal of the Republic of Latvia (https://www.vestnesis.lv/op/2022/215.1) on November 4, 2022. The Law entered into force on January 1, 2023.</t>
  </si>
  <si>
    <t>Pašvaldību likums, kas stājies spēkā 1. janvārī, nosaka pašvaldību darbības vispārīgos noteikumus un ekonomisko pamatu, pašvaldību kompetenci, pārvaldes institucionālo sistēmu, domes un tās izveidoto institūciju, domes priekšsēdētāja un izpilddirektora pilnvaras, sadarbību starp pašvaldībām un ar valsts institūcijām. Izmaiņas pašvaldību darbības tiesiskajā regulējumā saistītas arī ar administratīvi teritoriālo reformu, cita starpā akcentējot nepieciešamību pēc aktīvākas sabiedrības iesaistes lēmumu pieņemšanā un efektīvākiem instrumentiem, lai nodrošinātu viedokļu uzklausīšanu un izvērtēšanu sabiedrībai būtiskos, ar pašvaldību darbību saistītos jautājumos.</t>
  </si>
  <si>
    <t>Saeimā ir pārskatīts Pašvaldību likuma projekts</t>
  </si>
  <si>
    <t>Saeimā ir pārskatīts Pašvaldību likums</t>
  </si>
  <si>
    <t>“Municipality Law” reviewed in Saeima (the Parliament of Latvia)</t>
  </si>
  <si>
    <t>Latvijas Saeima 2022. gada 20. oktobrī pieņēma likumu “Pašvaldību likums.” Likums publicēts Latvijas Republikas oficiālajā izdevumā (https://www.vestnesis.lv/op/2022/215.1) 2022. gada 4. novembrī.</t>
  </si>
  <si>
    <t>The “Municipality law” was adopted by the Parliament of Latvia on October 20, 2022. The Law was published in the official journal of the Republic of Latvia (https://www.vestnesis.lv/op/2022/215.1) on November 4, 2022.</t>
  </si>
  <si>
    <t>Pašvaldību likums nosaka pašvaldību darbības vispārīgos noteikumus un ekonomisko pamatu, pašvaldību kompetenci, pārvaldes institucionālo sistēmu, domes un tās izveidoto institūciju, domes priekšsēdētāja un izpilddirektora pilnvaras, sadarbību starp pašvaldībām un ar valsts institūcijām. Izmaiņas vietvaru darbības tiesiskajā regulējumā saistītas arī ar administratīvi teritoriālo reformu, cita starpā akcentējot nepieciešamību pēc aktīvākas sabiedrības iesaistes lēmumu pieņemšanā un efektīvākiem instrumentiem, lai nodrošinātu viedokļu uzklausīšanu un izvērtēšanu sabiedrībai būtiskos, ar pašvaldību darbību saistītos jautājumos.</t>
  </si>
  <si>
    <t>3.1.2.1.i</t>
  </si>
  <si>
    <t>Labklājības ministrija</t>
  </si>
  <si>
    <t>To valsts un pašvaldību ēku izvēle, kurās jāveic vides pielāgojumi</t>
  </si>
  <si>
    <t>MK noteikumi, kuru pielikumā ir ietverts saraksts ar valsts un pašvaldību ēkām, kurās tiks veikta vides pielāgošana, ir apstiprināti MK sēdē 20.09.2022. (MK 20.09.2022. noteikumi Nr. 582).</t>
  </si>
  <si>
    <t>The Cabinet Regulations, the annex of which includes a list of state and local government buildings in which environmental adaptations will be carried out, have been approved on 20.09.2022. (approved by the Cabinet of Ministers on September 20th 2022 with regulation No.582).</t>
  </si>
  <si>
    <t>Atskaites punkta sasniegšanu pamato:  a) MK 20.09.2022. noteikumu Nr. 582 pielikumā ietvertais saraksts ar izvēlētajām valsts un pašvaldību ēkām, kurās īstenos vides pielāgošanas pasākumus. Tomēr jāmin, ka, ņemot vērā, ka ir identificētas tehniskas neprecizitātes pielikuma informācijas atspoguļošanā, kuras radušās, publicējot MK noteikumus Latvijas Vēstnesī, ar 11.10.2022. MK noteikumiem Nr.627 veikti grozījumi MK noteikumos, novēršot iepriekš minētās neprecizitāties;  b) ministrijas vadlīnijas vienlīdzības, iekļaušanas, nediskriminācijas un pamattiesību ievērošanai, kurās apkopota informācija par to, kādi minimālie vides pieejamības standarti ēkās ir jānodrošina.  Atskaites punkta izpildei bija nepieciešams ilgāks laiks kā sākotnēji plānots (t.i., līdz 20.09.2022.), kas saistīts ar vairākiem risināmiem jautājumiem ēku saraksta noteikšanā: 1) pašvaldībās pēc ATR nebija veikušas nepieciešamās izmaiņas saistošajos noteikumos, kā rezultātā nebija veikta sociālo pakalpojumu sniedzēju pārreģistrācija atbilstoši sociālo pakalpojumu sniedzēju prasībām; 2) tika identificēta nepieciešamība veikt vairākas izmaiņas sākotnējā ēku sarakstā – t.i., mainīt objektu (izmaiņu veikšana nepieciešama saistībā gan ar ēkas neatbilstību investīcijas nosacījumiem, gan pašvaldības attiekšanos no minētās ēkas pielāgošanas (piemēram, ēka tiek nomāta no privātpersonas, ēkā vairs netiek plānota pakalpojuma sniegšana, kļūdains ēkas novērtējums)). Vienlaikus vērtējama būvniecības izmaksu sadārdzinājuma ietekme uz iespējām īstenot atbalstu iepriekš plānotajā apmērā.</t>
  </si>
  <si>
    <t>The achievement of the reference point is justified by:  1) the annex of the Regulation of the Cabinet of Ministers no 582 (approved by the Cabinet of Ministers on September 20th 2022), which includes a list of state and local government buildings in which environmental adaptations will be carried out.  However, it should be mentioned that, taking into account that technical inaccuracies have been identified in the presentation of information in the annex, which occurred when the Regulation of the Cabinet of Ministers were published in the Official gazette of the Republic of Latvia “Latvijas Vēstnesis”, the Ministry of Welfare prepared  amendments to the relevant Regulation of the Cabinet of Ministers (approved by the Cabinet of Ministers on October 11th 2022), eliminating the above-mentioned inaccuracies; 2) the ministry's guidelines for equality, inclusion, non-discrimination and respect for fundamental rights, which summarize information on what minimum environmental accessibility standards must be ensured in buildings. The fulfilment of milestone required a longer period than initially planned (till 20.09.2022) due to a number of issues to be solved in determining the list of buildings: a number of issues in the definition of the list of buildings:  1) after the administrative territorial reform, the local governments had not made the necessary changes to the binding regulations, as a result of which the re-registration of social service providers in accordance with the requirements of social service providers had not been carried out; 2) the need to make several changes to the initial list of buildings was identified — i.e., to change the object (the making of changes is necessary due to both the non-compliance of the building with the investment conditions and the local government’s refusal to adapt the said building (for example, the building is rented from a private individual, the provision of a service is no longer planned in the building, incorrect assessment of the building)).  At the same time, the impact of the increase in construction costs on the possibilities to implement the aid at the pre-planned amount has to be assessed.</t>
  </si>
  <si>
    <t>Atskaites punkta “To valsts un pašvaldību ēku izvēle, kurās jāveic vides pielāgojumi” izpilde veicinās, ka tiek palielināta sabiedrībai paredzēto labklājības nozares publisko pakalpojumu un publisko ēku vides pieejamība visām sabiedrības grupām, tostarp personām ar invaliditāti, tādējādi arī veicinot AF plānā noteiktā stratēģiskā mērķa  -  plašāku cilvēku ar invaliditāti piekļuvi informācijai, pakalpojumiem, darba tirgum, kā arī cilvēku ar invaliditāti vienlīdzīgas iespējas un sociālo iekļaušanu, sasniegšanu.     Vienlaikus jāmin, ka 2023.gada janvārī Labklājības ministrija ir virzījusi grozījumus MK noteikumos Nr.582, paredzot elastīgākus īpašumtiesību nosacījumus, iespēju finansējuma saņēmējiem līdzfinansēt projekta izmaksas (sadārdzinājumu) un MK noteikumu pielikumā pievienotajā sarakstā iekļaujot papildu 13 ēkas, lai nodrošinātu ieguldījumu veikšanu vides pielāgošanas nodrošināšanai 63 valsts un pašvaldību ēkās (minētās izmaiņas tiek virzītas saistībā ar to, ka vairāki finansējuma saņēmēji nav iesnieguši projekta iesniegumu vai arī projekta iesniegumā nav iekļāvuši visas AF finansējuma saņemšanai paredzētās ēkas (kopumā 13 ēkas) dēļ faktisko izmaksu pieauguma, vai dēļ tā, ka ir mainījušies apstākļi (cits ēkas lietojuma veids, jau veikti infrastruktūras uzlabošanas darbi) un ēka vairs nekvalificējas AF atbalstam).</t>
  </si>
  <si>
    <t>Konkrētas mērķgrupas izvēle mājokļa fiziskās pieejamības uzlabošanai</t>
  </si>
  <si>
    <t>Līgumu slēgšanas tiesību piešķiršana, lai nodrošinātu piekļuvi publiskām telpām valsts un pašvaldību ēkās</t>
  </si>
  <si>
    <t>Šobrīd norit finansējuma saņēmēju atlase un līgumu par projektu, kuru ietvaros veicami būvdarbi saistībā ar piekļuvi publiskām telpām iepriekš izvēlētajās 63 valsts un pašvaldību ēkās, īstenošanu slēgšana ar CFLA.</t>
  </si>
  <si>
    <t>Currently, the selection of funding recipients and the conclusion of contracts with CFCA for the implementation of projects for the start of works on access to public facilities in the pre-selected 63 buildings of public and local authorities, are underway.</t>
  </si>
  <si>
    <t>Atskaites punkta izpildes termiņu ir nepieciešams pārskatīt (pagarinot līdz 2024.g. jūnijam (2024.g.2.cet.)), kas saistīts ar:  - vairākiem risināmiem jautājumiem iepriekš sekojošā atskaites punkta "To valsts un pašvaldību ēku izvēle, kurās jāveic vides pielāgojumi" sasniegšanā;  - būvniecības izmaksu sadārdzinājumu un papildu līdzfinansējuma piesaistes nepieciešamību, kā ietekmē varētu tikt kavēta ēku īpašnieku interese dalībai investīcijā.</t>
  </si>
  <si>
    <t>It is necessary to revise the deadline for the achievement of the milestone (extended until June 2024 (2nd quarter of  2024)) related to:   — a number of issues to be solved in the achievement of the milestone “Selection of state and local government buildings where environmental adaptations shall be carried out”;    — the increase in construction costs and the necessity of attracting additional co-financing, which could hinder the interest of local governments to participate in the investment.</t>
  </si>
  <si>
    <t>Saskaņā ar 18.10.2022. protokollēmuma Nr.53 70. § 11.punktu izpildi ir jānodrošina līdz 30.06.2023., bet tā izpilde praktiski nav iespējama, tādēļ LM ir iesniegusi FM atbilstošu priekšlikumu grozījumiem ANM plānā, aicinot pārskatīt atskaites punkta izpildes termiņu (pagarinot līdz 2024.g. jūnijam (2024.g.2.cet.)), kas saistīts ar:  - vairākiem risināmiem jautājumiem iepriekš sekojošā atskaites punkta "To valsts un pašvaldību ēku izvēle, kurās jāveic vides pielāgojumi" sasniegšanā;  - būvniecības izmaksu sadārdzinājumu un papildu līdzfinansējuma piesaistes nepieciešamību, kā ietekmē varētu tikt kavēta ēku  īpašnieku interese dalībai investīcijā.</t>
  </si>
  <si>
    <t>Darba līgumu noslēgšana, lai personām ar invaliditāti pielāgotu mājokļus</t>
  </si>
  <si>
    <t>Tiks kavēts</t>
  </si>
  <si>
    <t>3.1.2.2.i</t>
  </si>
  <si>
    <t>Līguma noslēgšana par prognozēšanas modeļa algoritmu izstrādi, informācijas sistēmas tehnisko specifikāciju izstrādi un sistēmas izstrādes uzraudzību</t>
  </si>
  <si>
    <t>Sociālās nodrošināšanas prognozēšanas rīka informācijas sistēmas tehnisko specifikāciju pabeigšana</t>
  </si>
  <si>
    <t>Secīgas nobīdes, ņemot vērā nobīdes atskaites punkta “Līguma noslēgšana par prognozēšanas modeļa algoritmu izstrādi, IS tehniskās specifikācijas izstrādi un IS izstrādes autoruzraudzību” izpildē (attiecīgi ir plānots atskaites punktu izpildīt līdz 2024.g. septembrim (2024.g. 3.cet.)).</t>
  </si>
  <si>
    <t>Sequential deviations due to deviations in the implementation of the milestone ‘Conclusion of contract for the development of algorithms for the forecasting model, the development of technical specifications for information system and the supervision of system development’ (accordingly, it is planned to complete the milestone by September 2024 (3rd quarter 2024)).</t>
  </si>
  <si>
    <t>3.1.2.3.i</t>
  </si>
  <si>
    <t>Līgumu noslēgšana ar pašvaldībām par projektu īstenošanu</t>
  </si>
  <si>
    <t>Tipveida būvprojekta izstrāde</t>
  </si>
  <si>
    <t>Ir izstrādāts tipveida būvprojekts tādu ilgtermiņa aprūpes pakalpojumu sniegšanai, kas ir pietuvināti ģimeniskai videi (2022. gada 30. novembrī tika parakstīts pieņemšanas un nodošanas akts).</t>
  </si>
  <si>
    <t>The standard  construction design project has been developed  for  the provision of long-term care services close to family environment (the act of acceptance was signed on November 30, 2022).</t>
  </si>
  <si>
    <t>Atskaites punkta izpildei bija nepieciešams ilgāks termiņš nekā sākotnēji bija plānots (līdz 2022.g. novembra beigām), kas saistīts ar prasību ģimeniskai videi pietuvināta aprūpes pakalpojuma sniegšanai pensijas vecuma personām un prasību projektēšanas uzdevumam saskaņošanu gan ar pašvaldībām, gan ar vides piekļūstamības un citiem ekspertiem, būvprojekta izstrādi būvniecības informācijas modelēšanas vidē, tādējādi nodrošinot detalizētu un pamatotu prasību ģimeniskai videi pietuvinātam aprūpes pakalpojuma izstrādei, kā arī mazinot risku, ka izveidotais būvprojekts varētu būt nekvalitatīvs, neatbilstošs AF plāna prasībām un mērķa grupas personu vajadzībām, kā arī saimnieciski neizdevīgs ekspluatācijai.</t>
  </si>
  <si>
    <t>The fulfilment of the milestone required a longer period than initially planned (till the end of November 2022), which is related to the requirements for the provision of a family-friendly care service for persons of retirement age and the coordination of requirements for the design task with local governments, environmental accessibility and other experts, the development of a construction design in the building information modelling environment, thus ensuring a detailed and justified requirement for the development of a care service close to the family environment, as well as reducing the risk that the construction project could be of poor quality, non-compliant with the requirements of the RRF plan and the needs of the target group persons, as well as economically unprofitable exploitation.</t>
  </si>
  <si>
    <t>Ir pabeigta tipveida būvprojekta izstrāde, kas ir pirmais solis, lai dažādās Latvijas vietās kļūtu pieejamāki kvalitatīvi ilgtermiņa aprūpes pakalpojumi pensijas vecuma cilvēkiem, kuriem ir grūtības sevi aprūpēt un kuriem vajadzīgais atbalsts ir lielāks, nekā to iespējams sniegt dzīvesvietā, piemēram, aprūpes mājās pakalpojumā. Tipveida būvprojekts dos iespēju pašvaldībām būvēt jaunas aprūpes pakalpojuma sniegšanas vietas, netērējot papildus laiku un finansējumu katrai sava būvprojekta izstrādei. Būvprojekts paredz pakalpojumu sniegšanu ēkā, kas ir līdzīga ģimenes mājai, ar nelielai grupai (6 cilvēkiem) kopīgu dzīvojamo istabu un virtuvi un katram savu guļamistabu. Vienā ēkā pakalpojumu varēs sniegt divām grupām. Pakalpojuma sniegšanā iesaistītie darbinieki būs atbildīgi par aprūpes nodrošināšanu atbilstoši individuālajām vajadzībām un vienlaikus arī ēkas iemītnieku kopības sajūtas uzturēšanu un dzīvei ģimenē līdzīgu ikdienas ritmu, pēc iespējas ļaujot saglabāt katram ierastos celšanās, gulētiešanas, ēšanas, ikdienas aktivitāšu un citus paradumus. Vismaz 18 pašvaldībām būs pieejams finansējums, lai, izmantojot izstrādāto būvprojektu, uzbūvētu vismaz 71 ēku šādu ģimeniskai videi pietuvinātu aprūpes pakalpojuma sniegšanai. Lai pakalpojumi un to saņēmēji iekļautos vietējā kopienā, vienuviet varēs būvēt ne vairāk kā 4 ēkas. Lai iegūtu finansējumu jauno pakalpojumu izveidei, pašvaldībām būs jāpiedalās atklātā projektu konkursā, kurš notiks 2023. gadā.</t>
  </si>
  <si>
    <t>3.1.2.4.i</t>
  </si>
  <si>
    <t>Ekspertu grupa ir izstrādājusi jaunu metodiku saistībā ar kompetenču centru</t>
  </si>
  <si>
    <t>Ieviešana norit atbilstoši plānam.</t>
  </si>
  <si>
    <t>Implementation is in line with the plan.</t>
  </si>
  <si>
    <t>-</t>
  </si>
  <si>
    <t>Pieņemts profesionālās rehabilitācijas pakalpojuma apraksts</t>
  </si>
  <si>
    <t>Ēku infrastruktūras pielāgošana, tostarp vides piekļūstamības un energoefektivitātes veicināšana, kā arī tehniskā un materiālā aprīkojuma uzlabošana</t>
  </si>
  <si>
    <t>Noslēgts līgums ar pakalpojumu sniedzēju par būvniecības ieceres dokumentācijas, izstrādes, autoruzraudzības un būvdarbu nodrošināšanu  ēkā Dubultu prospektā 71,  energoefektivitātes uzlabošanai.  Izstrādāta būvniecības ieceres dokumentācija abās ēkās, procesā ir šo dokumentu saskaņošana ar sadarbības partneri.   Uzsākts darbs pie ēkas Slokas ielā 61 iepirkumu dokumentācijas izstrādes, lai nodrošinātu ēkas pielāgošanu, kurā tiks nodrošināta infrastruktūras, t. sk. vides piekļūstamība un energoefektivitāte, kā arī tehniskā un materiālā aprīkojuma uzlabošana. Indikatīvais iepirkuma izsludināšana – 2023.gada 2.ceturksnis (2023.gada aprīlis).</t>
  </si>
  <si>
    <t>A contract has been signed with a service provider for the provision of construction planning documentation, design, supervision and construction works in the building at 71 Dubultu Prospekt, to improve energy efficiency.  Construction planning documents for both buildings have been developed and are in the process of being agreed with the partner.   Work has started on the preparation of procurement documentation for the building at 61 Slokas Street to ensure the adaptation of the building, which will ensure the improvement of infrastructure, including environmental accessibility and energy efficiency, as well as technical and material equipment. Indicative date for launching the procurement - Q2 2023 (April 2023).</t>
  </si>
  <si>
    <t>3.1.2.5.i</t>
  </si>
  <si>
    <t>Lai veicinātu tādu ekonomikas atveseļošanu, kurā tiktu radīts daudz jaunu darbavietu, Nodarbinātības valsts aģentūras klientiem (bezdarbniekiem, darba meklētājiem, bezdarba riskam pakļautām personām), īstenojot aktīvas darba tirgus politikas pasākumus, ir izveidots pārkvalificēšanās un prasmju pilnveides piedāvājums, kurā galvenā uzmanība pievērsta digitālajām prasmēm</t>
  </si>
  <si>
    <t>Digitālo rīku izstrāde prasmju novērtēšanai</t>
  </si>
  <si>
    <t>3.1.2.r</t>
  </si>
  <si>
    <t>Saeimā ir iesniegts tiesību aktu grozījumu projekts par minimālā ienākuma atbalsta sistēmu</t>
  </si>
  <si>
    <t>Stājas spēkā tiesību aktu grozījumi, lai uzlabotu minimālo ienākumu atbalsta sistēmu</t>
  </si>
  <si>
    <t>4.1.1.1.i</t>
  </si>
  <si>
    <t>Veselības ministrija</t>
  </si>
  <si>
    <t>Metodikas pieņemšana trīs pētījumiem ar mērķi uzlabot sabiedrības veselības politikas plānošanu un īstenošanu mikroorganismu rezistences, vakcinācijas un infekcijas slimību jomā</t>
  </si>
  <si>
    <t>Rādītāja sasniegšana kavējas, kas saistīts ar SPKC kapacitāti COVID19 pandēmijas radītās noslodzes dēļ, sarežģīto iepirkuma procedūru un konkrēto iepirkumu specifiku, kas vairākkārt beidzās bez rezultātiem. Šobrīd ir uzsākts darbs pie metodiku izstrādes. Precizētais atskaites punkta ieviešanas laiks ir līdz 2023.gada 31.martam.</t>
  </si>
  <si>
    <t>4.1.1.2.i</t>
  </si>
  <si>
    <t>To projektu skaits, par kuriem saņemts pozitīvs tehnoloģiju komisijas atzinums par iekārtu atbilstību attiecīgo valsts finansēto pakalpojumu sniegšanai</t>
  </si>
  <si>
    <t>Ir saņemti visi nepieciešamie Veselības ministrijas pozitīvie lēmumi par medicīnas tehnoloģiju iegādes saskaņošanu un pozitīvie Tehnoloģiju komisijas lēmumi projektiem, kas saistīti ar medicīnas tehnoloģiju iegādi. Tajos projektos, kuros nav plānota tehnoloģiju iegāde, saņemti attiecīgi Veselības ministrijas saskaņojumi, ka projektos netiks veikta tehnoloģiju iegāde.</t>
  </si>
  <si>
    <t>All the necessary positive decisions of the Ministry of Health on the harmonisation of the acquisition of medical technology and positive opinion from the Technology Commission on projects related to the purchase of medical technology have been received. In those projects who does not involve the purchase of medical technology, the respective approvals of the Ministry of Health have been received that the purchase of technology will not be carried out in the projects.</t>
  </si>
  <si>
    <t>Veselības ministrija ir izvērtējusi finansējuma saņēmēju iesniegtās tehnoloģiju iegādes iesnieguma formas un, pamatojoties uz tehnoloģiju komisijas pozitīvajiem lēmumiem, sniedz saskaņojumu attiecīgo tehnoloģiju iegādei projektos, kuros paredzēta medicīnisko tehnoloģiju iegāde.</t>
  </si>
  <si>
    <t>Ministru kabinets apstiprina noteikumus, ar kuriem nosaka atbalsta mehānisma nosacījumus</t>
  </si>
  <si>
    <t>19.04.2022. apstiprināti MK noteikumi Nr. 254</t>
  </si>
  <si>
    <t>19.04.2022. approved regulation of the Cabinet of Ministers No 254</t>
  </si>
  <si>
    <t>Pieņemtie MK noteikumi pieejami - https://m.likumi.lv/ta/id/331850-noteikumi-par-eiropas-savienibas-atveselosanas-un-noturibas-mehanisma-plana-investiciju-4112i-atbalsts-universitates-un-regionalo-slimnicu-veselibas-aprupes-infrastrukturas-stiprinasanai-lai-nodrosinatu-visaptverosu-ilgtspejigu-integretu-veselibas-pakalpojumu-mazinatu-infekciju-slimibu-izplatibu-epidemiologisko-prasibu-nodrosinasana</t>
  </si>
  <si>
    <t>The adopted regulations of the Cabinet of Ministers are available - https://m.likumi.lv/ta/id/331850-noteikumi-par-eiropas-savienibas-atveselosanas-un-noturibas-mehanisma-plana-investiciju-4112i-atbalsts-universitates-un-regionalo-slimnicu-veselibas-aprupes-infrastrukturas-stiprinasanai-lai-nodrosinatu-visaptverosu-ilgtspejigu-integretu-veselibas-pakalpojumu-mazinatu-infekciju-slimibu-izplatibu-epidemiologisko-prasibu-nodrosinasana</t>
  </si>
  <si>
    <t>19.04.2022 MK tika apstiprināti noteikumi, kas izstrādāti ar mērķi noteikt kārtību, kādā tiek īstenota Eiropas Savienības Atveseļošanas un noturības mehānisma (Atveseļošanas fonda) plāna investīcija slimnīcu infrastruktūras attīstībai, sniedzot atbalstu 3 universitātes slimnīcu un 7 reģionālo slimnīcu attīstībai par kopējo AF finansējumu 149.5.milj. EUR apmērā.</t>
  </si>
  <si>
    <t>Veselības ministrija pieņem investīciju stratēģiju veselības aprūpes infrastruktūras attīstībai 2021.–2029. gadam</t>
  </si>
  <si>
    <t>Ministru kabinetā ir izskatīta Veselības ministrijas pieņemtā investīciju stratēģija veselības aprūpes infrastruktūras attīstībai 2021.–2027. gadam, un tajā ietverti investīciju mērķi medicīnas telpu infrastruktūras uzlabošanai</t>
  </si>
  <si>
    <t>The Cabinet of Ministers has taken into account  the strategy for investments in the development of health care infrastructure for 2021-2027 that has been adopted by the Ministry of Health and includes investment objectives for improvement of medical facilities infrastructure</t>
  </si>
  <si>
    <t>Pieņemtā stratēģija ir pieejama - https://tapportals.mk.gov.lv/legal_acts/c9e99f49-7a1e-42a6-8002-31b1cc66dc96</t>
  </si>
  <si>
    <t>The adopted strategy is available - https://tapportals.mk.gov.lv/legal_acts/c9e99f49-7a1e-42a6-8002-31b1cc66dc96</t>
  </si>
  <si>
    <t>MK 14.07.2022. ir izskatījis VM sagatavoto informatīvo ziņojumu “Par veselības aprūpes nodrošināšanas infrastruktūras attīstības investīciju stratēģiju 2021.-2027.gadam”, kas ietver esošās situācijas analīzi, t.sk. kartējumu pa veselības aprūpes līmeņiem un horizontālajām jomām, identificējot iepriekš veiktos ieguldījumus, esošās problēmas un prioritārās vajadzības, kas pamato un prioritizē no 2021.gada veiktās un līdz 2027.gadam plānotās publiskās investīcijas veselības aprūpes infrastruktūrā.</t>
  </si>
  <si>
    <t>4.1.1.3.i</t>
  </si>
  <si>
    <t>Ministru kabinets apstiprina noteikumus, ar kuriem nosaka sekundāro ambulatoro pakalpojumu sniedzēju atbalsta mehānisma nosacījumus</t>
  </si>
  <si>
    <t>Darbs pie regulējuma izstrādes ir procesā.</t>
  </si>
  <si>
    <t>Work on the development of regulation is in the process.</t>
  </si>
  <si>
    <t>Izsludināts konkurss sekundāro ambulatoro pakalpojumu sniedzēju veselības aprūpes infrastruktūras stiprināšanas atbalstam</t>
  </si>
  <si>
    <t>Regulējums ir izstrādes procesā.</t>
  </si>
  <si>
    <t>The regulation is in the development process.</t>
  </si>
  <si>
    <t>llgstošs normatīvā regulējuma saskaņošanas process. Plānots izsludināt atlasi līdz 2023.gada II ceturksnim</t>
  </si>
  <si>
    <t>The process of harmonising regulatory frameworks has taken longer that planned before. The selection is scheduled to be announced till QII 2023.</t>
  </si>
  <si>
    <t>Pēc 141.1. rādītāja izpildes - MK noteikumu apstiprināšanas -  tiks izsludināta atlase projektu iesniegšanai sekundāro ambulatoro pakalpojumu sniedzēju veselības aprūpes infrastruktūras stiprināšanas atbalstam. Plānots izsludināt atlasi līdz 2023.gada II ceturksnim</t>
  </si>
  <si>
    <t>4.1.1.r</t>
  </si>
  <si>
    <t>Datu apstrādes un uzglabāšanas IT infrastruktūras attīstība</t>
  </si>
  <si>
    <t>Digitālās veselības aprūpes stratēģijas pieņemšana</t>
  </si>
  <si>
    <t>Stratēģija ir izstrādes procesā, to plānots nodot publiskajai apspriedei IQ, 2023.</t>
  </si>
  <si>
    <t>The strategy is in the development process, scheduled to be released to the public consultation IQ, 2023.</t>
  </si>
  <si>
    <t>Uz cilvēku vērsta, visaptveroša un integrēta veselības aprūpes sniegšanas modeļa izstrāde, izstrādājot investīciju stratēģiju un ieteikumus integrētas un epidemioloģiski drošas veselības aprūpes attīstībai</t>
  </si>
  <si>
    <t>Ministru kabinetā ir izskatīta Veselības ministrijas pieņemtā investīciju stratēģija veselības aprūpes infrastruktūras attīstībai 2021.–2027. gadam</t>
  </si>
  <si>
    <t>The Cabinet of Ministers has reviewed the investment strategy adopted by the Ministry of Health for the development of health-care infrastructure for 2021-2027</t>
  </si>
  <si>
    <t>Ir izveidota Latvijas iedzīvotāju genoma reference (Latvijas dalība projektā “Genome for Europe — GoLatvia project”)</t>
  </si>
  <si>
    <t>Notiek darbs pie atskaites punkta izpildes</t>
  </si>
  <si>
    <t>The achievement of milestone is in progress</t>
  </si>
  <si>
    <t>Ir izveidota nepieciešamā datu apstrādes un uzglabāšanas IT infrastruktūra projekta īstenošanai, notiek darbs pie genoma references izveides</t>
  </si>
  <si>
    <t>The necessary data processing and storage IT infrastructure for project implementation has been established, work is ongoing on the development of a genome reference</t>
  </si>
  <si>
    <t>Ir izveidota IT infrastruktūra, lai varētu uzkrāt datus, kā arī veikti iepirkumi un notiek darbs pie genoma references izveides.</t>
  </si>
  <si>
    <t>4.2.1.1.i</t>
  </si>
  <si>
    <t>Ir izveidots koordinācijas mehānisms veselības aprūpes darbinieku mācīšanai</t>
  </si>
  <si>
    <t>4.2.1.r</t>
  </si>
  <si>
    <t>Sabiedriskajai apspriešanai ir iesniegts jauna veselības aprūpes darbinieku atalgojuma modeļa projekts</t>
  </si>
  <si>
    <t>Sabiedriskajai apspriešanai ir iesniegts Veselības ministrijas izstrādāts jauna veselības aprūpes darbinieku atalgojuma modeļa projekts</t>
  </si>
  <si>
    <t>The new draft remuneration model for healthcare staff developed by the Ministry of Health is submitted for public consultation</t>
  </si>
  <si>
    <t>05.07.2022. nodots publiskai apspriešanai līdz 05.08.2022 - https://tapportals.mk.gov.lv/legal_acts/fabe8439-4466-428f-8f4d-fbd91076e525</t>
  </si>
  <si>
    <t>05.07.2022. submitted for public consultation until 05.08.2022 - https://tapportals.mk.gov.lv/legal_acts/fabe8439-4466-428f-8f4d-fbd91076e525</t>
  </si>
  <si>
    <t>Ministru kabinets ir apstiprinājis jaunu veselības aprūpes darbinieku atalgojuma modeli</t>
  </si>
  <si>
    <t>20.09.2022. Ministru kabinets ir apstiprinājis Veselības ministrijas izstrādāto jauno veselības aprūpes darbinieku atalgojuma modeli</t>
  </si>
  <si>
    <t>20.09.2022. The Cabinet of Ministers has approved the new remuneration model for healthcare staff developed by the Ministry of Health</t>
  </si>
  <si>
    <t>20.09.2022. Ministru kabinetā pieņemts informatīvais ziņojums "Par jaunas ārstniecības personu darba samaksas kārtības izstrādāšanu" - https://tapportals.mk.gov.lv/legal_acts/fabe8439-4466-428f-8f4d-fbd91076e525</t>
  </si>
  <si>
    <t>20.09.2022. Information report on the development of a new model for remuneration of medical practitioners has been adopted by the Cabinet of Ministers - https://tapportals.mk.gov.lv/legal_acts/fabe8439-4466-428f-8f4d-fbd91076e525</t>
  </si>
  <si>
    <t>Ir pabeigta veselības aprūpes darbaspēka un mācību sistēmu analīze</t>
  </si>
  <si>
    <t>Veselības aprūpes darbaspēka un mācību sistēmu analīze ir procesā</t>
  </si>
  <si>
    <t>An analysis of the health care workforce and learning systems is in progress</t>
  </si>
  <si>
    <t>Priekšlikums par jauno veselības aprūpes darbinieku atalgojuma modeli ir iekļauts budžeta likumprojektu paketē</t>
  </si>
  <si>
    <t>Ministru kabinets 13.01.2023. ir saskaņojis Informatīvo ziņojumu "Par priekšlikumiem valsts budžeta prioritārajiem pasākumiem 2023. gadam un budžeta ietvaram 2023.–2025. gadam" (https://tapportals.mk.gov.lv/meetings/cabinet_ministers/d9b3b7f6-da1f-4b59-a315-d04440e3c5a8)</t>
  </si>
  <si>
    <t>The Cabinet of Ministers agreed on 13.01.2023. The Information Report on the Proposals for State Budget Priority Measures 2023 and Budget Framework 2023-2025 (https://tapportals.mk.gov.lv/meetings/cabinet_ministers/d9b3b7f6-da1f-4 b 59-a 315-d 04440e3 c 5 a 8)</t>
  </si>
  <si>
    <t>Cilvēkresursu kartējuma pieņemšana veselības aprūpes jomā</t>
  </si>
  <si>
    <t>Notiek darbs pie Cilvēkresursu kartējuma pieņemšanas</t>
  </si>
  <si>
    <t>Working on recruiting Human Resources Mapping</t>
  </si>
  <si>
    <t>Ir pabeigta sākotnējā ziņojuma (“inception report”) izstrāde cilvēkresursu stratēģijai un secīgi tiek strādāts pie Cilvēkresursu kartējuma</t>
  </si>
  <si>
    <t>The inception report for the human resources strategy has been completed and sequentially presently the Human Resources Mapping is being developed</t>
  </si>
  <si>
    <t>Cilvēkresursu attīstības stratēģija</t>
  </si>
  <si>
    <t>Turpinās darbs pie Cilvēkresursu attīstības stratēģijas</t>
  </si>
  <si>
    <t>Work continues on the development of the Human Resources Development Strategy</t>
  </si>
  <si>
    <t>Notiek darbs pie stratēģijas izstrādes un pie starpnodevumu sagatavošanas. Stratēģijas projekta izstrādi plānots pabeigt līdz 2023.gada 2.ceturkšņa beigām, bet pati stratēģija tiks izstrādāta līdz 2023.gada beigām, plānots apstiprināt 2024.gada 1.ceturksnī.</t>
  </si>
  <si>
    <t>Work is ongoing on the development of the strategy and on the preparation of interim reports. The draft Strategy is scheduled to be completed by the end of Q2 2023, but the strategy itself will be developed by the end of 2023, scheduled to be approved in Q1 2024.</t>
  </si>
  <si>
    <t>Notiek darbs pie stratēģijas izstrādes un pie strapnodevumu sagatavošanas. Stratēģijas projekta izstrādi plānots pabeigt līdz 2023.gada 2.ceturkšņa beigām, bet pati stratēģija tiks izstrādāta līdz 2023.gada beigām, plānots apstiprināt 2024.gada 1.ceturksnī.</t>
  </si>
  <si>
    <t>4.3.1.1.i</t>
  </si>
  <si>
    <t>Koordinācijas mehānisms, kas apstiprināts, lai novērtētu, izstrādātu un ieviestu jaunus veselības aprūpes pakalpojumu sniegšanas modeļus</t>
  </si>
  <si>
    <t>Metodikas pieņemšana pētījumam par sekundārās ambulatorās veselības aprūpes kvalitāti un pieejamību</t>
  </si>
  <si>
    <t>Metodikas izstrāde ir procesā</t>
  </si>
  <si>
    <t>The development of the methodology is in the process.</t>
  </si>
  <si>
    <t>Nacionālais veselības dienests 07.11.2022. organizēja iepirkumu (atklātu konkurss), kā to paredz Publisko iepirkumu likums, kas beidzās bez rezultāta (netika saņemts neviens pieteikums). Iepirkuma komisija lēma kā nākamo soli uzsākt sarunu procedūru, kas šobrīd ir procesā.   Precizētais atskaites punkta ieviešanas laiks ir līdz 2023.gada 30.aprīlim.</t>
  </si>
  <si>
    <t>The National Health Service 07.11.2022. organised the procurement (open competition), as provided for by the Public Procurement Law, which ended without a result (no applications were received). The Procurement Commission decided to launch the negotiated procedure, which is currently in the process, as the next step.  The specified time of implementation of the reference point shall be until 30 April 2023.</t>
  </si>
  <si>
    <t>Atskaites punkta termiņa kavējums saistīts ar ieilgušo iepirkuma procesu. Nacionālais veselības dienests 07.11.2022. organizēja iepirkumu (atklātu konkurss), kā to paredz Publisko iepirkumu likums, kas beidzās bez rezultāta (netika saņemts neviens pieteikums). Iepirkuma komisija lēma kā nākamo soli uzsākt sarunu procedūru, kas šobrīd ir procesā. Precizētais atskaites punkta ieviešanas laiks ir līdz 2023.gada 30.aprīlim.</t>
  </si>
  <si>
    <t>Pētījums par sekundārās ambulatorās veselības aprūpes kvalitāti, piekļūstamību un pieejamību</t>
  </si>
  <si>
    <t>5.1.1.1.i</t>
  </si>
  <si>
    <t>Nepieciešamo cilvēkresursu piesaistīšana</t>
  </si>
  <si>
    <t>Ekonomikas ministrija sākotnējo noteikumu projektu izstrādāja uz 14.01.2022., kas tika nosūtīts Finanšu ministrijai un Latvijas investīcijas attīstības aģentūrai (LIAA) neoficiālai skaņošanai. Pēc saņemtajiem komentāriem noteikumu projektu turpināts skaņot ar LIAA par pārvaldības procesa ieviešanu. Pēc labojumu veikšanas izstrādāts informatīvais ziņojums, kas ielikts skaņošanai 02.09.2022. ar Finanšu ministriju un Tieslietu ministriju, iekļaujot RRF plānotos grozījumus, kas nepieciešami pārvaldības modeļa darbības nodrošināšanai un pilnveidošanai.   LIAA aktīvi ir uzsācis darbu pie RIS3 pārvaldības modeļa ieviešanas un RIS3 ilgtermiņu stratēģiju izstrādes, piesaistot nepieciešamos darbiniekus.  Investīcijas mērķa sasniegšanai Ekonomikas ministrija nesaskata riskus. Uzraudzības rādītāju plānots sasniegt līdz decembrim, piesaistot 8 darbiniekus.  Pašlaik TAP (22-TA-2631) skaņošanā atrodas  informatīvais ziņojums, ko plāno apstiprināt līdz 01.04.2023.</t>
  </si>
  <si>
    <t>The Ministry of Economy developed the initial draft of the regulations on 14.01.2022, which was sent to the Ministry of Finance and the Investment Development Agency of Latvia (LIAA) for unofficial approval. Following the received comments the draft regulations were further coordinated with the LIAA for the implementation of the management process. After making corrections, an informative report was developed, which was sent for official approval 02.09.2022. to the Ministry of Finance and the Ministry of Justice, including the planned amendments to the RRF, which are necessary to ensure and improve the operation of the management model.  LIAA has actively started work on the implementation of the RIS3 management model and the development of long-term strategies for RIS3, attracting the necessary employees.  The Ministry of Economy does not see any risks for achieving the   5.1.1.1.i. investment target. The monitoring indicator is planned to be achieved by December, attracting 8 employees.  Currently, TAP (22-TA-2631) is tuning the information report, which is planned to be approved by 01.04.2023.</t>
  </si>
  <si>
    <t>Ekonomikas ministrija sākotnējo noteikumu projektu izstrādāja uz 14.01.2022., kas tika nosūtīts Finanšu ministrijai un Latvijas investīcijas attīstības aģentūrai (LIAA) neoficiālai skaņošanai. Pēc saņemtajiem komentāriem noteikumu projektu turpināts skaņot ar LIAA par pārvaldības procesa ieviešanu. Pēc labojumu veikšanas izstrādāts informatīvais ziņojums, kas ielikts skaņošanai 02.09.2022. ar Finanšu ministrij un Tieslietu ministriju, iekļaujot RRF plānotos grozījumus, kas nepieciešami pārvaldības modeļa darbības nodrošināšanai un pilnveidošanai.   LIAA aktīvi ir uzsācis darbu pie RIS3 pārvaldības modeļa ieviešanas un RIS3 ilgtermiņu stratēģiju izstrādes, piesaistot nepieciešamos darbiniekus.  Investīcijas mērķa sasniegšanai Ekonomikas ministrija nesaskata riskus - līdz 2023.gada decembrim nodarbināt 19 cilvēkus. Uzraudzības rādītāju plānots sasniegt līdz decembrim, piesaistot 8 darbiniekus. Pašlaik TAP (22-TA-2631) skaņošanā atrodas  informatīvais ziņojums, ko plāno apstiprināt līdz 01.04.2023.</t>
  </si>
  <si>
    <t>5.1.1.2.i</t>
  </si>
  <si>
    <t>Spēkā stājas Ministru kabineta noteikumi, ar kuriem izveido inovāciju klasteru programmu</t>
  </si>
  <si>
    <t>Izveidoti inovāciju klasteri</t>
  </si>
  <si>
    <t>5.1.1.r</t>
  </si>
  <si>
    <t>Valsts ilgtermiņa stratēģijas izstrāde katrai RIS3 jomai un stratēģiskās padomes izveide katrai RIS3 jomai</t>
  </si>
  <si>
    <t>5.2.1.r</t>
  </si>
  <si>
    <t>Augstākās izglītības iestāžu pārvaldības reforma</t>
  </si>
  <si>
    <t>Spēkā stājies tiesiskais regulējums augstākās izglītības sistēmas pārvaldības reformas īstenošanai (grozījumi Augstskolu likumā)</t>
  </si>
  <si>
    <t>The general regulatory framework for implementing the reform of the governance of the higher education system has entered into force (amendments to the Law on Higher Education Institutions).</t>
  </si>
  <si>
    <t>2021. gada 16. augustā stājās spēkā grozījumi Augstskolu likumā (https://www.vestnesis.lv/op/2021/121B.5), kas ietver:  -  universitāšu tipoloģijas un kritēriji, lai kvalificētos konkrētam tipam;   -  universitāšu padomju izveides un apstiprināšanas procedūra, padomju kompetence, precizējot Senāta, rektora un konstitucionālās asamblejas kompetenci;  -  jaunu universitātes rektoru atlases un apstiprināšanas procedūra;  -  universitāšu stratēģiskās specializācijas noteikšana.    Stājās spēkā Ministru kabineta 2021. gada 14. septembra noteikumi Nr.636 "Ministru kabineta virzītu valsts augstskolas padomes locekļu atlases, izvirzīšanas un atsaukšanas kārtība" (https://www.vestnesis.lv/op/2021/181.13)   un Ministru kabineta 2021. gada 17. septembra rīkojums Nr. 655 "Par valsts augstskolu tipiem" (https://www.vestnesis.lv/op/2021/182.14).    Stājās spēkā arī  Ministru kabineta 2022. gada 21. jūnijā apstiprinātais rīkojums "Par valsts augstskolu stratēģisko specializāciju"  (https://www.vestnesis.lv/op/2022/121.22)</t>
  </si>
  <si>
    <t>On 16 August 2021, amendments to the Law on Higher Education Institutions (https://www.vestnesis.lv/op/2021/121B.5) entered into force, which include:  - a typology of higher education institutions and criteria for determining eligibility to a particular type;  - the procedure for the establishment and approval of university councils, the competences of councils, while clarifying the competences of the Senate, the Rector and the Constituent Assembly;  - a new procedure for the selection and approval of rectors of higher education institutions;  - the defining of strategic specialisation of higher education institutions.  Cabinet Regulation No 636 "Procedures for Selection, Nomination and Recall of Members of the Council of a State Higher Education Institution Promoted by the Cabinet of Ministers" (https://www.vestnesis.lv/op/2021/181.13) also entered into force on 21 September 2021, as did Cabinet Decree No 655 "On Types of State Higher Education Institutions" (https://www.vestnesis.lv/op/2021/182.14), which entered into force on 17 September 2021.    Also the order "On the strategic specialization of state universities" approved by the Cabinet of Ministers  on 21 June 2022 entered into force. (https://www.vestnesis.lv/op/2022/121.22)</t>
  </si>
  <si>
    <t>Augstāko izglītības iestāžu konsolidācija</t>
  </si>
  <si>
    <t>6.1.1.1.i</t>
  </si>
  <si>
    <t>Finanšu ministrija</t>
  </si>
  <si>
    <t>Izraudzīti darbuzņēmēji modernu riska analīzes sistēmu izstrādei</t>
  </si>
  <si>
    <t>01.11.2021. noslēgts līgums Nr. FM VID 2021/160/ERAF ar AS "EMERGN"</t>
  </si>
  <si>
    <t>01.11.2021. concluded contract no. FM SRS 2021/160/ERAF with AS "EMERGN"</t>
  </si>
  <si>
    <t>Papildus informācija/dokumentācija https://www.eis.gov.lv/EKEIS/Supplier/Procurement/59667</t>
  </si>
  <si>
    <t>Additional information/documentation  https://www.eis.gov.lv/EKEIS/Supplier/Procurement/59667</t>
  </si>
  <si>
    <t>Rādītāja statuss Pabeigts.  01.11.2021. noslēgts līgums Nr. FM VID 2021/160/ERAF ar AS "EMERGN"</t>
  </si>
  <si>
    <t>6.1.1.3.i</t>
  </si>
  <si>
    <t>Darbinieku sagatavošana darbam ar analītisko platformu</t>
  </si>
  <si>
    <t>Informatīvais ziņojums ir atbalstīts MK 12.04.2022. sēdē.  02.12.2022. noslēgts līgums ar FS un uzsākts projekts.  Noslēgts līgums ar piegādātāju FM VID 2022/160/ERAF.    Saksaņots apmācību plāns (05.01.2023) Muitas pārvaldes speciālistiem;  Noteikti 20 speciālisti, kas izies apmācības divās grupās (katrā pa 10 klausītājiem, teorētiskās un praktiskās nodarbības klātienē);  Mācību process ieplānots 2023.gada 2.ceturksnī.</t>
  </si>
  <si>
    <t>The informative statement has been endorsed by the Cabinet on 12.04.2022.  02.12.2022 an agreement has been concluded with the beneficiary and the project has been started.  Contract with vendor FM VID 2022/160/ERAF.    Established training plan (05.01.2023) for Customs Administrators;  There are 20 specialists who will be trained in two groups (in each of the 10 listeners, theoretical and practical subjects);    The training process is scheduled for Q2 2023.</t>
  </si>
  <si>
    <t>Saksaņots apmācību plāns (05.01.2023) Muitas pārvaldes speciālistiem;  Noteikti 20 speciālisti, kas izies apmācības divās grupās (katrā pa 10 klausītājiem, teorētiskās un praktiskās nodarbības klātienē);  Mācību process ieplānots 2023.gada 2.ceturksnī.</t>
  </si>
  <si>
    <t>6.1.1.r</t>
  </si>
  <si>
    <t>Pētījuma rezultātu ieviešana</t>
  </si>
  <si>
    <t>Lai sagatavotu pirmo novērtējuma ziņojumu par ēnu ekonomikas apmēru, pamatojoties uz 2022. gadā izstrādāto metodiku, tiek izvērtēti ziņojumi, kurus projekta īstenotājs iesniedzis Valsts pētījumu programmas ietvaros atbilstoši noslēgtajam līgumam.</t>
  </si>
  <si>
    <t>To be able to prepare a first assessment report of the size of the shadow economy based on the methodology developed in 2022, the reports submitted by the project implementer within the framework of the National research programme in accordance with the concluded agreement are evaluated.</t>
  </si>
  <si>
    <t>Valsts pētniecības programmas “Ēnu ekonomikas samazināšana, lai nodrošinātu valsts ilgtspējīgu attīstību” īstenošana</t>
  </si>
  <si>
    <t>Valsts pētījumu programmas ietvaros no projekta īstenotāja atbilstoši noslēgtajam līgumam līdz 31.10.2022. saņemti pieci pētījumu ziņojumi:   1. Ziņojums par ēnu ekonomiku Latvijā ietekmējošo faktoru novērtējumu, tautsaimniecības nozarēs, kurām ir nozīmīga finanšu ietekme, un valstī kopumā.   2. Ziņojums par Latvijas iedzīvotāju iesaistīšanos ēnu ekonomikā.   3. Zinātniski pamatotas rīcībpolitikas rekomendācijas attiecībā uz normatīvo aktu izmaiņām, iestāžu darba organizāciju, viedo tehnoloģiju izmantošanu vai citiem valsts realizējamiem pasākumiem ēnu ekonomikas mazināšanai ar izvērtētu attiecīgo ieteikumu finansiālo ietekmi.  3.1.        Aplokšņu algu galvenie ietekmējošie faktori, “labākā prakse” aplokšņu algu mazināšanai un sākotnējas rīcībpolitikas rekomendācijas.   3.2.        Valsts realizēto pasākumu aplokšņu algu mazināšanai apkopojums un izvērtējums 2016. – 2021.  3.3.        Ekspertintervijas: valsts realizēto pasākumu aplokšņu algu mazināšanai izvērtējums.   4. Nelegālas darbības dēļ radušos nodokļu ieņēmumu zaudējuma apjoma aprēķins, izvērtējot finanšu operācijas un naudas plūsmu, ierosinot politikas pasākumus negūto nodokļu ieņēmumu.   5. Metodika ēnu ekonomikas apjoma noteikšanai, algoritms tās apjoma prognozēšanai un ēnu ekonomikas aplēses Latvijā 2020. un 2021. gadā  Iesniegtie 5 ziņojumi aptver visus Darbības kārtības pielikumā minētos piecus jautājumus pēc būtības.  Publiski pieejamā informācija: Ēnu ekonomikas izpēte Latvijā (RE:SHADE) | Latvijas Zinātnes padome  https://lzp.gov.lv/project/re-shade/#rezultti</t>
  </si>
  <si>
    <t>Within the framework of the National research programme, until October 31, 2022, five reports have been received from the project implementer according to Contract:  1. Analysis of the determinants of the shadow economy in Latvia.  2. Report on the involvement of Latvian citizens in the shadow economy.  3. Scientifically based policy recommendations regarding changes in regulatory acts, work organization of institutions, the use of smart technologies or other measures implemented by the state to reduce the shadow economy, with an evaluated financial impact of the relevant recommendations.  3.1. Key drivers of unreported wages, “best practices” for reducing unreported wages and initial policy recommendations.  3.2. Summary and evaluation of measures implemented by the state to reduce unreported wages 2016 – 2021.  3.3. Expert interviews: evaluation of measures implemented by the state to reduce unreported wages.  4. An assessment of the amount of lost tax revenue due illegal activities, assessing financial operations and cash flow, proposing policy measures to reduce the level of lost tax revenue.  5. Methodology for estimating the size of the shadow economy, an algorithm for forecasting its size, and estimates of the shadow economy in Latvia in 2020 and 2021.  Received 5 reports cover all five research reports mentioned in Annex of Operational Arrangements.  Publicly available information: Shadow Economy Survey in Latvia (RE: SHADE) | Latvian Council of Science  https://lzp.gov.lv/project/re-shade/#rezultti</t>
  </si>
  <si>
    <t>Valsts pētījumu programmas “Ēnu ekonomikas mazināšana valsts ilgtspējīgas attīstības nodrošināšanai” ietvaros projekta īstenotājs atbilstoši noslēgtajam līgumam iesniedza:   - 2020.g. 27.novembrī – pirmo saturisko pārskatu par projekta īstenošanas uzsākšanu un sākotnējos secinājumus par ēnu ekonomiku ietekmējošiem faktoriem, novērtējot to ietekmes iespējamību un ietekmes radītās sekas valstī kopumā;   - 2021.g. 28.maijā (ar precizējumiem 2021.g. 1.septembrī) – otro saturisko pārskatu, iekļaujot nodevumā šādus ziņojumus: 1) ziņojums par ēnu ekonomiku Latvijā ietekmējošo faktoru novērtējumu, tautsaimniecības nozarēs, kurām ir nozīmīga finanšu ietekme, un valstī kopumā; 2) ziņojums par iemesliem, kāpēc fiziskās personas izvairās no labprātīgas nodokļu maksāšanas un iesaistīšanās sociālās apdrošināšanas sistēmā, un analīzi par ietekmējošiem faktoriem, kas veido ēnu ekonomikas radītus priekšnosacījumus negodīgai konkurencei un atsevišķu iedzīvotāju grupu sociālajai nevienlīdzībai un nepietiekamai nodrošinātībai, kā arī analīzi, kā ēnu ekonomikas mazināšana ietekmē attieksmi pret nodokļu maksāšanu; 3) zinātniski pamatotas rīcībpolitikas rekomendācijas attiecībā uz normatīvo aktu izmaiņām, iestāžu darba organizāciju, viedo tehnoloģiju izmantošanu vai citiem valsts realizējamiem pasākumiem ēnu ekonomikas mazināšanai ar izvērtētu attiecīgo ieteikumu finansiālo ietekmi;   - 2022.g. 28.janvārī – trešā saturiskā pārskata projektu, iekļaujot nodevumā: 1) zinātniski pamatotas rīcībpolitikas rekomendācijas ar izvērtētu attiecīgo ieteikumu finansiālo ietekmi; 2) ziņojums par negūto budžeta ieņēmumu apjomu no pretlikumīgām darbībām; 3) izstrādāto ēnu ekonomikas mērīšanas metodoloģijas projektu, ēnu ekonomikas apmēra prognozēšanas algoritms un aplēses par ēnu ekonomikas apmēru Latvijā 2020.gadā, izmantojot dinamiskā “vairāku indikatoru – vairāku cēloņu” modeļa (The Dynamic Multiple Indicators – Multiple Causes Model) pieeju.  - 2022. gada 31. oktobrī – ceturto saturisko pārskatu, iekļaujot nodevumā: 1) zinātniski pamatotas rīcībpolitikas rekomendācijas ēnu ekonomikas mazināšanai Latvijā; 2) metodika ēnu ekonomikas apjoma noteikšanai, algoritms tās apjoma prognozēšanai un ēnu ekonomikas aplēses Latvijā 2020. un 2021. gadā; 3) pētījums par ēnu ekonomikas apmēru Latvijā 2020. un 2021. gadā, izmantojot izstrādāto ēnu ekonomikas mērīšanas metodoloģiju.</t>
  </si>
  <si>
    <t>Atbilstības riska pārvaldības rokasgrāmatas publicēšana</t>
  </si>
  <si>
    <t>22.12.2022. aktualizēta rokasgrāmata nedeklarēto darba ienākumu samazināšanai, papildinot to ar aktuālajām nodokļu maksātāju raksturojošām pazīmēm (tipoloģiju) un piemēriem pierādījumu nodrošināšanā un kļūdām pierādījumu un apstākļu vērtēšanā atbilstoši jaunākajām tiesu prakses atziņām.</t>
  </si>
  <si>
    <t>22.12.2022 a manual for reducing undeclared work income has been updated, supplementing it with the renewed taxpayer characteristics (typology) with examples of provision and errors in the rules and evaluation of circumstances according to the latest findings of judicial practice.</t>
  </si>
  <si>
    <t>Izpilde turpinās.    22.12.2022. aktualizēta rokasgrāmata nedeklarēto darba ienākumu samazināšanai. Rokasgrāmata papildināta ar:   -  nodokļu maksātāju raksturojošām pazīmēm (tipoloģija), kuras noteiktas, balstoties uz līdzšinējo digitālo datu izmeklēšanas pieredzi,   - tiesu praksi  –  pierādījumu nodrošināšanai,   - tiesu praksi – kļūdas pierādījumu un apstākļu vērtēšanā.   Papildinājumi  saistībā ar pierādījumu nodrošināšanu, kļūdām pierādījumu un apstākļu vērtēšanā veikti atbilstoši jaunākajām tiesu prakses atziņām.</t>
  </si>
  <si>
    <t>Justification continues  22.12.2022. updated manual for reducing undeclared work income. The manual is supplemented by:  - the characteristics of taxpayers (typology), identified on the basis of past experience of digital data investigations,  - the case-law for the provision of evidence,  - case-law - errors in the assessment of evidence and circumstances.  The manual will be updated with the latest findings of court practice on errors in the evaluation of evidence and circumstances and in accordance with amendments to regulations.</t>
  </si>
  <si>
    <t>Rādītāja statuss Procesā.    01.07.2022. un 22.12.2022. aktualizēta rokasgrāmata nedeklarēto darba ienākumu samazināšanai saistībā ar veicināšanas procesu, monitoringu. Rokasgrāmata papildināta ar:   - nodokļu maksātāju raksturojošām pazīmēm (tipoloģija), kuras noteiktas, balstoties uz līdzšinējo digitālo datu izmeklēšanas pieredzi,   - tiesu praksi – pierādījumu nodrošināšanai,   - tiesu praksi – kļūdas pierādījumu un apstākļu vērtēšanā.  Rokasgrāmata tiks aktualizēta atbilstoši jaunākajām tiesu prakses atziņām saistībā ar kļūdām pierādījumu un apstākļu vērtēšanā un atbilstoši grozījumiem normatīvajos aktos, kā arī gadījumos, ja praksē tiks konstatētas jaunas nodokļu maksātāju raksturojošās pazīmes (tipoloģija).</t>
  </si>
  <si>
    <t>Valsts iestāžu darba plāna ēnu ekonomikas ierobežošanai 2021.–2022. gadam pieņemšana</t>
  </si>
  <si>
    <t>2022.gada 22.martā Ministru kabinets ir apstiprinājis Ēnu ekonomikas ierobežošanas plānu  2021./2022.gadam.</t>
  </si>
  <si>
    <t>On 22 March 2022, the Shadow economy restriction plan for 2021/2022 was approved by the Cabinet of Ministers</t>
  </si>
  <si>
    <t>Pieņemtā darba plāna kopija:  https://www.fm.gov.lv/lv/media/11098/download  Saite uz plāna publikāciju tiešsaistē:  https://likumi.lv/ta/id/331018-enu-ekonomikas-ierobezosanas-plans-20212022-gadam</t>
  </si>
  <si>
    <t>Copy of the work plan adopted:  https://www.fm.gov.lv/lv/media/11098/download    Link to the online publication of the plan:  https://likumi.lv/ta/id/331018-enu-ekonomikas-ierobezosanas-plans-20212022-gadam</t>
  </si>
  <si>
    <t>Rādītāja statuss Pabeigts.  Lai turpinātu valsts pārvaldes iestāžu sadarbību, mērķtiecīgi veicot pasākumus noteiktas ēnu ekonomikas problēmas mazināšanai un ierobežojot ēnu ekonomiku kopumā tika izstrādāts un ar Ministru kabineta 2022.gada 23.marta rīkojumu Nr.201 apstiprināts Ēnu ekonomikas ierobežošanas plāns 2021./2022.gadam.   Ēnu ekonomikas ierobežošanas plānā 2021./2022.gadam ir ietverti 43 konkrēti nozaru ministriju un tautsaimniecības nozaru asociāciju ekspertu priekšlikumi ēnu ekonomiku mazinošiem pasākumiem, kas īstenojami noteiktos termiņos, nozarēs, kurās ēnu ekonomikas īpatsvars ir būtiski augsts.   Plānā ir noteikti pieci rīcības virzieni:   1. Nereģistrēta saimnieciskā darbība;   2. Nedeklarēta nodarbinātība un neuzrādīta darba samaksa;   3. Neuzskaitīti darījumi un nelegāla preču aprite;   4. Skaidras naudas neuzskaitīta un nekontrolēta aprite;   5. Nodokļu nomaksas veicināšana.  Plānā kā prioritārie pasākumi ir definētas prettiesisku līdzekļu iegūšanas aprites mazināšana un “aplokšņu algu” maksāšanas ierobežošana.</t>
  </si>
  <si>
    <t>Nodokļu maksātāju reitingu sistēmas darbības uzsākšana, kontroles optimizācija</t>
  </si>
  <si>
    <t>Lai sasniegtu konkrēto rādītāju:     1) Saeimā ir iesniegts likumprojekts “Grozījumi likumā “Par nodokļiem un nodevām”” (Nr.46/Lp14), kurā iekļauti grozījumi paredz nodokļu maksātāju reitinga sistēmas tiesisko regulējumu, nodrošinot Valsts ieņēmumu dienesta noteikto nodokļu maksātāju reitinga kopējā novērtējuma publicēšanu;  2) Saeimā ir iesniegts likumprojekts “Grozījumi likumā “Par nodokļiem un nodevām”” (Nr.2/Lp14), kurā iekļautie grozījumi paredz optimizēt nodokļu kontroles un inspekciju veidus, lai uzlabotu nodokļu kontroles un inspekciju efektivitāti.</t>
  </si>
  <si>
    <t>In order to achieve the specific indicator:   1) the draft law “Amendments to the Law On Taxes and Duties” (No 46/Lp14), which includes amendments providing the legal framework of the rating system of taxpayers, ensuring publication of the total assessment of the taxpayer’s rating determined by the State Revenue Service, has been submitted to the Saeima;   2) The draft law “Amendments to the Law On Taxes and Duties” (No.2/Lp14), which includes the amendments making optimization of the types of tax control and inspections in order to improve the efficiency of tax control and inspections, has been submitted to the Saeima.</t>
  </si>
  <si>
    <t>6.1.2.1.i</t>
  </si>
  <si>
    <t>Dzelzceļa muitas kontroles punktu skeneri savienoti ar rentgena iekārtu attēlu apmaiņas sistēmu BAXE</t>
  </si>
  <si>
    <t>Tiek veikta tehniskās specifikācijas izstrāde, nepieciešamo resursu identifikācija, izstrādāts veicamo darbu laika grafiks. Plānots 2023.g. augustā izsludināt iepirkumu un novembrī noslēgt līgumu.</t>
  </si>
  <si>
    <t>Development of technical specification, identification of necessary resources, time schedule of the work to be performed is developed. It is planned to announce the procurement in August 2023 and conclude the contract in November.</t>
  </si>
  <si>
    <t>Izpilde turpinās. Noris darbs pie tehniskās specifikācijas izstrādes. Izstrādāts veicamo darbu laika grafiks. Plānots, ka līdz jūnijam tiks sagatavota iepirkuma dokumentācija un tiks izsludināta potenciālo piegādātāju apspriede.</t>
  </si>
  <si>
    <t>Work on the development of the technical specification is in progress. A schedule of the work to be performed has been developed. It is planned that by June2023 procurement documentation will be prepared and consultation of potential suppliers will be announced.</t>
  </si>
  <si>
    <t>Rādītāja statuss Procesā.  Tiek veikta  tehniskās specifikācijas izstrāde, tiek gatavota dokumentācija iepirkuma izsludināšanai.</t>
  </si>
  <si>
    <t>6.1.2.2.i</t>
  </si>
  <si>
    <t>Iegādāts un uzstādīts spektrofotometrs lietošanai muitas laboratorijā</t>
  </si>
  <si>
    <t>Nodošanas-pieņemšanas akts parakstīts 2022.gada 18.augustā starp Valsts ieņēmumu dienestu un piegādātāju SIA “FANEKS” par fiksētā RAMAN spektrometra un palīgiekārtu piegādi un uzstādīšanu saskaņā ar Līgumu Nr.FM VID 2022/101 - 2 “Stacionārā RAMAN spektrometra un palīgaprīkojuma piegāde” (noslēgts 03.06.2022.).</t>
  </si>
  <si>
    <t>The transfer-acceptance act was signed on August 18, 2022, between the State Revenue Service and the supplier SIA “FANEKS” for the supply and installation of the fixed RAMAN spectrometer and ancillary equipment in accordance with the Agreement No. FM VID 2022/101- 2 "Supply of the fixed RAMAN spectrometer and ancillary equipment " (concluded on June 3, 2022).</t>
  </si>
  <si>
    <t>The transfer-acceptance act was signed on August 18, 2022, between the State Revenue Service and the supplier SIA “FANEKS” for the supply and installation of the fixed RAMAN spectrometer and ancillary equipment in accordance with the Agreement No. FM VID 2022/101- 2 "Supply of the fixed RAMAN spectrometer and ancillary equipment ".  With the mutual signing of the transfer-acceptance act, it is confirmed that the delivery of the goods specified in the Agreement has been carried out in the amount, term and appropriate quality specified in the Agreement.</t>
  </si>
  <si>
    <t>Iegādāts un uzstādīts spektrofotometrs lietošanai lidostas muitas kontroles punktā</t>
  </si>
  <si>
    <t>Nodošanas-pieņemšanas akts parakstīts 2022.gada 7.decembrī starp Valsts ieņēmumu dienestu un piegādātāju SIA "Quantum Latvija" par portatīvā (rokas) RAMAM spektrometra un palīgiekārtu piegādi un uzstādīšanu saskaņā ar Līguma Nr. FM VID 2022/221 (noslēgts 13.10.2022.).</t>
  </si>
  <si>
    <t>The transfer-acceptance act was signed on December 7, 2022, between the State Revenue Service and the supplier SIA "Quantum Latvija" for the supply and installation of the portable (hand-held) RAMAM spectrometer and ancillary equipment in accordance with the Agreement No. FM VID 2022/221 (concluded on October 13, 2022).</t>
  </si>
  <si>
    <t>Nodošanas-pieņemšanas akts parakstīts 2022.gada 7.decembrī starp Valsts ieņēmumu dienestu un piegādātāju SIA "Quantum Latvija" par portatīvā (rokas) RAMAM spektrometra un palīgiekārtu piegādi un uzstādīšanu saskaņā ar Līgumu Nr. FM VID 2022/221. Ar savstarpēju nodošanas-pieņemšanas akta parakstīšanu tiek apliecināts, ka Līgumā norādītā preču piegāde ir veikta Līgumā noteiktajā apjomā, termiņā un atbilstošā kvalitātē.</t>
  </si>
  <si>
    <t>The transfer-acceptance act was signed on December 7, 2022, between the State Revenue Service and the supplier SIA "Quantum Latvija" for the supply and installation of the portable (hand-held) RAMAM spectrometer and ancillary equipment in accordance with the Agreement No. FM VID 2022/221. With the mutual signing of the transfer-acceptance act, it is confirmed that the delivery of the goods specified in the Agreement has been carried out in the amount, term and appropriate quality specified in the Agreement.</t>
  </si>
  <si>
    <t>6.1.2.3.i</t>
  </si>
  <si>
    <t>Līnija pasta sūtījumu viedai skenēšanai un automātiskai šķirošanai/analīzei, kas ieviesta lidostas muitas kontroles punktā</t>
  </si>
  <si>
    <t>Izsludināts iepirkums FM VID 2022/170/ANM “Rentgena iekārtas un pasta sūtījumu automātiskās līnijas piegāde, uzstādīšana, uzturēšana un garantijas nodrošināšana”.</t>
  </si>
  <si>
    <t>The procurement FM VID 2022/170/ANM "Supply, installation, maintenance and warranty of X-ray equipment and automatic line for postal items" announced.</t>
  </si>
  <si>
    <t>6.1.2.4.i</t>
  </si>
  <si>
    <t>Saņemta būvatļauja</t>
  </si>
  <si>
    <t>Paziņojums par atļaujas apstiprināšanas lēmumu ir pakārtots atskaites Nr.181 un Nr.184 izpildei.</t>
  </si>
  <si>
    <t>The notification on the permit approval decision has been arranged for the execution of reports No. 181 and No. 184.</t>
  </si>
  <si>
    <t>Atskaites punkta izpilde ir pakārtota atskaites punkta Nr.181 un Nr.184 izpildei, proti, būvatļauju plānots saņemt viena gada laikā pēc projektēšanas un būvniecības līguma parakstīšanas. Atskaites punktu provizoriski plānots sasniegt 2024 2Q.</t>
  </si>
  <si>
    <t>The implementation of the reference point is subordinate to the implementation of reference point No.181 and No.184, that is, the building permit is planned to be received within one year after the signing of the design and construction contract. The reference point is tentatively planned to be reached in 2Q 2024.</t>
  </si>
  <si>
    <t>Rādītāja statuss tiks kavēts. Atskaites punkta izpilde ir pakārtota atskaites punkta Nr.181 un Nr.184 izpildei, proti, būvatļauju plānots saņemt viena gada laikā pēc projektēšanas un būvniecības līguma parakstīšanas. Atskaites punktu provizoriski plānots sasniegt 2024 2Q.</t>
  </si>
  <si>
    <t>Parakstīts kopīgs projektēšanas un būvniecības līgums</t>
  </si>
  <si>
    <t>Pieprasīts papildus finansējums, kas nepieciešams investīcijas īstenošanai. Iekārtas piegāde un uzstādīšana nav iespējama atsevišķi no infrastruktūras izveides.</t>
  </si>
  <si>
    <t>Requested additional financing, which is necessary for the implementation of the investment. Delivery and installation of equipment is not possible separately from infrastructure creation.</t>
  </si>
  <si>
    <t>Iepirkums un līguma noslēgšana par kravu kontroles rentgena iekārtu piegādi un uzstādīšanu</t>
  </si>
  <si>
    <t>6.2.1.1.i</t>
  </si>
  <si>
    <t>Pētniecības telpas un stratēģiskās komunikācijas telpas izveide un aprīkošana</t>
  </si>
  <si>
    <t>Turpinās darbs pie pētniecības un stratēģiskās komunikācijas telpu aprīkošanas</t>
  </si>
  <si>
    <t>The work on equipping research and strategic communication rooms is ongoing</t>
  </si>
  <si>
    <t>6.2.1.2.i</t>
  </si>
  <si>
    <t>Iekšlietu ministrija apstiprina progresa ziņojumu attiecībā uz ekonomisko noziegumu izmeklēšanas kapacitātes stiprināšanu</t>
  </si>
  <si>
    <t>Šobrīd Valsts policija ir uzsākusi darbu pie progresa ziņojuma izstrādes</t>
  </si>
  <si>
    <t>Currently the State Police is working on progress report</t>
  </si>
  <si>
    <t>Progresa ziņojuma izstrāde tiks iekļauta Valsts policijas stratēģijā, kas tiks izstrādāta, ņemot vērā Iekšlietu ministrijas stratēģiju 2021.-2023.gadam. Ir veikti sagatavošanas un plānošanas darbi attiecībā uz progresa ziņojuma izstrādi.</t>
  </si>
  <si>
    <t>The development of the progress report will be included in the State Police Strategy, which will be developed according to the Ministry of Interior Strategy for 2021-2023. Preparatory and planning work has been carried out to prepare the progress report.</t>
  </si>
  <si>
    <t>Progresa ziņojums attiecībā uz ekonomisko noziegumu izmeklēšanas kapacitātes stiprināšanu ir izstrādes procesā.</t>
  </si>
  <si>
    <t>Visos Latvijas reģionos ir izveidotas Valsts policijas mobilās vienības, kuru kompetencē ietilpst noziegumu pret vidi novēršana un atklāšana</t>
  </si>
  <si>
    <t>Ir uzsākta Valsts policijas strukturālā reforma, kuras ietvaros izveidojamas tostarp Valsts policijas mobilās vienības, kuru kompetencē ietilpst noziegumu pret vidi novēršana un atklāšana.</t>
  </si>
  <si>
    <t>The structural reform of the State Police has been initiated, within the framework of which mobile units of the State Police, whose competence includes the prevention and detection of crimes against the environment, will be established.</t>
  </si>
  <si>
    <t>6.2.1.3.i</t>
  </si>
  <si>
    <t>Tieslietu ministrija</t>
  </si>
  <si>
    <t>Tehnisko specifikāciju izstrāde Tieslietu mācību centra atjaunošanai vai pārbūvei, iepirkuma izsludināšana</t>
  </si>
  <si>
    <t>Mācību centra darbības tiesiskā regulējuma pieņemšana</t>
  </si>
  <si>
    <t>6.2.1.r</t>
  </si>
  <si>
    <t>6.3.1.1.i</t>
  </si>
  <si>
    <t>Valsts kanceleja</t>
  </si>
  <si>
    <t>Pieejams kompetenču satvars, tostarp mācību programmas</t>
  </si>
  <si>
    <t>6.3.1.2.i</t>
  </si>
  <si>
    <t>6.3.1.4.i</t>
  </si>
  <si>
    <t>Regulējuma publicēšana attiecībā uz atbalstu nevalstiskajā m organizācijām šādās jomās: - sociālā noturība; - sabiedrības interešu aizstāvība</t>
  </si>
  <si>
    <t>Nav pabeigts. 2023.gada 24.janvārī Tiesību aktu portālā (TAP) ievietoti grozījumi MK noteikumiem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(23-TA-112).</t>
  </si>
  <si>
    <t>Not finished. Amendments to the regulations of Cabinet of Ministers No.740 “Implementing Regulations of Investment 6.3.1.4.i. “Growth of Non-Governmental Organisations in Social Security Representation and Monitoring of Public Interest” of Reform 6.3.1. “Modernisation of Public Administration” of Reform and Investment Direction 6.3 “Modernisation of Public Administration” of Component 6 “Rule of Law” of the European Union Recovery and Resilience Facility Plan” announced on the Legal Acts portal (23-TA-112) on 24 January, 2023.</t>
  </si>
  <si>
    <t>6.3.1.r</t>
  </si>
  <si>
    <t>Ir apstiprināta vienota pakalpojumu centra koncepcija kā priekšnoteikums centralizētu pakalpojumu sniegšanai</t>
  </si>
  <si>
    <t>Apstiprināts valsts pārvaldes modernizācijas plāns</t>
  </si>
  <si>
    <t>Not finished. State Chancellery has elaborated and announced the draft of Plan for Modernisation of Public Administration on the Legal Acts portal on January 11,2023:  https://tapportals.mk.gov.lv/legal_acts/c1b4cf3e-5320-4b7e-8e88-8c47b4288553</t>
  </si>
  <si>
    <t>On November 7, 2022, the draft of Modernization Plan was submitted for public consultation https://tapportals.mk.gov.lv/public_participation/178726c9-1e23-46b6-a7de-d3f5dcd642eb. The draft of Modernization Plan was improved and clarified, taking into account the opinions received after the public consultation.  On January 11, 2023, the Modernization Plan was presented to the "State Administration and Local Government Commission" of the parliament and on the same day announced on the Legal Acts Portal (TAP) for provision of opinions https://tapportals.mk.gov.lv/legal_acts/c1b4cf3e-5320-4b7e -8e88-8c47b4288553. The expected approval time of the Modernization plan is the end of March 2023. The progress of the Modernization plan was hampered by the slow process of establishing the new government, as it was very important to gain support in the new composition of the Cabinet of Ministers in order to ensure political responsibility for the implementation of the Modernization plan.</t>
  </si>
  <si>
    <t>6.4.1.r</t>
  </si>
  <si>
    <t>Ir pieejams publisko iepirkumu līgumu reģistrs.</t>
  </si>
  <si>
    <t>Ir pieņemti grozījumi tiesību aktos, kas reglamentē publisko iepirkumu, paredzot līgumu reģistru, kas satur strukturētu informāciju par noslēgtajiem iepirkuma līgumiem un to faktisko izpildi. Ir izstrādāts un publiski pieejams tehniskais risinājums</t>
  </si>
  <si>
    <t>Amendments to the legislation governing public procurement have been adopted, providing for a register of contracts containing structured information on contracts entered into and their actual performance. Technical solution is developed and made available</t>
  </si>
  <si>
    <t>Likumprojekts "Grozījumi Publisko iepirkumu likumā" Saeimā pieņemts 03.03.2022., izsludināts un publicēts "Latvijas Vēstnesī" 15.03.2022., stājas spēkā 01.01.2023.; likumprojekti "Grozījumi Sabiedrisko pakalpojumu sniedzēju iepirkumu likumā", "Grozījumi Publiskās un privātās partnerības likumā" Saeimā pieņemti 05.05.2022., izsludināti un publicēti "Latvijas Vēstnesī" 17.05.2022., stājas spēkā 01.01.2023.); Ir izstrādāts un publiski pieejams Līgumu reģistrs (sākot ar 2023. gada 1. janvāri) https://info.iub.gov.lv/lv/contracts</t>
  </si>
  <si>
    <t>Amendments to the Law on Public Procurement, adopted by the Saeima 03.03.2022., announced and published in the “Latvijas Vēstnesis” 15.03.2022., shall take effect 01.01.2023. amendments to the Law on Procurement of Public Service Providers, Amendments to the Law on Public-Private Partnership, adopted by the Saeima 05.05.2022., published and published in the “Latvijas Vēstnesis” 17.05.2022., shall enter into force 01.01.2023.; Contract Register ir developed and made available on January 1, 2023; https://info.iub.gov.lv/lv/contracts</t>
  </si>
  <si>
    <t>Rādītāja statuss Pabeigts.  Ir pieņemti grozījumi tiesību aktos, kas reglamentē publisko iepirkumu, paredzot līgumu reģistru, kas satur strukturētu informāciju par noslēgtajiem iepirkuma līgumiem un to faktisko izpildi (likumprojekts "Grozījumi Publisko iepirkumu likumā" Saeimā pieņemts 03.03.2022., izsludināts un publicēts "Latvijas Vēstnesī" 15.03.2022., stājas spēkā 01.01.2023.; likumprojekti "Grozījumi Sabiedrisko pakalpojumu sniedzēju iepirkumu likumā", "Grozījumi Publiskās un privātās partnerības likumā" Saeimā pieņemti 05.05.2022., izsludināti un publicēti "Latvijas Vēstnesī" 17.05.2022., stājas spēkā 01.01.2023.)     Ir izstrādāts un publiski pieejams Līgumu reģistrs.</t>
  </si>
  <si>
    <t>6.4.3.r</t>
  </si>
  <si>
    <t>Iepirkumu veicēju profesionalizācijas stratēģijas pieņemšana</t>
  </si>
  <si>
    <t>Ministru kabineta lēmums par rīcības virzieniem attiecībā uz publisko iepirkumu centralizāciju. Apstiprināta profesionalizācijas statēģija.</t>
  </si>
  <si>
    <t>A decision of the Cabinet regarding the directions of action regarding centralisation of public procurement. Adopted Professionalisation strategy.</t>
  </si>
  <si>
    <t>Pieņemts Ministru kabineta lēmums par rīcības virzieniem attiecībā uz publisko iepirkumu centralizāciju (Ministru kabineta 12.04.2022. sēdes protokols Nr.20 44.§ ). Profesionalizācijas statēģija 24.03.2022. ir parakstīta, paredzot darbības virzienus iepirkumu veicēju profesionalizācijai, centralizētu iepirkumu veicināšanai un IUB darbības efektivitātes paaugstināšanai; stratēģija 31.03.2022. ir apstiprināta ar Finanšu ministrijas rīkojumu Nr 204.</t>
  </si>
  <si>
    <t>A Cabinet decision on the directions of action regarding centralisation of public procurement has been taken (minutes No 20 44§ of the meeting of the Cabinet of Ministers, 12.04.2022.). The professionalisation strategy of 24.03.2022. has been signed by providing operational directions for professionalising procurement, promoting centralised procurement and improving the effectiveness of PMB activities; strategy 31.03.2022. has been approved by Order No 204 of the Ministry of Finance.</t>
  </si>
  <si>
    <t>Rādītāja statuss Pabeigts.  Pieņemts Ministru kabineta lēmums par rīcības virzieniem attiecībā uz publisko iepirkumu centralizāciju (Ministru kabineta 12.04.2022. sēdes protokols Nr.20 44.§ ). Profesionalizācijas statēģija 24.03.2022. ir parakstīta, paredzot darbības virzienus iepirkumu veicēju profesionalizācijai, centralizētu iepirkumu veicināšanai un IUB darbības efektivitātes paaugstināšanai; stratēģija 31.03.2022. ir apstiprināta ar Finanšu ministrijas rīkojumu Nr 204.</t>
  </si>
  <si>
    <t>Grozījumi attiecīgajos tiesību aktos, noteikumos un iekšējās procedūrās</t>
  </si>
  <si>
    <t>a) standartizētas kvalifikācijas prasības publicētas IUB tīmekļvietnē.  b) ir pieņemti Ministru kabineta noteikumi Nr.419 "Noteikumi par publisko būvdarbu līgumos obligāti iekļaujamiem noteikumiem un to saturu".   c) Metodiskie materiāli sakārtoti iepirkumu ceļveža veidā, ņemot vērā iepirkuma procesa dzīves cikla posmus.  d) Atbilstoši  Profesionālo kompetenču un potenciāla novērtēšanas un cilvēkresursu attīstības plānošanas matricas metodikas ietvaram izveidota mācību programma VAS MPS;  e) Profesionālo kompetenču un potenciāla novērtēšanas un cilvēkresursu attīstības plānošanas matricas metodika papildināta ar paaugstinātas kompetences prasībām iepirkuma komisijai lielajos (virs ES līgumcenu sliekšņa) un centralizētajos iepirkumos; padziļinātais VAS mācību programmas līmenis nodrošina attiecīgas zināšanas, pēc tā eksāmena nokārtošanas tiek izsniegts zināšanas apliecinošs sertifikāts;  f) tika pilnveidota  IUB risku un procesu pārvaldība, izstrādājot darbības metodikas vadlīnijas, kas paredz IUB funkciju, tai skaitā pirmspārbaužu, veikšanu, balstoties uz regulāru datu un risku izvērtējumu.</t>
  </si>
  <si>
    <t>a) standardised qualification requirements are published on the PMB website;  b) Cabinet Regulation No. 419 "Regulations on mandatory provisions in public construction contracts and their content”, has been adopted;  c) Methodological materials are arranged in the form of a Roadmap, based on the stages of the procurement procedure life cycle;  d) At State Administration School's Learning Management System a training programme has been developed and is available within the framework of the Methodology for the Evaluation of Professional Competencies and Potential and Human Resources Development Planning Matrix;  e) Amendments to the Methodology of the Professional Competencies and Potential Assessment and Human Resources Development Planning Matrix was made adding requirements of increased competencies for procurement comission in large scale (Above EU contract prices) and centralised procurement procedures;  f) PMB's data and risk management was improved by developing Guidelines which includes the performance of PMB functions, based on data and risk assessment.</t>
  </si>
  <si>
    <t>Ir sagatavots informatīvs ziņojums, tostarp priekšizpēte par publiskā iepirkuma centralizāciju</t>
  </si>
  <si>
    <t>Ir pieņemts informatīvais ziņojums un Ministru kabineta lēmums par rīcības virzieniem attiecībā uz publisko iepirkumu centralizāciju.</t>
  </si>
  <si>
    <t>An information report  and a Cabinet decision on the directions of action regarding centralisation of public procurement has been taken.</t>
  </si>
  <si>
    <t>Ministru kabineta 12.04.2022. sēdes protokols Nr.20 44.§</t>
  </si>
  <si>
    <t>Minutes No 20 44§ of the meeting of the Cabinet of Ministers, 12.04.2022.</t>
  </si>
  <si>
    <t>Rādītāja statuss Pabeigts.  Ir pieņemts informatīvais ziņojums un Ministru kabineta lēmums par rīcības virzieniem attiecībā uz publisko iepirkumu centralizāciju (Ministru kabineta 12.04.2022. sēdes protokols Nr.20 44.§ ).</t>
  </si>
  <si>
    <t>6.4.4.r</t>
  </si>
  <si>
    <t>Organizēts iepirkums un noslēgts līgums par izstrādes darbu realizāciju</t>
  </si>
  <si>
    <t>Joma</t>
  </si>
  <si>
    <t>Rādītāja veids</t>
  </si>
  <si>
    <t>Rādītāja kods</t>
  </si>
  <si>
    <t>Rādītāja nosaukums</t>
  </si>
  <si>
    <t>Bāzes vērtība</t>
  </si>
  <si>
    <t>Sākotnējā mērķa datums</t>
  </si>
  <si>
    <t>Sasniedzamā vertība</t>
  </si>
  <si>
    <t>Aktuālā skaitliskā vērtība</t>
  </si>
  <si>
    <t>Aktuālā teksta vērtība</t>
  </si>
  <si>
    <t>Aktuālā teksta vērtība angliski</t>
  </si>
  <si>
    <t>Aktuālās vērtības pamatojums</t>
  </si>
  <si>
    <t>Aktuālās vērtības pamatojums angliski</t>
  </si>
  <si>
    <t>Ziņa MK pusgada ziņojumam</t>
  </si>
  <si>
    <t>Investīcija/
reforma</t>
  </si>
  <si>
    <t>Klimata pārmaiņas</t>
  </si>
  <si>
    <t>Digitālā transformācija</t>
  </si>
  <si>
    <t>Nevienlīdzības mazināšana</t>
  </si>
  <si>
    <t>Veselība</t>
  </si>
  <si>
    <t>Ekonomikas transformācija un produktivitāte</t>
  </si>
  <si>
    <t>Likuma vara</t>
  </si>
  <si>
    <t xml:space="preserve"> “Finansējums no citiem avotiem”: lūdzu, šeit norādiet avotu un summu gadījumos, kad tā pati reforma/ieguldījumi vai reforma/ieguldījumi, kas ir cieši saistīti, saņem vai ir paredzēts saņemt līdzekļus no citiem avotiem (kuriem nebūtu jāsedz tās pašas izmaksas)</t>
  </si>
  <si>
    <t>Nr.p.k.</t>
  </si>
  <si>
    <t>Investīcija/reforma</t>
  </si>
  <si>
    <t>Apstiprināts AF plānā (2.pielikums)</t>
  </si>
  <si>
    <t>Aktuālā EK sniedzamā progresa informācija līdz 30.04.2023.</t>
  </si>
  <si>
    <t xml:space="preserve">Summa (EUR) </t>
  </si>
  <si>
    <t>Komentārs</t>
  </si>
  <si>
    <t>Cita ES programma</t>
  </si>
  <si>
    <t>Finansējums sadalījumā pa citām
ES fondu programmām (EUR)</t>
  </si>
  <si>
    <t>Finansējums kopā (EUR)</t>
  </si>
  <si>
    <t>EK sniedzamais komentārs/skaidrojums (angļu valodā)</t>
  </si>
  <si>
    <t>klimata pārmaiņas</t>
  </si>
  <si>
    <t>1.1.1.1.i.1. Konkurētspējīgs dzelzceļa pasažieru transports kopējā Rīgas pilsētas sabiedriskā transporta sistēmā</t>
  </si>
  <si>
    <t>n/a</t>
  </si>
  <si>
    <t>ERAF (2021-2027)</t>
  </si>
  <si>
    <t>European Union Cohesion policy programme 2021-2027 SO 2.3.1. Fostering sustainable multi-modal urban  activity" measure 2.3.1.4 "Emission-free trains".
1.1.1.1.i.1. investment is implemented in synergy with the EU Cohesion Policy Program 2021-2027  measure 2.3.1.4.
Within the 1.1.1.1.i.1. investment, the procurement of suburban electric trains (battery electric trains) is made for a larger volume of trains, that is, in general procurement includes nine suburban electric trains (battery electric trains), seven of which are attributed to the 1.1.1.1.i.1. investment (RRF financing) while the purchase of two suburban electric trains (battery electric trains) is attributed within measure 2.3.1.4. (European Union Cohesion policy program 2021-2027 finance).
To prevent the case that EU funding covers the same costs as RRF funding and to reduce the risks of double funding - separate budget programs, sub-programs, settlement accounts will be created, thus completely separating the financing flow, and ensuring separate cost and accounting records (within unified procurement).</t>
  </si>
  <si>
    <t>1.1.1.1.i.2. Konkurētspējīgs dzelzceļa pasažieru transports kopējā Rīgas pilsētas sabiedriskā transporta sistēmā</t>
  </si>
  <si>
    <t>1.1.1.1.i.3.  Konkurētspējīgs dzelzceļa pasažieru transports kopējā Rīgas pilsētas sabiedriskā transporta sistēmā</t>
  </si>
  <si>
    <t>1.1.1.2.i.1. Videi draudzīgi uzlabojumi Rīgas pilsētas sabiedriskā transporta sistēmā</t>
  </si>
  <si>
    <t>1.1.1.2.i.2. Videi draudzīgi uzlabojumi Rīgas pilsētas sabiedriskā transporta sistēmā</t>
  </si>
  <si>
    <t>1.1.1.2.i.3. Videi draudzīgi uzlabojumi Rīgas pilsētas sabiedriskā transporta sistēmā</t>
  </si>
  <si>
    <t>KF (2021-2027)</t>
  </si>
  <si>
    <t>European Union Cohesion policy programme 2021-2027
SO 3.1.1.Developing sustainable, climate-resilient, intelligent, secure and multimodal TEN-T infrastructure (measure 3.1.1.4. "Development of transport infrastructure of the city of Riga"). 
Demarcation will be provided at the project level.</t>
  </si>
  <si>
    <t>1.1.1.3.i. Pilnveidota veloceļu infrastruktūra</t>
  </si>
  <si>
    <t>1.2.1.1.i. Daudzdzīvokļu māju energoefektivitātes uzlabošana un pāreja uz atjaunojamo energoresursu tehnoloģiju izmantošanu</t>
  </si>
  <si>
    <t>Darbības programmas Latvijai 2021.-2027.gadam 2.1.1.SAM "Energoefektivitātes veicināšana un siltumnīcefekta gāzu emisiju samazināšana" plānotais pasākums "Energoefektivitātes paaugstināšana dzīvojamās ēkās", kam indikatīvi paredzēts 137,84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būs izmantots, tiks uzsākta Darbības programmas Latvijai 2021.-2027.gadam ieviešana un pēc tam projekti tiks finansēti no Darbības programmas Latvijai 2021.-2027.gadam.</t>
  </si>
  <si>
    <t>REACT-EU</t>
  </si>
  <si>
    <t xml:space="preserve">Measure “Reinforcing energy efficiency in residential buildings” planned into European Union Cohesion Policy Programme 2021-2027 2.1.1. SO "Promotion of energy efficiency and reduction of greenhouse gas emissions" (147 235 431 euro) and REACT-EU measure 13.1.1.2 "Reinforcing energy efficiency in residential buildings" (35 000 000 euro) planned into Operational programme “Growth and Employment” (OP 2014-2020) . European Union Cohesion Policy Programme 2021-2027 funding ,  OP and RRF  will be available through demarcation. No project will receive a financial contribution from two sources. The first projects will be funded by the OP and then by  RRF. Once the OP and  RRF has been used, the European Union Cohesion Policy Programme 2021-2027 will be launched.
</t>
  </si>
  <si>
    <t>1.2.1.2.i. Energoefektivitātes paaugstināšana uzņēmējdarbībā, ko nacionāli plānots ieviest kombinētā finanšu instrumenta veidā</t>
  </si>
  <si>
    <t>Taisnīgas pārkārtošanās plāna 6.1.prioritātes “Pāreja uz klimatneitralitāti” indikatīvais finansējums uzņēmējdarbības "zaļināšanai"- 48 385 560 EUR
Darbības programmas Latvijai 2021.-2027.gadam 2.1.prioritāte “Klimata pārmaiņu mazināšana un pielāgošanās klimata pārmaiņām” plānotais finansējums uzņēmējdarbības energoefektivitātei 36 975 000 EUR. Kopā 85 360 560 EUR</t>
  </si>
  <si>
    <t>Taisnīgās pārkārtošanās fonds</t>
  </si>
  <si>
    <t>Just Transition Fund planned measure 3.2. for business "greening" (35 298 850 euro). Just Transition Fund is a part of the European Union Cohesion policy programme.
European Union Cohesion policy programme 2021-2027
2.1.Priority “Climate Change Mitigation and Adaptation to Climate Change” (36 975 000 euro). 
Just Transition Fund and European Union Cohesion Policy Programme 2021-2027 funding will be available through demarcation. No project will receive a financial contribution from several sources. The first projects will be funded by the RRF. Once the RRF has been used, the European Union Cohesion Policy Programme 2021-2027 will be launched. Once the Cohesion Policy Programme has been used, the Just Transition Fund will be launched.</t>
  </si>
  <si>
    <t>1.2.1.3.i. Pašvaldību ēku un infrastruktūras uzlabošana, veicinot pāreju uz atjaunojamo energoresursu tehnoloģiju izmantošanu un uzlabojot energoefektivitāti</t>
  </si>
  <si>
    <t>Darbības programmas Latvijai 2021.-2027.gadam 2.1.1.SAM "Energoefektivitātes veicināšana un siltumnīcefekta gāzu emisiju samazināšana" (norādītais finansējums ir ERAF daļa)</t>
  </si>
  <si>
    <t>1.2.1.4.i. Energoefektivitātes uzlabošana valsts sektora ēkās, t.sk. vēsturiskajās ēkās</t>
  </si>
  <si>
    <t>Darbības programmas Latvijai 2021.-2027.gadam 2.1.1.SAM "Energoefektivitātes veicināšana un siltumnīcefekta gāzu emisiju samazināšana" plānoto pasākumu "Energoefektivitātes paaugstināšana valsts ēkās", kam indikatīvi paredzēts 104,4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būs izmantots, tiks uzsākta Darbības programmas Latvijai 2021.-2027.gadam ieviešana un pēc tam projekti tiks finansēti no Darbības programmas Latvijai 2021.-2027.gadam.</t>
  </si>
  <si>
    <t xml:space="preserve">Measure “Reinforcing energy efficiency in residential buildings” planned into European Union Cohesion Policy Programme 2021-2027 SO 2.1.1. "Promotion of energy efficiency and reduction of greenhouse gas emissions" (86,4 M euro). European Union Cohesion Policy Programme 2021-2027 funding will be available through demarcation. No project will receive a financial contribution from two sources. The first projects will be funded by the RRF. Once the RRF has been used, the European Union Cohesion Policy Programme 2021-2027 will be launched. </t>
  </si>
  <si>
    <t>1.2.1.5.i. Elektroenerģijas pārvades un sadales tīklu modernizācija</t>
  </si>
  <si>
    <t>1.3.1.1.i.1. Glābšanas dienestu kapacitātes stiprināšana, īpaši VUGD infrastruktūras un materiāltehniskās bāzes modernizācija</t>
  </si>
  <si>
    <t>1.3.1.2.i. Investīcijas plūdu risku mazināšanas infrastruktūrā</t>
  </si>
  <si>
    <t>digitālā transformācija</t>
  </si>
  <si>
    <t>2.1.1.1.i. Pārvaldes modernizācija un pakalpojumu digitālā transformācija, tai skaitā uzņēmējdarbības vide</t>
  </si>
  <si>
    <t>Darbības programmas Latvijai 2021.-2027.gadam 1.3.1.SAM "Izmantot digitalizācijas priekšrocības pilsoņiem, uzņēmumiem un valdībām" (norādītais finansējums ir ERAF daļa)</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</si>
  <si>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</si>
  <si>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2.1.2.1.i. Pārvaldes centrālizētās platformas un sistēmas</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</si>
  <si>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</si>
  <si>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2.1.2.2.i. Latvijas nacionālais federētais mākonis</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</si>
  <si>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t>
  </si>
  <si>
    <t>2.1.3.1.i. Datu pieejamība, koplietošana un analītika</t>
  </si>
  <si>
    <t>European Union Cohesion policy programme 2021-2027
SO 1.3.1.Reaping the benefits of digitalisation for citizens, businesses, research organisations and public authorities. (for the 2.1. reform and investment direction there are 149 763 088 euro - amount has been divided equaly (indicative) by four investments, as it is not yet possible to exact the specific investments of the RRF against the ERDF for the period 2021-2027).
Investments can be supplemented with the financing of the corresponding activities of the "Digital Europe" program (when possible).</t>
  </si>
  <si>
    <t xml:space="preserve">2.2.1.1.i. Atbalsts Digitālo inovāciju centru un reģionālo kontaktpunktu izveidei </t>
  </si>
  <si>
    <t>Darbības programmas Latvijai 2021.-2027.gadam 1.2.2.SAM "Izmantot digitalizācijas priekšrocības uzņēmējdarbības attīstībai" plānotais pasākums "Eiropas digitālo inovācijas centru (EDIC) darbības nodrošināšanai un komersantu atbalstam", kam indikatīvi paredzēts 5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</si>
  <si>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Under European Union Cohesion policy programme 2021-2027  SO 1.2.2. "Use of the benefits of digitalization for business development" planned measure 1.2.2.1.  Support for the creation of Digital Innovation Centers and regional contact points" (6,8 M euro).
European Union Cohesion Policy Programme 2021-2027 funding will be available through demarcation. No project will receive a financial contribution from two sources. At first projects will be funded by the RRF. After the funding of the RRF is used, the implementation of the Programme for Latvia for 2021-2027 will be launched and projects will then be funded from the  Cohesion policy programme for Latvia for 2021-2027.</t>
  </si>
  <si>
    <t>2.2.1.2.i. Atbalsts procesu digitalizācijai komercdarbībā</t>
  </si>
  <si>
    <t>2.2.1.3.i. Atbalsts jaunu produktu un pakalpojumu ieviešanai uzņēmējdarbībā</t>
  </si>
  <si>
    <t>Darbības programmas Latvijai 2021.-2027.gadam 1.2.2.SAM "Izmantot digitalizācijas priekšrocības uzņēmējdarbības attīstībai" plānotais pasākums "Granta atbalsts jaunu digitālu produktu un pakalpojumu izstrādei", kam indikatīvi paredzēts 21,15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</si>
  <si>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Activity that was planned is cancelled</t>
  </si>
  <si>
    <t>2.2.1.4.i. Finanšu instrumenti komersantu digitālās transformācijas veicināšanai</t>
  </si>
  <si>
    <t>Programme for the EU funds for the 2014-2020  “Growth and employment”: SO 3.1.1.1. "Loan guarantees" (43 800 000 euro), 3.1.1.2. "Mezzanine loans" (7 000 000 euro), 3.1.1.4. "Microcredits and start-up loans" (15 000 000 euro) and REACT-EU 13.1.1.1. "Loans to SME" (21 059 282 euro). The recipient of funding (company Altum) ensures demarcation at the project level.</t>
  </si>
  <si>
    <t>ERAF (2014-2020)</t>
  </si>
  <si>
    <t>2.2.1.5.i. Mediju nozares uzņēmumu digitālās transformācijas veicināšana</t>
  </si>
  <si>
    <t>2.3.1.1.i. Augsta līmeņa digitālo prasmju apguves nodrošināšana</t>
  </si>
  <si>
    <t>ESIF 2014-2020: SAM pasākumi 1.2.2.3., 1.1.1.5. 2.kārtas ietvaros mācības Buffalo universitātē
ESIF 2021-2027: SAM 1.1.2. pasākums, kas vērsts uz prasmju attīstīšanu viedās specializācijas,  industriālās pārejas un uzņēmējdarbības veicināšanai</t>
  </si>
  <si>
    <t>Programme for the EU funds for the 2014-2020  “Growth and employment”: SO 1.2.2.3. "Support for ICT and technological training as well for training to facilitate the attraction of investors" (5 480 285 euro), SO  1.1.1.5 "Support for international collaboration projects in research and innovation" - training at Buffalo University (4 283 727 euro), SO 13.1.6  "Recovery measures in the economic sector - employee training (ERDF)" funding part linked to SO 1.2.2.3. (5 000 000 euro).
European Union Cohesion policy programme 2021-2027:
SO 1.1.2. Developing skills for promoting smart specialisation, industrial transition and entrepreneurship (26 100 000 euro).
When planning the acquisition of high-level digital skills, the demarcation will be ensured when planning measures after the end of the implementation of the investment, as well as anticipating, that the funding will be intended for substantively new or in-depth areas of applied knowledge and skills.
In order to ensure demarcation with 2.3.1.r. of the Recovery Plan within the framework of the reform "Development of a sustainable and socially responsible support system for adult education", for other investments we indicate that 2.3.1.2.i. within the framework of the investment, training will be organized based on the results of the digital maturity test conducted by the EDIC and the supporting activities mentioned in the digital development road map. Within the framework of this investment, training is intended for company employees, according to the company's request. Despite the fact that the educational topics offered by EDIC also cover cyber security, high-performance computing and artificial intelligence, the content of the mentioned educational topics will not correspond to the educational content implemented within the framework of 2.3.1.1.i, within which it is planned to increase the number of specialists with high-level digital skills (DigiComp level 7-8).
2.3.1.1.i. within the scope of the investment, the target group is already existing field specialists who already have appropriate knowledge in the fields determined within the framework of the investment, and the content of the intended study modules is a message to promote the skills of existing specialists in the direction of excellence, therefore there are no direct demarcations with other planned activities of the Recovery Plan 2.3.1 .r. within the framework of the reform "Development of a sustainable and socially responsible support system for adult education".</t>
  </si>
  <si>
    <t>ERAF (2014-2020); ERAF (2021-2027)</t>
  </si>
  <si>
    <t>2.3.1.2.i. Uzņēmumu digitālo prasmju attīstība</t>
  </si>
  <si>
    <t>Darbības programmas Latvijai 2021.-2027.gadam 1.2.2.SAM "Izmantot digitalizācijas priekšrocības uzņēmējdarbības attīstībai" plānotais pasākums "Nefinansiālais atbalsts digitālo prasmju pilnveidei uzņēmumiem un to darbiniekiem specializētu kursu apguvei", kam indikatīvi paredzēts 13 milj. euro liels finansējuma apjoms. Darbības programmas Latvijai 2021.-2027.gadam finansējums būs pieejams nodrošinot demarkāciju laikā. Neviens projekts nesaņems finanansējumu no diviem avotiem. Pirmie projekti tiks finansēti no Atveseļošanās un noturības mehānisma. Pēc tam, kad Atveseļošanās un noturības mehānisma finansējums būs izmantots, tiks uzsākta Darbības programmas Latvijai 2021.-2027.gadam ieviešana un pēc tam projekti tiks finansēti no Darbības programmas Latvijai 2021.-2027.gadam.</t>
  </si>
  <si>
    <t>SO 1.1.2. "Skills for smart specialisation, industrial transition and entrepreneurship dealing with digitalisation" (Recovery fund funding 8,5 M euro). European Union Cohesion Policy Programme 2021-2027 funding will be available through demarcation. No project will receive a financial contribution from two sources. The first projects will be funded by the RRF. Once the RRF has been used, the European Union Cohesion Policy Programme 2021-2027 will be launched.</t>
  </si>
  <si>
    <t>2.3.1.3.i. Pašvadītas IKT speciālistu mācību pieejas attīstība</t>
  </si>
  <si>
    <t xml:space="preserve">2.3.1.4.i. Individuālo mācību kontu pieejas attīstība </t>
  </si>
  <si>
    <t>2.3.2.1.i. Digitālās prasmes iedzīvotājiem, t.sk. jauniešiem</t>
  </si>
  <si>
    <t>Darbības programmas Latvijai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ESIF daļa). ANM pasākuma 2.3.2.1.i. virsmērķis ir nodrošināt digitālo pašapkalpošanās prasmju mācības iedzīvotājiem, kuras var tikt īstenotas pašmācību ceļā vai ar mentoru palīdzību (klātienē vai tiešsaistē), kā arī izveidot vienotās tehnoloģiju jaunrades vadlīnijas jaunatnes tehnoloģiju un inovāciju spēju attīstībai (nodrošinot to īstenošanu jauniešu iesaistei). 
Savukārt DP 2021-2027 4.3.4. SAM ietvaros paredzēts digitālo aģentu/līderu tīkla nodrošināšana, nodrošinot tiem ikgadējas apmācības, lai veicinātu to, ka Latvijā ir kompetents digitālo aģentu tīkls, kur 2000 unikālas personas spēj sniegt atbalstu sabiedrībai valsts izstrādāto elektronisko risinājumu izmantošanā (no one left behind). Papildus mācībām tiks īstenoti dažādi komunikācijas un personu iesaistes pasākumi, lai informētu iedzīvotājus par iespēju digitālo aģentu tīklā saņemt atbalstu valsts izstrādāto elektronisko risinājumu izmantošanā.  
Demarkācija tiks nodrošināta projektu līmenī.</t>
  </si>
  <si>
    <t>Nav izmaiņu, nav jāziņo FENIX</t>
  </si>
  <si>
    <t>2.3.2.2.i. Valsts un pašvaldību digitālās transformācijas prasmju un spēju attīstība</t>
  </si>
  <si>
    <t>Darbības programmas Latvijai 2021.-2027.gadam 4.2.4.SAM "“Veicināt mūžizglītību, jo īpaši paredzot elastīgas kvalifikācijas paaugstināšanas un pārkvalificēšanās iespējas visiem, ņemot vērā digitālās prasmes, labāk paredzot pārmaiņas un jaunas prasības pēc prasmēm, kas balstītas  uz darba tirgus vajadzībām, atvieglojot karjeras maiņu un veicinot profesionālo mobilitāti” (norādītais finansējums ir ESF daļa)</t>
  </si>
  <si>
    <t xml:space="preserve">2.3.2.3.i. Digitālās plaisas mazināšana sociāli neaizsargātajiem izglītojamajiem un izglītības iestādēs </t>
  </si>
  <si>
    <t>REACT-EU 13.1.2. Atveseļošanas pasākumi izglītības un pētniecības nozarē (ERAF) 10 560 000 euro, paredzot viedierīču iegādi. Darbības programmas Latvijai 2021.-2027.gadam 4.2.1.SAM "Uzlabot piekļuvi iekļaujošiem un kvalitatīviem pakalpojumiem izglītībā, mācībās un mūžizglītībā, attīstot infrastruktūru, tostarp stiprinot tālmācību, tiešsaistes izglītību un mācības" kopējais plānotais finansējums izglītības iestāžu (arī profesionālās izglītības iestādēm) nodrošinājumam (t.sk. specializētajiem ierīču komplektiem programmēšanai, multimediju laboratorijām, robotikai) pilnveidotā vispārējās izglītības satura ieviešanai plānots 80 802 325 euro apjomā. ES fondu 2021-27 investīcijas palielinās darbību apjomu un papildinās investīcijas turpinās sniegt atbalstu izglītības iestāžu aprīkojuma iegādei. 
Pasākuma noteiktā mērķa sasniegšanai paredzētās izmaksas laika periodā 2022-2026 plānots segt no ANM.</t>
  </si>
  <si>
    <t xml:space="preserve">From REACT-EU 13.1.2.2. “Digitization of educational institutions” (ERDF) 7 560 960 euro, 2022-2023;
From Programe for Latvia 2021-2027 4.2.1.5.measure "Ensuring educational institutions for the qualitative implementation of the improved general education content at the basic and secondary education level" (ERDF) 46 750 000 euro, 2023-2025.
Computer equipment is intended for different target groups, computer registration and monitoring will be carried out, as well as the conditions of allocation will be defined in the cooperation agreement between the beneficiary and the cooperation partner.
</t>
  </si>
  <si>
    <t>ERAF 2021-2027</t>
  </si>
  <si>
    <t>2.4.1.1.i. Pasīvās infrastruktūras izbūve Via Baltica koridorā 5G pārklājuma nodrošināšanai</t>
  </si>
  <si>
    <t>Darbības programmas Latvijai 2021.-2027.gadam 1.4.1.SAM</t>
  </si>
  <si>
    <t>European Union Cohesion policy programme 2021-2027
SO 1.4.1. "Improving digital connectivity" measure 1.4.1.2. Construction of 5G infrastructure, VIA Baltica and Rail Baltica. The demarcation of 5G Via Baltica investments will be ensured at the project level by evaluating the constructed optical cable sections and objects (towers).</t>
  </si>
  <si>
    <t>2.4.1.2.i. Platjoslas jeb ļoti augstas veiktspējas tīklu “pēdējās jūdzes” infrastruktūras attīstībā</t>
  </si>
  <si>
    <t>European Union Cohesion policy programme 2021-2027
SO 1.4.1. "Improving digital connectivity" measure 1.4.1.1."Development of broadband infrastructure (last mile)". For "last mile" investments, demarcation will be ensured at the level of addresses, ensuring that the same addresses will not be able to apply for and receive support for "last mile" deployment within the framework of different funds.</t>
  </si>
  <si>
    <t>nevienlīdzības mazināšana</t>
  </si>
  <si>
    <t>3.1.1.1.i. Valsts reģionālo un vietējo autoceļu tīkla uzlabošana</t>
  </si>
  <si>
    <t>Reconstruction and renovation of the regional and local roads within the framework of the investment is planned in synergy with other measures, including the investments made by EU funds in the  2014-2020 planning period for the development of regional road infrastructure. Demarcation will be ensured, i.e. road sections are territorially and technically separable from each other, ensuring that only road sections that have not received EU funding are renovated.</t>
  </si>
  <si>
    <t xml:space="preserve">3.1.1.2.i. Pašvaldību kapacitātes stiprināšana to darbības efektivitātes un kvalitātes uzlabošanai </t>
  </si>
  <si>
    <t>Darbības programmas Latvijai 2021.-2027.gadam 5.1.1.SAM "Vietējās teritorijas integrētās sociālās, ekonomiskās un vides attīstības un kultūras mantojuma, tūrisma un drošības veicināšana" (norādītais finansējums ir ERAF daļa, kas plānota kapacitātes pasākumiem)</t>
  </si>
  <si>
    <t>The investment of the RF Plan will be implemented in synergy with the capacity building measures for planning regions and local municipalities planned withing the European Union Cohesion policy programme 2021-2027, ensuring demarcation at investment/project level and taking into account different thematic focus of the content of measures, regularly exchanging information between involved employees on the training content, coordinating topics, timetable and results.
5.1.1. SO “Promoting the integrated social, economic and environmental development of local areas and cultural heritage, tourism and safety in urban functional areas” (specified funding is planned for the capacity building activities). Within this support training activities will be ensured for increasing administrative capacity of planning regions and local municipalities in the following areas: 1) business promotion and innovation development; 2) application of smart solutions; 3) integrated territorial development planning and implementation, adapting to demographic and climate change, including public outdoor development; 4) budget planning, including the use of new regional development support and financial instruments; 5) public participation in development planning and implementation, including improving basic knowledge of civil society as a resource and its contribution to development (amount of support 377 295 euro).
6.1.1. SO "Mitigating the economic, social and environmental consequences of the transition to climate neutrality in the most affected regions"  (Just Transition fund) support is planned to increase the knowledge and skills of regions’ and local municipalities’ specialists to work with climate neutrality issues, which is a significant precondition for efficient and coordinated transformation of to climate neutral economy (amount of support 1 532 920 euro).</t>
  </si>
  <si>
    <t>Taisnīgās pārkārtošanās fonds (2021-2027)</t>
  </si>
  <si>
    <t xml:space="preserve">3.1.1.3.i. Investīcijas uzņēmējdarbības publiskajā infrastruktūrā industriālo parku un teritoriju attīstīšanai reģionos </t>
  </si>
  <si>
    <t>Darbības programmas Latvijai 2021.-2027.gadam 5.1.1.SAM "Vietējās teritorijas integrētās sociālās, ekonomiskās un vides attīstības un kultūras mantojuma, tūrisma un drošības veicināšana" (norādītais finansējums ir ERAF daļa, kas plānota  uzņēmējdarbības publiskās infrastruktūras attīstībai pilsētu funkcionālajās teritorijās)</t>
  </si>
  <si>
    <t>European Union Cohesion policy programme 2021-2027.
5.1.1. SO “Promoting the integrated social, economic and environmental development of local areas and cultural heritage, tourism and safety in urban functional areas” (specified funding is planned for the development of public business infrastructure in urban areas, measure 5.1.1.1. (ERDF funding 133 110 000 euro). Operational programme“Growth and Employment” REACT-EU measure 13.1.1.3. "Revitalisation of territories to promote business in municipalities" (24 165 500 euro).
 For the smooth development of commercial public infrastructure throughout Latvia, demarcation is ensured at the level of programs and projects in the planning of complementary investments, including in the stages of preparation, evaluation and implementation of the project application, assurance is gained that the same activities or costs are not financed from different sources. A different emphasis is planned at the program level when determining the scope of support, investments under measure 5.1.1.1 of the Programme 2021-2027 for the development of public commercial infrastructure are intended for smaller local projects within the region (the maximum financing of the ERDF is planned to be 5 million. euros), where all municipalities will be able to compete within the region, taking into account the needs of local business for environmental development and creating job opportunities as close as possible to residents. On the other hand, the investments planned under measure 6.1.1.3 of the  Programme 2021-2027 (JTF funding 49 279 779 euro)  for the development of business support infrastructure will focus on the use of renewable energy resources in certain regions of Latvia, which will be included in the Territorial Just Transition Plan, thus promoting the transition to a climate-neutral economy and developing “green” industrial zones that consume renewable energy sources.</t>
  </si>
  <si>
    <t xml:space="preserve">ERAF (2021-2027) </t>
  </si>
  <si>
    <t>3.1.1.4.i. Finansēšanas fonda izveide zemas īres mājokļu būvniecībai</t>
  </si>
  <si>
    <t>3.1.1.5.i. Izglītības iestāžu infrastruktūras pilnveide un aprīkošana</t>
  </si>
  <si>
    <t>Darbības programmas Latvijai 2021.-2027.gadam 4.2.1.SAM "Uzlabot piekļuvi iekļaujošiem un kvalitatīviem pakalpojumiem izglītībā, mācībās un mūžizglītībā, attīstot infrastruktūru, tostarp stiprinot tālmācību, tiešsaistes izglītību un mācības" finansējums izglītības iestāžu (arī profesionālās izglītības iestādēm) nodrošinājumam (t.sk. specializētajiem ierīču komplektiem programmēšanai, multimediju laboratorijām, robotikai) pilnveidotā vispārējās izglītības satura ieviešanai. ES fondu 2021-27 investīcijas netiek plānotas izglītības iestāžu infrastruktūras pilnveidei.</t>
  </si>
  <si>
    <t xml:space="preserve">European Union Cohesion policy programme 2021-2027
SO 4.2.1."Improving equal access to inclusive and quality services in education, training and lifelong learning by developing accessible infrastructure, including by promoting resilience in distance and online education and training" measure 4.2.1.5 "Qualitative implementation of the improved general education content at the basic and secondary education levels" - funding for the provision of general education institutions for the deployment of advanced general education content (including dedicated sets of devices for programming, multimedia laboratories, robotics). Investment by EU funds 2021-2027 is not planned to improve the infrastructure of educational establishments or for construction. </t>
  </si>
  <si>
    <t>3.1.1.6.i. Pašvaldību funkciju īstenošanai un  pakalpojumu sniegšanai nepieciešamo bezizmešu transportlīdzekļu iegāde</t>
  </si>
  <si>
    <t>Norādīts indikatīvais TPF finansējums (Taisnīgas pārkārtošanās teritoriālā plāna investīciju pasākums bezizmešu mobilitātes veicināšanai pašvaldībās). Diskusijas par TPF plānu un transformācijas virzieniem vēl turpinās.</t>
  </si>
  <si>
    <t>Just Transition fund SO 6.1.1. "Mitigating the economic, social and environmental consequences of the transition to climate neutrality in the most affected regions" specifically for the measure for zero-emission vehicle  use in municipalities (measure 6.1.1.6.). JTF is a part of Programme 2021-2027. In the implementation of the investment, mutual coordination with the European Union Cohesion Policy Programme 2021-2027 is essential, evaluating the content of the investments and mutual synergy in order to prevent possible overlapping of investments, preventing the risk of double funding in the case of mutually complementary investments. The risk of double funding will be eliminated and demarcation will be ensured at program and project level, ensuring that one and the same supported activities and eligible costs are not financed twice. Considering that both JTF in the zero-emission mobility measure and RRF 3.1.1.6.i. investment  support the purchase of electric buses, project applicants will have to submit a document (acknowledgement) certifying that one and the same supported activities and eligible costs will not be financed from both RRF and JTF.</t>
  </si>
  <si>
    <t>3.1.2.1.i. Publisko pakalpojumu un nodarbinātības pieejamības veicināšanas pasākumi cilvēkiem ar funkcionāliem traucējumiem</t>
  </si>
  <si>
    <t xml:space="preserve">n/a </t>
  </si>
  <si>
    <t>3.1.2.2.i. Prognozēšanas rīka izstrāde</t>
  </si>
  <si>
    <t>3.1.2.3.i. Ilgstošas sociālās aprūpes pakalpojuma noturība un nepārtrauktība</t>
  </si>
  <si>
    <t>ERAF (2014-2020);
ERAF (2021-2027)</t>
  </si>
  <si>
    <t>For the 3.1.2.3.i investment, the implementation of the following EU fund programs can be mentioned as an additional source of financing:
- EU 2014-2020 programme "Employment and labor force mobility", priority direction "Growth and employment" priority direction "Employment and labor force mobility" 9.3.1 of the specific support objectivel "Develop service infrastructure for child care in a family environment and for the independent life and integration of persons with disabilities into society" measure 9.3.1.1 "Development of service infrastructure for implementation of deinstitutionalization plans" and measure 9.3.1.3.  "Infrastructure development of community-based social services in the city of Riga" within the framework of which the creation and improvement of service places for the provision of community-based social services (including care services in a family environment) to persons with mental disorders and children with functional disorders is supported;
- European Union Cohesion Policy Program for 2021-2027 4th policy objective "A more social and inclusive Europe, implementing the European Pillar of Social Rights"  specific support objective 4.3.1. "Promoting the socio-economic integration of socially excluded communities, migrants and disadvantaged groups through integrated measures, including in the field of housing and social services":
a) measure 4.3.1.2.t "Improving the quality and accessibility of services by bringing the branches of state social care centers closer to the services provided in the community (closer to the family environment)" the purpose of which is the creation of infrastructure (including the purchase of equipment and the improvement of the territory) for the provision of a service close to a family environment to children and young people with severe and very severe functional disabilities, who receive state-funded long-term social care and social rehabilitation services in state social care centers.
b) measure 4.3.1.5   "Development of infrastructure of social services based on society" the purpose of which is the creation of community-based social service infrastructure services (group apartment, day care center or specialized workshop) for persons with severe and very severe mental disorders and multiple disorders.
Compared to RRP 3.1.2.3.i.  investment projects, the investments of EU funds listed above for the creation of services closer to a family environment will be made for another target group, therefore double financing is not possible.
9.3.1.1. measure - 43 101 670 euro
9.3.1.3. measure - 480 886 euro
4.3.1.2.measure - 22 185 000 euro
4.3.1.5 measure - 9 977 402 euro</t>
  </si>
  <si>
    <t>3.1.2.4.i. Sociālās un profesionālās rehabilitācijas pakalpojumu sinerģiska attīstība  cilvēku ar funkcionāliem traucējumiem drošumspējas veicināšanai</t>
  </si>
  <si>
    <t>ESF (2014-2020)</t>
  </si>
  <si>
    <t>For the 3.1.2.4.i investment, the implementation of the following EU fund programs can be mentioned as an additional source of financing:
-- EU 2014-2020 programming period's programme "Employment and labor force mobility" , priority direction "Growth and employment" priority direction "Employment and labor force mobility"  the specific support objective 9.1.4  "Increase the integration of citizens exposed to the risks of discrimination in society and the labor market" within the framework of which Social Integration State Agency project No. 9.1.4.1/16/I/001 "Integration of persons with disabilities or mental disorders in employment and society" is implemented and within the framework of which the work capacity assessment method Melba&amp;Ida was purchased. Within the framework of the  RRP 3.1.2.4.i. investment the social and professional rehabilitation service for persons with functional disabilities is being improved. The beneficiaries of which, using the Melba&amp;Ida method, are planned to make recommendations on what services and support they should receive in order for the person to enter or return to the labor market;
-  European Union Cohesion Policy Program for 2021-2027 4th policy objective "A more social and inclusive Europe, implementing the European Pillar of Social Rights"  specific support objective 4.3.5. "Improve equal and timely access to quality, sustainable and cost-effective services; improve social protection systems, including promoting the availability of social protection; improve the availability, efficiency and resilience of long-term care services" measure 4.3.5.2.  "Improving effective support and palliative care service by increasing its availability for adults whose cure is no longer possible" within the framework of which it is planned to provide training for improving the professional competence of social service provider specialists and volunteer workers in working with adult persons whose cure is no longer possible (palliative care patients) in the regions by using the mobile workstation that is purchased and equipped asccordingly as a part of investment 3.1.2.4.i.
The planned investments listed above are complementary, therefore double financing is not possible.
9.1.4.1. measure - 1 486 320 EUR
4.3.5.2. measure - 5 950 000 EUR</t>
  </si>
  <si>
    <t>ESF+ (2021-2027)</t>
  </si>
  <si>
    <t xml:space="preserve">3.1.2.5.i. Bezdarbnieku, darba meklētāju un bezdarba riskam pakļauto iedzīvotāju iesaiste darba tirgū </t>
  </si>
  <si>
    <t xml:space="preserve">For the 3.1.2.5.i investment, the implementation of the following EU fund programs can be mentioned as an additional source of financing:
- Within the framework of the EU 2014-2020 programming period's programme  "Growth and employment", priority direction  "Employment and labor force mobility",   specific support objective 7.1.1. "To increase the qualifications and skills of the unemployed according to the demand of the labor market"  (from 2022 within the framework of SO 14.1.2. "Recovery measures in the field of well-being") within which is implemented the ESF project "Support for the education of the unemployed" (No. 7.1.1.0/15/I/001) (hereinafter - the ABI project). The aim of the project is to promote the competitiveness of the unemployed, jobseekers and persons at risk of unemployment in the labor market, as well as to reduce the consequences of the crisis caused by the Covid-19 pandemic in the field of employment.  ABI project will be implemented until December 31, 2023. The supported actions provided for in the project will be taken over by improving and continuing them also in RRP 3.1.2.5.i. as part of the investment, the implementation of which is planned from April 2023 to the end of 2025.
-  European Union Cohesion Policy Program for 2021-2027 4th policy objective "A more social and inclusive Europe, implementing the European Pillar of Social Rights"  specific support objective 4.3.1.  "Promoting the socio-economic integration of socially excluded communities, migrants and disadvantaged groups through integrated measures, including in the field of housing and social services" measure 4.3.3.1 "Increasing the qualifications and skills of the unemployed, job seekers and persons at risk of unemployment" the implementation of which will be started in 2025, continuing RRP investments.
The beneficiary of the funding the State Employment Agency, guided by the national regulations, which determine the conditions for repeated involvement of the target group, will ensure control to prevent double funding and that the unemployed, jobseekers and persons at risk of unemployment do not receive support at the same time within the framework of several sources of funding.
SO 7.1.1.  - 87 338 436 euro
REACT-EU SO 14.1.2. - 11 527 850 euro
4.3.3.1.measure - 40 672 500 euro
</t>
  </si>
  <si>
    <t>veselība</t>
  </si>
  <si>
    <t>4.1.1.r. Uz cilvēku centrētas, visaptverošas, integrētas veselības aprūpes sistēmas ilgtspēja un noturība</t>
  </si>
  <si>
    <t>Darbības programma Latvijai 2021.-2027.gadam. ANM ietvaros tiks izstrādātas rekomendācijas epidemioloģiskajai drošībai un integrētai aprūpei, kā arī vienoti onkoloģijas metodoloģijas principi, savukārt no ESF plānots papildinošs finansējums kvalitātes nodrošināšanas sistēmas attīstībai (t.sk.klīniskās vadlīnijas, pacientu drošība), tādējādi nodrošinot papildinātību un demarkāciju.</t>
  </si>
  <si>
    <t xml:space="preserve">Within the RRF, recommendations for epidemiological safety and integrated care, as well as unified principles of oncology methodology will be developed, while additional funding is planned from the European Union Cohesion policy programme 2021-2027  in measure 4.1.2.7 "Improving patient safety and quality of care" (ESF+) for the development of the quality assurance system (including clinical guidelines, patient security), thereby ensuring complementarity and demarcation. </t>
  </si>
  <si>
    <t>4.1.1.1.i. Atbalsts sabiedrības veselības pētījumu veikšanai</t>
  </si>
  <si>
    <t>Darbības programma Latvijai 2021.-2027.gadam. ANM plāna ietvaros tiks veikti pētījumi par antimikrobiālo rezistenci, nevakcinēšanas iemesliem un infekciju slimību izplatības mazināšanu, savukārt ESF ietvaros tiks īstenoti veselības veicināšanas pasākumi, slimību profilakse un papildinoši pētījumi sabiedrības veselības jomā, nodrošinot papildinātību un demarkāciju.</t>
  </si>
  <si>
    <t>ESF+  (2021-2027)</t>
  </si>
  <si>
    <t xml:space="preserve">Research on antimicrobial resistance, reasons for non-vaccination and reducing the spread of infectious diseases will be carried out within the RRF, while health promotion measures, disease prevention and complementary research in the field of public health will be implemented within the uropean Union Cohesion policy programme 2021-2027 ESF+, ensuring complementarity and demarcation. ESF investments are planned in SO 4.1.2.SAM measures 4.1.2.1., 4.1.2.2., 4.1.2.3., 4.1.2.4. and 4.1.2.8. </t>
  </si>
  <si>
    <t>4.1.1.2.i. Atbalsts universitātes un reģionālo slimnīcu veselības aprūpes infrastruktūras stiprināšanai</t>
  </si>
  <si>
    <t xml:space="preserve">Darbības programma Latvijai 2021.-2027.gadam, daļa no plānotā finansējuma tiks ieguldīta sekundārās ambulatorās veselības aprūpes pakalpojumu infrastruktūras attīstībai. ANM un ERAF pasākumu īstenošanā tiks nodrošināta izmaksu kontrole, t.sk. izstrādājot MK noteikumus par konkrētām atbalstāmajām darbībām atbilstoši ANM plānam un darbības programmai, ņemot vērā investīciju stratēģijā apstiprinātos nosacījumus un principus. Papildus visu projektu vērtēšanā ir iesaistīti VM un nozares eksperti, līdz ar to tiek nodrošināta demarkācija starp projektos plānotajām investīcijām. ANM un ERAF projektu ietvaros VM izveidota darba grupa vērtēs tehnoloģiju atbilstību normatīvajam un plānošanas ietvaram. Ņemot vērā ārstniecības iestāžu investīciju vajadzības, ANM plāna un ERAF finansējums nodrošinās investīciju papildinātību un atbilstoši ieviešanas dokumentiem tiks nodrošināta investīciju demarkācija. </t>
  </si>
  <si>
    <t>REACT_EU</t>
  </si>
  <si>
    <t>Part of the investments in European Union Cohesion policy programme 2021-2027 will be invested in the development of secondary ambulatory health care service infrastructure within measures 4.1.1.1., 4.1.1.2. (218 402 225 euro). Taking into account the investment needs of medical institutions, the financing of the RRF plan and the ERDF will ensure the complementarity of investments and demarcation of investments will be ensured according to the implementation documents. The same part of the planned funding of OP 2014-2021 SO 13.1.5."Recovery measures in the health sector" (67 600 000 euro) was invested in the development of secondary healthcare service infrastructure.
A more detailed description of investment in infrastructure in the health sector is set out in the Information Report on the Investment Strategy for Health Care Infrastructure for 2021-2027</t>
  </si>
  <si>
    <t>4.1.1.3.i. Atbalsts sekundāro ambulatoro pakalpojumu sniedzēju veselības aprūpes infrastruktūras stiprināšanai</t>
  </si>
  <si>
    <t>Darbības programma Latvijai 2021.-2027.gadam. ANM plāna ietvaros tiks attīstīta sekundārās ambulatorās veselības aprūpes pakalpojumu sniegšanai nepieciešamā infrastruktūra, atbilstoši ANM plāna ietvaros izstrādātajām rekomendācijām integrētai aprūpei un epidemioloģiskajai drošībai, kā arī uzlabojot vides pieejamību, savukārt ERAF ietvaros tiks veikti specifiski pasākumi hronisko pacientu aprūpes uzlabošanai atbilstoši investīciju stratēģijai, tādējādi nodrošinot papildinātību un demarkāciju.</t>
  </si>
  <si>
    <t>ERAF  (2021-2027)</t>
  </si>
  <si>
    <t>Within the framework of the RRF, the infrastructure necessary for the provision of secondary ambulatory healthcare services will be developed, in accordance with the recommendations for integrated care and epidemiological safety developed within the framework of the RRF 4.3.1.1.i., as well as by improving the accessibility of the environment, while within the ERDF, specific measures will be taken to improve the care of chronic patients in accordance with the investment strategy, thus ensuring complementarity and demarcation. Investments of EU funds are planned within European Union Cohesion policy programme for 2021-2027 in measure 4.1.1.6. A more detailed description of investment in infrastructure in the health sector is set out in the Information Report on the Investment Strategy for Health Care Infrastructure for 2021-2027.</t>
  </si>
  <si>
    <t>4.2.1.r. Cilvēkresursu nodrošinājums un prasmju pilnveide</t>
  </si>
  <si>
    <t>4.2.1.1.i. Atbalsts cilvēkresursu attīstības sistēmas ieviešanai</t>
  </si>
  <si>
    <t>4.3.1.r. Veselības aprūpes ilgtspēja, pārvaldības stiprināšana, efektīva veselības aprūpes resursu izlietošana, kopējā valsts budžeta veselības aprūpes nozarē palielinājums</t>
  </si>
  <si>
    <t>4.3.1.1.i. Atbalsts sekundārās ambulatorās veselības aprūpes kvalitātes un pieejamības novērtēšanai un uzlabošanai</t>
  </si>
  <si>
    <t>Within the framework of the RRF, the infrastructure necessary for the provision of secondary ambulatory healthcare services will be developed, in accordance with the recommendations for integrated care and epidemiological safety developed within the framework of the RRF, as well as by improving the accessibility of the environment, while within the ERDF, specific measures will be taken to improve the care of chronic patients in accordance with the investment strategy, thus ensuring complementarity and demarcation. Investments of EU funds are planned within European Union Cohesion policy programme for 2021-2027 in measure 4.1.1.6. (the amount of the related investment in EUR is already indicated at 4.1.1.3.i).  A more detailed description of investment in infrastructure in the health sector is set out in the Information Report on the Investment Strategy for Health Care Infrastructure for 2021-2027.</t>
  </si>
  <si>
    <t>ekonomikas transformācija un produktivitāte</t>
  </si>
  <si>
    <t>5.1.1.1.i. Pilnvērtīga inovāciju sistēmas pārvaldības modeļa izstrāde un tā nepārtraukta darbināšana</t>
  </si>
  <si>
    <t xml:space="preserve">ERAF 2021 - 2027
1.2.1. SAM “Pētniecības un inovāciju kapacitātes stiprināšana un progresīvu tehnoloģiju ieviešana uzņēmumiem” </t>
  </si>
  <si>
    <t xml:space="preserve">It is currently unclear about 5.1.1.1.i. investment additional funding. After the approval of the investment regulation, additional funding data will be clarified and included in the next report. </t>
  </si>
  <si>
    <t>5.1.1.2.i. Atbalsta instruments inovāciju klasteru attīstībai</t>
  </si>
  <si>
    <t>ERAF 2021 - 2027
1.2.1. SAM “Pētniecības un inovāciju kapacitātes stiprināšana un progresīvu tehnoloģiju ieviešana uzņēmumiem”</t>
  </si>
  <si>
    <t>European Union Cohesion policy programme 2021-2027: SO 1.2.1. "Strengthening R&amp;I capacity for companies".
1.2.1.1. "Support for new product development and internationalization". RRP and Program demarcation will be ensured in time - program activities will be initiated only after RRP activities are completed.</t>
  </si>
  <si>
    <t xml:space="preserve">5.2.1.1.i. Pētniecības, attīstības un konsolidācijas granti                                                                        </t>
  </si>
  <si>
    <t xml:space="preserve">ES fondu 2021-27 investīcijas ietver arī iepriekš nefinansētas darbības reformu īstenošanai, kā arī atsevišķos gadījumos palielina darbību apjomu. ES fondu investīcijas turpinās sniegt atbalstu ANM plāna ietvaros atbalstītajiem doktorantūras un pēcdoktorantūras grantiem, kā arī digitalizācijas, tehnoloģiju attīstības, pētniecības un izglītības infrastruktūras uzlabošanas iniciatīvām. ES fondu atbalsts papildus plānots arī šādām reformu komponentēm - jaunā akadēmiskās karjeras modeļa ieviešana un cikliskas institucionālās akreditācijas ieviešana, kas savukārt nav plānots ANM investīciju ietvaros. Atsķirībā no iepriekšējiem ieguldījumiem, jaunajā plānošanas periodā plānots vairāk investēt pētniecības cilvēkresursu atjaunotnē un stiprināšanā, kas ir arī viena no ZTAI 2027 prioritātēm, kā arī kopumā kāpināt ieguldījumus P&amp;A, lai sasniegtu nacionāli nosprausto mērķi- paaugstināt P&amp;A izdevumus līdz 1,5% no IKP. 
ESIF 2014-2020: SAM 8.2.1., 8.2.2. 3.kārta, 8.2.3., SAM pasākums 1.1.1.3.
ESIF 2021-2027: SAM 1.1.1. (Doktorantūras granti| Studentu inovāciju granti | Pēcdoktorantu pētījumi, t. sk. izcila ārvalstu akadēmiskā un zinātniskā personāla piesaiste | RIS3 izcilības centri), SAM 4.2.2./ SAM 4.2.1. (Studiju modernizācija un digitalizācija | Akadēmiskās karjeras sistēmas  | Cikliskā institucionālā akreditācija). 
</t>
  </si>
  <si>
    <t xml:space="preserve">European Union Cohesion policy programme 2021-2027 (174 706 875 euro): SO 1.1.1. "Strengthening R&amp;I capacity", SO 4.2.1. "Infrastructure for inclusive and quality services in education", SO 4.2.2. "Quality, efficiency and relevance of the education and training system to the labor market". 
Programme for the EU funds for the 2014-2020  “Growth and employment” (52 279 610 euro): SO 1.1.1 "Improve research and innovation capacity and the ability of Latvian research institutions to attract external funding, by investing in human capital and infrastructure". SO 8.2.1 "Reduce fragmentation of study programs and strengthen resource sharing", SO 8.2.2. "To strengthen academic personnel of HEI in strategic specialisation areas ", SO 8.2.3. "To ensure better governance in HEI".
Between ESIF and RRP investments, the following complementarity of investments will be formed:
1) with ESIF 2014-2020 investments, support has been started for the implementation of higher education management improvement and digitization initiatives, technology development, education and research infrastructure improvements, the creation of new competitive study programs, the approval of doctoral grants, the support of post-doctoral students, which is planned to be further supported with RRP investments.
2) grants for the implementation of structural changes (external and internal consolidation), "Exit" grants, researcher (professors) grants, internal research and development grants are planned only with RRP investments.
3) only ESIF 2021-2027 investments are planned to provide support for the introduction of the new academic career model, the introduction of cyclical institutional accreditation and innovation grants for students;
4) funding for the modernization and digitization of the study environment, RIS3 centers of excellence, doctoral and post-doctoral grants is planned both with RRP and ESIF in 2021-2027. Demarcation will be ensured within the framework of the supported actions to prevent the risks of double funding. Within the framework of the RRP investment, the main emphasis will be placed on the development of the strategic specialization areas of HEIs, while the direction of ESIF 2021-2027 will be focused on the development of RIS3 areas and the transformation of the national economy. In addition, in the evaluation of all RRP and ESIF 2021-2027 investments, which are related to investments in infrastructure and digitalization, including equipment, the Ministry of Education and Science and industry experts will be involved, thus demarcation between the investments planned in the projects will be ensured.
</t>
  </si>
  <si>
    <t>likuma vara</t>
  </si>
  <si>
    <t>6.1.1.1.i. Esošo analītisko risinājumu modernizācija</t>
  </si>
  <si>
    <t>6.1.1.2.i. Jaunu analīzes sistēmu izstrāde</t>
  </si>
  <si>
    <t>6.1.1.3.i. Personāla apmācības darbam ar analītisko platformu un konsultācijas</t>
  </si>
  <si>
    <t>6.1.2.1.i. Dzelzceļa rentgeniekārtu  sasaiste ar BAXE un mākslīgā intelekta izmantošana dzelzceļu kravu skenēšanas attēlu analīzei</t>
  </si>
  <si>
    <t>6.1.2.2.i. Muitas laboratorijas kapacitātes stiprināšana</t>
  </si>
  <si>
    <t>ES muitas kontroles aprīkojuma instruments</t>
  </si>
  <si>
    <t xml:space="preserve">654 800 </t>
  </si>
  <si>
    <t xml:space="preserve">EU Customs Control Equipment Instrument (CCEI). 
CCEI co-financing has been allocated to purchase a chromatographer (GC-GC-MS), elemental analyzer (metals, inorganic compounds, C, H, N, and O), digital polarimeter, climatic cabinet, laboratory dishwasher, high-performance optical/digital microscope, chromatographers (GC-FID detector), sulphur analysers (UVF), flash point analysers (Abel/Pensky-Martens), moisture analyser, chromatographer (HPLC with UV-Vis detector), chromatographer (HPLC with UV-VIS/DAD and RI detectors), automatic viscosimeter (EN ISO 3104), colorimeter (ASTM D1500), spectrometrer (UV-VIS) and analytical balance. 
All of the equipment intended to be co-financed under CCEI differs from the actions supported under Measure 6.1.2.2.i. CCEI financing will not cover the same costs that will be covered by Recovery and Resilience Facility and vice versa. </t>
  </si>
  <si>
    <t>6.1.2.3.i. Saņemto pasta sūtījumu muitas kontroles pilnveidošana Lidostas MKP</t>
  </si>
  <si>
    <t>6.1.2.4.i. Infrastruktūras izveide kontroles dienestu funkciju īstenošanai Kundziņsalā</t>
  </si>
  <si>
    <t>6.2.1.1.i. AML inovāciju centra izveide noziedzīgi iegūtu līdzekļu legalizācijas identificēšanas uzlabošanai</t>
  </si>
  <si>
    <t>6.2.1.2.i. Ekonomisko noziegumu izmeklēšanas kapacitātes stiprināšana</t>
  </si>
  <si>
    <t>Iekšējās drošības fonds</t>
  </si>
  <si>
    <t>It is planned to finance project No. VP/IDF/2019/1 “Development of National Criminal Intelligence Infrastructure and System” from the Internal Security Fund in the 2014-2020 period. The funding is aimed to achive different milestones and results.Within the framework of the ISF project,  the development of a system for the accumulation and circulation of criminal intelligence information (Criminal Intelligence support information system) is planned. It will be ensure state-of-the-art information analysis capabilities,  the capacity of analytical services will be strengthened, priority work direction and methodology for analysis of information will be developed. Also the education system in this field will be developed.</t>
  </si>
  <si>
    <t>6.2.1.3.i. Vienota tiesnešu, tiesu darbinieku, prokuroru, prokuroru palīgu un specializēto izmeklētāju (starpdisciplināros jautājumos) kvalifikācijas pilnveides mācību centra izveide</t>
  </si>
  <si>
    <t>6.3.1.1.i. Atvērta, caurskatāma, godprātīga un atbildīga publiskā pārvalde</t>
  </si>
  <si>
    <t>6.3.1.2.i. Publiskās pārvaldes profesionalizācija un administratīvās un kapacitātes stiprināšana</t>
  </si>
  <si>
    <t xml:space="preserve">6.3.1.3.i. Publiskās pārvaldes inovācijas eko-sistēmas attīstība </t>
  </si>
  <si>
    <t xml:space="preserve">Darbības programmas Latvijai 2021.-2027.gadam 1.3.1.SAM "Izmantot digitalizācijas priekšrocības pilsoņiem, uzņēmumiem un valdībām" </t>
  </si>
  <si>
    <t>European Union Cohesion policy programme for 2021-2027 measure 1.3.1.2 "Innovation laboratory for using the benefits of digitalization". Within the framework of measure 1.3.1.2 "Innovation laboratory for using the advantages of digitalization", innovation laboratory services will be provided for the intended digital tools and IT systems that are planned to be supported within the framework of the European Union Cohesion policy programme 2021-2027, while investments 6.3.1.3.i. innovation laboratory services are planned within the scope of the current and problematic issues of public administration, in addition within investment 6.3.1.3.i. trainings will be provided in connection with the necessary knowledge on ensuring the operation of innovation laboratories.</t>
  </si>
  <si>
    <t>6.3.1.4.i. Nevalstisko organizāciju izaugsme sociālās drošības pārstāvniecības stiprināšanai un  sabiedrības interešu uzraudzībai</t>
  </si>
  <si>
    <t xml:space="preserve">Darbības programmas Latvijai 2021.-2027.gadam 4.3.4.
SAM "Sekmēt aktīvu iekļaušanu, lai veicinātu vienlīdzīgas iespējas un aktīvu līdzdalību, kā arī uzlabotu nodarbinātību"
</t>
  </si>
  <si>
    <t>European Union Cohesion policy programme for 2021-2027 measure 4.3.4.5 "Support for the growth of civil society organizations by strengthening participation in public administration decision-making processes".
6.3.1.4.i. the investment supports the strengthening of the capacity of NGOs in the field of social security representation of the interests of the least protected groups of society and in the field of public interest monitoring of foreign investments and the use of state budget funding, while 4.3.4.5. the event addresses the weak development issue of civil dialogue as such, without specifying a specific field or sector. 4.3.4.5. the measure should be considered primarily as a public administration tool for stimulating the development of civil dialogue at all administrative levels of governance, involving the widest possible number of NGO participants in the planning and implementation of the policy of sectoral ministries, municipalities and planning regions. While 6.3.1.4.i. investment focuses on strengthening NGO representation on a narrow and poorly represented area in the NGO sector - social security, stimulating the formation of new NGOs and the establishment of partnerships in the NGO sector.</t>
  </si>
  <si>
    <t>* kā to pieprasa EK Regulas "Eiropas Parlamenta un Padomes regula Nr. 2021/241, ar ko izveido Atveseļošanas un noturības mehānismu" 9.pants</t>
  </si>
  <si>
    <t>Finanšu ministrs</t>
  </si>
  <si>
    <t>A.Ašeradens</t>
  </si>
  <si>
    <t>L. Naudiņa, 28320492</t>
  </si>
  <si>
    <t>laura.naudina@fm.gov.lv</t>
  </si>
  <si>
    <t>Atveseļošanas fonda kopējie rādītāji</t>
  </si>
  <si>
    <t>Dati no KPVIS uz 23.01.2022.</t>
  </si>
  <si>
    <t>Kopējie rādītāji</t>
  </si>
  <si>
    <t>Pasākumu saraksts saskaņā ar CID (reforma vai investīcija)</t>
  </si>
  <si>
    <t>Vai ir plānots uzkrāt datus par dalībniekiem? (Jā/Nē)</t>
  </si>
  <si>
    <t>Gada primārās 
enerģijas patēriņa 
ietaupījums</t>
  </si>
  <si>
    <t xml:space="preserve">Papildu darbības 
jauda, kas uzstādīta 
atjaunojamo 
energoresursu 
enerģijas vajadzībām </t>
  </si>
  <si>
    <t>Alternatīvo degvielu 
infrastruktūra 
(uzpildes/uzlādes 
punkti)</t>
  </si>
  <si>
    <t>Iedzīvotāji, kuri gūst 
labumu no 
pasākumiem 
aizsardzībai pret 
plūdiem, dabas 
ugunsgrēkiem un 
citām ar klimatu 
saistītām dabas 
katastrofām</t>
  </si>
  <si>
    <t>Papildu mājokļi ar 
piekļuvi internetam, 
ko nodrošina, 
izmantojot ļoti 
augstas veiktspējas 
tīklus</t>
  </si>
  <si>
    <t>Uzņēmumi, kas 
saņem atbalstu 
digitālo produktu, 
pakalpojumu un 
lietojumprogrammu 
izstrādei vai 
ieviešanai</t>
  </si>
  <si>
    <t xml:space="preserve">Jaunu un uzlabotu 
publisko digitālo pakalpojumu, 
produktu un procesu 
lietotāji  </t>
  </si>
  <si>
    <t>Atbalstītajās 
pētniecības struktūrās 
strādājošie pētnieki</t>
  </si>
  <si>
    <t>Atbalstītie uzņēmumi 
(tai skaitā – mazi 
uzņēmumi, tostarp 
mikrouzņēmumi, 
vidēji uzņēmumi un 
lieli uzņēmumi)</t>
  </si>
  <si>
    <t>Izglītības vai 
apmācības dalībnieku 
skaits</t>
  </si>
  <si>
    <t>To cilvēku skaits, kuri 
ir nodarbināti vai 
iesaistīti darba 
meklēšanā</t>
  </si>
  <si>
    <t>Jaunu vai 
modernizētu veselības 
aprūpes iestāžu 
ietilpība</t>
  </si>
  <si>
    <t xml:space="preserve">Jaunu vai modernizētu bērnu 
aprūpes un izglītības 
iestāžu klašu telpu 
ietilpība </t>
  </si>
  <si>
    <t>To jauniešu skaits 
vecumā no 15 līdz 29 
gadiem, kuri saņem 
atbalstu</t>
  </si>
  <si>
    <t>Rādītāja atsauces numurs:</t>
  </si>
  <si>
    <t>RRFCI01</t>
  </si>
  <si>
    <t>RRFCI02</t>
  </si>
  <si>
    <t>RRFCI03</t>
  </si>
  <si>
    <t>RRFCI04</t>
  </si>
  <si>
    <t>RRFCI05</t>
  </si>
  <si>
    <t>RRFCI06</t>
  </si>
  <si>
    <t>RRFCI07</t>
  </si>
  <si>
    <t>RRFCI08</t>
  </si>
  <si>
    <t>RRFCI09</t>
  </si>
  <si>
    <t>RRFCI10</t>
  </si>
  <si>
    <t>RRFCI11</t>
  </si>
  <si>
    <t>RRFCI12</t>
  </si>
  <si>
    <t>RRFCI13</t>
  </si>
  <si>
    <t>RRFCI14</t>
  </si>
  <si>
    <t>1.1.1 Rīgas metropoles areāla transporta sistēmas zaļināšana</t>
  </si>
  <si>
    <t>Nē</t>
  </si>
  <si>
    <t xml:space="preserve">1.1.1.1i. Konkurētspējīgs dzelzceļa pasažieru transports kopējā Rīgas pilsētas sabiedriskā </t>
  </si>
  <si>
    <t xml:space="preserve">1.1.1.2i. Videi draudzīgi uzlabojumi Rīgas pilsētas sabiedriskā transporta sistēmā </t>
  </si>
  <si>
    <t>1.2.1.1.i.I. Daudzdzīvokļu māju energoefektivitātes uzlabošana un pāreja uz atjaunojamo energoresursu tehnoloģiju izmantošanu</t>
  </si>
  <si>
    <t>1.2.1.2.i. Energoefektivitātes paaugstināšana uzņēmējdarbībā, ko plānots īstenot valsts mērogā apvienota finanšu instrumenta veidā</t>
  </si>
  <si>
    <t>1.2.1.3.i.I. Pašvaldību ēku un infrastruktūras uzlabošana, veicinot pāreju uz atjaunojamo energoresursu tehnoloģiju izmantošanu un uzlabojot energoefektivitāti</t>
  </si>
  <si>
    <t>1.2.1.4.i.I. Energoefektivitātes uzlabošana valsts sektora ēkās, t. sk. vēsturiskajās ēkās</t>
  </si>
  <si>
    <t>1.3.1.r. Katastrofu pārvaldības sistēmas adaptācija klimata pārmaiņām, glābšanas un ātrās reaģēšanas dienesti</t>
  </si>
  <si>
    <t>1.3.1.1.i. Katastrofu pārvaldības sistēmas adaptācija klimata pārmaiņām, glābšanas un ātrās reaģēšanas dienesti</t>
  </si>
  <si>
    <t>2.1.r. Valsts IKT resursu izmantošanas efektivitātes un sadarbspējas paaugstināšana</t>
  </si>
  <si>
    <t>2.1.1 Valsts procesu un pakalpojumu modernizācija un digitālā transformācija</t>
  </si>
  <si>
    <t>2.1.1.1i. Pārvaldes modernizācija un pakalpojumu digitālā transformācija, tai skaitā uzņēmējdarbības vide</t>
  </si>
  <si>
    <t>2.1.2.1i. Pārvaldes centralizētās platformas un sistēmas</t>
  </si>
  <si>
    <t>2.1.2.2i. Latvijas nacionālais federētais mākonis</t>
  </si>
  <si>
    <t>2.1.3 Tautsaimniecības datu un digitālo pakalpojumu ekonomikas attīstība</t>
  </si>
  <si>
    <t>2.2.r. Uzņēmējdarbības digitālās transformācijas pilna cikla atbalsta izveide ar reģionālo tvērumu</t>
  </si>
  <si>
    <t xml:space="preserve">2.2.1.1i. Atbalsts Digitālo inovāciju centru un reģionālo kontaktpunktu izveidei </t>
  </si>
  <si>
    <t>2.2.1.2i. Atbalsts procesu digitalizācijai komercdarbībā</t>
  </si>
  <si>
    <t>2.2.1.3i. Atbalsts jaunu produktu un pakalpojumu ieviešanai uzņēmējdarbībā</t>
  </si>
  <si>
    <t>2.2.1.4i. Finanšu instrumenti komersantu digitālās transformācijas veicināšanai</t>
  </si>
  <si>
    <t>2.2.1.5i. Mediju uzņēmumu digitālās pārveides veicināšana</t>
  </si>
  <si>
    <t>Jā</t>
  </si>
  <si>
    <t xml:space="preserve">2.3.r. Ilgtspējīgas un sociāli atbildīgas atbalsta sistēmas pieaugušo izglītībai attīstība </t>
  </si>
  <si>
    <t>2.3.1.2.i. Uzņēmumu būtisko digitālo prasmju attīstība</t>
  </si>
  <si>
    <t>2.3.2.1 Digitālās prasmes iedzīvotājiem, t. sk. jauniešiem</t>
  </si>
  <si>
    <t xml:space="preserve">2.3.2.3i. Digitālās plaisas mazināšana sociāli neaizsargātajām grupām un izglītības iestādēs </t>
  </si>
  <si>
    <t>2.4.r. Platjoslas infrastruktūras attīstība</t>
  </si>
  <si>
    <t>2.4.1.2i. Platjoslas jeb ļoti augstas veiktspējas tīklu “pēdējās jūdzes” infrastruktūras attīstība</t>
  </si>
  <si>
    <t xml:space="preserve">3.1.1.r. Administratīvi teritoriālā reforma </t>
  </si>
  <si>
    <t xml:space="preserve">3.1.1.1.i. Valsts reģionālo un vietējo autoceļu tīkla uzlabošana </t>
  </si>
  <si>
    <t xml:space="preserve">3.1.1.4.i. Finansēšanas fonda izveide zemas īres mājokļu būvniecībai </t>
  </si>
  <si>
    <t xml:space="preserve">3.1.1.5.i. Izglītības iestāžu infrastruktūras pilnveide un aprīkošana </t>
  </si>
  <si>
    <t xml:space="preserve">3.1.1.6.i. Pašvaldību funkciju īstenošanai un pakalpojumu sniegšanai nepieciešamo bezizmešu transportlīdzekļu iegāde </t>
  </si>
  <si>
    <t xml:space="preserve">3.1.2 Sociālo un nodarbinātības pakalpojumu pieejamība minimālo ienākumu reformas atbalstam </t>
  </si>
  <si>
    <t xml:space="preserve">3.1.2.1.i. Publisko pakalpojumu un nodarbinātības pieejamības veicināšanas pasākumi cilvēkiem ar funkcionāliem traucējumiem </t>
  </si>
  <si>
    <t xml:space="preserve">3.1.2.2.i. Prognozēšanas rīka izstrāde </t>
  </si>
  <si>
    <t xml:space="preserve">3.1.2.3.i. Ilgstošas sociālās aprūpes pakalpojuma noturība un nepārtrauktība </t>
  </si>
  <si>
    <t xml:space="preserve">3.1.2.4.i. Sociālās un profesionālās rehabilitācijas pakalpojumu sinerģiska attīstība cilvēku ar funkcionāliem traucējumiem drošumspējas veicināšanai </t>
  </si>
  <si>
    <t>5.1.r. Inovāciju pārvaldība un privāto P&amp;A investīciju motivācija</t>
  </si>
  <si>
    <t>5.2.1.r. Augstākās izglītības un zinātnes izcilības un pārvaldības reforma</t>
  </si>
  <si>
    <t>5.2.1.1.i. Pētniecības, attīstības un konsolidācijas granti</t>
  </si>
  <si>
    <t>6.1.1.r. Analītikas stiprināšana un datu pārvaldības attīstība nodokļu administrēšanas un muitas jomā</t>
  </si>
  <si>
    <t>6.1.1.2.i.Jaunu analīzes sistēmu izstrāde</t>
  </si>
  <si>
    <t xml:space="preserve">6.1.1.3i. Personāla apmācības darbam ar analītisko </t>
  </si>
  <si>
    <t xml:space="preserve">6.1.2 R. Muitas kontroles punktos skenēto attēlu attālināta un centralizēta analīze </t>
  </si>
  <si>
    <t>6.1.2.1.i. Dzelzceļa rentgena iekārtu sasaiste ar BAXE un mākslīgā intelekta izmantošana dzelzceļu kravu skenēšanas attēlu analīzei</t>
  </si>
  <si>
    <t>6.2.1.r. Noziedzīgi iegūtu līdzekļu legalizācijas identificēšanas, ekonomisko noziegumu izmeklēšanas un tiesvedības procesu modernizācija</t>
  </si>
  <si>
    <t>6.2.1.2i. Ekonomisko noziegumu izmeklēšanas kapacitātes stiprināšana</t>
  </si>
  <si>
    <t>6.3.1.r. Publiskās pārvaldes modernizācija</t>
  </si>
  <si>
    <t>6.3.1.2i. Publiskās pārvaldes profesionalizācija un administratīvās un kapacitātes stiprināšana</t>
  </si>
  <si>
    <t>6.3.1.4.i. Nevalstisko organizāciju izaugsme sociālās drošības pārstāvniecībā un sabiedrības interešu uzraudzībā</t>
  </si>
  <si>
    <t>6.4.1.r. Publisko iepirkuma līgumu reģistra izveide</t>
  </si>
  <si>
    <t>6.4.2.r. Konkurences vides pilnveidošana</t>
  </si>
  <si>
    <t xml:space="preserve">6.4.3.r. Profesionalizācijas stratēģijas izstrāde un īstenošana  </t>
  </si>
  <si>
    <t>6.4.4.r. IUB IT un analītiskās kapacitātes stiprināšana</t>
  </si>
  <si>
    <t xml:space="preserve">Saskaņā ar EK Regulas 2021/2106 2.pantu, EK uz 28.02.2023. ziņojamais kopējo rādītāju sniegums par periodu līdz 31.12.2022.: </t>
  </si>
  <si>
    <t>A. Putniņa  27335747</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</si>
  <si>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</si>
  <si>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</si>
  <si>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</si>
  <si>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</si>
  <si>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</si>
  <si>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t>
  </si>
  <si>
    <t>(115) Konkrētas mērķgrupas izvēle mājokļa fiziskās pieejamības uzlabošanai– investīcija</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</si>
  <si>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</si>
  <si>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</si>
  <si>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</si>
  <si>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30.06.2023.
(+6 mēn.)</t>
  </si>
  <si>
    <t>(69) Normatīvais regulējums stiprina un īsteno vienotu sistēmu digitālo pamatprasmju novērtēšanai, mācību vajadzību apzināšanai, plānošanai un novērtēšanai - reforma</t>
  </si>
  <si>
    <t>31.05.2023.
(+5 mēn.)</t>
  </si>
  <si>
    <t>Izglītības likuma grozījumi apstiprināti 2022.gada 11.oktobrī, nosakot deleģējumu izstrādāt MK noteikumus līdz 2023.gada 31.maijam.</t>
  </si>
  <si>
    <t>FM</t>
  </si>
  <si>
    <t>(167) Nodokļu maksātāju reitingu sistēmas darbības uzsākšana, kontroles optimizācija – reforma</t>
  </si>
  <si>
    <t>30.04.2023.
(+4 mēn.)</t>
  </si>
  <si>
    <t>(181) VNĪ: Parakstīts kopīgs projektēšanas un būvniecības līgums par kontroles dienestu infrastruktūras projektēšanu un izbūvi Kundziņsalā - investīcija</t>
  </si>
  <si>
    <t>(184) VID: Iepirkums un līguma noslēgšana par kravu kontroles rentgena iekārtu piegādi un uzstādīšanu - investīcija</t>
  </si>
  <si>
    <t>VM</t>
  </si>
  <si>
    <t xml:space="preserve">(151) Metodikas pieņemšana pētījumam par sekundārās ambulatorās veselības aprūpes kvalitāti un pieejamību – investīcija </t>
  </si>
  <si>
    <t>Nacionālā veselības dienesta 07.11.2022. organizētais iepirkums beidzās bez rezultāta (netika saņemts neviens pieteikums). Iepirkuma komisija lēma uzsākt sarunu procedūru, kas šobrīd ir procesā.
Saskaņā ar VM informatīvā ziņojuma projektu MK izpildi nodrošināt līdz 30.04.2023.</t>
  </si>
  <si>
    <t>EM</t>
  </si>
  <si>
    <t>A. Ašeradens</t>
  </si>
  <si>
    <t>(119) Sociālās nodrošināšanas prognozēšanas rīka informācijas sistēmas tehnisko specifikāciju pabeigšana - investīcija</t>
  </si>
  <si>
    <t>(182) Saņemta būvatļauja - investīcija</t>
  </si>
  <si>
    <t>31.12.2023.
(+6 mēn.)</t>
  </si>
  <si>
    <t>(161) Augstāko izglītības iestāžu konsolidācija - reforma</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</si>
  <si>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t>
  </si>
  <si>
    <t>(111) Stājas spēkā tiesību aktu grozījumi, lai uzlabotu minimālo ienākumu atbalsta sistēmu - reforma</t>
  </si>
  <si>
    <t>(116) Darba līgumu noslēgšana, lai personām ar invaliditāti pielāgotu mājokļus - investīcija</t>
  </si>
  <si>
    <t>(122) Līgumu noslēgšana ar pašvaldībām par projektu īstenošanu - investīcija</t>
  </si>
  <si>
    <t>4. pielikums 
Informatīvajam ziņojumam "Informatīvais ziņojums par 
Finanšu ministrijas pārziņā esošo Eiropas Savienības fondu
 un ārvalstu finanšu palīdzības aktualitātēm līdz
 2023. gada 1. martam (pusgada ziņojums)"</t>
  </si>
  <si>
    <t>6. pielikums
Informatīvajam ziņojumam "Informatīvais ziņojums par 
Finanšu ministrijas pārziņā esošo Eiropas Savienības fondu
 un ārvalstu finanšu palīdzības aktualitātēm līdz
 2023. gada 1. martam (pusgada ziņojums)"</t>
  </si>
  <si>
    <t>7. pielikums 
Informatīvajam ziņojumam "Informatīvais ziņojums par 
Finanšu ministrijas pārziņā esošo Eiropas Savienības fondu
 un ārvalstu finanšu palīdzības aktualitātēm līdz
 2023. gada 1. martam (pusgada ziņojums)"</t>
  </si>
  <si>
    <r>
      <rPr>
        <sz val="10"/>
        <rFont val="Times New Roman"/>
        <family val="1"/>
        <charset val="186"/>
      </rPr>
      <t xml:space="preserve">8. pielikums </t>
    </r>
    <r>
      <rPr>
        <sz val="10"/>
        <color rgb="FF000000"/>
        <rFont val="Times New Roman"/>
        <family val="1"/>
        <charset val="186"/>
      </rPr>
      <t xml:space="preserve">
Informatīvajam ziņojumam "Informatīvais ziņojums par 
Finanšu ministrijas pārziņā esošo Eiropas Savienības fondu un ārvalstu finanšu palīdzības aktualitātēm līdz
2023. gada 1. martam (pusgada ziņojums)"</t>
    </r>
  </si>
  <si>
    <t>9. pielikums 
Informatīvajam ziņojumam "Informatīvais ziņojums par 
Finanšu ministrijas pārziņā esošo Eiropas Savienības fondu
 un ārvalstu finanšu palīdzības aktualitātēm līdz
 2023. gada 1. martam (pusgada ziņojums)"</t>
  </si>
  <si>
    <t>arta.putnina@fm.gov.lv</t>
  </si>
  <si>
    <t>European Union Cohesion policy programme 2021-2027
SO 2.1.1."Promotion of energy efficiency and reduction of greenhouse gas emissions" (26 410 715 euro including flexibility amount). Operational programme “Growth and Employment” (OP) REACT-EU measure 13.1.3.1. "Improving the energy efficiency of municipal buildings" (28 808 246 euro).
European Union Cohesion Policy Programme 2021-2027 funding  and OP funding will be available through demarcation. No project will receive a financial contribution from two sources. The first projects will be funded by the OP and  RRF. After the funding of the RRF is used, the measure 2.1.1.6 “Improving the energy efficiency of municipal buildings” will be launched.</t>
  </si>
  <si>
    <t>Saskaņā ar 2022. gada 18. oktobra protokollēmuma Nr. 53 70. § 11. punktu, izpildi nodrošināt līdz 30.06.2023. Ņemot vērā iepirkuma par datortehnikas elektroniskā iepirkuma kataloga izveides procedūras rezultātu apstrīdēšanu, ir būtiski kavēta datortehnikas pasūtījuma veikšana un iepirkuma līguma slēgšana sākotnēji plānotajā termiņā.</t>
  </si>
  <si>
    <t>VARAM</t>
  </si>
  <si>
    <t>Iestāžu prognoze 
(nobīde no AF plāna)</t>
  </si>
  <si>
    <t>FM viedoklis</t>
  </si>
  <si>
    <t>31.12.2023.
(+12 mēn.)</t>
  </si>
  <si>
    <r>
      <t xml:space="preserve">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 ar MK noteikumu apstiprināšanas termiņu līdz 2023.gada </t>
    </r>
    <r>
      <rPr>
        <sz val="11"/>
        <color theme="1"/>
        <rFont val="Times New Roman"/>
        <family val="1"/>
        <charset val="186"/>
      </rPr>
      <t xml:space="preserve">beigām. </t>
    </r>
  </si>
  <si>
    <t>(132) Uz cilvēku vērsta, visaptveroša un integrēta veselības aprūpes sniegšanas modeļa izstrāde, izstrādājot investīciju stratēģiju un ieteikumus integrētas un epidemioloģiski drošas veselības aprūpes attīstībai - reforma</t>
  </si>
  <si>
    <t>30.06.2023.
(+ 6 mēn.)</t>
  </si>
  <si>
    <t>Atskaites punkta ieviešana kavējas, ņemot vērā, ka šobrīd Integrētas aprūpes ieteikumu izstrādes ietvaros ir noslēgts ārpakalpojuma līgums, kā ietvaros nepieciešams apkopot lielu datu apjomu, veikt analīzi un ieteikumu izstrādi. Pašlaik norit darbs pie satura izstrādes, kā rezultātā tiks izstrādāti trīs integrētas veselības aprūpes modeļi. Precizētais integrētas veselības aprūpes vadlīniju izstrādes laiks ir līdz 2023.gada 30.jūnijs.</t>
  </si>
  <si>
    <t>(131) Digitālās veselības aprūpes stratēģijas pieņemšana - reforma</t>
  </si>
  <si>
    <t>30.06.2023.
(+ 9 mēn.)</t>
  </si>
  <si>
    <t>Termiņa kavējums saistīts ar ilgstošu stratēģijas saskaņošanas procesu, ņemot vērā, ka tās izstrādes un pieņemšanas procesā ir iesaistīti dažādu nozaru, institūciju un nevalstiskā sektora pārstāvji, kā arī to, ka stratēģija aptver plašu digitālās veselības aprūpes jautājumu loku, tai skaitā, datu izmantošanu, koplietošanu un pārvaldību, nozares valsts un privātās informācijas sistēmas, valsts koplietošanas IKT risinājumus, digitālās prasmes u.c., līdz ar to VM nepieciešams ilgāks laiks atskaites punkta ieviešanai - līdz 2023.gada 30.jūnijam.</t>
  </si>
  <si>
    <t>VKanc</t>
  </si>
  <si>
    <t>(196) Apstiprināts valsts pārvaldes modernizācijas plāns - reforma</t>
  </si>
  <si>
    <t>Tiek plānots, ka Modernizācijas plāns tiks apstiprināts valdībā 2023.gada maijā.</t>
  </si>
  <si>
    <t>(198) Ir apstiprināta vienota pakalpojumu centra koncepcija kā priekšnoteikums centralizētu pakalpojumu sniegšanai - reforma</t>
  </si>
  <si>
    <t>Tiek plānots, ka konceptuālais ziņojums  “Par Vienoto pakalpojumu centra izveidi valsts pārvaldē” tiks apstiprināts 2023.gada maijā.</t>
  </si>
  <si>
    <t>Lai sasniegtu konkrēto rādītāju, Saeimā ir iesniegti divi likumprojekti - “Grozījumi likumā “Par nodokļiem un nodevām”” un “Grozījumi likumā “Par nodokļiem un nodevām””. Plānots, ka abu likumprojektu izskatīšana Saeimā varētu tikt pabeigta līdz 2023.gada 30 aprīlim.</t>
  </si>
  <si>
    <t>Plānots, ka atskaites punktu izpildīs līdz 2023. gada 30.jūnijam.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t>
  </si>
  <si>
    <t xml:space="preserve">VNĪ vadībā paredzēts vienots iepirkums par kravu kontroles rentgena iekārtas uzstādīšanu un kontroles dienestu infrastruktūras projektēšanu un izbūvi Kundziņsalā (t. i.,  vienlaicīgi izpildot 181. un 184. rādītājus).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 Plānots, ka atskaites punktu izpildīs 2023. gada 30.jūnijam. </t>
  </si>
  <si>
    <t xml:space="preserve">arta.putnina@fm.gov.lv </t>
  </si>
  <si>
    <t>Atskaites punkti/ mērķi
(6 investīcijas, 4 reformas)</t>
  </si>
  <si>
    <t>30.09.2024.
(+15 mēn.)</t>
  </si>
  <si>
    <r>
      <t xml:space="preserve">LM prognozē, ka atskaites punktu varētu izpildīt līdz 2024.g. septembrim (2024.g. 3.cet.). </t>
    </r>
    <r>
      <rPr>
        <b/>
        <sz val="11"/>
        <color theme="1"/>
        <rFont val="Times New Roman"/>
        <family val="1"/>
        <charset val="186"/>
      </rPr>
      <t>LM ir iesniegusi FM papildu priekšlikumu grozījumiem AF plānā</t>
    </r>
    <r>
      <rPr>
        <sz val="11"/>
        <color theme="1"/>
        <rFont val="Times New Roman"/>
        <family val="1"/>
        <charset val="186"/>
      </rPr>
      <t>,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t>
    </r>
  </si>
  <si>
    <t>(58) Prasmju fondu koncepcijas izstrāde - reforma</t>
  </si>
  <si>
    <t>30.09.2024.
(+9 mēn.)</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</si>
  <si>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plānots Prasmju fondu konceptu izstrādāt līdz 2024.gada 30.septembrim (2024.gada 3.cet.)</t>
  </si>
  <si>
    <t>30.06.2024.
(+6 mēn.)</t>
  </si>
  <si>
    <t>Rādītāja statuss tiks kavēts. Atskaites punkta izpilde ir pakārtota atskaites punkta Nr.181 un Nr.184 izpildei, proti, būvatļauju plānots saņemt viena gada laikā pēc projektēšanas un būvniecības līguma parakstīšanas. Atskaites punktu provizoriski plānots sasniegt 2024.gada 2.cet.</t>
  </si>
  <si>
    <t>(180) Līnija pasta sūtījumu viedai skenēšanai un automātiskai šķirošanai/analīzei, kas ieviesta lidostas muitas kontroles punktā - investīcija</t>
  </si>
  <si>
    <t>30.06.2024
(+6 mēn.)</t>
  </si>
  <si>
    <t>Izsludināts iepirkums FM VID 2022/170/ANM “Rentgena iekārtas un pasta sūtījumu automātiskās līnijas piegāde, uzstādīšana, uzturēšana un garantijas nodrošināšana”. Sākotnējais iesniegšanas termiņš 29.12.2022. Ņemot vērā Iepirkumu uzraudzības biroja atzinumu un potenciālo pretendentu papildu jautājumus, veikti dokumentu precizējumi un izsludinātajam iepirkumam piedāvājumu iesniegšanas termiņš pagarināts līdz 2023.gada 15.februārim. Tādējādi atskaites punktu plānots sasniegt līdz 2024.gada 30.jūnijam.</t>
  </si>
  <si>
    <t>(143) Cilvēkresursu attīstības stratēģija - reforma</t>
  </si>
  <si>
    <t>31.03.2024.
(+9 mēn.)</t>
  </si>
  <si>
    <t>(32) Koordinētu plānu apstiprināšana centralizētu funkciju vai pakalpojumu izveidei, pārveidei vai ieviešanai - investīcija</t>
  </si>
  <si>
    <t>30.06.2023.
(+3 mēn.)</t>
  </si>
  <si>
    <t>Šobrīd Ministru kabinetā ir apstiprināti 2 centralizētas funkcijas vai koplietošanas pakalpojuma attīstības plāni, 5 centralizētas funkcijas vai koplietošanas pakalpojuma attīstības plāni ir gatavi virzībai Ministru kabinetā, 7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šā gada marta sākumā. Mērķi provizoriski plānots sasniegt līdz 2023.gada jūnija beigām.</t>
  </si>
  <si>
    <t>* Atbilstoši Ministru kabineta 2021.gada 7.septembra noteikumu Nr. 621 "Eiropas Savienības Atveseļošanas un noturības mehānisma plāna īstenošanas un uzraudzības kārtība" 17.punktam</t>
  </si>
  <si>
    <t>Mājokļu pieejamības pamatnostādnes ir izstrādātas un izsūtītas pirmreizējā oficiālā saskaņošanā ministrijām un sadarbības partneriem 2022. gada 25.augustā. Noris iebildumu saskaņošana. Mājokļu pieejamības pamatnostādnes plānots apstiprināt MK 2023.gada jūnijā.</t>
  </si>
  <si>
    <t>Dati no KPVIS uz 28.02.2023</t>
  </si>
  <si>
    <t>Atskaites punkta izpildei nepieciešams ilgāks termiņš nekā sākotnēji bija plānots,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Rādītāju plānots sasniegt 2023.gada decembrī (2023.gada 4.cet.).</t>
  </si>
  <si>
    <t>01.07.2023.
(+3 mēn.)</t>
  </si>
  <si>
    <t>30.06.2023.
(+12 mēn)</t>
  </si>
  <si>
    <t>31.03.2024.
(+18 mēn.)</t>
  </si>
  <si>
    <t>Saskaņā ar 18.10.2022. MK protokollēmuma Nr.53 70. § 11.punktu izpilde ir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nav iespējama. LM ir iesniegusi FM papildu priekšlikumu grozījumiem ANM plānā, aicinot pārskatīt atskaites punkta izpildes termiņu (pagarinot līdz 2024.gada martam (2024.gada 1.cet.)). Tas saistīts ar vairākiem risināmiem jautājumiem saistībā ar ieviešanas nosacījumu izstrādi (investīcijas sarežģītība, būvniecības izmaksu sadārdzinājuma ietekme uz iespējām īstenot atbalstu iepriekš plānotajā apmērā), nepieciešams pārskatīt sākotnēji sagatavotos mērķa grupas sarakstus, kā arī pašvaldības neplāno uzsākt projektu īstenošanu pirms līgumu noslēgšanas ar CFLA.</t>
  </si>
  <si>
    <t>31.03.2025.
(+18 mēn.)</t>
  </si>
  <si>
    <r>
      <rPr>
        <b/>
        <sz val="11"/>
        <color theme="1"/>
        <rFont val="Times New Roman"/>
        <family val="1"/>
        <charset val="186"/>
      </rPr>
      <t>LM iesniegusi FM papildu priekšlikumu grozījumiem AF plānā,</t>
    </r>
    <r>
      <rPr>
        <sz val="11"/>
        <color theme="1"/>
        <rFont val="Times New Roman"/>
        <family val="1"/>
        <charset val="186"/>
      </rPr>
      <t xml:space="preserve"> aicinot pārskatīt atskaites punkta izpildes termiņu, </t>
    </r>
    <r>
      <rPr>
        <b/>
        <sz val="11"/>
        <color theme="1"/>
        <rFont val="Times New Roman"/>
        <family val="1"/>
        <charset val="186"/>
      </rPr>
      <t>pagarinot līdz 2025.gada martam (2025.gada 1.cet.)</t>
    </r>
    <r>
      <rPr>
        <sz val="11"/>
        <color theme="1"/>
        <rFont val="Times New Roman"/>
        <family val="1"/>
        <charset val="186"/>
      </rPr>
      <t>, kas saistīts ar vairākiem risināmiem jautājumiem iepriekš sekojošā atskaites punkta “Specifiskas mērķa grupas atlasīšana personas mājokļa vides pieejamības uzlabošanai" sasniegšanā.</t>
    </r>
  </si>
  <si>
    <t>Izstrādātie likumprojekti, kas stāsies spēkā 2023.gada 1.jūlijā, atbalstīti 2023.gada 8.martā Saeimas sēdē.</t>
  </si>
  <si>
    <t>Dati no KPVIS uz 28.02.2023.</t>
  </si>
  <si>
    <t>1</t>
  </si>
  <si>
    <t>0</t>
  </si>
  <si>
    <t>7</t>
  </si>
  <si>
    <t>10</t>
  </si>
  <si>
    <t>13</t>
  </si>
  <si>
    <t>16</t>
  </si>
  <si>
    <t>19</t>
  </si>
  <si>
    <t>0.000000</t>
  </si>
  <si>
    <t>80000000.00</t>
  </si>
  <si>
    <t>22</t>
  </si>
  <si>
    <t>Ziņojums tika apstiprināts Ministru kabinetā 2022.gada 14.jūnijā.</t>
  </si>
  <si>
    <t>The informative report has been approved by the Cabinet of Ministers on June 14, 2022.</t>
  </si>
  <si>
    <t>29</t>
  </si>
  <si>
    <t>11.00</t>
  </si>
  <si>
    <t>4</t>
  </si>
  <si>
    <t>27</t>
  </si>
  <si>
    <t>28</t>
  </si>
  <si>
    <t>32</t>
  </si>
  <si>
    <t>15.00</t>
  </si>
  <si>
    <t>2</t>
  </si>
  <si>
    <t>2022.gada 14.jūlijā ir apstiprināti Ministru kabineta noteikumi Nr.435 "Eiropas Savienības Atveseļošanas un noturības mehānisma plāna 2. komponentes "Digitālā transformācija" 2.1. reformu un investīciju virziena "Valsts pārvaldes, tai skaitā pašvaldību, digitālā transformācija" īstenošanas noteikumi", kas nosaka, ka ministrijas ir atbildīgas par tās pārziņā nodoto investīciju mērķu sasniegšanu, izmantojot piešķirto finansējumu saskaņā ar noteiktajiem nosacījumiem un termiņiem, kā arī par to projektu pases un centralizētas funkcijas vai koplietošanas pakalpojuma attīstības plāna apstiprināšanu Ministru kabinetā, sagatavojot un iesniedzot Ministru kabineta rīkojumus par projektu pases apstiprināšanu līdz 2022. gada 31. decembrim, lai nodrošinātu paredzamos centralizētas funkcijas vai koplietošanas pakalpojuma attīstības plānus atbilstoši Latvijas Atveseļošanas un noturības mehānisma plānam līdz 2023.gada 1.ceturksnim.  Šobrīd Ministru kabinetā ir apstiprināti 2 centralizētas funkcijas vai koplietošanas pakalpojuma attīstības plāni, 5 centralizētas funkcijas vai koplietošanas pakalpojuma attīstības plāni ir gatavi virzībai Ministru kabinetā, 7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šā gada marta sākumā.   Mērķa izpilde ir pakārtota Ministru kabineta rīkojumu projektu saskaņošanas procesam, Ministru kabineta kārtības rullim un Valsts kancelejā iesniegto tiesību aktu projektu virzībai Ministru kabinetā, kuru Vides aizsardzības un reģionālās attīstības ministrija nevar ietekmēt, līdz ar to mērķa izpilde tiks kavēta - provizoriski plānots sasniegt līdz šā gada jūnija beigām.  Šis sasniedzamais mērķis atbilst PADOMES ĪSTENOŠANAS LĒMUMĀ noteiktajam mērķim par Latvijas Atveseļošanas un noturības plāna novērtējuma apstiprināšanu.</t>
  </si>
  <si>
    <t>On July 14, 2022, Cabinet of Ministers Regulation No. 435 "Regulations for the implementation of the 2nd component "Digital transformation" of the European Union Recovery and Resilience Mechanism Plan, 2.1, reform and investment direction "Digital transformation of state administration, including municipalities" was approved, which determine that the Ministries are responsible for achieving the investment goals entrusted to them, using the allocated funding in accordance with the established conditions and terms, as well as for approving their project passports and the development plan of a centralized function or shared service in the Cabinet of Ministers, by preparing and submitting Cabinet orders on approval of the project passport by December 31, 2022, in order to ensure the expected development plans of a centralized function or shared service in accordance with the Latvian Recovery and Resilience Mechanism Plan by the 1st quarter of 2023.  Currently, the Cabinet of Ministers has approved 2 centralized function or shared service development plans, 5 centralized function or shared service development plans are ready for progress in the Cabinet, 7 centralized function or shared service development plans are in coordination with the participating institutions, while one centralized function or shared service development plan is still under development and is planned to be submitted to the institutions for coordination at the beginning of March this year.  The fulfillment of the goal is subordinated to the process of harmonizing draft orders of the Cabinet of Ministers, the roll of order of the Cabinet of Ministers and the progress of draft legal acts submitted to the State Chancellery in the Cabinet of Ministers, which the Ministry of Environmental Protection and Regional Development cannot influence, therefore the fulfillment of the goal will be delayed - it is tentatively planned to reach it by the end of June this year.  This target to be achieved is in line with the target set in the COUNCIL IMPLEMENTING DECISION on the approval of the assessment of the recovery and resilience plan for Latvia.</t>
  </si>
  <si>
    <t>Šobrīd Ministru kabinetā ir apstiprināti 2 centralizētas funkcijas vai koplietošanas pakalpojuma attīstības plāni, 5 centralizētas funkcijas vai koplietošanas pakalpojuma attīstības plāni ir gatavi virzībai Ministru kabinetā, 7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šā gada marta sākumā.   Mērķa izpilde ir pakārtota Ministru kabineta rīkojumu projektu saskaņošanas procesam, Ministru kabineta kārtības rullim un Valsts kancelejā iesniegto tiesību aktu projektu virzībai Ministru kabinetā, kuru Vides aizsardzības un reģionālās attīstības ministrija nevar ietekmēt, līdz ar to mērķa izpilde tiks kavēta - provizoriski plānots sasniegt līdz šā gada jūnija beigām.</t>
  </si>
  <si>
    <t>33</t>
  </si>
  <si>
    <t>31</t>
  </si>
  <si>
    <t>38</t>
  </si>
  <si>
    <t>37</t>
  </si>
  <si>
    <t>42</t>
  </si>
  <si>
    <t>Eiropas Komisija ir izstrādājusi digitālā brieduma testa sistēmu, kas gala labuma guvēju līmenī pieejams ar 22.02.2023.</t>
  </si>
  <si>
    <t>The European Commission has developed a digital maturity test, which is available at the level of final beneficiaries as of 22.02.2023.</t>
  </si>
  <si>
    <t>Rādītājs sasniegts 22.02.2023., kad nodrošināta iespēja gala labuma guvējam aizpildīt digitālo brieduma testu. Saskaņā ar EK sniegto informāciju EK platforma vēl tiks uzlabota un papildināta ar citām funkcijām. Papildus pilnveides darbi neliedz reģonālajiem kontaktpunktiem uzsākt darbu, lai sniegtu konsultācijas un varētu aizpildīt digitālā brieduma testu.</t>
  </si>
  <si>
    <t>The indicator was reached on 22.02.2023. when the final beneficiary has the opportunity to complete the digital maturity test. According to the information provided by the EC, the EC platform will be further improved and supplemented with other functions. Additional development work does not prevent the regional contact points from starting work to provide advice and to be able to complete the digital maturity test.</t>
  </si>
  <si>
    <t>40</t>
  </si>
  <si>
    <t>Abi Latvijas EDIC ir noslēguši līgumu ar Eiropas Komisiju – Latvijas Digitālais akselerators 2022.10.28 (Projekts 101083718 – DAoL), Latvijas informācijas tehnoloģiju klasteris – 2022.12.05 (Projekts 101083983 – EDIHLV). Kā apstiprinājums EDIC izveidei Eiropas Komisijas tīmekļa vietnē ir pieejams abu EDIC pilns apraksts, atrašanās vieta un kontaktinformācija. Ministru kabineta noteikumi Nr. 577 Latvijas Atveseļošanas un noturības mehānisma plāna 2. komponentes "Digitālā transformācija" 2.2. reformu un investīciju virziena "Uzņēmumu digitālā transformācija un inovācijas" 2.2.1.r. "Uzņēmējdarbības digitālās transformācijas pilna cikla atbalsta izveide ar reģionālo tvērumu" 2.2.1.1.i.  investīcijas "Atbalsts Digitālo inovāciju centru un reģionālo kontaktpunktu izveidei" īstenošanas noteikumii, kas apstiprināts 2022.09.13.</t>
  </si>
  <si>
    <t>Both EDIH of Latvia has sealed grant agreement by European Comission – DAoL on 2022.10.28 (Project 101083718 — DAoL), LDIH – on 2022.12.05 (Project 101083983 — EDIHLV). As confirmation of EDIH establishment in web site of European Commission (Digital Innovation Hubs – Smart Specialisation Platform section, annex 8) is available full description, location and contact information of both EDIH.  Regulations of the Cabinet of Ministers No. 577 “Component 2 “Digital transformation” of the Latvian Recovery and Resilience Facility plan, Reform 2.2 and Investment Direction “Digital transformation and innovation” 2.2.1 r. Establishment of a full cycle support for the digital transformation of business with a regional scope 2.2.1.2.i. Implementing rules for the investment “Support for the digitisation of processes in commercial activities” confirmed in 2022.09.13.</t>
  </si>
  <si>
    <t>41</t>
  </si>
  <si>
    <t>Reģionālie kontaktpunkti uzsākuši darbu ar 22.02.2023.</t>
  </si>
  <si>
    <t>The regional contact points have started work in 22.02.2023.</t>
  </si>
  <si>
    <t>Minētais atskaites punkts ir pabeigts - kā vienas pieturas aģentūras uzņēmumu digitālās transformācijas koordinēšanai ir apzinātas atrašanās vietas (noteiktas adreses) un tajās darbojošies sadarbības partneri, izveidoti vairāk kā 10 reģionālie kontaktpunkti lielākajās pilsētās (Rīga, Ventspils, Liepāja, Jelgava, Daugavpils, Rēzekne, Valmiera, Cēsis) visos Latvijas reģionos. Līdz ar Eiropas Komisijas digitālā brieduma testa pieejamību no 07.02.2023. Sākot no 22.02.2023. reģionālie kontaktpunkti uzsākuši pakalpojumu sniegšanu reģionos, sniedzot iespēju aizpildīt digitālā brieduma testu un sniegt konsultācijas.</t>
  </si>
  <si>
    <t>This milestone has been completed: as one-stop shops for coordinating the digital transformation of companies, there are identified locations (specific addresses) and co-partners working there, creating more than 10 regional contact points in major cities (Riga, Ventspils, Liepājas, Jelgava, Daugavpils, Rezekne, Valmiera, Cesis) in all regions of Latvia. With the availability of the European Commission's digital maturity test from 07.02.2023. From 22.02.2023. regional contact points have launched services in the regions, providing an opportunity to complete the digital maturity test and providing consultations.</t>
  </si>
  <si>
    <t>55</t>
  </si>
  <si>
    <t>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ar MK noteikumu apstiprināšanas termiņu līdz 2023.gada beigām. Attiecīgi tika izstrādāti grozījumi Izglītības likumā par termiņa pārlikšanu līdz 2023.gada beigām.</t>
  </si>
  <si>
    <t>Work on the drafting Cabinet of Ministers regulation is in progress, it is planned to start public consultations and reconciliation procedure with ministries, social and cooperation partners in October 2023. In order to reduce the bureaucratic burden, a decision was made to combine the criteria and procedures regarding incentives and obligations (55), as well as the criteria and procedures for support measures (57) into a single Cabinet of Ministers regulations, with the deadline for approval at the end of 2023. Accordingly, amendments to the Law on Education were developed regarding the postponement of the deadline until the end of 2023.</t>
  </si>
  <si>
    <t>Lai izstrādātu attiecīgo Ministru kabineta regulējumu, Latvija 2021. gada jūlijā uzsāka sadarbību ar OECD, Eiropas Komisijas Strukturālo reformu atbalsta ģenerāldirektorāta atbalstītā projekta Atbalsts darba devējiem prasmju attīstīšanas veicināšanā Latvijā” (21LV06) (turpmāk – TSI projekts) ietvaros.  TSI projekta īstenošanas rezultātā jau veikts šķēršļu novērtējums un apstākļu, kas veicina Latvijas darba devēju ieguldījumu savu darbinieku prasmēs, novērtēšana (2022. gada 2. ceturksnis); tika identificēti starptautiskās labās prakses piemēri, kas mudina darba devējus ieguldīt savu darbinieku prasmēs (2022. gada 3. ceturksnis), kā arī notika darbs darba grupās, lai apzinātu iesaistīto pušu, tostarp darba devēju un nozaru asociāciju viedokli par nepieciešamo atbalstu un diskutētu ar sociālajiem un sadarbības partneriem, tostarp nozaru asociāciju pārstāvjiem un pašvaldību pārstāvjiem par MK noteikumu konceptu.  Patlaban OECD strādā pie vadlīnijām, kas kalpos par pamatu Ministru kabineta noteikumiem, kas apvienos sevī kritērijus un kārtību attiecībā uz stimuliem un pienākumiem uzņēmumiem izglītot to darbiniekus (#55) un attiecīgiem atbalsta pasākumiem (jo īpaši MVU) (#57). Saskaņā ar TSI projekta plānojumu darbu pie vadlīnijām plānots pabeigt 2023. gada otrajā ceturksnī. Attiecīgi Ministru kabineta noteikumus (#55. un #57) plānots izstrādāt un apstiprināt līdz 2023. gada 31. decembrim.  Paralēli tiek veikti attiecīgi grozījumi Izglītības likumā nosakot, ka regulējums attiecībā uz valsts finansiālo atbalstu pieaugušo izglītībai ir piemērojama ar 2023.gada 31.decembri. Likumprojekts “Grozījumi Izglītības likumā”  (turpmāk – likumprojekts) paredz pagarināt izdošanas termiņu Izglītības likuma 14.panta 34.punktā paredzētajiem Ministru kabineta noteikumiem, kuru izstrāde patlaban notiek TSI projekta ietvaros. Likumprojekts un tā iekļaušana Valsts budžeta likumprojektu pakā ir atbalstīta MK un 2023.gada 16.februārī – pirmajā lasījumā Saeimā.   55. un 57. atskaites punkta apvienošana tika pieteikta EK 2022. gada 20. decembrī, saņemot šādu EK viedokli “LV pamatojumam: tiks pieņemts saskaņā ar 21. pantu; pamatojums divu atskaites punktu apvienošanai ir jāpapildina ar elementiem no valsts lēmumu pieņemšanas procedūras perspektīvas (atsauce uz TSI projektu nav pietiekama)”. Attiecīgie papildinājumi par likumprojekta atbalstīšanu MK un tik tālu arī Saeimā tika sniegti EK dokumentā ARES(2023)355767.</t>
  </si>
  <si>
    <t>To develop the relevant regulations of the Cabinet of Ministers (CoM regulation), in July 2021, Latvia started cooperation with the OECD, within the framework of the TSI project "Support to employers in the promotion of skills development in Latvia" (21LV06) (TSI project) supported by the European Commission DGREFORM.  As a result of the implementation of the TSI project, an assessment of obstacles and conditions that promote the investment of Latvian employers in the skills of their employees has already been carried out (2nd quarter of 2022); examples of international good practice encouraging employers to invest in the skills of their employees were identified (Q3 2022) and work was carried out in working groups to identify the views of stakeholders, including employers and industry associations, on the necessary support and to discuss with social and cooperation partners, including representatives of industry associations and representatives of local governments on the concept of CoM regulations.  Currently, OECD is working on guidelines that will serve as the basis for the CoM regulations, which will combine criteria and procedures regarding incentives and obligations for companies to educate their employees (#55) and relevant support measures (especially for SMEs) (#57). According to the TSI project plan, work on the guidelines is planned to be completed in the second quarter of 2023. Accordingly, the CoM regulations (combining #55 and #57) are planned to be developed and approved by 31 December 2023.  Simultaneously, appropriate amendments are being made to the Law on Education, determining that the regulation regarding state financial support for adult education is applicable from 31 December 2023. The draft law "Amendments to the Education Law" (Amendments) provides for the extension of the deadline for CoM regulations (Article 14, Clause 34 of the Education Law), which are currently being developed within the framework of the TSI project. The Amendments and its inclusion in the package of the State budget draft laws has been supported by the CoMs and on 6 February 2023 - in the first reading in the Parliament.  The merger of # 55 and 57 was announced to EC on 20 December 2022, receiving the following opinion of the EC "FOR LV TO JUSTIFY:  To be accepted under Article 21, justification for merging of the two milestones to be supplemented with elements from the national decision-making procedure perspective (reference to the TSI project is not sufficient). The relevant additions regarding the support of the draft law in the CoM and so far also in the Parliament were provided in the EC document ARES(2023)355767.</t>
  </si>
  <si>
    <t>Lai izstrādātu attiecīgo Ministru kabineta regulējumu, Latvija 2021. gada jūlijā uzsāka sadarbību ar OECD, Eiropas Komisijas Strukturālo reformu atbalsta ģenerāldirektorāta atbalstītā projekta Atbalsts darba devējiem prasmju attīstīšanas veicināšanā Latvijā” (21LV06) (turpmāk – TSI projekts) ietvaros.  TSI projekta īstenošanas līdz šim ir veikts esošās situācijas novērtējums; tika identificēti starptautiskās labās prakses piemēri, kā arī notika darbs darba grupās, lai diskutētu ar sociālajiem un sadarbības partneriem, tostarp nozaru asociāciju pārstāvjiem un pašvaldību pārstāvjiem par MK noteikumu konceptu.  Patlaban OECD strādā pie vadlīnijām, kas kalpos par pamatu Ministru kabineta noteikumiem, kas aptvers 55. un 57. atskaites punktus. Saskaņā ar TSI projekta plānojumu darbu pie vadlīnijām plānots pabeigt 2023. gada otrajā ceturksnī. Attiecīgi Ministru kabineta noteikumus plānots izstrādāt un apstiprināt līdz 2023. gada 31. decembrim, tādējādi sasniedzot 55. un 57. rādītāju.   Paralēli tiek veikti attiecīgi grozījumi Izglītības likumā nosakot. Likumprojekts “Grozījumi Izglītības likumā”  (turpmāk – likumprojekts) paredz pagarināt izdošanas termiņu Ministru kabineta noteikumiem, kuru izstrāde patlaban notiek TSI projekta ietvaros. Likumprojekts un tā iekļaušana Valsts budžeta likumprojektu pakā ir atbalstīta MK un 2023.gada 16.februārī – pirmajā lasījumā Saeimā.   55. un 57. atskaites punkta apvienošana tika pieteikta EK 2022. gada 20. decembrī, saņemot šādu EK viedokli “LV pamatojumam: tiks pieņemts saskaņā ar 21. pantu; pamatojums divu atskaites punktu apvienošanai ir jāpapildina ar elementiem no valsts lēmumu pieņemšanas procedūras perspektīvas (atsauce uz TSI projektu nav pietiekama)”. Attiecīgie papildinājumi par likumprojekta atbalstīšanu MK un tik tālu arī Saeimā tika sniegti EK.</t>
  </si>
  <si>
    <t>60</t>
  </si>
  <si>
    <t>2022.gada 3.cet. ir sagatavots informatīvais ziņojums par Individuālo mācību kontu (IMK) pilotprojekta īstenošanu AF finansējuma ietvaros. MK noteikumu izstrāde (2023. gada beigas) un īstenošana līdz 2026.gada 3.cet. ir paredzēta šī AF pilotprojekta ietvaros.</t>
  </si>
  <si>
    <t>IZM izstrādātais Informatīvais ziņojums nodots saskaņošanai, tulkots un 2022.gada 22. decembrī tika nosūtīts EK saskaņojuma sniegšanai. 2023. gada 2. februāri tika saņemta informācija, ka EK kopumā atbalsta IMK informatīvā ziņojuma projekta virzību un rakstiski komentāri nesekos. Patlaban informatīvā ziņojuma projekts tiek gatavots atkārtotai saskaņošanai TAPā.</t>
  </si>
  <si>
    <t>The Informative Report developed by the MoES  has been submitted for consultation process, translated and sent to the EC for approval on 22 December 2022. On 2 February 2023, information was received that the EC generally supports the informative report project and written comments will not follow. Currently, the draft of the informative report is being prepared for re-coordination in TAP (the legal acts portal).</t>
  </si>
  <si>
    <t>Informatīvais ziņojums ir pamats AF investīcijas uzsākšanai. MK noteikumu izstrāde balstīsies uz Individuālo mācību kontu (IMK) koncepta un prasmju pārvaldības platformas koncepta atziņām, kurus plānots izstrādāt AF investīcijas ietvaros 2023. gadā. Process un laika grafiks, tostarp konceptu izstrāde un to sasaiste ar plānotajiem MK noteikumiem, secīgi ir aprakstīts informatīvā ziņojuma projektā. Informatīvā ziņojuma projekta saskaņošana ir ieilgusies. Kaut arī patlaban MK noteikumus plānots izstrādāt līdz AF plānā noteiktajām termiņam – 2023. gada 31. decembris, ievērojot kopējo laika nobīdi ar informatīvā ziņojuma saskaņošanu, ir risks ka MK noteikumi netiks apstiprināti līdz 2023. gada beigām, tomēr attiecībā uz citiem saistītajiem AF atskaites punktiem – 61. (IMK izmēģinājuma projekts) un 67. (3500 pieaugušie, kam palīdzēts apgūt digitālās prasmes, izmantojot IMK resursus, 2026.Q3) patlaban izmaiņas nav plānotas.</t>
  </si>
  <si>
    <t>58</t>
  </si>
  <si>
    <t>Nepieciešama konceptuāla vienošanās ar darba devēju organizācijām un sociālajiem partneriem par Prasmju fondu konceptu. Saskaņā ar Valdības rīcības plāna projektā paredzēto (171.7 pasākums) Ekonomikas ministrija plāno izstrādāt konceptu līdz 2024.gada 3Q</t>
  </si>
  <si>
    <t>A conceptual agreement with employers' organisations and social partners on the concept of skills funds is needed. According to the plan of government action (measure 171.7), the Ministry of Economy plans to develop a concept by 3Q 2024.</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</si>
  <si>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plānots Prasmju fondu konceptu izstrādāt 2024.gada 3.cet.</t>
  </si>
  <si>
    <t>Negotiations have taken place with the Employers' Confederation of Latvia and the free Trade Union Confederation of Latvia, as a result of which 2 or 3 sectors have been noted in which the concept of skills funds could be introduced. At the same time, while working on the government action plan and taking into account the opinion of employers, it is planned to develop the concept of skills funds on 3 September 2024.</t>
  </si>
  <si>
    <t>57</t>
  </si>
  <si>
    <t>74</t>
  </si>
  <si>
    <t>0.00</t>
  </si>
  <si>
    <t>78</t>
  </si>
  <si>
    <t>13310.00</t>
  </si>
  <si>
    <t>Notiek MK noteikumu projekta par 2323i īstenošanu starpinstitūciju saskaņošana, plānojot to apstiprināt MK 2023.gada 1.ceturksnī, tajā skaitā ņemot vērā padziļinātu darbu riska grupas izglītojamo identificēšanas metodoloģijas izstrādē,  datu apstrādes plānošanā un datu izmantošanas pieejas skaidrošanā. 2022. g. novembrī noteikumu projekts tika nosūtīts saskaņošanai Eiropas Komisijai.     Lai nodrošinātu plānotās datortehnikas iegādi, izmantojot dažādus Eiropas Savienības fondu finansēšanas avotus, ir nodrošināta Elektroniskās iepirkumu sistēmas datortehnikas iepirkumu kataloga izveide.     Ņemot vērā iepirkumu procedūras ietvaros radušos pretendenta jautājumus, kā arī atsevišķu pretendentu veikto iepirkuma procedūras rezultātu apstrīdēšanu, ir būtiski kavēta iepirkuma līguma slēgšana (vispārīgā vienošanās tika noslēgtas 20.10.2022) sākotnēji plānotajā termiņā.     Atbilstoši plānotajam, datortehnikas iegāde vispirms tiek veikta  ES fondu (REACT-EU) 13.1.2.2. pasākuma "Izglītības iestāžu digitalizācija" projekta „Izglītības iestāžu digitalizācija 7.-9. klasēm” ietvaros. Un tikai pēc minētājām datortehnikas piegādēm, var tikt izdarīti pasūtījumi Atveseļošanās fonda 2.3.2.3.pasākuma „ Digitālās plaisas mazināšana sociāli neaizsargātajām grupām un izglītības iestādēs” ietvaros, kas, savukārt, nozīmē, ka tās ietvaros datortehnikas piegādes līdz 2022. gada beigām nav iespējamas. Tādējādi paredzamais rādītāja izpildes laiks ir ne ātrāk kā 2023.gada 2.ceturkšņa beigās, jo piegādes ir ārpus IZM ietekmes, kā arī MK noteikumi par investīcijas ieviešanu tiks apstiprināti MK 2023.gada 1.ceturksnī. Vienlaikus saskaņā ar 2022.gada 18.oktobra protokollēmuma Nr.53 70. § 11.punktu ir noteikts izņēmuma gadījums rādītāja sasniegšanas termiņam – 30.06.2023.     IZM ir iesniegusi priekšlikumu AF plāna grozījumiem, lūdzot svītrot 78.mērķrādītāju, apvienojot to ar 79.mērķrādītāju un vienlaikus precizējot tā vērtību un līdz 2023.gada  beigām plānojot nodrošināt 22 000 datoru piegādi. IZM turpina komunikāciju ar EK, sniedzot papildu pamatojumu vērtības izmaiņām.</t>
  </si>
  <si>
    <t>79</t>
  </si>
  <si>
    <t>26620.00</t>
  </si>
  <si>
    <t>Notiek MK noteikumu projekta par 2323i īstenošanu starpinstitūciju saskaņošana, plānojot to apstiprināt MK 2023.gada 1.ceturksnī, tajā skaitā ņemot vērā padziļinātu darbu riska grupas izglītojamo identificēšanas metodoloģijas izstrādē,  datu apstrādes plānošanā un datu izmantošanas pieejas skaidrošanā. 2022. gada novembrī noteikumu projekts tika nosūtīts saskaņošanai Eiropas Komisijai, kā arī Eiropas Komisijai tika iesniegti grozījumi AF plānā, precizējot kopējo IKT vienību skaitu, kas tiks piegādāts līdz 2023.gada beigām. Pēc MK noteikumu projekta apstiprināšanas tiks uzsākta projekta īstenošana.   Lai nodrošinātu plānotās datortehnikas iegādi, izmantojot dažādus Eiropas Savienības fondu finansēšanas avotus, ir nodrošināta Elektroniskās iepirkumu sistēmas datortehnikas iepirkumu kataloga izveide.</t>
  </si>
  <si>
    <t>Inter-institutional coordination of the draft regulations of the Cabinet of Ministers on the implementation of investment 2323i is in process, planning to approve it by the Cabinet of Ministers in the 2023/1quater, taking into account in-depth work in the development of the methodology for identifying students of the risk group, planning data processing and explaining the approach to data use. In November 2022, the draft regulations were sent to the European Commission for approval, as well as amendments to the AF plan were submitted to the European Commission, specifying the total number of ICT units that will be delivered by the end of 2023. After the approval of the draft regulations of the MK, the implementation of the project will be started.  In order to ensure the planned purchase of computer equipment using various funding sources of the European Union funds, the creation of the Electronic Procurement System of the computer equipment procurement catalog  is ensured.</t>
  </si>
  <si>
    <t>69</t>
  </si>
  <si>
    <t>Ministru kabineta noteikumu projekts ir izstrādē. 2022. gada 11. oktobrī ir apstiprināti grozījumi Izglītības likumā, nosakot deleģējumu MK izstrādāt MK noteikumus līdz 2023. gada 31. maijam.</t>
  </si>
  <si>
    <t>The draft Cabinet of Ministers regulations are in the development. On 11 October 2022, amendments to the Education Act have been approved by the Parliament, setting the delegation to the Cabinet of Ministers to develop the Cabinet of Ministers regulations by 31 May 2023.</t>
  </si>
  <si>
    <t>Ministru kabinetam attiecīgā regulējuma - Ministru kabineta noteikumi – izstrādei ir nepieciešams attiecīgs Izglītības likuma deleģējums. IZM ir sagatavojusi nepieciešamos grozījumus Izglītības likumā, kas tika apstiprināti 2022.gada 11.oktobrī Saeimā. Vienlaikus likumdevējs kā termiņu Ministru kabinetam izstrādāt un apstiprināt Ministru kabineta noteikumus ir noteicis 2023. gada 31. maiju. EK 2022. gada 20. decembrī tika informēta par Ministru kabinetam noteikto termiņu, kas ir atšķirīgs no AF plānā noteiktā, lūdzot to attiecīgi pagarināt. EK sniedza viedokli, ka izmaiņas laika grafikā nav vajadzīgas, jo tas neietekmē kārtējā maksājuma pieprasījumu grafiku (ARES(2023)355767). Ministru kabineta noteikumu projekts ir izstrādē, un to  plānots apstiprināt līdz 2023. gada 31. maijam.</t>
  </si>
  <si>
    <t>To develop the intended Cabinet of Ministers regulation, the Cabinet of Ministers required the relevant delegation of the Law on Education. The MoES has prepared the necessary amendments to the Education Law, which was approved on 11 October 2022 in the Parliament. At the same time, the legislator has set as a deadline for the Cabinet of Ministers for the development of the regulation 31 May 2023. On 20 December 2022, the EC was informed of the deadline set in the Education Law, which is different from the AF plan, requesting it to be extended accordingly. The EC provided the oppinion that "changes to the timeline of milestones/targets not affecting the schedule of payment requests are not necessary" (ARES(2023)355767).  The Cabinet of Ministers' draft regulations are in the development and are planned to be approved by 31 May 2023.</t>
  </si>
  <si>
    <t>Ministru kabinetam attiecīgā regulējuma (Ministru kabineta noteikumiem)  izstrādei bija nepieciešams attiecīgs Izglītības likuma deleģējums. IZM ir sagatavojusi nepieciešamos grozījumus Izglītības likumā, kas tika apstiprināti Saeimā 2022.gada 11.oktobrī. Vienlaikus likumdevējs kā termiņu Ministru kabinetam izstrādāt un apstiprināt attiecīgus Ministru kabineta noteikumus ir noteicis 2023. gada 31. maiju, kas pārsniedz AF plāna 69.atskaites punkta termiņu, proti 2022. gada 4. ceturkšņa beigas. Informējot EK par minētajām izmaiņām Izglītības likumā, tika saņemts EK viedoklis, ka izmaiņas AF plāna attiecībā uz 69. atskaites punkta termiņa pagarinājumu nav nepieciešamas, jo tas neietekmē kārtējā maksājuma pieprasījumu grafiku (ARES(2023)355767). Ministru kabineta noteikumu projekts ir izstrādē, un to plānots apstiprināt līdz 2023. gada 31. maijam.</t>
  </si>
  <si>
    <t>70</t>
  </si>
  <si>
    <t>Ar grozījumiem attiecīgajos Ministru kabineta noteikumos tiek paredzēts  risinājums, ka studiju programmas stratēģiskais mērķis ir  nodrošināt, lai programmas absolventi spēj atbildīgi un droši izvēlēties un lietot informācijas tehnoloģijas savā profesionālajā darbībā, pētniecībā, mūžizglītībā, organizējot un vadot komandas darbu, un spēj  iegūt, radīt un koplietot digitālo saturu.  Proti, studiju programmas saturā tiek nodrošināta arī digitāla satura  iegūšanas, radīšanas un koplietošanas prasmju apguve.   Tas nozīmē, ka gada laikā tiks pārskatīts esošo studiju programmu saturs un veidojot jaunās studiju programmas, tiks nodrošināts, ka visu kursu saturā tiek iekļauts ar digitālo kompetenču attīstību saistīts mācību saturs. Tas nodrošinās, ka visiem studentiem visā studiju laikā tiek attīstītas un aktualizētas zināšanas un prasmes ar digitalizāciju saistītajos jautājumos. Tātad, pēc pabeidzot studijas absolventi būs konkurētspējīgāki darba tirgū, kā arī būs labāk sagatavoti ikdienas dzīves situācijām, kas prasa zināšanas un prasmes rīcībai ar digitālajiem risinājumiem.</t>
  </si>
  <si>
    <t>85</t>
  </si>
  <si>
    <t>70.00</t>
  </si>
  <si>
    <t>89</t>
  </si>
  <si>
    <t>94</t>
  </si>
  <si>
    <t>93</t>
  </si>
  <si>
    <t>100</t>
  </si>
  <si>
    <t>99</t>
  </si>
  <si>
    <t>Mājokļu pieejamības pamatnostādnes ir izstrādātas un izsūtītas pirmreizējā oficiālā saskaņošanā ministrijām un sadarbības partneriem 2022. gada 25.augustā. Noris iebildumu saskaņošana. Mājokļu pieejamības pamatnostādnes plānots apstiprināt Ministru kabinetā 2023.gada jūnijā.</t>
  </si>
  <si>
    <t>The housing affordability strategy is developed. The guidelines has been announced in a public consultation on May 9, 2022 and sent out for the first official coordination to ministries and social partners on August 25, 2022. Harmonization of objections is in progress. The housing affordability strategy will be approved by June, 2023.</t>
  </si>
  <si>
    <t>Mājokļu pieejamības pamatnostādnes ir izstrādātas un ir saskaņošanas procesā. Pamatnostādnes ir izsludinātas publiskajā apspriešanā 2022. gada 9. maijā un izsūtītas pirmreizējā oficiālā saskaņošanā ministrijām un sadarbības partneriem 2022. gada 25.augustā. Noris iebildumu saskaņošana. Mājokļu pieejamības pamatnostādnes plānots apstiprināt Ministru kabinetā 2023.gada jūnijā.</t>
  </si>
  <si>
    <t>The housing affordability strategy is developed and is in the process of coordination. The strategy has been announced in a public consultation on May 9, 2022 and sent out for the first official coordination to ministries and social partners on August 25, 2022. Harmonization of objections is in progress. The housing affordability strategy will be approved by June, 2023.</t>
  </si>
  <si>
    <t>Pamatnostādnes ir vidēja termiņa politikas plānošanas dokuments, kura mērķis ir veicināt kvalitatīvu mājokļu pieejamību visām iedzīvotāju grupām, veicot ieguldījumus gan esošā dzīvojamā fonda uzlabošanā, gan veicinot investīcijas jauna dzīvojamā fonda attīstībā.   Pamatnostādnēs tiek identificēta problēma - nepietiekama kvalitatīvu mājokļu pieejamību visām iedzīvotāju grupām. Kopumā tiek izdalīti četri problēmu bloki, kuru ietvaros nepieciešama darbība, lai veicinātu mājokļu pieejamību:  1) Mazaizsargātas personas nesaņem atbalstu vai pietiekamu atbalstu mājokļu pieejamības jautājumu risināšanai un trūkst kvalitatīvi pašvaldības palīdzības sniegšanai paredzētie mājokļi;  2) Trūkst izmaksu ziņā pieejamu kvalitatīvu mājokļu, ko iegādāties vai īrēt;  3) Trūkst kvalitatīvu mājokļu uz tirgus nosacījumiem, ko iegādāties vai īrēt;  4) Trūkst pamudinājuma un finanšu resursu veikt nepieciešamos uzlabojumus mājoklim.  Pamatnostādnēs definētā mērķa sasniegšanai tiek plānota politikas attīstība šādos rīcības virzienos:  1) Atbalsts vismazaizsargātākajām mājsaimniecībām;  2) Atbalsts mājsaimniecībām ar vidējiem ienākumiem;  3) Atbalsts mājsaimniecībām mājokļa iegūšanai uz tirgus nosacījumiem;  4) Atbalsts esošā dzīvojamā fonda uzlabošanai.  Mājokļu pieejamības pamatnostādnes plānots apstiprināt Ministru kabinetā 2023.gada jūnijā.</t>
  </si>
  <si>
    <t>105</t>
  </si>
  <si>
    <t>107</t>
  </si>
  <si>
    <t>Tiesiskā regulējuma pieņemšana 2022.gada 25. oktobrī un stāšanās spēkā 2022.gada 28. oktobrī</t>
  </si>
  <si>
    <t>Adoption of the legal framework on October 25, 2022 and entry into force on October 28, 2022</t>
  </si>
  <si>
    <t>Ministru kabineta 2022. gada 25. oktobra noteikumi Nr. 673  Eiropas Savienības Atveseļošanas un noturības mehānisma plāna trešās komponentes "Nevienlīdzības mazināšana" 3.1. reformu un investīciju virziena "Reģionālā politika" 3.1.1.6.i. investīcijas "Pašvaldību funkciju īstenošanai un pakalpojumu sniegšanai nepieciešamo bezemisiju transportlīdzekļu iegāde" īstenošanas noteikumi" pieņemti Ministru kabineta 2022.gada 25. oktobra sēdē (sēdes protokola un paragrāfa Nr. 54 20. §)  un stājās spēkā 2022.gada 28. oktobrī (izdevuma "Latvijas Vēstnesis" 2022. gada 27. oktobra oficiālās publikācijas Nr. 2022/209).</t>
  </si>
  <si>
    <t>Regulation of the Cabinet of Ministers of October 25, 2022 No. 673 European Union Recovery and Resilience Mechanism Plan third component "Inequality reduction" 3.1. reform and investment direction "Regional policy" 3.1.1.6.i. investment "Purchase of zero-emission vehicles for the performance of municipal   functions and services" implementation regulation was adopted at the meeting of the Cabinet of Ministers on October 25, 2022 ( Protocol and paragraph No. 54 20 § ) and entered into force on October 28, 2022 (official publication No. 2022/209 in "Latvijas Vēstnesis" dated October 27, 2022).</t>
  </si>
  <si>
    <t>84</t>
  </si>
  <si>
    <t>115</t>
  </si>
  <si>
    <t>MK noteikumi, kas ir pamats pašvaldību atlasei, kas izstrādās sarakstu ar izvēlētām personām ar invaliditāti, kurām nepieciešama viņu mājokļa pielāgošana, ir izstrādes stadijā  (plānots virzīt saskaņošanai TAP 2023.g. martā (2023.g. 1.cet.)).</t>
  </si>
  <si>
    <t>The Regulation of the Cabinet of Ministers, which is the basis for the selection of local governments, which will draw up a list of selected persons with disabilities who need to adapt their housing, has been developed (planned to submit for harmonisation in the March 2023  (1st quarter of 2023)).</t>
  </si>
  <si>
    <t>Atskaites punkta izpildes termiņu ir nepieciešams pārskatīt (pagarinot līdz 2024.g. martam (2024.g.1.cet.)), kas saistīts ar:  1) vairākiem risināmiem jautājumiem saistībā ar ieviešanas nosacījumu izstrādi (investīcijas sarežģītība, būvniecības izmaksu sadārdzinājuma ietekme uz iespējām īstenot atbalstu iepriekš plānotajā apmērā, neskaidrību risināšana attiecībā uz ieguldījumu veikšanai privātpersonas īpašumā);  2) risku savlaicīgai atbalsta saņemšanai tiesīgo personu atlasei pašvaldību ierobežotās kapacitātes dēļ - noslogotība atbalsta sniegšanā Ukrainas civiliedzīvotājiem; nepieciešama pārskatīt sākotnēji sagatavotos mērķa grupas sarakstus (izmaiņu veikšana nepieciešama saistībā ar to, ka konstatēti gadījumi, kad persona ir mirusi, mainījusi dzīvesvietu, dažādu iemeslu dēļ nekvalificējas atbalstam vai izrādījusi vēlmi attiekusies no dalības pasākumā); 3) pašvaldības neplāno uzsākt projektu īstenošanu pirms līgumu noslēgšanas ar CFLA.</t>
  </si>
  <si>
    <t>It is necessary to revise the deadline for the achievement of the milestone (extended to the March 2024 (1st quarter of 2024)) related to:   1) several issues to be solved in relation to the development of implementation conditions (complexity of investment, impact of the increase in construction costs on the possibilities to implement the aid in the previously planned amount, resolving uncertainties about investing in private property);   2) risk of timely selection of persons entitled to receive support due to limited capacity of local governments — congestion in providing support to Ukrainian civilians; it is necessary to revise the originally prepared target group lists (changes are required due to the fact that a person has died, changed place of residence, does not qualify for support for various reasons or has indicated a wish to opt out of the measure); 3) municipalities do not intend to start implementing projects before concluding contracts with the CFCA.</t>
  </si>
  <si>
    <t>Saskaņā ar 18.10.2022. MK protokollēmuma Nr.53 70. § 11.punktu izpilde ir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nav iespējama. LM ir iesniegusi FM papildu priekšlikumu grozījumiem ANM plānā, aicinot pārskatīt atskaites punkta izpildes termiņu (pagarinot līdz 2024.g. martam (2024.g.1.cet.)), kas saistīts ar:   1) vairākiem risināmiem jautājumiem saistībā ar ieviešanas nosacījumu izstrādi (investīcijas sarežģītība, būvniecības izmaksu sadārdzinājuma ietekme uz iespējām īstenot atbalstu iepriekš plānotajā apmērā);  2) risku savlaicīgai atbalsta saņemšanai tiesīgo personu atlasei pašvaldību ierobežotās kapacitātes dēļ - noslogotība atbalsta sniegšanā Ukrainas civiliedzīvotājiem; nepieciešama pārskatīt sākotnēji sagatavotos mērķa grupas sarakstus (izmaiņu veikšana nepieciešama saistībā ar to, ka konstatēti gadījumi, kad persona ir mirusi, mainījusi dzīvesvietu, dažādu iemeslu dēļ nekvalificējas atbalstam vai izrādījusi vēlmi attiekusies no dalības pasākumā); 3) pašvaldības neplāno uzsākt projektu īstenošanu pirms līgumu noslēgšanas ar CFLA.</t>
  </si>
  <si>
    <t>116</t>
  </si>
  <si>
    <t>Būvniecības līgumu slēgšanas tiesību piešķiršana būvdarbu uzsākšanai saistībā ar mājokļu pielāgošanu veicama pēc mērķa grupas identificēšanas pašvaldībās.  MK noteikumi, kas ir pamats pašvaldību atlasei, kas izstrādās sarakstu ar izvēlētām personām ar invaliditāti, kurām nepieciešama viņu mājokļa pielāgošana, ir izstrādes stadijā (plānots virzīt saskaņošanai TAP 2023.g. martā (2023.gada 1.cet.)).</t>
  </si>
  <si>
    <t>The award of construction contracts for the commencement of works relating to the adaptation of dwellings must be made after the identification of the target group in the municipalities. The Cabinet Regulation, which is the basis for the selection of local governments, which will draw up a list of selected persons with disabilities who need to adapt their housing, has been developed (planned to submit for harmonisation in the March 2023 (1st quarter of 2023)).</t>
  </si>
  <si>
    <t>Atskaites punkta izpildes termiņu ir nepieciešams pārskatīt (pagarinot līdz 2025.g. martam (2025.g.1.cet.)), kas saistīts ar: vairākiem risināmiem jautājumiem iepriekš sekojošā atskaites punkta “Specifiskas mērķa grupas atlasīšana personas mājokļa vides pieejamības uzlabošanai” sasniegšanā.</t>
  </si>
  <si>
    <t>The deadline for the achievement of the milestone needs to be reviewed (extended to the March 2025 (1st quarter of 2025)) related to: a number of issues to be solved in reaching the previous milestone “Selection of a specific target group to improve the accessibility of a person’s housing environment”.</t>
  </si>
  <si>
    <t>LM ir iesniegusi FM papildu priekšlikumu grozījumiem ANM plānā, aicinot pārskatīt atskaites punkta izpildes termiņu (pagarinot līdz 2025.g.martam (2025.g.1.cet.)), kas saistīts ar vairākiem risināmiem jautājumiem iepriekš sekojošā atskaites punkta “Specifiskas mērķa grupas atlasīšana personas mājokļa vides pieejamības uzlabošanai" sasniegšanā.
Vienlaikus jāmin, ka ar grozījumiem AF plānā, lai sasniegtu 3.1.2.1.i. investīcijas 2.kārtas sākotnēji plānotās atskaites punkta vērtības, kā risinājums ir rosināta papildu finansējuma piesaiste būvniecības cenu sadārdzinājuma segšanai – izmantojot daļu no 28.12.2022. Ministru komitejas ES fondu jautājumos atbalstītā papildu 8 501 144 euro finansējuma.</t>
  </si>
  <si>
    <t>112</t>
  </si>
  <si>
    <t>113</t>
  </si>
  <si>
    <t>118</t>
  </si>
  <si>
    <t>Lai nodrošinātu tehniskās specifikācijas izstrādi, tika izsludināts iepirkums, kura piedāvājumu atvēršana notika  2023.gada 27.janvārī. Šobrīd notiek darbs pie iesniegto piedāvājumu vērtēšanas un papildu informācijas pieprasīšanas. Pie pozitīviem rezultātiem, attiecīgi varētu tikt noslēgts līgums 2023. g. martā (2023.g. 1.cet.).</t>
  </si>
  <si>
    <t>To ensure the development of the technical specification, a procurement was announced, the opening of bids of which took place on January 27, 2023. Work is currently underway on evaluating the submitted offers and requesting additional information. If the results are positive, the contract could be concluded in the March 2023 (1st quarter of 2023).</t>
  </si>
  <si>
    <t>Atskaites punkta izpildei ir nepieciešams ilgāks termiņš nekā sākotnēji bija plānots (līdz 2023.g. martam (2023.g. 1.cet.)), kas saistīts ar iepirkumu sarežģītību un nepieciešamību piesaistīt papildu ekspertu iepirkumu dokumentācijas izstrādei, kā arī vairākkārtēju iepirkuma dokumentācijas precizēšanu (IUB pirmspārbaude).</t>
  </si>
  <si>
    <t>The fulfilment of milestone requires a longer period than initially planned (till March 2023 (1th quater 2023)) due to the complexity of procurements and the need to attract additional experts to develop procurement documentation, as well as several clarifications of the procurement documentation (CPB pre-screening).</t>
  </si>
  <si>
    <t>Atskaites punkta izpildei ir nepieciešams ilgāks termiņš nekā sākotnēji bija plānots (līdz 2023.g. martam (2023.g. 1.cet.)), kas saistīts ar iepirkumu sarežģītību un nepieciešamību piesaistīt papildu ekspertu iepirkumu dokumentācijas izstrādei, kā arī vairākkārtēju iepirkuma dokumentācijas precizēšanu (IUB pirmspārbaude).  Izpilde tiks ziņota ar nobīdi.</t>
  </si>
  <si>
    <t>119</t>
  </si>
  <si>
    <t>Lai nodrošinātu tehniskās specifikācijas izstrādi, tika izsludināts iepirkums, kura piedāvājumu atvēršana notika  2023.gada 27.janvārī. Šobrīd notiek darbs pie iesniegto piedāvājumu vērtēšanas un papildu informācijas pieprasīšanas. Pie pozitīviem rezultātiem, attiecīgi varētu tikt noslēgts līgums 2023. g. martā (2023.g, 1.cet.).</t>
  </si>
  <si>
    <t>Secīgas nobīdes, ņemot vērā nobīdes atskaites punkta “Līguma noslēgšana par prognozēšanas modeļa algoritmu izstrādi, IS tehniskās specifikācijas izstrādi un IS izstrādes autoruzraudzību” izpildē (attiecīgi ir plānots atskaites punktu izpildīt līdz 2024.g. septembrim (2024.g. 3.cet.)). Vienlaikus jāmin, ka LM ir iesniegusi FM papildu priekšlikumu grozījumiem ANM plānā, aicinot pārskatīt atskaites punkta izpildes termiņu (pagarinot līdz 2024.g. 3.cet.), kā arī investīcijas kopējo īstenošanas termiņu (pagarinot līdz 2026.g.1.cet.).</t>
  </si>
  <si>
    <t>122</t>
  </si>
  <si>
    <t>18.00</t>
  </si>
  <si>
    <t>MK noteikumu projekts "Eiropas Savienības Atveseļošanas un noturības mehānisma plāna 3.1. reformu un investīciju virziena “Reģionālā politika” 3.1.2. reformas "Sociālo un nodarbinātības pakalpojumu pieejamība minimālo ienākumu reformas atbalstam" 3.1.2.3.i. investīcijas "Ilgstošas sociālās aprūpes pakalpojuma noturība un nepārtrauktība: jaunu ģimeniskai videi pietuvinātu aprūpes pakalpojumu sniedzēju attīstība pensijas vecuma personām" otrās kārtas īstenošanas un uzraudzības noteikumi" no 20.12.2022. ir saskanošanas stadijā ar saskaņošanas procesā iesaistītajām institūcijām (22-TA-3345).  Atskaites punkta izpildei nepieciešams ilgāks termiņš nekā sākotnēji bija plānots (tas tiks sasniegts 2023.gada decembrī (2023.gada 4.cet.)),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t>
  </si>
  <si>
    <t>The draft Cabinet Regulation "The European Union Recovery and Resilience Facility Plan reform 3.1. and investment axis "Regional Policy" reform 3.1.2. "Access to social and employment services in support of minimum income reform" 3.1.2.3.i. investment second round "Sustainability and continuity of long-term social care services: development of new providers of family-like care services for persons of retirement age" from 20 December, 2022 is in the process of being coordinated with the institutions involved in the harmonisation process (22-TA-3345).   The fulfilment of the milestone requires a longer period than planned (planned to be achieved in December 2023 (Q4 2023)), due to: 1) the fact that construction of buildings is possible only after the development of a standard building design, which will end in the November 2022 (4th quarter of 2022);    2) the increase of construction costs and the necessity of attracting additional co-financing, which could hinder the interest of municipalities to participate in the investment.</t>
  </si>
  <si>
    <t>121</t>
  </si>
  <si>
    <t>124</t>
  </si>
  <si>
    <t>Sociālās un profesionālās rehabilitācijas pakalpojumu pilnveidei ir sagatavots agrīnas intervences un uz nodarbinātību vērsts savstarpēji integrēts rehabilitācijas pakalpojumu modelis personu ar funkcionēšanas ierobežojumiem darbspēju saglabāšanai vai atjaunošanai. Pilnveidots sociālās rehabilitācijas pakalpojuma saturs/ grozs izmēģinājuma projekta mērķa grupai, kā arī funkcionēšanas novērtēšanas metodoloģija.  Noslēgti Sadarbības līgumi ar Rīgas Stradiņa universitāti (RSU) (06.01.2023.) un Rīgas Austrumu klīniskās universitātes slimnīcu (RAKUS) (30.01.2023.).   Ar sadarbības partneriem RAKUS un RSU ir formulēta pilnveidoto pakalpojumu izmēģinājuma projekta mērķa grupa un tās atlases kritēriji, kā arī izmēģinājuma projekta pētījuma metodoloģija.  Ir izveidots kvalitātes vadības sistēmas procesu shēmas izmēģinājuma projekta īstenošanai un rehabilitācijas pakalpojuma apraksts, kas ir iekšējās saskaņošanas stadijā, lai līdz 31.03.2023. virzītu saskaņošanai Sociālās integrācijas valsts aģentūras (SIVA) konsultatīvajai padomei.</t>
  </si>
  <si>
    <t>To improve social and vocational rehabilitation services, an integrated model of early intervention and employment-oriented rehabilitation services for persons with functional limitations to maintain or restore their ability to work has been developed. The content/basket of social rehabilitation services for the target group of the pilot project has been improved, as well as the methodology for assessing functioning.  Cooperation agreements have been concluded with  Riga Stradiņš University (RSU) on 6 January, 2023 and with Riga East Clinical University Hospital (RAKUS) on 30 January, 2023.  The target group and selection criteria for the pilot project of improved services, as well as the methodology for the pilot project study, have been defined with the cooperation partners RAKUS and RSU.  A quality management system process flowchart for the implementation of the pilot project and a description of the rehabilitation service have been developed and are in the process of internal harmonisation to be submitted to the Social Integration State Agency (SIVA) Advisory Board for approval by 31 March, 2023.</t>
  </si>
  <si>
    <t>125</t>
  </si>
  <si>
    <t>Atskaites punkta izpildei varētu būt nepieciešams ilgāks termiņš nekā sākotnēji bija plānots, kas saistīts ar: 1) papildus nepieciešamajiem saskaņojumiem būvniecības ieceres dokumentācijai un iepirkuma dokumentācijai ar sadarbības partneri un nozares ministriju; 2) nepieciešamu piesaistīt papildus finansējumu, lai nodrošinātu vides piekļūstamību un veiktu darbus atbilstoši noteiktajiem būvnormatīviem, , lai nodrošinātu plānotos būvdarbus pilnā apmērā (proti, kā viena no 3.1.2.4.i investīcijas atbalstāmajām darbībām paredzēta esošās SIVA ēkas (Slokas iela 61,  pirmais korpuss, Jūrmalā), kurā tiks īstenota kompetenču centra darbība, iekštelpu un ieejas mezglu atjaunošana un pārbūve (tai skaitā, projektēšana, būvekspertīze, būvuzraudzība, autoruzraudzība) vides pieejamības prasību nodrošināšanai, tai skaitā ēkas ventilācijas sistēmas, zibensaizsardzības, ugunsdrošības un balss trauksmes izziņošanas sistēmas atjaunošana, kā arī ēkai pieguļošās teritorijas labiekārtošana un citi darbi, kas atbilst investīcijas mērķim. Minētās darbības ietvaros paredzētajai vides pieejamības prasību nodrošināšanai plānota ārējā lifta un evakuācijas balkonu izbūve, kas skar arī ēkas fasādi, tai skaitā daļu fasādes būs nepieciešams atjaunot. Ņemot vērā minēto un lai veicinātu principa “Nenodarīt būtisku kaitējumu” vides mērķu sasniegšanu, ēkā, Slokas ielā 61,  pirmajā korpusā, Jūrmalā ir plānots veikt arī energoefektivitātes paaugstināšanas pasākumus, kam būvniecības izmaksu pieauguma dēļ nepieciešama papildu finansējuma piesaiste 500 000 euro apmērā (Slokas ielas 61,  pirmā korpusa, Jūrmalā ēkas būvniecības un teritorijas labiekārtošanas darbu izmaksu aprēķins balstīts uz SIA “Ozola&amp;Bula, arhitektu birojs” projektētāja sastādīto tāmi)).</t>
  </si>
  <si>
    <t>The milestone could take longer time to achieve than initially planned due to: 1) additional approvals required for the construction planning documents and procurement documents with the partner and the ministry; 2) the need to raise additional funding to ensure the full extent of the planned works (i.e. as one of the 3.1.2.4. i investment activities to be supported, the renovation and reconstruction of the existing SIVA building (Slokas street 61, first block, Jurmala), where the competence centre will operate, of the interior and entrance areas (including design, construction inspection, construction supervision, renovation of the building's ventilation system, lightning protection, fire safety and voice alarm systems, as well as the landscaping of the area adjacent to the building and other works in line with the purpose of the investment. The construction of an external lift and evacuation balconies, which also affects the front of the building, including part of the front facade that will need to be renovated, is planned as part of this action to ensure environmental accessibility requirements. Taking into account the above and in order to contribute to the achievement of the environmental objectives of the principle "No significant damage", it is planned to carry out energy efficiency improvement measures in the building, Slokas street 61, first block, Jurmala, which due to the increase in construction costs requires additional financing in the amount of EUR 500 000 (the cost estimate for the construction and landscaping of the building, Slokas street 61, first wing, Jurmala is based on the estimate prepared by the designer of "Ozola&amp;Bula, arhitektu birojs" Ltd)).</t>
  </si>
  <si>
    <t>127</t>
  </si>
  <si>
    <t>Labklājības ministrija Vienotajā tiesību aktu projektu izstrādes un saskaņošanas portālā (TAP portāls) ievietojusi un 09.02.2023. nodevusi saskaņošanai Ministru kabineta noteikumu projektu "Eiropas Savienības Atveseļošanas un noturības mehānisma plāna 3.1. reformu un investīciju virziena "Reģionālā politika" 3.1.2. reformas "Sociālo un nodarbinātības pakalpojumu pieejamība minimālo ienākumu reformas atbalstam" 3.1.2.5.i. investīcijas "Bezdarbnieku, darba meklētāju un bezdarba riskam pakļauto iedzīvotāju iesaiste darba tirgū" īstenošanas un uzraudzības noteikumi" (22-TA-3562).</t>
  </si>
  <si>
    <t>The Ministry of Welfare in a Single Portal for Development and Harmonisation of Draft Legal Acts (TAP portal) has submitted for harmonisation a draft Regulation of the Cabinet of Ministers "The European Union Recovery and Resilience Facility Plan reform 3.1. and investment axis "Regional Policy" reform 3.1.2. "Access to social and employment services in support of minimum income reform" 3.1.2.5.i. investment "Involvement of unemployed, job-seekers and populations at risk of unemployment in the labour market"  on 9 February, 2023 (22-TA-3562).</t>
  </si>
  <si>
    <t>128</t>
  </si>
  <si>
    <t>The Ministry of Welfare in a Single Portal for Development and Harmonisation of Draft Legal Acts (TAP portal) has submitted for harmonisation a draft Regulation of the Cabinet of Ministers "The European Union Recovery and Resilience Facility Plan reform 3.1. and investment axis "Regional Policy" reform 3.1.2. "Access to social and employment services in support of minimum income reform" 3.1.2.5.i. investment "Involvement of unemployed, job-seekers and populations at risk of unemployment in the labour market"  on 9 February 2023 (22-TA-3562).</t>
  </si>
  <si>
    <t>111</t>
  </si>
  <si>
    <t>Labklājības ministrija ir izstrādājusi tiesību aktu grozījumus (likumprojektus), nosakot, ka jaunie minimālo ienākumu sliekšņi un no tiem izrietošie minimālo pabalstu un minimālo pensiju apmēri stāsies spēkā 01.07.2023. Minētie likumprojekti ir atbalstīti 08.03.2023. Saeimas sēdē.</t>
  </si>
  <si>
    <t>The Ministry of Welfare has drafted legislative amendments (drafts) stipulating that the new minimum income thresholds and the resulting amounts of minimum benefits and minimum pensions will enter into force on 1 July, 2023. These draft laws have been approved at the Saeima on 08.03.2023.</t>
  </si>
  <si>
    <t>Lai sasniegtu atskaites punktu, Labklājības ministrija ir izstrādājusi šādus normatīvo aktu projektus:
• likumprojekts "Grozījumi Valsts sociālo pabalstu likumā" (22-TA-2016);
• likumprojekts "Grozījumi likumā “Par obligāto sociālo apdrošināšanu pret nelaimes gadījumiem darbā un arodslimībām” (22-TA-2048);
• likumprojekts "Grozījumi likumā „Par valsts pensijām” (22-TA-2050);
• likumprojekts "Grozījums likumā „Par sociālo drošību” (22-TA-2078);
• likumprojekts “Grozījumi Sociālo pakalpojumu un sociālās palīdzības likumā” (22-TA-2554).
Normatīvo aktu grozījumi virzīti izskatīšanai MK, iekļaujot tos likumprojekta “Par valsts budžetu 2023. gadam” un likumprojekta “Par vidēja termiņa budžeta ietvaru 2023., 2024. un 2025. gadam” pavadošo likumprojektu paketē, paredzot tiem finansējumu minimālo ienākumu sliekšņu paaugstināšanai no 01.07.2023. (tādējādi minimālo ienākumu sliekšņu spēkā stāšanās datums attiecīgi ir 01.07.2023.). Minētie likumprojekti ir atbalstīti 08.03.2023. Saeimas sēdē.</t>
  </si>
  <si>
    <t>In order to fulfill milestone, Ministry of Welfare has elaborated following drafts of regulatory acts:
• Amendments to the Law “On State Social Benefits” (22-TA-2016);
• Amendments to the Law “On Mandatory Social Insurance Against Accidents at Work and Occupational Diseases” (22-TA-2048);
• Amendments to the Law “On State Pensions” (22-TA-2050);
• Amendment to the Law “On Social Security” (22-TA-2078);
• Amendments to the Law “On Social Services and Social Assistance" (22-TA-2554).
Amendments to the legislation have been submitted to the Cabinet of Ministers, including them  in the package of draft laws accompanying the draft law “On the State Budget for 2023" and the draft law “On the medium-term budgetary framework for 2023, 2024 and 2025”, providing them with funding to raise the minimum income thresholds from 1 July, 2023 (the effective date of the minimum income thresholds is therefore1 July, 2023). These draft laws have been approved at the Saeima on 08.03.2023.</t>
  </si>
  <si>
    <t>Labklājības ministrijas virzītie tiesību akti, kas stāsies spēkā no 01.07.2023., ir atbalstīti 08.03.2023. Saeimas sēdē.</t>
  </si>
  <si>
    <t>135</t>
  </si>
  <si>
    <t>SPKC ir norit darbs pie metodiku izstrādes</t>
  </si>
  <si>
    <t>Work on the development of methodologies has been launched in the CDPC</t>
  </si>
  <si>
    <t>Aktivitātes īstenošana kavējas, jo AF plānošanas un īstenošanas dokumentu izstrādei bija nepieciešams ilgāks laiks nekā sākotnēji paredzēts, kā arī kavējums saistīts ar SPKC kapacitāti COVID19 pandēmijas radītās noslodzes dēļ, sarežģīto iepirkuma procedūru un konkrēto iepirkumu specifiku, kas vairākkārt beidzās bez rezultātiem. Līdz ar to informatīvais ziņojums par pasākuma īstenošanu, kura ietvaros rādītājs tiks sasniegts, tika izskatīts MK tikai 16.08.2022 un tikai 2022.gada IV ceturksnī tika apstiprināts AF projekts, kur ietvaros ir veikts iepirkums un šobrīd notiek darbs pie metodiku izstrādes, lai nodrošinātu rādītāja sasniegšanu.  Rādītāja izpilde plānota līdz 2023.gada 31.martam.</t>
  </si>
  <si>
    <t>The implementation of the activity is delayed because the development of RRF  planning and implementation documents took longer than initially expected, as well as delays related to the capacity of the CDPC due to the pressure created  COVID19 pandemic, the specific nature of the complex procurement procedures and the specific procurement, which ended several times without results. Consequently, the information report on the implementation of the measure under which the indicator will be reached was only approved in the COM at 16.08.2022 and only in QIV 2022 the RRF project was approved, where procurement has been carried out and work is ongoing on methodologies to ensure that the indicator is reached. The indicator is scheduled to be completed  by March 31, 2023.</t>
  </si>
  <si>
    <t>138</t>
  </si>
  <si>
    <t>10.00</t>
  </si>
  <si>
    <t>131</t>
  </si>
  <si>
    <t>Stratēģijas projektu plānots 2023.gada I ceturksnī nodot publiskajai apspriedei. Šobrīd notiek darbs pie precizējumu veikšanas stratēģijā, pamatojoties uz saņemtajiem komentāriem pēc pēdējās saskaņošanas ar nozares iestādēm. Sakarā ar intensīvu valdības darbu pie jaunā budžeta sagatavošanas Stratēģijas projekts vēl nav nodots publiskajai apspriedei. Reālais stratēģijas saskaņošanas termiņš būs atkarīgs no iebildumu  apjoma un satura, plānots to īstenot līdz  2023.gada 30.jūnijam.</t>
  </si>
  <si>
    <t>The draft strategy is scheduled to be released for public consultation in QI 2023. Work is currently underway to clarify the strategy on the basis of comments received following the last alignment with the sectoral authorities. Due to intensive government work on the preparation of the new budget, the draft strategy has not yet been released for public consultation. The specified time of implementation of the milestone shall be until 31 March 2023. The real timing of the strategy will depend on the amount and content of the objections, it is scheduled to be completed until 30 June 2023.</t>
  </si>
  <si>
    <t>4.1.1.r. reformas 131.atskaites punkta “Digitālās veselības aprūpes stratēģijas pieņemšana” termiņa kavējums saistīts ar ilgstošu stratēģijas saskaņošanas procesu, ņemot vērā, ka tās izstrādes un pieņemšanas procesā ir iesaistīti dažādu nozaru, institūciju un nevalstiskā sektora pārstāvji, kā arī to, ka Stratēģija aptver plašu digitālās veselības aprūpes jautājumu loku, tai skaitā, datu izmantošanu, koplietošanu un pārvaldību, nozares valsts un privātās informācijas sistēmas, valsts koplietošanas IKT risinājumus, digitālās prasmes u.c., līdz ar to nepieciešams ilgāks laiks atskaites punkta ieviešanai - līdz 2023.gada 30.jūnijam.</t>
  </si>
  <si>
    <t>132</t>
  </si>
  <si>
    <t>Rādītājs tiek uzskatīts par sasniegtu pēc investīciju stratēģijas, integrētas aprūpes ieteikumu un epidemioloģijas ieteikumu izstrādes. Rādītāja sasniegšanas aktuālā vērtība:  1) Investīciju stratēģija ir pieņemta un tā ir pieejama - https://tapportals.mk.gov.lv/legal_acts/c9e99f49-7a1e-42a6-8002-31b1cc66dc96  2) Integrētas veselības aprūpes ieteikumi izstrādes procesā un tie tiks izstrādāti līdz 30.06.2023. Šobrīd ir apkopoti izejas dati un esošā problemātika un notiek darbs pie integrētas aprūpes ieteikumu izstrādes integrētas aprūpes modeļiem.  3) Veselības inspekcija ir izstrādājusi epidemioloģijas prasību ieteikumus un iesniegusi  to saturiskam vērtējumam Veselības ministrijas ekspertiem. Ieteikumi ir jāizvērtē un jāakceptē. Plānots, ka darbs tiks pabeigts līdz 28.02.2023.</t>
  </si>
  <si>
    <t>The milestone is considered to be achieved following the development of investment strategy, integrated care recommendations and epidemiology recommendations. The actual progress of achieving the indicator:  1) the investment strategy has been adopted and is available - https://tapportals.mk.gov.lv/legal_acts/c9e99f49-7 a 1e-42 a 6-8002-31 b 1 cc66dc96  2) Integrated health care recommendations are in the development process and will be developed by 30.06.2023. Input data and existing challenges are currently  collected and work on integrated care recommendations for integrated care models is ongoing.  3) the Health Inspectorate has developed recommendations for epidemiology requirements and submitted it to a content assessment for experts of the Ministry of Health. Recommendations are in the process of evaluation. The work is scheduled to be completed by the 28.02.2023.</t>
  </si>
  <si>
    <t>Uz 21.02.2023 ir pieņemta investīciju stratēģija un līdz 28.02.2023 ir plānots pabeigt izstrādāt ieteikumu kopumu epidemioloģiskajām prasībām.  Atskaites punkta ieviešana kavējas, ņemot vērā, ka šobrīd Integrētas aprūpes ieteikumu izstrādes ietvaros ir noslēgts ārpakalpojuma līgums, kā ietvaros nepieciešams apkopot lielu datu apjomu, veikt analīzi un ieteikumu izstrādi. Pašlaik norit darbs pie satura izstrādes, kā rezultātā tiks izstrādāti trīs integrētas veselības aprūpes modeļi (1) hroniski slimu bērnu veselības aprūpe, pārejot uz pieaugušo veselības aprūpi; 2) hroniski slimu pacientu sekundārās ambulatorās aprūpes organizācija, veidojot to kā pēctecīgu turpinājumu primārās veselības aprūpes posmam (“zilais koridors”); 3) pēctecīga pakalpojumu organizēšana pēc stacionārās aprūpes (rehabilitācija, veselības aprūpe mājās, ārstēšanās turpināšana ambulatori vai zemāka līmeņa stacionārajā veselības aprūpes iestādē).  Precizētais integrētas veselības aprūpes vadlīniju izstrādes laiks ir līdz 30.06.2023.</t>
  </si>
  <si>
    <t>133</t>
  </si>
  <si>
    <t>147</t>
  </si>
  <si>
    <t>Koordinācijas mehānisms veselības aprūpes darbinieku mācīšanai ir izstrādes procesā</t>
  </si>
  <si>
    <t>Coordinating mechanism for health workforce training is in elaboration</t>
  </si>
  <si>
    <t>Šobrīd notiek darbs pie Cilvēkresursu attīstības stratēģijas izstrādes, uz kā pamata tiks izstrādās koordinācijas mehānisms veselības aprūpes darbinieku mācīšanai</t>
  </si>
  <si>
    <t>The HR development strategy is in elaboration process following which the coordinating mechanism for health workforce training will be set up</t>
  </si>
  <si>
    <t>144</t>
  </si>
  <si>
    <t>Notiek darbs pie Cilvēkresursu kartējuma pieņemšanas. Rādītāja izpildi plānots nodrošināt līdz 2023.gada 30.jūnijam. Papildus vēršam uzmanību, ka kartējuma izstrādes procesā ir apzināts, ka cilvēkresursu plānošanai nepieciešamie dati, kas tiek uzkrāti visās veselības jomas informācijas sistēmās un Ārstniecības personu un ārstniecības atbalsta personu reģistrā, nav pietiekami darbaspēka stratēģijas izstrādei, jo sākotnēji nav veidoti projekta mērķa sasniegšanai - veselības jomas darbaspēka kartējuma izstrādei un nesniedz pilnvērtīgu informāciju par ārstniecības personu nodarbinātību un veiktā darba apjomu darba slodžu izteiksmē visās ārstniecības iestādēs, tajā skaitā privātajā sektorā. Veselības ministrijai plānošanas vajadzībām iztrūkstošā informācija ir Valsts ieņēmumu dienesta rīcībā. Finanšu ministrija un Valsts ieņēmumu dienests kritiski vērtējot iespēju nepārkāpt fizisko personu datu aizsardzības prasības, ir nodrošinājis  anonimizētu datu masīvus pētījuma vajadzībām, tomēr Finanšu ministrijas ieskatā līdz šim nav rasts pietiekams pamatojums Veselības ministriju interesējošo datu sniegšanai to prasītajā detalizācijā un atklātības pakāpē.  Līdz ar to kartējums un attiecīgi plānošanas modeļa izstrāde, kas ir Cilvēkresursu stratēģijas būtiska sadaļa, ir kavējusies, ņemot vērā, ka būtisks laika resurss tika patērēts strādājot pie iespējām iegūt kartējumam nepieciešamos datus attiecīgajā detalizācija, kas nav izdevies, ņemot vērā datu regulas prasības.</t>
  </si>
  <si>
    <t>143</t>
  </si>
  <si>
    <t>151</t>
  </si>
  <si>
    <t>152</t>
  </si>
  <si>
    <t>Darbs pie pētījuma tiks uzsākts pēc metodoloģijas izstrādes š.g. aprīlī</t>
  </si>
  <si>
    <t>Work on the study will start following the development of methodologies in April, 2023</t>
  </si>
  <si>
    <t>Darbs pie pētījuma tiks uzsākts pēc metodoloģijas izstrādes. Šobrīd notiek sarunu procedūra par metodoloģijas izstrādi, pēc tās izstrādes tiks uzsākts darbs pie pētījuma. Metodoloģijas izstrādi plānots pabeigt līdz 2023. gada aprīļa beigām, bet pētījuma īstenošanu – līdz 2023. gada beigām.</t>
  </si>
  <si>
    <t>Work on the study will be started following the development of the methodology. The process for developing the methodology is currently under negotiation and the study will be launched after its development. The development of the methodology is scheduled to be completed by the end of April 2023 and the implementation of the study by the end of 2023.</t>
  </si>
  <si>
    <t>Šobrīd notiek Sarunu procedūra par metodoloģijas izstrādi. Pēc metodikas izstrādes tiks uzsākts darbs pie pētījuma. Metodoloģijas izstrādi plānots pabeigt līdz 2023. gada aprīļa beigām, bet pētījuma īstenošanu – līdz 2023. gada beigām.</t>
  </si>
  <si>
    <t>149</t>
  </si>
  <si>
    <t>Koordinācijas mehānisms NVD ir izveidots</t>
  </si>
  <si>
    <t>Coordination mechanism has been approved in NHS</t>
  </si>
  <si>
    <t>Skat. pievienoto "Cover note" un pamatojošo dokumentāciju</t>
  </si>
  <si>
    <t>Please see the cover note and the attached evidence</t>
  </si>
  <si>
    <t>Rādītāju plānots sasniegt līdz 28.02.2023 . Šobrīd koordinācijas mehānisms ir izstrādāts un pamatojošie dokumenti iesniegti Veselības ministrijā (kā finansējuma saņēmēja partnerim) saskaņošanai.</t>
  </si>
  <si>
    <t>155</t>
  </si>
  <si>
    <t>19.00</t>
  </si>
  <si>
    <t>Ekonomikas ministrija uzsāka 14.01.2022. noteikuma projekta izstrādi (TAP 22-TA-2631), lai varētu pieņemt darbā plānotos speciālistus LIAA un EM. Informatīvo ziņojumu plānots izstrādāt līdz 30.03.2023., kur pēc tā apstiprināšnas turpināsies cilvēku piesaiste.</t>
  </si>
  <si>
    <t>The Ministry of Economy on 14.01.2022 started development of a draft rule (TAP 22-TA-2631) to be able to hire the planned specialists for LIAA and EM. The informative report is planned to be developed by 30.03.2023., where after its approval MoE will continue the recruitment of people.</t>
  </si>
  <si>
    <t>157</t>
  </si>
  <si>
    <t>Pārejas finansējuma noteikumu projekts ir apstiprināts Ministru kabineta 2022. gada 5. jūlija (prot. Nr. 35 48. §) sēdē kā noteikumi Nr. 418. Atlikušā finansējuma noteikumu projekti (2. un 3. kārta) ir saskaņošanas procesā.</t>
  </si>
  <si>
    <t>The draft of the transitional funding regulations has been approved at the meeting of the Cabinet of Ministers on July 5, 2022 (Prot. No. 35 § 48) as Regulations No. 418. Draft regulations for the remaining funding (rounds 2 and 3) are in the process of coordination.</t>
  </si>
  <si>
    <t>Investīcijas ietvaros plānots izstrādāt 3 noteikumu proejktus: pārejas finansējums 25 milj. euro apmērā, sadarbības tīklu programma internacionalizācijas veicināšnai un pētniecības aktivitāšu īstenošana.Uz doto brīdi ir izstrādāti un apstiprināti pārejas finansējuma noteikumi Nr.418 Ministru kabineta 2022. gada 5. jūlija (prot. Nr. 35 48. §) sēdē.     Veikta oficiālā skaņošanas publiskajā tiesību aktu portālā:   - 5.1.1.2.i. investīcijas "Atbalsta instruments inovāciju klasteru attīstībai" 2.kārtas pētniecības projekta īstenošanas noteikumi – pēdējā skaņošana uzsākta 13.01.2023.   -  5.1.1.2.i. investīcijas “Atbalsta instruments inovāciju klasteru attīstībai” 3. kārtas īstenošanas noteikumi – pēdējā skaņošana uzsākta 14.11.2022.     Mērķi plānots izpildīts līdz 31.03.2023.</t>
  </si>
  <si>
    <t>As part of the investment, it is planned to develop 3 draft regulations: transitional financing of 25 million EUR, the program of cooperation networks for the promotion of internationalization and the implementation of research activities. At the moment, transitional funding regulations No. 418 have been developed and approved at the meeting of the Cabinet of Ministers on July 5, 2022 (prot. No. 35 § 48).     Conducted on the official public coordination portal of legislation:  - 5.1.1.2.i. investment "Support instrument for the development of innovation clusters" 2nd round research project implementation regulations - the last coordination started on 13.01.2023.  - 5.1.1.2.i. Regulations for the implementation of the 3rd round of investments "Support instrument for the development of innovation clusters" - the last coordination started on 14.11.2022.    The goals are planned to be fulfilled by 31.03.2023.</t>
  </si>
  <si>
    <t>154</t>
  </si>
  <si>
    <t>Stratēģija ir izstrādāta un  saskaņota ar RIS3 jomas vadības grupas dalībniekiem (RIS3 jomas Biomedicīnas, medicīnas tehnoloģijas, farmācija ekosistēmas stratēģija apstiprinātā 22.12.2022., RIS3 jomas Informācijas un komunikācijas tehnoloģijas ekosistēmas stratēģija apstiprināta 30.12.2022., RIS3 jomas Fotonika un viedie materiāli, tehnoloģijas un inženierzinātņu sistēmas stratēģija apstiprināta 27.01.2023., RIS3 jomas Zināšanu ietilpīga bioekonomikas ekosistēmas stratēģija apstiprināta 14.12.2022., RIS3 jomas Viedā enerģētika un mobilitāte ekosistēmas stratēģija apstiprināta 23.12.2022.)</t>
  </si>
  <si>
    <t>The strategy has been developed and coordinated with the members of the management group of the RIS3 field (the ecosystem strategy of the RIS3 field Biomedicine, medical technologies, pharmaceuticals was approved on 22.12.2022, the ecosystem strategy of the RIS3 field Information and Communication Technologies was approved on 30.12.2022, the RIS3 fields Photonics and smart materials, technologies and engineering system strategy approved on 27.01.2023, RIS3 areas Knowledge-intensive bioeconomy ecosystem strategy approved on 14.12.2022, RIS3 areas Smart energy and mobility ecosystem strategy approved on 23.12.2022)</t>
  </si>
  <si>
    <t>161</t>
  </si>
  <si>
    <t>4.00</t>
  </si>
  <si>
    <t>Ņemot vērā, ka pretendentu 1.atlases kārtā uz jaunajām augstskolas padomēm atsevišķos gadījumos nepieteicās neviens pietiekamas kvalifikācijas kandidāts, atlase noslēdzās bez rezultāta un pretendentu atlase bija jāsludina atkārtoti. Līdz ar to pretendentu atlase jaunajām augstskolu padomēm ir prasījusi ilgāku laiku kā sākotnēji plānots, jo uz atsevišķu augstskolu padomēm pretendentu atlase bija jāsludina atkārtoti, pilnvērtīgs augstskolu padomju darbs ir uzsākts tikai 2022.gadā un attiecīgi augstskolu konsolidācijas plānu izstrāde ir plānota līdz 2023. gada decembra beigām.     Ir pieņemti Ministru kabineta lēmumi par Latvijas Jūras akadēmijas (MK 05.07.2022 rīkojums Nr.492; https://www.vestnesis.lv/op/2022/130.25), Latvijas Sporta pedagoģijas akadēmijas (MK 13.12.2022 rīkojums Nr.903; https://www.vestnesis.lv/op/2022/243.31) integrāciju zinātņu universitātēs. Izstrādē ir Ministru kabineta rīkojumi par Banku augstskolas, Rēzeknes tehnoloģiju akadēmijas integrāciju zinātņu universitātēs.     Saskaņošanas procesā ir Ministru kabineta noteikumi par konsolidācijas plānu izstrādi, vērtēšanu un konsolidācijas grantiem - Eiropas Savienības Atveseļošanas un noturības mehānisma plāna  5.2.1.1.i. investīcijas "Pētniecības, attīstības un konsolidācijas granti" otrās kārtas "Konsolidācijas un pārvaldības izmaiņu ieviešanas granti" īstenošanas noteikumi.</t>
  </si>
  <si>
    <t>Taking into account  that in the 1st round of applicant selection in some cases no candidate with sufficient qualifications applied to the new university councils, the selection ended without a result and the selection of applicants had to be announced again. Consequently, the selection of applicants for the new university councils has taken longer than originally planned, due to the repeatedly anounced selection of applicants for individual university councils, the full-fledged work of the university councils started in 2022. Accordingly, the development of university consolidation plans is planned until end of December 2023.    Decisions of the Cabinet of Ministers have been adopted regarding the Latvian Maritime Academy (MK 05.07.2022 Order No. 492; https://www.vestnesis.lv/op/2022/130.25) and Latvian Sports Pedagogy Academy (MK 13.12.2022 Order No. 903; https://www.vestnesis.lv/op/2022/243.31) integration in universities of sciences. The orders of the Cabinet of Ministers on the integration of the BA School of Business and Finance, Rezekne Academy of Technologies into universities of sciences are under development.  The regulations of the Cabinet of Ministers on the development, evaluation and consolidation grants of consolidation plans are in the process of coordination - Implementation regulations of the European Union Recovery and Resilience Mechanism Plan 5.2.1.1.i. investment "Research, development and consolidation grants" second round "Grants for implementation of consolidation and management changes"</t>
  </si>
  <si>
    <t>Ņemot vērā, ka pretendentu 1.atlases kārtā uz jaunajām augstskolas padomēm nepieteicās neviens pietiekamas kvalifikācijas kandidāts, atlase noslēdzās bez rezultāta un pretendentu atlase bija jāsludina atkārtoti. Līdz ar to  pretendentu atlase jaunajām augstskolu padomēm ir prasījusi ilgāku laiku kā sākotnēji plānots, jo uz atsevišķu augstskolu padomēm pretendentu atlase bija jāsludina atkārtoti, pilnvērtīgs augstskolu padomju darbs ir uzsākts tikai 2022.gadā un attiecīgi augstskolu konsolidācijas plānu izstrāde ir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   Saskaņošanas procesā ir Ministru kabineta noteikumu projekts par konsolidācijas plānu izstrādi un konsolidācijas grantiem ANM investījas 5.2.1.1. i ietvaros.</t>
  </si>
  <si>
    <t>159</t>
  </si>
  <si>
    <t>Stājoties spēkā Augstskolu likuma grozījumiem tiek būtiski modernizēta augstskolu iekšējās pārvaldības sistēma, nodrošinot ka: 1) tiek izveidotas augstskolu padomes, kuru sastāvā vairākums ir ārējo (biznesa vides, sabiedrības) pārstāvju. Augstskolas padome pieņem lēmumus par augstkolas stratēģiskās attīstības, augstskolas budžeta un investīciju jautājumiem, kā arī ir atbildīga par rektora atlasi. Ir mainītas arī prasības rektora kandidāta atlasei, paredzot, ka konkursam jābūt starptautiskam un atklātam. Savukārt augstskolas 2) Senāta kompetencē ir akadēmiskās dzīves jautājumi, kas skar studiju un pētniecības jomas. 3) Reforma paredz arī augstākas prasības augstskolām, nosakot četrus augstskolu tipus un 4) ir noteiktas arī augstskolu stratēģiskās specializācijas - nosakot katrai valsts augstskolai prioritārās darbības jomas zinātnes un studiju attīstībai. Līdz ar šiem pasākumiem tiek stiprinātas augstskolas, ir radīti priekšnoteikumi efektīvākai augstskolu pārvaldībai, kurai ir jāvirza augstskolu darbība uz izcilības veicināšanu izglītībā un pētniecībā.</t>
  </si>
  <si>
    <t>174</t>
  </si>
  <si>
    <t>50.00</t>
  </si>
  <si>
    <t>171</t>
  </si>
  <si>
    <t>Uzsākts darbs pie novērtējuma ziņojuma par ēnu ekonomikas apmēru sagatavošanas, izvērtējot 2022. gadā Valsts pētījumu programmas ietvaros izstrādāto un projekta īstenotāja iesniegto metodiku.</t>
  </si>
  <si>
    <t>The work on the assessment report of the size of the shadow economy has been started, evaluating the methodology developed and submitted by the project implemented by the National research programme in 2022.</t>
  </si>
  <si>
    <t>166</t>
  </si>
  <si>
    <t>170</t>
  </si>
  <si>
    <t>5.00</t>
  </si>
  <si>
    <t>5</t>
  </si>
  <si>
    <t>169</t>
  </si>
  <si>
    <t>167</t>
  </si>
  <si>
    <t>Informācija par likumprojektu virzības gaitu Saeimā ir pieejama Saeimas likumdošanas datubāzē https://titania.saeima.lv/LIVS14/saeimalivs14.nsf/webAll?OpenView   Atskaites punkts tiks pabeigts līdz 2023.gada 30.aprīlim.</t>
  </si>
  <si>
    <t>Information on progress of draft laws in the Saeima is available in the Saeima’s legislative database https://titania.saeima.lv/LIVS14/saeimalivs14.nsf/webAll?OpenView   The milestone will have achieved by 30 April 2023.</t>
  </si>
  <si>
    <t>Likumprojekts “Grozījumi likumā “Par nodokļiem un nodevām”” (Nr.46/Lp14) ir atbalstīts Saeimas 1.lasījumā 2022.gada 8.decembrī, savukārt Saeimā 2022.gada 7.novembrī iesniegtais likumprojekts “Grozījumi likumā “Par nodokļiem un nodevām”” (Nr.2/Lp14) ir divreiz skatīts Saeimas Budžeta un finanšu (nodokļu) komisijā – 2022.gada 7.decembra un 14.decembra sēdē – tomēr pagaidām komisija nav pieņēmusi lēmumu atbalstīt likumprojekta izskatīšanu Saeimas 1.lasījumā.    Atskaites punkta izpildes termiņa kavējums ir saistīts ar ilgstošo un smagnējo likumprojektu saskaņošanas procesu, ņemot vērā, ka likumprojekti aptver plašāku jautājumu loku par konkrētajā rādītājā noteikto un to izstrādes un saskaņošanas procesā bija iesaistīti dažādu nozaru, institūciju un nevalstiskā sektora pārstāvji. Tādējādi bija nepieciešams ilgāks laiks par sākotnēji plānoto, lai nodrošinātu saskaņotu likumprojektu iesniegšanu Ministru kabinetā. Arī pēc likumprojektu iesniegšanas Saeimā notiek aktīvas diskusijas par plānotajām izmaiņām gan ar Saeimas Budžeta un finanšu (nodokļu) komisiju, gan atsevišķu nozaru pārstāvjiem. Rādītāju plānots sasniegt līdz 2023.gada 30.aprīlim.</t>
  </si>
  <si>
    <t>176</t>
  </si>
  <si>
    <t>178</t>
  </si>
  <si>
    <t>Nodošanas-pieņemšanas akts parakstīts 2022.gada 18.augustā starp Valsts ieņēmumu dienestu un piegādātāju SIA “FANEKS” par stacionārā RAMAN spektrometra un palīgiekārtu piegādi un uzstādīšanu saskaņā ar Līgumu Nr.FM VID 2022/101 - 2 “Stacionārā RAMAN spektrometra un palīgaprīkojuma piegāde”. Ar savstarpēju nodošanas-pieņemšanas akta parakstīšanu tiek apliecināts, ka Līgumā norādītā preču piegāde ir veikta Līgumā noteiktajā apjomā, termiņā un atbilstošā kvalitātē.</t>
  </si>
  <si>
    <t>CFLA, atbilstoši Finanšu ministrijas 2022.gada 1.jūnija Iekšējiem noteikumiem Nr.1,1-5/12/10 “Kārtībā, kādā Finanšu ministrija nodrošina Eiropas Savienības Atveseļošanas un noturības mehānisma reformu un investīciju projektu ieviešanu un uzraudzību” deleģētajiem uzdevumiem, ir veikusi visas nepieciešamās pārbaudes un guvusi pilnīgu pārliecību, ka attiecīgais rādītājs ir sasniegts- ir iegādāts un uzstādīts spektrofotometrs izmantošanai Muitas laboratorijā.</t>
  </si>
  <si>
    <t>179</t>
  </si>
  <si>
    <t>CFLA, atbilstoši Finanšu ministrijas 2022.gada 1.jūnija Iekšējiem noteikumiem Nr.1,1-5/12/10 “Kārtībā, kādā Finanšu ministrija nodrošina Eiropas Savienības Atveseļošanas un noturības mehānisma reformu un investīciju projektu ieviešanu un uzraudzību” deleģētajiem uzdevumiem, ir veikusi visas nepieciešamās pārbaudes un guvusi pilnīgu pārliecību, ka attiecīgais rādītājs ir sasniegts- ir iegādāts un uzstādīts spektrofotometrs izmantošanai lidostas muitas kontroles punktā.</t>
  </si>
  <si>
    <t>180</t>
  </si>
  <si>
    <t>Izsludināts iepirkums FM VID 2022/170/ANM “Rentgena iekārtas un pasta sūtījumu automātiskās līnijas piegāde, uzstādīšana, uzturēšana un garantijas nodrošināšana”. Sākotnējais iesniegšanas termiņš 29.12.2022. Ņemot vērā IUB atzinumu un potenciālo pretendentu papildu jautājumus, veikti dokumentu precizējumi un izsludinātajam iepirkumam piedāvājumu iesniegšanas termiņš pagarināts līdz 15.02.2023.  Tādējādi atskaites punktu plānots sasniegt līdz 30.06.2024.</t>
  </si>
  <si>
    <t>The procurement FM VID 2022/170/ANM "Supply, installation, maintenance and warranty provision of X-ray equipment and automatic mail line" announced. Initial submission deadline 29.12.2022. Taking into account the opinion of the Procurement Monitoring Bureau and additional questions of potential applicants, clarifications of the documents have been made and the deadline for submission of bids for the announced procurement has been extended until 15.02.2023.  Therefore the milestone is planned to be reached by 30.06.2024.</t>
  </si>
  <si>
    <t>Izsludināts iepirkums FM VID 2022/170/ANM “Rentgena iekārtas un pasta sūtījumu automātiskās līnijas piegāde, uzstādīšana, uzturēšana un garantijas nodrošināšana”. Piedāvājumu iesniegšanas termiņš 15.02.2023. Konstatēti riski atskaites punkta Nr.180 «Lidostas MKP ieviesta līnija pasta sūtījumu viedai skenēšanai un automātiskai analīzei» sasniegšanai līdz 2023.gada beigām. Lēmuma par uzvarētāju pieņemšanai, līguma noslēgšanai un darbu izpildei (9 mēn.) 2023.gadā var nepietikt laika.</t>
  </si>
  <si>
    <t>181</t>
  </si>
  <si>
    <t>Paredzēts vienots iepirkums par kontroles dienestu infrastruktūras projektēšanu un izbūvi (t.sk. kravu kontroles rentgena iekārtas uzstādīšanu) Kundziņsalā (181. un 184.rādītājs) VAS "Valsts nekustamie īpašumi" vadībā.  Atskaites punktu plānots sasniegt līdz 30.06.2023.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t>
  </si>
  <si>
    <t>Joint procurement is envisaged for the design and construction of the infrastructure of the control services (including the installation of a freight control X-ray facility) in Kundzinsala (indicators 181 and 184) under the management of the VAS “National Real Estate”.  The milestone is planned to be reached by 30.06.2023. The requested state budget financing has been approved by the Cabinet (informative statement "On proposals for the priority measures of the state budget for 2023 and the budget framework for 2023-2025" (protocol of the extraordinary sitting of the Cabinet on 13.01.2023 No. 2)) and the agreement on the regulation of the implementation of the investment is underway.</t>
  </si>
  <si>
    <t>uz 06.01.2023 nav pieņemts investīcijas normatīvais regulējums un nav sākta projekta līguma slēgšana, projekta ieviešana.  Rādītāju plānots sasniegt līdz 30.06.2023.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t>
  </si>
  <si>
    <t>184</t>
  </si>
  <si>
    <t>Sagatavotas tehniskās prasības kravu kontroles rentgena iekārtai iekļaušanai iepirkuma darba uzdevumā. Paredzēts vienots iepirkums par kontroles dienestu infrastruktūras projektēšanu un izbūvi (t.sk. kravu kontroles rentgena iekārtas uzstādīšanu) Kundziņsalā (180. un 184.rādītājs) VAS "Valsts nekustamie īpašumi" vadībā.  Atskaites punktu plānots sasniegt līdz 30.06.2023.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t>
  </si>
  <si>
    <t>Technical requirements have been prepared for the inclusion of an X-ray equipment in the procurement task. Joint procurement is envisaged for the design and construction of the infrastructure of the control services (including the installation of a freight control X-ray facility) in Kundzinsala (indicators 181 and 184) under the management of the VAS “National Real Estate”.  The milestone is planned to be reached by 30.06.2023. The requested state budget financing has been approved by the Cabinet (informative statement "On proposals for the priority measures of the state budget for 2023 and the budget framework for 2023-2025" (protocol of the extraordinary sitting of the Cabinet on 13.01.2023 No. 2)) and the agreement on the regulation of the implementation of the investment is underway.</t>
  </si>
  <si>
    <t>182</t>
  </si>
  <si>
    <t>200</t>
  </si>
  <si>
    <t>Procesā. Sagatavota iepirkumu dokumentācija kompetenču satvara un mācību programmu izstrādei. 2023.gada februārī izsludināts e-kursu iepirkums.</t>
  </si>
  <si>
    <t>In progress. Prepared procurement documentation for the development of the competence framework and training programs procurement. The procurement of e-courses was announced in February 2023.</t>
  </si>
  <si>
    <t>Procesā. 2022.gada 1.novembrī noslēgta vienošanās par projekta "Atvērtas, caurskatāmas, godprātīgas un atbildīgas publiskās pārvaldes attīstība" īstenošanu (6.3.1.1.i.0/1/22/I/VK/001). Atbilstoši projekta datiem, kas pieejami KP VIS, iepirkumu par kompetenču ietvara izveidi ir plānots izsludināt 2023.gada martā. Tiek plānots, ka līgums ar pakalpojuma sniedzēju tiks parakstīts maijā.</t>
  </si>
  <si>
    <t>In progress. On November 1, 2022, an agreement was concluded on the implementation of the project "Development of open, transparent, honest and responsible public administration" (6.3.1.1.i.0/1/22/I/VK/001). According to the project data available in Cohesion Policy Funds Management Information System, the procurement for the elaboration of the competence framework is planned to be announced in March 2023.It is planned that the contract with the service provider will be concluded in May.</t>
  </si>
  <si>
    <t>202</t>
  </si>
  <si>
    <t>Procesā. 2022.gada 5.decembrī noslēgta vienošanās par projekta "Publiskās pārvaldes profesionalizācija un administratīvās kapacitātes stiprināšana" īstenošanu (6.3.1.2.i.0/1/22/I/VK/001). Atbilstoši projekta datiem, kas pieejami KP VIS, iepirkumu par kompetenču ietvara izveidi ir plānots izsludināt 2023.gada martā. Tiek plānots, ka līgums ar pakalpojuma sniedzēju tiks noslēgts maijā.</t>
  </si>
  <si>
    <t>In progress. On December 5, 2022, an agreement was concluded on the implementation of the project "Professionalization of Public Administration and Strengthening of Administrative Capacity" (6.3.1.2.i.0/1/22/I/VK/001). According to the project data available in Cohesion Policy Funds Management Information System, the procurement for the elaboration of the competence framework is planned to be announced on March 2023. It is planned that the contract with the service provider will be concluded in May.</t>
  </si>
  <si>
    <t>206</t>
  </si>
  <si>
    <t>2022.gada 22.novembrī apstiprināti MK noteikumi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(turpmāk - noteikumi). Izstrādāts atklāta projekta iesnieguma konkursa nolikums (atbalsta programmas noteikumi) un tiek plānots, ka tas tiks apstiprināts 2023.gada 3.februāra Sabiedrības integrācijas fonda padomē. Nolikuma izstrādes procesā apstiprinātajos noteikumos tika konstatēti būtiski riski, kas varētu apdraudēt investīcijas veiksmīgu ieviešanu saistībā ar finansējuma saņēmēju loka kritērijiem, līdz ar to 2023.gada 24.janvārī Tiesību aktu portālā (TAP) tika ievietoti noteiktumu grozījumi (23-TA-112), lai novērstu konstatētos riskus https://vktap.mk.gov.lv/legal_acts/headers?search%5Bquery%5D=23-TA-112&amp;quicksearch= Projektu iesnieguma atlasi plāno izsludināt 2023.gada martā.</t>
  </si>
  <si>
    <t>Regulations of Cabinet of Ministers No 740 “Implementing Regulations of Investment 6.3.1.4.i “Growth of Non-Governmental Organisations in Social Security Representation and Monitoring of Public Interest” of Reform 6.3.1. “Modernisation of Public Administration” of Reform and Investment Direction 6.3 “Modernisation of Public Administration” of Component 6 “Rule of Law” of the European Union Recovery and Resilience Facility Plan” were adopted on 22 November, 2022 (here in after - regulations No 740). The regulation of the open call project application competition (rules for the support programme) have been elaborated and is planned to be approved by the Council of the Society Integration Fund on February 3, 2023. In the process of elaboration of the open call regulation, significant risks were identified in the approved regulations No 740, that could threaten the successful implementation of the whole investment in connection with the criteria for the scope of final beneficiaries, therefore, on January 24, 2023, amendments to the regulations No 740 were announced on the Legal Acts Portal (23-TA-112), to prevent identified risks https://vktap.mk.gov.lv/legal_acts/headers?search%5Bquery%5D=23-TA-112&amp;quicksearch= The open call will be announced in March 2023.</t>
  </si>
  <si>
    <t>Pēc grozījumu veikšanas MK noteikumos Nr.740 "Eiropas Savienības Atveseļošanas un noturības mehānisma plāna 6. komponentes "Likuma vara" 6.3. reformu un investīciju virziena "Publiskās pārvaldes modernizācija" 6.3.1. reformas "Publiskās pārvaldes modernizācija" 6.3.1.4.i. investīcijas "Nevalstisko organizāciju izaugsme sociālās drošības pārstāvniecībā un sabiedrības interešu uzraudzībā" īstenošanas noteikumi" nekavējoties tiks izsludināta atklāta projekta iesnieguma atlase. Atlasi plānots izsludināt 2023.gada martā.</t>
  </si>
  <si>
    <t>196</t>
  </si>
  <si>
    <t>198</t>
  </si>
  <si>
    <t>In cooperation with the State Treasury, a conceptual report "On the establishment of the Shared Service Centre in the Public Administration"  (TAP Nr. 23-TA-99) has been developed, it describes the concept of the Shared Service Centre. The concept includes the plan for the creation of the Shared Service Centre, a description of the services it will provide, the financing model, and the gradual centralisation of public administration support functions. Currently, the conceptual report  is in the internal coordination of the State Chancellery before being announced on the Legal Acts Portal (TAP) in March.   In addition, on January 26, representatives of ministries and their subordinate institutions (175 institutions affected by the reform) will participate in an online event, where they will be introduced to the reform and its goals, the creation of the Shared Service Centre, the next steps, and how the centralization of public administration support functions will be organized.</t>
  </si>
  <si>
    <t>208</t>
  </si>
  <si>
    <t>210</t>
  </si>
  <si>
    <t>211</t>
  </si>
  <si>
    <t>a) standartizētas kvalifikācijas prasības publicētas IUB tīmekļvietnē: https://www.iub.gov.lv/lv/nozaru-ministriju-vadlinijas;  b) ir pieņemti Ministru kabineta noteikumi Nr.419 "Noteikumi par publisko būvdarbu līgumos obligāti iekļaujamiem noteikumiem un to saturu" (Ministru kabineta 05.07.2022. sēdes protokols Nr.35/52§, publicēti "Latvijas Vēstnesī" 11.07.2022.; stājas spēkā 12.07.2022.) https://likumi.lv/ta/id/333852-noteikumi-par-publisko-buvdarbu-ligumos-obligati-ietveramajiem-noteikumiem-un-to-saturu;  c) Metodiskie materiāli sakārtoti iepirkumu ceļveža veidā, ņemot vērā iepirkuma procesa posmus: https://www.iub.gov.lv/lv/iepirkuma-celvedis;  d) Atbilstoši  Profesionālo kompetenču un potenciāla novērtēšanas un cilvēkresursu attīstības plānošanas matricas metodikas ietvaram izveidota mācību programma https://www.iub.gov.lv/lv/e-macibas#iepirkumu-veiceju-apmacibu-programma;  e) Profesionālo kompetenču un potenciāla novērtēšanas un cilvēkresursu attīstības plānošanas matricas metodika papildināta ar paaugstinātas kompetences prasībām iepirkuma komisijai lielajos (virs ES sliekšņiem) un centralizētajos iepirkumos https://www.iub.gov.lv/lv/citi#iepirkumu-veiceju-profesionalizacija;  f) pilnveidota  IUB risku un procesu pārvaldība, izstrādājot darbības metodikas vadlīnijas, kas paredz IUB funkciju veikšanu, balstoties uz regulāru datu un risku izvērtējumu https://www.iub.gov.lv/lv/media/7680/download?attachment.</t>
  </si>
  <si>
    <t>a) standardised qualification requirements published on the IUB website: https://www.iub.gov.lv/lv/nozaru-ministriju-vadlinijas;  b) Cabinet Regulation No. 419 "Regulations on mandatory provisions in public construction contracts and their content”, has been adopted. (minutes No. 35/52§ of the meeting of the Cabinet of Ministers, 05.07.2022, published in the Official Journal 11.07.2022.; entry into force of 12.07.2022.) https://likumi.lv/ta/id/333852-noteikumi-par-publisko-buvdarbu-ligumos-obligati-ietveramajiem-noteikumiem-un-to-saturu;  c) Methodological materials are arranged in the form of a Roadmap, taking into account the stages of the procurement process life cycle: https://www.iub.gov.lv/lv/iepirkuma-celvedis;  d) At State Administration School's Learning Management System a training programme has been developed and is available within the framework of the Methodology for the Evaluation of Professional Competencies and Potential and Human Resources Development Planning Matrix https://www.iub.gov.lv/lv/e-macibas#iepirkumu-veiceju-apmacibu-programma;  e) Amendments to the Methodology of the Professional Competencies and Potential Assessment and Human Resources Development Planning Matrix was made adding requirements of increased competencies for procurement comission in large scale (Above EU contract prices) and centralised procurement procedures: https://www.iub.gov.lv/lv/citi#iepirkumu-veiceju-profesionalizacija  f) PMB's data and risk management was improved by developing Guidelines which includes the performance of PMB functions, based on data and risk assessment https://www.iub.gov.lv/lv/media/7680/download?attachment.</t>
  </si>
  <si>
    <t>Rādītāja statuss Pabeigts.  a) standartizētas kvalifikācijas prasības publicētas IUB tīmekļvietnē: https://www.iub.gov.lv/lv/nozaru-ministriju-vadlinijas;  b) ir pieņemti Ministru kabineta noteikumi Nr.419 "Noteikumi par publisko būvdarbu līgumos obligāti iekļaujamiem noteikumiem un to saturu"(Ministru kabineta 05.07.2022. sēdes protokols Nr.35/52§, publicēti "Latvijas Vēstnesī" 11.07.2022.; stājas spēkā 12.07.2022.) https://likumi.lv/ta/id/333852-noteikumi-par-publisko-buvdarbu-ligumos-obligati-ietveramajiem-noteikumiem-un-to-saturu;  c) Metodiskie materiāli sakārtoti iepirkumu ceļveža veidā, ņemot vērā iepirkuma procesa dzīves cikla posmus: https://www.iub.gov.lv/lv/iepirkuma-celvedis;  d) Atbilstoši  Profesionālo kompetenču un potenciāla novērtēšanas un cilvēkresursu attīstības plānošanas matricas metodikas ietvaram izveidota iepirkumu veicēju mācību programma https://www.iub.gov.lv/lv/e-macibas#iepirkumu-veiceju-apmacibu-programma;  e) Profesionālo kompetenču un potenciāla novērtēšanas un cilvēkresursu attīstības plānošanas matricas metodika papildināta ar paaugstinātas kompetences prasībām iepirkuma komisijai lielajos (virs ES līgumcenu sliekšņa) un centralizētajos iepirkumos https://www.iub.gov.lv/lv/citi#iepirkumu-veiceju-profesionalizacija;  f) pilnveidota  IUB risku un procesu pārvaldība, izstrādājot darbības metodikas vadlīnijas, kas paredz IUB funkciju veikšanu, balstoties uz regulāru datu un risku izvērtējumu https://www.iub.gov.lv/lv/media/7680/download?attachment.</t>
  </si>
  <si>
    <t>1.1</t>
  </si>
  <si>
    <t>8.1</t>
  </si>
  <si>
    <t>20048700.00</t>
  </si>
  <si>
    <t>Eiropas Savienības Atveseļošanas un noturības mehānisma 1.2.1.1.i. investīcijas "Daudzdzīvokļu māju energoefektivitātes uzlabošana un pāreja uz atjaunojamo energoresursu tehnoloģiju izmantošanu" Ministru kabineta noteikumi ir apstiprināti Ministru kabinetā 14.07.2022. Noteikumu gala redakcija 01.07.2022 ir nosūtīta saskaņošanai Eiropas Komisijai, lai varētu uzsākt programmas īstenošanu. Ir saņemts konceptuāls saskaņojums 18.08.2022 no Eiropas Komisijas.</t>
  </si>
  <si>
    <t>European Union Recovery and Resilience Mechanism 1.2.1.1.i. investments "Improving the energy efficiency of apartment buildings and transition to the use of renewable energy technology" Regulations of the Cabinet of Ministers have been approved by the Cabinet of Ministers on 14.07.2022. The final version of the regulations on 01.07.2022 has been sent to the European Commission for approval, so that programme can be started. A conceptual agreement has been received from the European Commission on 18.08.2022.</t>
  </si>
  <si>
    <t>21.1</t>
  </si>
  <si>
    <t>19.1</t>
  </si>
  <si>
    <t>24.1</t>
  </si>
  <si>
    <t>3923.100000</t>
  </si>
  <si>
    <t>3279.20</t>
  </si>
  <si>
    <t>1430.57</t>
  </si>
  <si>
    <t>43.1</t>
  </si>
  <si>
    <t>45.1</t>
  </si>
  <si>
    <t>40.00</t>
  </si>
  <si>
    <t>47.1</t>
  </si>
  <si>
    <t>8.00</t>
  </si>
  <si>
    <t>Noteikuma projekts (TAP 22-TA-3591) tiek izstrādāts un to plānots apstiprināt līdz 01.04.2023. Līdz 30.06.2023. plānots noslēgt līgumus strap CFLA un finansējuma saņēmēju.</t>
  </si>
  <si>
    <t>50.1</t>
  </si>
  <si>
    <t>84.1</t>
  </si>
  <si>
    <t>126.1</t>
  </si>
  <si>
    <t>27.07.2022. ir noslēgts iepirkuma līgums “Par metodikas un izglītības programmu izstrādi” un uzsākta līguma izpilde. Atbilstoši līguma izpildes laika grafikam, 22.09.2022. iesniegts nodevums par sākotnējās jomas izpēti un  16.12.2022. nodevums par metodiskā satura projektu.  Procesā ir metodikas izstrāde, kura tiks saskaņota Sociālās integrācijas valsts aģentūras izveidotajā Konsultatīvajā padomē.  Turpinās darbs pie metodikas un kompetenču attīstības programmas izstrādes, kura tiks saskaņota Sociālās integrācijas valsts aģentūras izveidotajā Konsultatīvajā padomē līdz 2023. gada 30. jūnijam. Ir deleģēti SIVA speciālisti metodikas apguvei, kuriem organizēts seminārs par metodikas un kompetenču attīstības programmas saturu. Metodikas materiālus plānots izstrādāt līdz līdz 2023. gada maijam. Speciālistu apmācības metodikas lietošanā plānotas veikt līdz 2023. gada septembrim. Izmēģinājuma projektu mērķa grupai plānots uzsākt 2023. gada septembrī/oktobrī.</t>
  </si>
  <si>
    <t>Procurement contract on the development of methodology and educational programs has been concluded on 27 July, 2022, and the execution of the contract has started. The development of methodology is according to the time schedule for the execution of the contract: a submission on the study of the initial area was submitted on 22 September, 2022, and the assignment on the methodological content project was submitted on 16 December, 2022. The development of a methodology is in the process, the methodology is planned to be agreed by the Advisory Board established by the Social Integration State Agency (SIVA).  Work continues on the development of the methodology and the competency development programme, which will be agreed by the Advisory Board of SIVA by 30 June, 2023. SIVA specialists have been delegated to study the methodology, and a seminar on the content of the methodology and the competence development programme has been organised. The methodological material is planned to be developed by May 2023. Training of specialists in the use of the methodology is planned by September 2023. A pilot project for the target group is planned to start in September/October 2023.</t>
  </si>
  <si>
    <t>111.1</t>
  </si>
  <si>
    <t>The Ministry of Welfare has drafted legislative amendments (drafts) stipulating that the new minimum income thresholds and the resulting amounts of minimum benefits and minimum pensions will enter into force on 1 July, 2023. These draft laws have been approved by the Cabinet of Ministers on 24 January, 2023, and approved by the Parliament in the 1st reading on February 17, 2023. The aforementioned legislation was developed with the aim of improving the minimum income support system, which will include setting a lower limit of the minimum income threshold of not less than 20 % of the median amount of income, as well as the procedure for reviewing minimum income thresholds, providing that it takes place on an annual basis , based on changes in the median income and ensuring that the minimum income thresholds are not changed in the event of a decrease in the median amount of income.</t>
  </si>
  <si>
    <t>In order to fulfill milestone, Ministry of Welfare has elaborated following drafts of regulatory acts:     • Amendments to the Law “On State Social Benefits” (22-TA-2016);   • Amendments to the Law “On Mandatory Social Insurance Against Accidents at Work and Occupational Diseases” (22-TA-2048);      • Amendments to the Law “On State Pensions” (22-TA-2050);      • Amendment to the Law “On Social Security” (22-TA-2078);     • Amendments to the Law “On Social Services and Social Assistance" (22-TA-2554).  Amendments to the legislation have been submitted to the Cabinet of Ministers, including them  in the package of draft laws accompanying the draft law “On the State Budget for 2023" and the draft law “On the medium-term budgetary framework for 2023, 2024 and 2025”, providing them with funding to raise the minimum income thresholds from 1 July, 2023 (the effective date of the minimum income thresholds is therefore1 July, 2023). Currently, these draft laws have been approved by the Cabinet of Ministers on  24 January, 2023 and approved by the Parliament in the 1st reading on February 17, 2023.</t>
  </si>
  <si>
    <t>138.2</t>
  </si>
  <si>
    <t>138.1</t>
  </si>
  <si>
    <t>141.2</t>
  </si>
  <si>
    <t>141.1</t>
  </si>
  <si>
    <t>Noteikumu projekts ir saskaņots ar visām iesaistītajām iestādēm un februāra laikā tiks virzīts saskaņošanai ar ministrijām. Plānots apstiprināt 2023.g. aprīlī.</t>
  </si>
  <si>
    <t>The draft rules have been coordinated with all participating institutions and will be forwarded for coordination with the ministries during February. It is planned to be approved in April 2023.</t>
  </si>
  <si>
    <t>Noteikumu projekts ir saskaņots ar visām iesaistītajām iestādēm un februāra laikā tiks virzīts saskaņošanai ar ministrijām. Plānots apstiprināt 2023.g aprīlī.</t>
  </si>
  <si>
    <t>133.1</t>
  </si>
  <si>
    <t>Noteiktā IT infrastruktūra ir izveidota.</t>
  </si>
  <si>
    <t>The IT infrastructure actually has been established.</t>
  </si>
  <si>
    <t>Ir izveidota IT infrastruktūra, lai varētu uzkrāt datus un notiek darbs pie genoma references izveides.</t>
  </si>
  <si>
    <t>IT infrastructure has been set up to store data and work on the development of a genome reference is ongoing.</t>
  </si>
  <si>
    <t>143.1</t>
  </si>
  <si>
    <t>Ir pabeigta sākotnējā ziņojuma (“inception report”) izstrāde cilvēkresursu stratēģijai un secīgi tiks izstrādāts nodevums par situācijas analīzi. Rādītāja izpilde tiks nodrošināta līdz 2023.gada 30.jūnijam.</t>
  </si>
  <si>
    <t>The initial report “inception report” has been drawn up and the analysis of the situation in HR sector is planned to be completed as next step. The execution of the indicator will be ensured until June 30, 2023.</t>
  </si>
  <si>
    <t>Rādītāja izpilde tiks nodrošināta līdz 2023.gada 30.jūnijam.</t>
  </si>
  <si>
    <t>145.3</t>
  </si>
  <si>
    <t>Ņemot vērā, ka ir izpildīti rādītāji 145.1. un 145.2, notiek darbs pie atalgojuma modeļa ieviešanas.</t>
  </si>
  <si>
    <t>145.2</t>
  </si>
  <si>
    <t>145.1</t>
  </si>
  <si>
    <t>155.1</t>
  </si>
  <si>
    <t>157.1</t>
  </si>
  <si>
    <t>Investīcijas ietvaros plānots izstrādāt 3 noteikumu proejktus:   *pārejas finansējums 25 milj. euro apmērā,   *sadarbības tīklu programma internacionalizācijas veicināšnai   *pētniecības aktivitāšu īstenošana.  Uz doto brīdi ir izstrādāti un apstiprināti pārejas finansējuma noteikumi Nr.418 Ministru kabineta 2022. gada 5. jūlija (prot. Nr. 35 48. §) sēdē.   TAP ietvaros šobrīd norit pārējo MK noteikumu izstrāde un skaņošana (22-TA-3145 un 22-TA-2458), ko plānots pabeigt līdz 30.03.2023.</t>
  </si>
  <si>
    <t>As part of the investment, it is planned to develop 3 draft regulations:  *transitional financing 25 million in the amount of euros,  *cooperation network program for promotion of internationalization  *implementation of research activities.  For the time being, transitional funding regulations No. 418 have been developed and approved at the meeting of the Cabinet of Ministers on July 5, 2022 (Prot. No. 35 § 48).  Within TAP, the development and tuning of the other regulations of the MK (22-TA-3145 and 22-TA-2458) are currently underway, which are planned to be completed by 30.03.2023.</t>
  </si>
  <si>
    <t>172.1</t>
  </si>
  <si>
    <t>187.1</t>
  </si>
  <si>
    <t>Tika veikta atkārtota priekšizpēte par aprīkojuma iegādi.   2022. gada 3 ceturksnī veikta tehniskās specifikācijas precizēšana.  2022. gada 4. ceturksnī veiktas atkārtots priekšizpētes apkopojums "Aprīkojuma iegāde AML Inovāciju centra Stratēģiskās komunikācijas un Kompetenču attīstības telpu izveidei".   Rādītāju plānots īstenot līdz 2023. gada decembrim.</t>
  </si>
  <si>
    <t>An additional research has been carried out on procurement of the equipment.    The technical specification was updated in Q3 2022.    Summary of the feasibility study carried out in Q4 2022 entitled “Procurement of Equipment for Research and Strategic Communication Rooms of the Anti-Money Laundering Innovation Centre”.   The indicator is planned to be implemented by December 2023.</t>
  </si>
  <si>
    <t>Ņemot vērā iepirkuma sarežģītību un apjomu, un to, ka visa projekta apstiprināšana ir aizkavējusies, tika veikta atkārtota priekšizspēte (Ziņojums 5-7/95 no 06/12/2022. - Priekšizpētes apkopojums "Aprīkojuma iegāde AML Inovāciju centra Stratēģiskās komunikācijas un Kompetenču attīstības zāļu izveidei"). Tā ietvaros arī tika konstatēts, ka ņemot vērā pārrāvumus un kavējumus komponenšu piegādē, aktivitāte nevar tikt izpildīta sākotnēji plānotā termiņa (sākotnēji plānots 5-6 mēneši, pašreiz 8-12 mēneši no līguma noslēgšanas). Rādītāju plānots īstenot līdz 2023. gada decembrim.</t>
  </si>
  <si>
    <t>188.1</t>
  </si>
  <si>
    <t>189.1</t>
  </si>
  <si>
    <t>195.1</t>
  </si>
  <si>
    <t>Iepirkums ir izsludināts.</t>
  </si>
  <si>
    <t>The procurement has been announced.</t>
  </si>
  <si>
    <t>2022.gada 12.maijā izsludināts iepirkums EISā: https://www.eis.gov.lv/EKEIS/Supplier/Procurement/81226;   2022.gada 4.novembrī noslēgts līgums starp TNA un SIA "JaunRīga ECO", līguma Nr. 04-12/123-2022 "Administratīvās ēkas Rīgā, 11. novembra krastmalā 31, projektēšana un autoruzraudzība".</t>
  </si>
  <si>
    <t>On 22 May 2022 the procurement procedure was started:_ https://www.eis.gov.lv/EKEIS/Supplier/Procurement/81226;   On 4 November 2022 contract between the Courthouse Agency and "JaunRīga Eco" (Nr. 04-12/123-2022) for the development of the design, including design solution, for renovation works of the justice training center was signed.</t>
  </si>
  <si>
    <t>192.1</t>
  </si>
  <si>
    <t>Likumprojekts "Tieslietu akadēmijas likums" ir izstrādes stadijā un šobrīd likumprojekts ir precizēts, atbilstoši saņemtajiem komentāriem, priekšlikumiem.</t>
  </si>
  <si>
    <t>The draft law "Law of the Academy of Justice" is in the development stage and currently the draft law has been clarified according to the received comments and proposals.</t>
  </si>
  <si>
    <t>Likumprojekta sāktonējā  versijā  2022.gada 10.oktobrī pārrunāts ar Tieslietu padomes priekšsēdētāju, atsevišķiem Tieslietu padomes locekļiem un Tieslietu padomes sekretariāta pārstāvjiem, uzklausot viedokļus par nepieciešamajiem precizējumiem.  2022.gada 20.oktobrī nosūtīts precizētais likumprojekts. Pēc kā saņemti atseviški komentāri.  2022.gada 2.decembrī projekts nosūtīts arī Latvijas Tiesnešu biedrībai un Administratīvo rajonu tiesu tiesnešu biedrībai, Izmeklētāja centram, Prokuratūrai. LIkumprojekts tiek precizēts atbilstoši saņemtajiem komentāriem.</t>
  </si>
  <si>
    <t>The initial version of the draft law was discussed on October 10, 2022 with the chairman of the Council of Justice, individual members of the Council of Justice and representatives of the Secretariat of the Council of Justice, hearing opinions on the necessary clarifications.  The revised bill was sent on October 20, 2022. After receiving separate comments, the bill was clarified accordingly. On December 2, 2022, the project was also sent to the Association of Latvian Judges and the Association of Administrative District Court Judges, the Investigator's Center, the Prosecutor's Office. The draft LAW is being clarified according to the comments received.</t>
  </si>
  <si>
    <t>A progress report on strengthening the capacity to investigate economic crimes is in the development process.</t>
  </si>
  <si>
    <t>Progresa ziņojums attiecībā uz ekonomisko noziegumu izmeklēšanas kapacitātes stiprināšanu ir izstrādes procesa beigu stadijā, drīzumā tas tiks nosūtīts saskaņošanai Iekšlietu ministrijai.</t>
  </si>
  <si>
    <t>The progress report on strengthening the capacity to investigate economic crimes is in the final stages of the drafting process and will soon be sent to the Ministry of Interior for approval.</t>
  </si>
  <si>
    <t>The structural reform of the State Police has been launched, within the framework of which mobile units of the State Police, whose competence includes the prevention and detection of crimes against the environment, will be established.</t>
  </si>
  <si>
    <t>212.1</t>
  </si>
  <si>
    <t>214.1</t>
  </si>
  <si>
    <t>Ir noslēgts līgums par iepirkuma dokumentācijas sagatavošanu un izstrādes procesa vadību, tika veikta iepirkuma procedūra, kura tika pārtraukta un tiek organizēts jauns iepirkums.</t>
  </si>
  <si>
    <t>A contract has been concluded on the preparation of procurement documentation and the management of the development process, the procurement procedure has been carried out, but it was cancelled and another procurement procedure has been organized.</t>
  </si>
  <si>
    <t>Ir izstrādāta un iesniegta Ministru kabinetā projekta pieteikuma dokumentācija (pase) un Ministru kabinets dokumentāciju ir apstiprinājis; ir veikts iepirkums, kas tika pārtraukts un tiek organizēts jauns iepirkums - plānots, ka līgums tiks noslēgts līdz 2023. gada 30. jūnijam.</t>
  </si>
  <si>
    <t>The project application documentation have been prepared and submitted to the Cabinet of Ministers, and have been approved by The Cabinet of Ministers;  the procurement procedure was organized, but was cancelled and another procurement procedure has been organized - it is planned that the contract will be concluded by June 30, 2023.</t>
  </si>
  <si>
    <t>Rādītāja statuss - Nav pabeigts. Ir noslēgts līgums par iepirkuma dokumentācijas sagatavošanu un sistēmas izstrādes procesa vadību, sagatavota projekta dokumentācija. Tiek organizēts atkārtots iepirkums. Plānots, ka līgums tiks noslēgts līdz 2023. gada 30.jūnijam.</t>
  </si>
  <si>
    <t>Rādītāja statuss</t>
  </si>
  <si>
    <t xml:space="preserve">Ieviesta koordinēta pieeja pasažieru pārvadājumu plānošanai, pasūtīšanai un organizācijai Rīgas metropoles areālā </t>
  </si>
  <si>
    <t xml:space="preserve">Dzīvojamo ēku energoefektivitātes uzlabošanas atbalsta programmas stāšanās spēkā </t>
  </si>
  <si>
    <t>Noteikumu stāšanās spēkā</t>
  </si>
  <si>
    <t xml:space="preserve">Ministru kabineta noteikumu spēkā stāšanās </t>
  </si>
  <si>
    <t>Ministru kabineta apstiprinātas valsts un vēsturisko ēku energoefektivitātes uzlabošanas atbalsta programmas stāšanās spēkā</t>
  </si>
  <si>
    <t xml:space="preserve">Informatīva ziņojuma publicēšana par Ministru kabineta apstiprinātas katastrofu riska pārvaldības sistēmas ieviešanu </t>
  </si>
  <si>
    <t xml:space="preserve">Tiesiskā regulējuma stāšanās spēkā </t>
  </si>
  <si>
    <t xml:space="preserve">Ieviesta digitālā brieduma testa sistēma </t>
  </si>
  <si>
    <t xml:space="preserve">Reģionālie uzņēmējdarbības atbalsta centri nodrošina digitālās pārveides atbalsta funkcijas </t>
  </si>
  <si>
    <t xml:space="preserve">Stājušies spēkā Ministru kabineta noteikumi </t>
  </si>
  <si>
    <t>Stājās spēkā Ministru kabineta noteikumi</t>
  </si>
  <si>
    <t xml:space="preserve">Stājās spēkā Ministru kabineta noteikumi </t>
  </si>
  <si>
    <t>Stājušies spēkā Ministru kabineta noteikumi</t>
  </si>
  <si>
    <t xml:space="preserve">Stājās spēkā tiesiskais regulējums </t>
  </si>
  <si>
    <t xml:space="preserve">Stājās spēkā grozītais tiesiskais regulējums </t>
  </si>
  <si>
    <t xml:space="preserve">Ir pieņemts Ministru kabineta regulējums </t>
  </si>
  <si>
    <t>Līgumu slēgšanas tiesību piešķiršana projektu īstenošanai</t>
  </si>
  <si>
    <t xml:space="preserve">Ir pieņemti Ministru kabineta noteikumi un saskaņota atbalsta programma </t>
  </si>
  <si>
    <t xml:space="preserve">Ir stājušies spēkā Ministru kabineta noteikumi par zemas īres mājokļu būvniecību </t>
  </si>
  <si>
    <t xml:space="preserve">Valdība ir pieņēmusi mājokļu pieejamības pamatnostādnes </t>
  </si>
  <si>
    <t>Adoption of decisions by local councils</t>
  </si>
  <si>
    <t xml:space="preserve">Jaunā Pašvaldību likuma stāšanās spēkā </t>
  </si>
  <si>
    <t xml:space="preserve">Saraksta pieņemšana ar izvēlētām 259 personām ar invaliditāti, kurām nepieciešama viņu mājokļa pielāgošana </t>
  </si>
  <si>
    <t>Darba līgumu noslēgšana</t>
  </si>
  <si>
    <t xml:space="preserve">Saraksta pieņemšana ar 63 izvēlētām valsts un pašvaldību ēkām, kurās veic investīcijas vides pielāgošanā </t>
  </si>
  <si>
    <t xml:space="preserve">Darba līgumu slēgšanas tiesību piešķiršana būvdarbu uzsākšanai saistībā ar piekļuvi publiskām telpām iepriekš izvēlētajās 63 valsts un pašvaldību ēkās </t>
  </si>
  <si>
    <t xml:space="preserve">Tehnisko specifikāciju izstrāde un līguma noslēgšana par konsultāciju pakalpojumiem, iesaistot Latvijas un ārvalstu ekonometriskās un matemātiskās modelēšanas ekspertus </t>
  </si>
  <si>
    <t>Labklājības ministrija apstiprina tehniskās specifikācijas, kas ir gatavas iesniegšanai informācijas sistēmas izstrādātājam</t>
  </si>
  <si>
    <t xml:space="preserve">Izstrādātas prasības projektēšanas uzdevumam un tipveida būvprojekts tādu ilgtermiņa aprūpes pakalpojumu sniegšanai, kas ir pietuvināti ģimeniskai videi </t>
  </si>
  <si>
    <t xml:space="preserve">Apraksta par profesionālās rehabilitācijas pakalpojuma standartu pieņemšana </t>
  </si>
  <si>
    <t>2 ēku pielāgošana, kurās uzlabo infrastruktūru, t. sk. vides piekļūstamību un energoefektivitāti, kā arī tehniskā un materiālā aprīkojuma uzlabošana</t>
  </si>
  <si>
    <t xml:space="preserve">Jauna pārkvalificēšanās un prasmju (tostarp digitālo prasmju) pilnveides piedāvājuma pieņemšana Nodarbinātības valsts aģentūras klientiem </t>
  </si>
  <si>
    <t xml:space="preserve">Izstrādāti un ieviesti digitālie rīki </t>
  </si>
  <si>
    <t>SPKC ir uzsākts darbs pie metodiku izstrādes.</t>
  </si>
  <si>
    <t xml:space="preserve">Veselības ministrija pieņem digitālās veselības aprūpes stratēģiju </t>
  </si>
  <si>
    <t>Veselības ministrija apstiprina integrētās veselības aprūpes modeļa dokumentus</t>
  </si>
  <si>
    <t xml:space="preserve">Latvijā izveidota genoma reference </t>
  </si>
  <si>
    <t xml:space="preserve">Latvijas iestādes ir pieņēmušas visaptverošu veselības aprūpes darbaspēka stratēģiju, kas ietver mūžizglītības un veselības aprūpes darbaspēka plānošanas modeļus </t>
  </si>
  <si>
    <t xml:space="preserve">Veselības ministrija pieņem metodiku </t>
  </si>
  <si>
    <t xml:space="preserve">Veselības ministrijas publicēts pētījums par sekundārās ambulatorās veselības aprūpes kvalitāti, piekļūstamību un pieejamību </t>
  </si>
  <si>
    <t xml:space="preserve">Ministru kabineta noteikumu spēkā stāšanās Noslēgts līgums ar pieciem inovāciju klasteriem </t>
  </si>
  <si>
    <t xml:space="preserve">Stratēģija ir izstrādāta un  saskaņota ar visām ieinteresētajām personām un apstiprināta. Izveidotas RIS3 stratēģiskās padomes un ievēlēti to pārstāvji </t>
  </si>
  <si>
    <t xml:space="preserve">Saskaņā ar augstākās izglītības iestāžu pārvaldības reformu spēkā stājas tiesību aktu grozījumi </t>
  </si>
  <si>
    <t>Publicēts novērtējuma ziņojums par ēnu ekonomiku</t>
  </si>
  <si>
    <t>Valsts iestāžu darba plāna ēnu ekonomikas ierobežošanai 2021.–2022. gadam pieņemšana</t>
  </si>
  <si>
    <t xml:space="preserve">Grozījumi Valsts ieņēmumu dienesta iekšējos noteikumos </t>
  </si>
  <si>
    <t xml:space="preserve">Tiesību aktu stāšanās spēkā </t>
  </si>
  <si>
    <t xml:space="preserve">Parakstīts pieņemšanas akts </t>
  </si>
  <si>
    <t>Parakstīts pieņemšanas akts</t>
  </si>
  <si>
    <t xml:space="preserve">Parakstīts būvniecības un projektēšanas līgums </t>
  </si>
  <si>
    <t xml:space="preserve">Parakstīts līgums </t>
  </si>
  <si>
    <t xml:space="preserve">Paziņojums par atļaujas apstiprināšanas lēmumu </t>
  </si>
  <si>
    <t xml:space="preserve">Kompetenču satvars ir pieejams Valsts administrācijas skolas mācību vadības sistēmā un iekļauts kompetenču satvara vadlīnijās, kā arī pieņemts likums “Par valsts budžetu 2024. gadam” </t>
  </si>
  <si>
    <t>Atbalsta programmas noteikumu publicēšana</t>
  </si>
  <si>
    <t xml:space="preserve">Apstiprināts valsts pārvaldes modernizācijas plāns </t>
  </si>
  <si>
    <t xml:space="preserve">Grozījumi publisko iepirkumu tiesību aktos un izstrādāts un produkcijas vidē pieejams tehniskais risinājums </t>
  </si>
  <si>
    <t>Stratēģija ir pieņemta</t>
  </si>
  <si>
    <t xml:space="preserve">Attiecīgo tiesību aktu, noteikumu vai iekšējo procedūru grozījumu stāšanās spēkā </t>
  </si>
  <si>
    <t>Koncepcijas ziņojuma iesniegšana, kurā atspoguļots projekts un kārtība reformai, ko plānots īstenot līdz 2023. gada 4. ceturksnim</t>
  </si>
  <si>
    <t xml:space="preserve">Koncepcijas dokuments tiesiskajam regulējumam, ar ko nodrošina no AER saražotās elektroenerģijas pārvadi uz tīkliem (tostarp mežu un citas valsts zemes izmantošanu vēja enerģijas ražošanai) un veicina vēja enerģijas infrastruktūras attīstību, atspoguļojot rezultātu, kas gūts politiskās diskusijās ar dažādām ieinteresētajām personām. </t>
  </si>
  <si>
    <t xml:space="preserve">Ministru kabineta apstiprinātas elektroenerģijas pārvades un sadales tīklu modernizācijas atbalsta programmas stāšanās spēkā, ko apstiprinājis Ministru kabinets </t>
  </si>
  <si>
    <t xml:space="preserve">Apstiprināti Ministru kabineta noteikumi </t>
  </si>
  <si>
    <t xml:space="preserve">Saeimā ir pārskatīts Pašvaldību likums </t>
  </si>
  <si>
    <t xml:space="preserve">Ekspertu grupa pieņem metodiku </t>
  </si>
  <si>
    <t>Tiesību aktu grozījumi, lai uzlabotu minimālā ienākuma atbalsta sistēmu, ietver a) minimālā ienākuma sliekšņa zemāko iespējamo robežu, kas ir vismaz 20 % no ienākumu mediānas, un b) procedūru uz ienākumu mediānu balstītā minimālā ienākuma sliekšņa pārskatīšanai</t>
  </si>
  <si>
    <t xml:space="preserve">Ministru kabineta noteikumi, ar kuriem nosaka nosacījumus, saskaņā ar kuriem tiks veikta projektu pieteikumu atlase un līgumu slēgšana projektu īstenošanai </t>
  </si>
  <si>
    <t xml:space="preserve">Veselības ministrija ir pieņēmusi investīciju stratēģiju veselības aprūpes infrastruktūras attīstībai 2021.–2029. gadam, un tajā ietverti investīciju mērķi medicīnas telpu infrastruktūras uzlabošanai </t>
  </si>
  <si>
    <t>Informācija par konkursu ir publicēta, dodot iespēju sekundāro ambulatoro pakalpojumu sniedzējiem pieteikties atbalsta saņemšanai</t>
  </si>
  <si>
    <t xml:space="preserve">Ministru kabinets pieņēma noteikumus, ar kuriem nosaka nosacījumus, saskaņā ar kuriem tiks veikta projektu pieteikumu atlase un līgumu slēgšana projektu īstenošanai </t>
  </si>
  <si>
    <t>Ir ieviesta datu apstrādes un uzglabāšanas IT infrastruktūra, nodrošinot atbilstību datu aizsardzības noteikumiem un standartiem, kā arī drošu pieejamību un sadarbspēju, tostarp attiecībā uz pārrobežu pētniecības grupām</t>
  </si>
  <si>
    <t xml:space="preserve">Ir pabeigta veselības aprūpes darbaspēka un mācību sistēmu analīze, kuras mērķis ir Latvijas iestādēm sniegt atjauninātu priekšstatu par stāvokli </t>
  </si>
  <si>
    <t xml:space="preserve">Grozījumi normatīvajos aktos, kas nodrošina nepieciešamo finansējumu jaunajam veselības aprūpes darbinieku atalgojuma modelim, kas iesniegts budžeta likumprojektu paketē </t>
  </si>
  <si>
    <t xml:space="preserve">Ministru kabinets ir apstiprinājis Veselības ministrijas izstrādāto jauno veselības aprūpes darbinieku atalgojuma modeli </t>
  </si>
  <si>
    <t>Apstiprināti Ministru kabineta noteikumi</t>
  </si>
  <si>
    <t>Izraudzīts(-i) darbuzņēmējs(-i) un parakstīti līgumi modernu riska analīzes sistēmu izstrādei</t>
  </si>
  <si>
    <t>Izveidota un aprīkota pētniecības telpa un stratēģiskās komunikācijas telpa</t>
  </si>
  <si>
    <t xml:space="preserve">Iekšlietu ministrija ir apstiprinājusi īstenošanas progresa ziņojumu </t>
  </si>
  <si>
    <t xml:space="preserve">Iepirkums ir izsludināts </t>
  </si>
  <si>
    <t xml:space="preserve">Atbalsts likumprojektam Ministru kabinetā par mācību centra darbības nodrošināšanu. Iesniegšana Saeimā, kur sākta tā izskatīšana. Likums paredz vienota modeļa izveidi un darbību tiesnešu, tiesu darbinieku, prokuroru, prokuroru palīgu un specializēto izmeklētāju (starpdisciplināros jautājumos) kvalifikācijas pilnveidei, tostarp tiesu iestāžu un tiesnešu padomes iesaistes definīciju mācību saturā un metodikā. </t>
  </si>
  <si>
    <t>Ir sagatavots informatīvs ziņojums par publiskā iepirkuma centralizāciju. Informatīvais ziņojums iesniegts izskatīšanai Ministru kabinetā</t>
  </si>
  <si>
    <t xml:space="preserve">Organizēts iepirkums un noslēgts līgums par izstrādes darbu realizāciju </t>
  </si>
  <si>
    <t>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131.atskaites punkta izpilde līdz 2023. gada 31. martam un jāiesniedz atskaites punkta sasniegšanas pamatojošo dokumentāciju KPVIS līdz 2023. gada 14. aprīlim. Tomēr, saskaņā ar VM norādīto informāciju KPVIS un ziņojuma 4.pielikumā iekļauto informāciju, 131. atskaites punktu VM plāno īstenot līdz 2023.gada 30. jūnijam.</t>
  </si>
  <si>
    <t>Ministru kabineta 2023.gada 21.februāra sēdē izskatīts informatīvais ziņojums “Par Eiropas Savienības Atveseļošanas un noturības mehānisma plāna 4.komponentes "Veselība" 4.1.reformu un investīciju virziena "Kvalitatīvu un izmaksu efektīvu integrētu veselības aprūpes pakalpojumu pieejamība un veselības aprūpes sistēmas gatavība pakalpojumu nodrošināšanai epidemioloģiskajās krīzēs" 132. atskaites punkta īstenošanas termiņa kavējumu” (TA lietas ID Nr. 23-TA-245, pieejams šeit: https://tapportals.mk.gov.lv/legal_acts/b2905094-66a0-436e-8f22-52c1a1aeba3d) un atbilstoši  pieņemtajam MK protokollēmuma Nr. 10 22. § 2. punktam, VM jānodrošina kavētā 132. atskaites punkta izpildi līdz 2023. gada 30. jūnijam un atskaites punktu sasniegšanas pamatojošo dokumentāciju KPVIS jāiesniedz līdz 2023. gada 14. jūlijam.</t>
  </si>
  <si>
    <t xml:space="preserve">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151. atskaites punkta izpildi ne vēlāk kā līdz 2023. gada 30. aprīlim un jāiesniedz atskaites punkta sasniegšanas pamatojošo dokumentāciju KPVIS līdz 2023. gada 12. maijam. </t>
  </si>
  <si>
    <t>Iestāžu ziņotie 2023. gada Atveseļošanas fonda plāna atskaites punktu/mērķu izpildes kavējumi</t>
  </si>
  <si>
    <t>5. pielikums 
Informatīvajam ziņojumam "Informatīvais ziņojums par 
Finanšu ministrijas pārziņā esošo Eiropas Savienības fondu
 un ārvalstu finanšu palīdzības aktualitātēm līdz
 2023. gada 1. martam (pusgada ziņojums)"</t>
  </si>
  <si>
    <t>Atveseļošanas fonda atskaites punkti un mērķi, kas ziņojami MK un EK pusgada ziņojumos līdz 2023. gada aprīlim</t>
  </si>
  <si>
    <t>Atveseļošanas fonda uzraudzības rādītāji, kas ziņojami MK un EK pusgada ziņojumos līdz 2023. gada aprīlim</t>
  </si>
  <si>
    <t>Riskantākie 2022. gada Atveseļošanas fonda plāna atskaites punkti/mērķi, kurus iestādes plāno sasniegt pēc 2023. gada 1. ceturkšņa</t>
  </si>
  <si>
    <t>Informācija par papildu finansējumu Atveseļošanas fonda reformu un investīciju īstenošanai no citiem finanšu avotiem*.</t>
  </si>
  <si>
    <t>(99) Mājokļu cenu pieejamības stratēģijas pieņemšana – investīcija</t>
  </si>
  <si>
    <t>Atskaites punkti/ mērķi
(7 investīcijas, 7 reformas)</t>
  </si>
  <si>
    <t>Rādītāja izpilde tiks kavēta, ņemot vērā, ka iepirkuma par datortehnikas piegādi izglītības procesa nodrošināšanai rezultāts ir vairākkārtēji apstrīdēts, kas būtiski pagarinājis IZM uzsākto iepirkuma procedūru (vispārīgā vienošanās tika noslēgta 20.10.2022), kā arī nepieciešams izstrādāt un saskaņot procedūru datu apmaiņai, lai varētu nodrošināt sociālā riska grupas identificēšanu. Detalizēts darbs bijis nepieciešams Datu Valsts inspekcijas komentāru apstrādei un pieejas pamatošanai, kā dēļ vēl nav apstiprināti arī MK noteikumi. 78.mērķrādītāja izpildes laiks ir indikatīvi 2023.gada 2.ceturkšņa beigas, jo piegāžu termiņi nav atkarīgi no IZM. IZM ir iesniegusi priekšlikumu AF plāna grozījumiem, lūdzot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22 000 datoru iegādi. 2022.gada 8.septembrī tika izsludināti MK noteikumu par 2.3.2.3.i investīcijas ieviešanu, plānojot tos apstiprināt MK 2023.gada 1.ceturksnī. 2022.gada novembrī noteikumu projekts tika nosūtīts saskaņošanai Eiropas Komisijai.</t>
  </si>
  <si>
    <t>Vienlaikus jāmin, ka ar grozījumiem AF plānā, lai 3.1.2.4.i. investīcijas ietvaros nodrošinātu plānotos būvdarbus pilnā apmērā, kā risinājums ir rosināta papildu finansējuma piesaiste būvniecības cenu sadārdzinājuma segšanai – izmantojot daļu no 28.12.2022. Ministru komitejas ES fondu jautājumos atbalstītā papildu 8 501 144 euro finansējuma.
Ja tiks identificētas nobīdes atskaites punkta izpildes termiņā, LM izpildi ziņos ar nobīdi līdz 2024.g. beigām (2024.g. 4.cet.).</t>
  </si>
  <si>
    <t>Atskaites punkta izpildei nepieciešams ilgāks termiņš nekā sākotnēji bija plānots (tas tiks sasniegts 2023.gada decembrī (2023.gada 4.cet.)),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Labklājības ministrija šobrīd vērtē iespējamos risinājumu izmaksu optimizēšanai tipveida būvprojektu izbūvi pašvaldībās, t.sk. pārskata prasības šādu pakalpojumu vietu izveidei, ciktāl tas neietekmētu projekta ieceri par kvalitatīva, ģimeniskai videi pietuvināta pakalpojuma izveidei pensijas vecuma personām. Atbilstoši panāktai vienošanai Labklājības ministrija tuvākajā laikā virzīs papildu priekšlikumu AF plāna grozījumiem, kā arī precizēs MK noteikumu projektu un virzīs saskaņošanai. Vienlaikus jāmin, ka ar grozījumiem AF plānā, lai veicinātu 3.1.2.3.i. investīcijas 2.kārtas sākotnēji plānoto atskaites punktu vērtību sasniegšanu, kā risinājums ir rosināta papildu finansējuma piesaiste būvniecības cenu sadārdzinājuma segšanai – izmantojot daļu no 28.12.2022. Ministru komitejas ES fondu jautājumos atbalstītā papildu 8 501 144 euro finansējuma.</t>
  </si>
  <si>
    <t>Labklājības ministrija ir izstrādājusi tiesību aktu grozījumus (likumprojektus), nosakot, ka jaunie minimālo ienākumu sliekšņi un no tiem izrietošie minimālo pabalstu un minimālo pensiju apmēri stāsies spēkā 2023. gada 1. jūlijā. Minētie likumprojekti ir atbalstīti 08.03.2023. Saeimas sēdē. Minētie tiesību akti izstrādāti ar mērķi, lai pilnveidotu minimālo ienākumu atbalsta sistēmu, kas ietvers minimālo ienākumu sliekšņa zemākās robežas noteikšanu ne zemāku kā 20% no ienākumu mediānas apmēra, kā arī minimālo ienākumu sliekšņu pārskatīšanas kārtību, paredzot, ka tā notiek ikgadēji, pamatojoties uz ienākumu mediānas izmaiņām un nodrošinot, ka minimālo ienākumu sliekšņu apmēri netiek mainīti gadījumā, ja pazeminās ienākumu mediānas apmērs.</t>
  </si>
  <si>
    <t>Lai sasniegtu atskaites punktu, Labklājības ministrija ir izstrādājusi šādus normatīvo aktu projektus:
• likumprojekts "Grozījumi Valsts sociālo pabalstu likumā" (22-TA-2016);
• likumprojekts "Grozījumi likumā “Par obligāto sociālo apdrošināšanu pret nelaimes gadījumiem darbā un arodslimībām” (22-TA-2048);
• likumprojekts "Grozījumi likumā „Par valsts pensijām” (22-TA-2050);
• likumprojekts "Grozījums likumā „Par sociālo drošību” (22-TA-2078);
• likumprojekts “Grozījumi Sociālo pakalpojumu un sociālās palīdzības likumā” (22-TA-2554).
Normatīvo aktu grozījumi virzīti izskatīšanai MK, iekļaujot tos likumprojekta “Par valsts budžetu 2023. gadam” un likumprojekta “Par vidēja termiņa budžeta ietvaru 2023., 2024. un 2025. gadam” pavadošo likumprojektu paketē, paredzot tiem finansējumu minimālo ienākumu sliekšņu paaugstināšanai no 01.07.2023. (tādējādi minimālo ienākumu sliekšņu spēkā stāšanās datums attiecīgi ir 01.07.2023.). Minētie likumprojekti ir atbalstīti 08.03.2023. Saeimas sēdē. 1.lasījumā.</t>
  </si>
  <si>
    <t>Normatīvo aktu grozījumi virzīti izskatīšanai MK, iekļaujot tos likumprojekta “Par valsts budžetu 2023. gadam” un likumprojekta “Par vidēja termiņa budžeta ietvaru 2023., 2024. un 2025. gadam” pavadošo likumprojektu paketē, paredzot tiem finansējumu minimālo ienākumu sliekšņu paaugstināšanai no 01.07.2023. (tādējādi minimālo ienākumu sliekšņu spēkā stāšanās datums attiecīgi ir 01.07.2023.). Minētie likumprojekti ir atbalstīti 08.03.2023. Saeimas sēdē.</t>
  </si>
  <si>
    <t>Rādītājs tiks izpildīts 2023.gada 1.jūlijā</t>
  </si>
  <si>
    <t>Sadarbībā ar Valsts kasi ir izstrādāts konceptuālais ziņojums “Par Vienoto pakalpojumu centra izveidi valsts pārvaldē” , kurā aprakstīta Vienoto pakalpojumu centra koncepcija. Koncepcija ietver Vienoto pakalpojumu centra izveides plānu, sniegtos pakalpojumus, finansēšanas modeli, kā arī publiskās pārvaldes atbalsta funkciju pakāpenisku centralizāciju. 
Valsts kanceleja norāda, ka 24.03.2023 TAP ministriju skaņošanai tika nodots konceptuālais ziņojums "Par vienotā pakalpojumu centra izveidi valsts pārvaldē" (23-TA-99). Atzinumu sniegšanas laiks paredzēts līdz 11.04.2023.</t>
  </si>
  <si>
    <t>Nav pabeigts. Valsts kanceleja ir izstrādājusi Modernizācijas plānu, kas 2023.gada 11.janvārī ievietots Tiesību aktu portālā (TAP)  atzinumu sniegšanai https://tapportals.mk.gov.lv/legal_acts/c1b4cf3e-5320-4b7e-8e88-8c47b4288553
23.03.2023 Valsts sekretāru sanāksmē tika izskatīts jautājums saistībā ar Valsts pārvaldes modernizācijas plānu 2023-2027 gadam (22-TA-3192) un norādām, ka pēc saskaņošanas sanāksmes, plāns tiek virzīts tālāk uz izskatīšanu Ministru kabinetā un patlaban atrodas saskaņošanas plūsmā.</t>
  </si>
  <si>
    <t>Vienlaikus norādām, ka sākotnēji izvirzītie darbības virzieni modernizācijas plānā ir atspoguļoti, plānā fokusējoties uz:
1. Vienota un efektīva valsts pārvalde; 2. Cilvēkresursu attīstība; 3. Politikas un regulējuma kvalitāte; 4. Atbalsta funkciju centralizācija un standartizācija; 5. Viedas darba vides izveide; 6. Inovācijas attīstība; 7. Horizontālais rīcības virziens – valsts pārvaldes digitālā transformācija. EIROPAS SAVIENĪBAS ATVESEĻOŠANAS UN NOTURĪBAS MEHĀNISMA PLĀNĀ sākotnēji tika norādīta atsevišķs virziens "Pieejami, saprotami un atbilstoši pakalpojumi", taču norādām, ka šī virziena saturs atrodams citās Modernizācijas plāna rīcības virzienos, kā, piemēram,
1) "Inovācijas attīstība" - Inovācijas laboratorija piedāvā digitālo pakalpojumu dizainēšanas un izveides atbalstu, nodrošinot uz lietotāju vērstu pieeju;
2) "Politikas un regulējuma kvalitāte" - Ir pilnveidots tiesiskais regulējums, kas nosaka vienotu pieeju datu apritei, datu kvalitātes standartus, kārtību datu apstrādei un glabāšanai. Tas tieši ietekmētu arī pakalpojumu pieredzes uzlabošanos iedzīvotājiem, nodrošinot vienreizes principa ieviešanu. 
Papildus Valsts kanceleja Valsts pārvaldes modernizācijas plānā ir norādījusi, ka pakalpojumu pārvaldības jomā jau eksistē citi politikas plānošanas dokumenti, kā, piemēram, Pakalpojumu vides pilnveides plāns 2020-2023, kā arī Digitālās transformācijas pamatnostādnes un tajos norādītos uzdevumus nav nepieciešams dublēt Valsts pārvaldes modernizācijas plānā.</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</si>
  <si>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Komisijas.
Vienlaikus, atbilstoši šī ziņojuma protokollēmuma projektam,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Ministru kabineta lēmumu ir noteikts citādi vai saņemts pozitīvs Eiropas Komisijas lēmums par Atveseļošanas fonda plāna grozījumu priekšlikumiem. 
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</si>
  <si>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Komisijas.
Vienlaikus, atbilstoši šī ziņojuma protokollēmuma projektam,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MK lēmumu ir noteikts citādi vai saņemts pozitīvs EK lēmums par AF plāna grozījumu priekšlikumiem.
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</si>
  <si>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Līdz 2023.gada 1.jūnijam iestādēm sagatavot un iesniegt Ministru kabinetā ziņojumu ar situācijas izklāstu, konstatētajiem riskiem, plānoto rīcību un nepieciešamajiem pasākumiem, lai iekļautos Atveseļošanas fonda plāna paredzētajā termiņā un nodrošinātu rādītāju izpildi līdz 2023.gada beigām. 
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</si>
  <si>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
Ja rādītāju izpilde tiek nodrošināta ne vēlāk kā līdz 2023.gada beigām un pārvaldības deklarācijas tiek iesniegtas KPVIS līdz 2024.gada 25.janvārim*, tad FM skatījumā šie kavējumi nav ar augstu risku.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</si>
</sst>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8"/>
      <color theme="1"/>
      <name val="Times New Roman"/>
      <family val="1"/>
      <charset val="186"/>
    </font>
    <font>
      <sz val="18"/>
      <color theme="1"/>
      <name val="Times New Roman"/>
      <family val="1"/>
      <charset val="186"/>
    </font>
    <font>
      <i/>
      <sz val="12"/>
      <color theme="1"/>
      <name val="Times New Roman"/>
      <family val="1"/>
      <charset val="186"/>
    </font>
    <font>
      <b/>
      <sz val="12"/>
      <color theme="1"/>
      <name val="Times New Roman"/>
      <family val="1"/>
      <charset val="186"/>
    </font>
    <font>
      <b/>
      <sz val="16"/>
      <color theme="1"/>
      <name val="Times New Roman"/>
      <family val="1"/>
      <charset val="186"/>
    </font>
    <font>
      <b/>
      <sz val="14"/>
      <color theme="1"/>
      <name val="Times New Roman"/>
      <family val="1"/>
      <charset val="186"/>
    </font>
    <font>
      <b/>
      <sz val="14"/>
      <name val="Times New Roman"/>
      <family val="1"/>
      <charset val="186"/>
    </font>
    <font>
      <b/>
      <sz val="10"/>
      <color theme="1"/>
      <name val="Times New Roman"/>
      <family val="1"/>
      <charset val="186"/>
    </font>
    <font>
      <b/>
      <sz val="10"/>
      <name val="Times New Roman"/>
      <family val="1"/>
      <charset val="186"/>
    </font>
    <font>
      <sz val="11"/>
      <color rgb="FF006100"/>
      <name val="Calibri"/>
      <family val="2"/>
      <scheme val="minor"/>
    </font>
    <font>
      <sz val="12"/>
      <name val="Times New Roman"/>
      <family val="1"/>
      <charset val="186"/>
    </font>
    <font>
      <b/>
      <sz val="12"/>
      <name val="Times New Roman"/>
      <family val="1"/>
      <charset val="186"/>
    </font>
    <font>
      <sz val="11"/>
      <name val="Times New Roman"/>
      <family val="1"/>
      <charset val="186"/>
    </font>
    <font>
      <sz val="11"/>
      <color rgb="FF000000"/>
      <name val="Calibri"/>
      <family val="2"/>
      <charset val="186"/>
    </font>
    <font>
      <u/>
      <sz val="11"/>
      <color theme="10"/>
      <name val="Times New Roman"/>
      <family val="1"/>
      <charset val="186"/>
    </font>
    <font>
      <sz val="11"/>
      <color rgb="FF000000"/>
      <name val="Calibri"/>
      <family val="2"/>
      <charset val="186"/>
    </font>
    <font>
      <sz val="10"/>
      <color rgb="FF000000"/>
      <name val="Times New Roman"/>
      <family val="1"/>
      <charset val="186"/>
    </font>
    <font>
      <sz val="16"/>
      <color rgb="FF000000"/>
      <name val="Times New Roman"/>
      <family val="1"/>
      <charset val="186"/>
    </font>
    <font>
      <sz val="10"/>
      <color theme="1"/>
      <name val="Times New Roman"/>
      <family val="1"/>
      <charset val="186"/>
    </font>
    <font>
      <sz val="9"/>
      <color theme="1"/>
      <name val="Times New Roman"/>
      <family val="1"/>
      <charset val="186"/>
    </font>
    <font>
      <b/>
      <sz val="12"/>
      <color rgb="FF000000"/>
      <name val="Times New Roman"/>
      <family val="1"/>
      <charset val="186"/>
    </font>
    <font>
      <b/>
      <sz val="8"/>
      <color theme="1"/>
      <name val="Times New Roman"/>
      <family val="1"/>
      <charset val="186"/>
    </font>
    <font>
      <b/>
      <sz val="10"/>
      <color rgb="FF000000"/>
      <name val="Times New Roman"/>
      <family val="1"/>
      <charset val="186"/>
    </font>
    <font>
      <b/>
      <sz val="9"/>
      <color theme="1"/>
      <name val="Times New Roman"/>
      <family val="1"/>
      <charset val="186"/>
    </font>
    <font>
      <sz val="9"/>
      <color rgb="FF000000"/>
      <name val="Times New Roman"/>
      <family val="1"/>
      <charset val="186"/>
    </font>
    <font>
      <b/>
      <sz val="11"/>
      <color theme="1"/>
      <name val="Times New Roman"/>
      <family val="1"/>
      <charset val="186"/>
    </font>
    <font>
      <sz val="14"/>
      <name val="Times New Roman"/>
      <family val="1"/>
      <charset val="186"/>
    </font>
    <font>
      <sz val="14"/>
      <color theme="1"/>
      <name val="Times New Roman"/>
      <family val="1"/>
      <charset val="186"/>
    </font>
    <font>
      <u/>
      <sz val="11"/>
      <color theme="10"/>
      <name val="Calibri"/>
      <family val="2"/>
      <charset val="186"/>
    </font>
    <font>
      <u/>
      <sz val="9"/>
      <color theme="10"/>
      <name val="Times New Roman"/>
      <family val="1"/>
      <charset val="186"/>
    </font>
    <font>
      <sz val="10"/>
      <name val="Times New Roman"/>
      <family val="1"/>
      <charset val="186"/>
    </font>
    <font>
      <b/>
      <sz val="16"/>
      <color theme="1"/>
      <name val="Calibri"/>
      <family val="2"/>
      <charset val="186"/>
      <scheme val="minor"/>
    </font>
    <font>
      <b/>
      <sz val="14"/>
      <color theme="1"/>
      <name val="Calibri"/>
      <family val="2"/>
      <charset val="186"/>
      <scheme val="minor"/>
    </font>
  </fonts>
  <fills count="18">
    <fill>
      <patternFill patternType="none"/>
    </fill>
    <fill>
      <patternFill patternType="gray125"/>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C6EFCE"/>
      </patternFill>
    </fill>
    <fill>
      <patternFill patternType="solid">
        <fgColor theme="7" tint="0.79998168889431442"/>
        <bgColor indexed="65"/>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79998168889431442"/>
        <bgColor rgb="FFFFFF00"/>
      </patternFill>
    </fill>
    <fill>
      <patternFill patternType="solid">
        <fgColor theme="7" tint="0.79998168889431442"/>
        <bgColor rgb="FFC6EFCE"/>
      </patternFill>
    </fill>
    <fill>
      <patternFill patternType="solid">
        <fgColor theme="0"/>
        <bgColor indexed="64"/>
      </patternFill>
    </fill>
    <fill>
      <patternFill patternType="solid">
        <fgColor rgb="FFFFFFCC"/>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CCCC"/>
        <bgColor indexed="64"/>
      </patternFill>
    </fill>
    <fill>
      <patternFill patternType="solid">
        <fgColor theme="8" tint="0.79998168889431442"/>
        <bgColor indexed="64"/>
      </patternFill>
    </fill>
    <fill>
      <patternFill patternType="solid">
        <fgColor theme="9"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s>
  <cellStyleXfs count="8">
    <xf numFmtId="0" fontId="0" fillId="0" borderId="0"/>
    <xf numFmtId="0" fontId="1" fillId="0" borderId="0"/>
    <xf numFmtId="0" fontId="2" fillId="0" borderId="0" applyNumberFormat="0" applyFill="0" applyBorder="0" applyAlignment="0" applyProtection="0"/>
    <xf numFmtId="0" fontId="3" fillId="0" borderId="0"/>
    <xf numFmtId="0" fontId="15" fillId="5" borderId="0" applyNumberFormat="0" applyBorder="0" applyAlignment="0" applyProtection="0"/>
    <xf numFmtId="0" fontId="19" fillId="0" borderId="0"/>
    <xf numFmtId="0" fontId="21" fillId="0" borderId="0"/>
    <xf numFmtId="0" fontId="34" fillId="0" borderId="0" applyNumberFormat="0" applyFill="0" applyBorder="0" applyAlignment="0" applyProtection="0"/>
  </cellStyleXfs>
  <cellXfs count="199">
    <xf numFmtId="0" fontId="0" fillId="0" borderId="0" xfId="0"/>
    <xf numFmtId="0" fontId="4" fillId="0" borderId="0" xfId="3" applyFont="1" applyAlignment="1">
      <alignment horizontal="center" vertical="center"/>
    </xf>
    <xf numFmtId="0" fontId="4" fillId="0" borderId="0" xfId="3" applyFont="1" applyAlignment="1">
      <alignment horizontal="left" vertical="center"/>
    </xf>
    <xf numFmtId="0" fontId="4" fillId="0" borderId="0" xfId="3" applyFont="1" applyAlignment="1">
      <alignment vertical="center"/>
    </xf>
    <xf numFmtId="0" fontId="5" fillId="0" borderId="0" xfId="3" applyFont="1" applyAlignment="1">
      <alignment horizontal="center" vertical="center"/>
    </xf>
    <xf numFmtId="0" fontId="11" fillId="4" borderId="1" xfId="3" applyFont="1" applyFill="1" applyBorder="1" applyAlignment="1">
      <alignment horizontal="center" vertical="center" wrapText="1"/>
    </xf>
    <xf numFmtId="0" fontId="11" fillId="8" borderId="11" xfId="3" applyFont="1" applyFill="1" applyBorder="1" applyAlignment="1">
      <alignment horizontal="center" vertical="center" wrapText="1"/>
    </xf>
    <xf numFmtId="0" fontId="11" fillId="8" borderId="1" xfId="3" applyFont="1" applyFill="1" applyBorder="1" applyAlignment="1">
      <alignment horizontal="center" vertical="center" wrapText="1"/>
    </xf>
    <xf numFmtId="0" fontId="12" fillId="8" borderId="1" xfId="3" applyFont="1" applyFill="1" applyBorder="1" applyAlignment="1">
      <alignment horizontal="center" vertical="center" wrapText="1"/>
    </xf>
    <xf numFmtId="0" fontId="13" fillId="7" borderId="1" xfId="3" applyFont="1" applyFill="1" applyBorder="1" applyAlignment="1">
      <alignment horizontal="center" vertical="center"/>
    </xf>
    <xf numFmtId="0" fontId="13" fillId="7" borderId="8" xfId="3" applyFont="1" applyFill="1" applyBorder="1" applyAlignment="1">
      <alignment horizontal="center" vertical="center" wrapText="1"/>
    </xf>
    <xf numFmtId="0" fontId="13" fillId="7" borderId="12" xfId="3" applyFont="1" applyFill="1" applyBorder="1" applyAlignment="1">
      <alignment horizontal="center" vertical="center"/>
    </xf>
    <xf numFmtId="0" fontId="13" fillId="4" borderId="1" xfId="3" applyFont="1" applyFill="1" applyBorder="1" applyAlignment="1">
      <alignment horizontal="center" vertical="center" wrapText="1"/>
    </xf>
    <xf numFmtId="0" fontId="13" fillId="8" borderId="11" xfId="3" applyFont="1" applyFill="1" applyBorder="1" applyAlignment="1">
      <alignment horizontal="center" vertical="center" wrapText="1"/>
    </xf>
    <xf numFmtId="0" fontId="13" fillId="8" borderId="1" xfId="3" applyFont="1" applyFill="1" applyBorder="1" applyAlignment="1">
      <alignment horizontal="center" vertical="center" wrapText="1"/>
    </xf>
    <xf numFmtId="0" fontId="14" fillId="8" borderId="1" xfId="3" applyFont="1" applyFill="1" applyBorder="1" applyAlignment="1">
      <alignment horizontal="center" vertical="center" wrapText="1"/>
    </xf>
    <xf numFmtId="0" fontId="16" fillId="0" borderId="1" xfId="4" applyFont="1" applyFill="1" applyBorder="1" applyAlignment="1">
      <alignment horizontal="center" vertical="center" wrapText="1"/>
    </xf>
    <xf numFmtId="0" fontId="16" fillId="0" borderId="8" xfId="4" applyFont="1" applyFill="1" applyBorder="1" applyAlignment="1">
      <alignment horizontal="left" vertical="center" wrapText="1"/>
    </xf>
    <xf numFmtId="0" fontId="17" fillId="0" borderId="12" xfId="4" applyFont="1" applyFill="1" applyBorder="1" applyAlignment="1">
      <alignment vertical="center" wrapText="1"/>
    </xf>
    <xf numFmtId="3" fontId="16" fillId="6" borderId="1" xfId="4" applyNumberFormat="1" applyFont="1" applyFill="1" applyBorder="1" applyAlignment="1">
      <alignment horizontal="center" vertical="center" wrapText="1"/>
    </xf>
    <xf numFmtId="0" fontId="16" fillId="6" borderId="1" xfId="4" applyFont="1" applyFill="1" applyBorder="1" applyAlignment="1">
      <alignment horizontal="left" vertical="center" wrapText="1"/>
    </xf>
    <xf numFmtId="3" fontId="16" fillId="8" borderId="11" xfId="4" applyNumberFormat="1" applyFont="1" applyFill="1" applyBorder="1" applyAlignment="1">
      <alignment horizontal="center" vertical="center" wrapText="1"/>
    </xf>
    <xf numFmtId="3" fontId="16" fillId="8" borderId="1" xfId="4" applyNumberFormat="1" applyFont="1" applyFill="1" applyBorder="1" applyAlignment="1">
      <alignment horizontal="center" vertical="center" wrapText="1"/>
    </xf>
    <xf numFmtId="3" fontId="16" fillId="8" borderId="1" xfId="4" applyNumberFormat="1" applyFont="1" applyFill="1" applyBorder="1" applyAlignment="1">
      <alignment horizontal="left" vertical="center" wrapText="1"/>
    </xf>
    <xf numFmtId="0" fontId="4" fillId="0" borderId="1" xfId="4" applyFont="1" applyFill="1" applyBorder="1" applyAlignment="1">
      <alignment horizontal="center" vertical="center" wrapText="1"/>
    </xf>
    <xf numFmtId="0" fontId="4" fillId="0" borderId="8" xfId="4" applyFont="1" applyFill="1" applyBorder="1" applyAlignment="1">
      <alignment horizontal="left" vertical="center" wrapText="1"/>
    </xf>
    <xf numFmtId="0" fontId="9" fillId="0" borderId="12" xfId="4" applyFont="1" applyFill="1" applyBorder="1" applyAlignment="1">
      <alignment vertical="center" wrapText="1"/>
    </xf>
    <xf numFmtId="0" fontId="18" fillId="6" borderId="1" xfId="4" applyFont="1" applyFill="1" applyBorder="1" applyAlignment="1">
      <alignment horizontal="left" vertical="center" wrapText="1"/>
    </xf>
    <xf numFmtId="3" fontId="16" fillId="4" borderId="1" xfId="4" applyNumberFormat="1" applyFont="1" applyFill="1" applyBorder="1" applyAlignment="1">
      <alignment horizontal="center" vertical="center" wrapText="1"/>
    </xf>
    <xf numFmtId="0" fontId="18" fillId="4" borderId="1" xfId="4" applyFont="1" applyFill="1" applyBorder="1" applyAlignment="1">
      <alignment horizontal="left" vertical="center" wrapText="1"/>
    </xf>
    <xf numFmtId="0" fontId="16" fillId="4" borderId="1" xfId="4" applyFont="1" applyFill="1" applyBorder="1" applyAlignment="1">
      <alignment horizontal="left" vertical="center" wrapText="1"/>
    </xf>
    <xf numFmtId="0" fontId="16" fillId="0" borderId="4" xfId="4" applyFont="1" applyFill="1" applyBorder="1" applyAlignment="1">
      <alignment horizontal="center" vertical="center" wrapText="1"/>
    </xf>
    <xf numFmtId="0" fontId="16" fillId="0" borderId="4" xfId="4" applyFont="1" applyFill="1" applyBorder="1" applyAlignment="1">
      <alignment horizontal="left" vertical="center" wrapText="1"/>
    </xf>
    <xf numFmtId="0" fontId="17" fillId="0" borderId="13" xfId="4" applyFont="1" applyFill="1" applyBorder="1" applyAlignment="1">
      <alignment vertical="center" wrapText="1"/>
    </xf>
    <xf numFmtId="3" fontId="16" fillId="8" borderId="4" xfId="4" applyNumberFormat="1" applyFont="1" applyFill="1" applyBorder="1" applyAlignment="1">
      <alignment horizontal="center" vertical="center" wrapText="1"/>
    </xf>
    <xf numFmtId="3" fontId="16" fillId="8" borderId="4" xfId="4" applyNumberFormat="1" applyFont="1" applyFill="1" applyBorder="1" applyAlignment="1">
      <alignment horizontal="left" vertical="center" wrapText="1"/>
    </xf>
    <xf numFmtId="0" fontId="16" fillId="0" borderId="8" xfId="4" applyFont="1" applyFill="1" applyBorder="1" applyAlignment="1">
      <alignment horizontal="center" vertical="center" wrapText="1"/>
    </xf>
    <xf numFmtId="3" fontId="16" fillId="8" borderId="8" xfId="4" applyNumberFormat="1" applyFont="1" applyFill="1" applyBorder="1" applyAlignment="1">
      <alignment horizontal="center" vertical="center" wrapText="1"/>
    </xf>
    <xf numFmtId="3" fontId="16" fillId="8" borderId="8" xfId="4" applyNumberFormat="1" applyFont="1" applyFill="1" applyBorder="1" applyAlignment="1">
      <alignment horizontal="left" vertical="center" wrapText="1"/>
    </xf>
    <xf numFmtId="0" fontId="4" fillId="0" borderId="4" xfId="4" applyFont="1" applyFill="1" applyBorder="1" applyAlignment="1">
      <alignment horizontal="center" vertical="center" wrapText="1"/>
    </xf>
    <xf numFmtId="0" fontId="4" fillId="0" borderId="4" xfId="4" applyFont="1" applyFill="1" applyBorder="1" applyAlignment="1">
      <alignment horizontal="left" vertical="center" wrapText="1"/>
    </xf>
    <xf numFmtId="0" fontId="9" fillId="0" borderId="13" xfId="4" applyFont="1" applyFill="1" applyBorder="1" applyAlignment="1">
      <alignment vertical="center" wrapText="1"/>
    </xf>
    <xf numFmtId="0" fontId="18" fillId="6" borderId="1" xfId="4" applyFont="1" applyFill="1" applyBorder="1" applyAlignment="1">
      <alignment horizontal="center" vertical="center" wrapText="1"/>
    </xf>
    <xf numFmtId="0" fontId="16" fillId="4" borderId="1" xfId="4" applyFont="1" applyFill="1" applyBorder="1" applyAlignment="1">
      <alignment horizontal="center" vertical="center" wrapText="1"/>
    </xf>
    <xf numFmtId="0" fontId="16" fillId="9" borderId="1" xfId="3" applyFont="1" applyFill="1" applyBorder="1" applyAlignment="1">
      <alignment horizontal="left" vertical="center" wrapText="1"/>
    </xf>
    <xf numFmtId="3" fontId="16" fillId="8" borderId="5" xfId="4" applyNumberFormat="1" applyFont="1" applyFill="1" applyBorder="1" applyAlignment="1">
      <alignment horizontal="center" vertical="center" wrapText="1"/>
    </xf>
    <xf numFmtId="0" fontId="16" fillId="0" borderId="1" xfId="4" applyFont="1" applyFill="1" applyBorder="1" applyAlignment="1">
      <alignment horizontal="left" vertical="center" wrapText="1"/>
    </xf>
    <xf numFmtId="0" fontId="17" fillId="0" borderId="1" xfId="4" applyFont="1" applyFill="1" applyBorder="1" applyAlignment="1">
      <alignment vertical="center" wrapText="1"/>
    </xf>
    <xf numFmtId="3" fontId="16" fillId="10" borderId="1" xfId="3" applyNumberFormat="1" applyFont="1" applyFill="1" applyBorder="1" applyAlignment="1">
      <alignment horizontal="center" vertical="center" wrapText="1"/>
    </xf>
    <xf numFmtId="0" fontId="18" fillId="10" borderId="1" xfId="3" applyFont="1" applyFill="1" applyBorder="1" applyAlignment="1">
      <alignment horizontal="left" vertical="center" wrapText="1"/>
    </xf>
    <xf numFmtId="3" fontId="16" fillId="8" borderId="9" xfId="4" applyNumberFormat="1" applyFont="1" applyFill="1" applyBorder="1" applyAlignment="1">
      <alignment horizontal="center" vertical="center" wrapText="1"/>
    </xf>
    <xf numFmtId="3" fontId="16" fillId="4" borderId="1" xfId="3" applyNumberFormat="1" applyFont="1" applyFill="1" applyBorder="1" applyAlignment="1">
      <alignment horizontal="center" vertical="center"/>
    </xf>
    <xf numFmtId="0" fontId="4" fillId="0" borderId="1" xfId="4" applyFont="1" applyFill="1" applyBorder="1" applyAlignment="1">
      <alignment horizontal="left" vertical="center" wrapText="1"/>
    </xf>
    <xf numFmtId="0" fontId="9" fillId="0" borderId="10" xfId="4" applyFont="1" applyFill="1" applyBorder="1" applyAlignment="1">
      <alignment vertical="center" wrapText="1"/>
    </xf>
    <xf numFmtId="0" fontId="5" fillId="0" borderId="0" xfId="3" applyFont="1" applyAlignment="1">
      <alignment horizontal="left" vertical="center" wrapText="1"/>
    </xf>
    <xf numFmtId="0" fontId="16" fillId="0" borderId="0" xfId="5" applyFont="1" applyAlignment="1">
      <alignment horizontal="left" vertical="center"/>
    </xf>
    <xf numFmtId="0" fontId="5" fillId="0" borderId="0" xfId="3" applyFont="1" applyAlignment="1">
      <alignment horizontal="right" vertical="center" wrapText="1"/>
    </xf>
    <xf numFmtId="0" fontId="16" fillId="0" borderId="0" xfId="5" applyFont="1" applyAlignment="1">
      <alignment horizontal="center" vertical="center"/>
    </xf>
    <xf numFmtId="0" fontId="20" fillId="0" borderId="0" xfId="2" applyFont="1" applyAlignment="1">
      <alignment horizontal="left" vertical="center"/>
    </xf>
    <xf numFmtId="0" fontId="22" fillId="0" borderId="0" xfId="6" applyFont="1" applyAlignment="1">
      <alignment horizontal="right" wrapText="1"/>
    </xf>
    <xf numFmtId="0" fontId="5" fillId="0" borderId="0" xfId="6" applyFont="1"/>
    <xf numFmtId="0" fontId="24" fillId="0" borderId="0" xfId="6" applyFont="1"/>
    <xf numFmtId="0" fontId="25" fillId="0" borderId="1" xfId="6" applyFont="1" applyBorder="1"/>
    <xf numFmtId="0" fontId="25" fillId="3" borderId="1" xfId="6" applyFont="1" applyFill="1" applyBorder="1" applyAlignment="1">
      <alignment horizontal="center" vertical="center" wrapText="1"/>
    </xf>
    <xf numFmtId="0" fontId="26" fillId="7" borderId="1" xfId="6" applyFont="1" applyFill="1" applyBorder="1" applyAlignment="1">
      <alignment horizontal="center" vertical="top" wrapText="1"/>
    </xf>
    <xf numFmtId="0" fontId="9" fillId="7" borderId="1" xfId="6" applyFont="1" applyFill="1" applyBorder="1" applyAlignment="1">
      <alignment horizontal="center" vertical="top" wrapText="1"/>
    </xf>
    <xf numFmtId="0" fontId="27" fillId="7" borderId="1" xfId="6" applyFont="1" applyFill="1" applyBorder="1" applyAlignment="1">
      <alignment horizontal="center" vertical="top" wrapText="1"/>
    </xf>
    <xf numFmtId="0" fontId="5" fillId="0" borderId="0" xfId="6" applyFont="1" applyAlignment="1">
      <alignment wrapText="1"/>
    </xf>
    <xf numFmtId="0" fontId="29" fillId="7" borderId="1" xfId="6" applyFont="1" applyFill="1" applyBorder="1" applyAlignment="1">
      <alignment horizontal="center" vertical="center" wrapText="1"/>
    </xf>
    <xf numFmtId="0" fontId="30" fillId="12" borderId="1" xfId="6" applyFont="1" applyFill="1" applyBorder="1" applyAlignment="1">
      <alignment horizontal="left" vertical="top" wrapText="1"/>
    </xf>
    <xf numFmtId="0" fontId="30" fillId="13" borderId="1" xfId="6" applyFont="1" applyFill="1" applyBorder="1" applyAlignment="1">
      <alignment horizontal="left" vertical="top" wrapText="1"/>
    </xf>
    <xf numFmtId="0" fontId="5" fillId="0" borderId="0" xfId="6" applyFont="1" applyAlignment="1">
      <alignment horizontal="left" vertical="top"/>
    </xf>
    <xf numFmtId="0" fontId="25" fillId="3" borderId="1" xfId="6" applyFont="1" applyFill="1" applyBorder="1" applyAlignment="1">
      <alignment horizontal="center" vertical="center"/>
    </xf>
    <xf numFmtId="0" fontId="30" fillId="12" borderId="4" xfId="6" applyFont="1" applyFill="1" applyBorder="1" applyAlignment="1">
      <alignment horizontal="left" vertical="top" wrapText="1"/>
    </xf>
    <xf numFmtId="0" fontId="30" fillId="13" borderId="4" xfId="6" applyFont="1" applyFill="1" applyBorder="1" applyAlignment="1">
      <alignment horizontal="left" vertical="top" wrapText="1"/>
    </xf>
    <xf numFmtId="0" fontId="25" fillId="3" borderId="4" xfId="6" applyFont="1" applyFill="1" applyBorder="1" applyAlignment="1">
      <alignment horizontal="center" vertical="center"/>
    </xf>
    <xf numFmtId="0" fontId="29" fillId="14" borderId="17" xfId="6" applyFont="1" applyFill="1" applyBorder="1" applyAlignment="1">
      <alignment horizontal="center" vertical="center"/>
    </xf>
    <xf numFmtId="0" fontId="31" fillId="0" borderId="0" xfId="6" applyFont="1" applyAlignment="1">
      <alignment horizontal="right" vertical="center" wrapText="1"/>
    </xf>
    <xf numFmtId="0" fontId="31" fillId="0" borderId="0" xfId="6" applyFont="1" applyAlignment="1">
      <alignment horizontal="center" vertical="center"/>
    </xf>
    <xf numFmtId="0" fontId="32" fillId="0" borderId="0" xfId="6" applyFont="1" applyAlignment="1">
      <alignment vertical="center"/>
    </xf>
    <xf numFmtId="0" fontId="33" fillId="0" borderId="0" xfId="6" applyFont="1"/>
    <xf numFmtId="0" fontId="30" fillId="11" borderId="0" xfId="6" applyFont="1" applyFill="1" applyAlignment="1">
      <alignment wrapText="1"/>
    </xf>
    <xf numFmtId="0" fontId="25" fillId="0" borderId="0" xfId="6" applyFont="1"/>
    <xf numFmtId="0" fontId="33" fillId="0" borderId="0" xfId="0" applyFont="1" applyAlignment="1">
      <alignment horizontal="right" vertical="center" wrapText="1"/>
    </xf>
    <xf numFmtId="0" fontId="5" fillId="11" borderId="0" xfId="3" applyFont="1" applyFill="1" applyAlignment="1">
      <alignment horizontal="right" vertical="center" wrapText="1"/>
    </xf>
    <xf numFmtId="0" fontId="24" fillId="0" borderId="0" xfId="0" applyFont="1" applyAlignment="1">
      <alignment horizontal="center" vertical="center" wrapText="1"/>
    </xf>
    <xf numFmtId="0" fontId="24" fillId="0" borderId="0" xfId="0" applyFont="1" applyAlignment="1">
      <alignment vertical="center" wrapText="1"/>
    </xf>
    <xf numFmtId="0" fontId="24" fillId="11" borderId="0" xfId="0" applyFont="1" applyFill="1" applyAlignment="1">
      <alignment horizontal="right" vertical="center" wrapText="1" readingOrder="1"/>
    </xf>
    <xf numFmtId="0" fontId="24" fillId="11" borderId="0" xfId="0" applyFont="1" applyFill="1" applyAlignment="1">
      <alignment horizontal="right" wrapText="1"/>
    </xf>
    <xf numFmtId="0" fontId="5" fillId="0" borderId="0" xfId="3" applyFont="1"/>
    <xf numFmtId="0" fontId="5" fillId="0" borderId="0" xfId="3" applyFont="1" applyAlignment="1">
      <alignment wrapText="1"/>
    </xf>
    <xf numFmtId="0" fontId="25" fillId="0" borderId="0" xfId="0" applyFont="1" applyAlignment="1">
      <alignment horizontal="center" vertical="center" wrapText="1"/>
    </xf>
    <xf numFmtId="0" fontId="35" fillId="11" borderId="0" xfId="2" applyFont="1" applyFill="1"/>
    <xf numFmtId="0" fontId="35" fillId="11" borderId="0" xfId="2" applyFont="1" applyFill="1" applyAlignment="1">
      <alignment horizontal="left" vertical="center"/>
    </xf>
    <xf numFmtId="0" fontId="25" fillId="0" borderId="0" xfId="3" applyFont="1" applyAlignment="1">
      <alignment horizontal="left" vertical="center"/>
    </xf>
    <xf numFmtId="0" fontId="1" fillId="0" borderId="0" xfId="1"/>
    <xf numFmtId="0" fontId="1" fillId="0" borderId="0" xfId="1" applyAlignment="1">
      <alignment horizontal="left"/>
    </xf>
    <xf numFmtId="0" fontId="1" fillId="0" borderId="0" xfId="1" applyAlignment="1">
      <alignment horizontal="left" wrapText="1"/>
    </xf>
    <xf numFmtId="0" fontId="31" fillId="16" borderId="1" xfId="1" applyFont="1" applyFill="1" applyBorder="1" applyAlignment="1">
      <alignment horizontal="center" vertical="center" wrapText="1"/>
    </xf>
    <xf numFmtId="0" fontId="5" fillId="0" borderId="1" xfId="1" applyFont="1" applyBorder="1" applyAlignment="1">
      <alignment horizontal="center" vertical="center" wrapText="1"/>
    </xf>
    <xf numFmtId="0" fontId="5" fillId="16"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37" fillId="0" borderId="0" xfId="1" applyFont="1" applyAlignment="1">
      <alignment horizontal="right" vertical="center"/>
    </xf>
    <xf numFmtId="0" fontId="5" fillId="0" borderId="0" xfId="1" applyFont="1" applyAlignment="1">
      <alignment horizontal="center" vertical="center" wrapText="1"/>
    </xf>
    <xf numFmtId="0" fontId="5" fillId="0" borderId="0" xfId="1" applyFont="1" applyAlignment="1">
      <alignment horizontal="left" vertical="center" wrapText="1"/>
    </xf>
    <xf numFmtId="0" fontId="5" fillId="0" borderId="0" xfId="1" applyFont="1"/>
    <xf numFmtId="0" fontId="4" fillId="0" borderId="0" xfId="1" applyFont="1"/>
    <xf numFmtId="0" fontId="5" fillId="0" borderId="0" xfId="1" applyFont="1" applyAlignment="1">
      <alignment horizontal="right"/>
    </xf>
    <xf numFmtId="0" fontId="20" fillId="0" borderId="0" xfId="2" applyFont="1"/>
    <xf numFmtId="0" fontId="31" fillId="0" borderId="2" xfId="1" applyFont="1" applyBorder="1" applyAlignment="1">
      <alignment horizontal="center" vertical="center" wrapText="1"/>
    </xf>
    <xf numFmtId="0" fontId="5" fillId="15" borderId="1" xfId="1" applyFont="1" applyFill="1" applyBorder="1" applyAlignment="1">
      <alignment horizontal="center" vertical="center"/>
    </xf>
    <xf numFmtId="0" fontId="5" fillId="15" borderId="1" xfId="1" applyFont="1" applyFill="1" applyBorder="1" applyAlignment="1">
      <alignment horizontal="left" vertical="center" wrapText="1"/>
    </xf>
    <xf numFmtId="0" fontId="5" fillId="15" borderId="1" xfId="1" applyFont="1" applyFill="1" applyBorder="1" applyAlignment="1">
      <alignment horizontal="center" vertical="center" wrapText="1"/>
    </xf>
    <xf numFmtId="0" fontId="38" fillId="0" borderId="0" xfId="1" applyFont="1" applyAlignment="1">
      <alignment horizontal="right" vertical="center"/>
    </xf>
    <xf numFmtId="0" fontId="5" fillId="17" borderId="1" xfId="1" applyFont="1" applyFill="1" applyBorder="1" applyAlignment="1">
      <alignment horizontal="center" vertical="center"/>
    </xf>
    <xf numFmtId="0" fontId="5" fillId="17" borderId="1" xfId="1" applyFont="1" applyFill="1" applyBorder="1" applyAlignment="1">
      <alignment horizontal="left" vertical="center" wrapText="1"/>
    </xf>
    <xf numFmtId="0" fontId="5" fillId="17" borderId="1" xfId="1" applyFont="1" applyFill="1" applyBorder="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0" fontId="5" fillId="0" borderId="1"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vertical="center" wrapText="1"/>
    </xf>
    <xf numFmtId="0" fontId="9" fillId="2" borderId="1" xfId="0" applyFont="1" applyFill="1" applyBorder="1" applyAlignment="1">
      <alignment horizontal="center" vertical="center" wrapText="1"/>
    </xf>
    <xf numFmtId="0" fontId="31" fillId="2" borderId="1" xfId="0" applyFont="1" applyFill="1" applyBorder="1" applyAlignment="1">
      <alignment horizontal="center" vertical="center" wrapText="1"/>
    </xf>
    <xf numFmtId="0" fontId="5" fillId="0" borderId="1" xfId="0" applyFont="1" applyBorder="1" applyAlignment="1">
      <alignment vertical="center" wrapText="1"/>
    </xf>
    <xf numFmtId="49" fontId="5" fillId="0" borderId="1" xfId="0" applyNumberFormat="1" applyFont="1" applyBorder="1" applyAlignment="1">
      <alignment vertical="center" wrapText="1"/>
    </xf>
    <xf numFmtId="0" fontId="5" fillId="0" borderId="1" xfId="1" applyFont="1" applyBorder="1" applyAlignment="1">
      <alignment wrapText="1"/>
    </xf>
    <xf numFmtId="0" fontId="5" fillId="0" borderId="1" xfId="1" applyFont="1" applyBorder="1" applyAlignment="1">
      <alignment vertical="center" wrapText="1"/>
    </xf>
    <xf numFmtId="0" fontId="11" fillId="0" borderId="0" xfId="0" applyFont="1" applyAlignment="1">
      <alignment horizontal="center" vertical="center" wrapText="1"/>
    </xf>
    <xf numFmtId="0" fontId="5" fillId="0" borderId="2" xfId="0" applyFont="1" applyBorder="1" applyAlignment="1">
      <alignment horizontal="left" vertical="center" wrapText="1"/>
    </xf>
    <xf numFmtId="0" fontId="30" fillId="11" borderId="0" xfId="6" applyFont="1" applyFill="1" applyAlignment="1">
      <alignment horizontal="left" vertical="center" wrapText="1"/>
    </xf>
    <xf numFmtId="0" fontId="11" fillId="0" borderId="0" xfId="1" applyFont="1" applyAlignment="1">
      <alignment horizontal="center" vertical="center" wrapText="1"/>
    </xf>
    <xf numFmtId="0" fontId="25" fillId="0" borderId="2" xfId="1" applyFont="1" applyBorder="1" applyAlignment="1">
      <alignment horizontal="left" vertical="center" wrapText="1"/>
    </xf>
    <xf numFmtId="0" fontId="5" fillId="0" borderId="1" xfId="1" applyFont="1" applyBorder="1" applyAlignment="1">
      <alignment horizontal="center" vertical="center" wrapText="1"/>
    </xf>
    <xf numFmtId="0" fontId="5" fillId="0" borderId="4" xfId="1" applyFont="1" applyBorder="1" applyAlignment="1">
      <alignment horizontal="center" wrapText="1"/>
    </xf>
    <xf numFmtId="0" fontId="5" fillId="0" borderId="6" xfId="1" applyFont="1" applyBorder="1" applyAlignment="1">
      <alignment horizontal="center" wrapText="1"/>
    </xf>
    <xf numFmtId="0" fontId="5" fillId="0" borderId="8" xfId="1" applyFont="1" applyBorder="1" applyAlignment="1">
      <alignment horizontal="center" wrapText="1"/>
    </xf>
    <xf numFmtId="0" fontId="24" fillId="0" borderId="2" xfId="1" applyFont="1" applyBorder="1" applyAlignment="1">
      <alignment horizontal="left" vertical="center" wrapText="1"/>
    </xf>
    <xf numFmtId="0" fontId="5" fillId="15" borderId="4" xfId="1" applyFont="1" applyFill="1" applyBorder="1" applyAlignment="1">
      <alignment horizontal="center" vertical="center" wrapText="1"/>
    </xf>
    <xf numFmtId="0" fontId="5" fillId="15" borderId="6" xfId="1" applyFont="1" applyFill="1" applyBorder="1" applyAlignment="1">
      <alignment horizontal="center" vertical="center" wrapText="1"/>
    </xf>
    <xf numFmtId="0" fontId="5" fillId="15" borderId="8" xfId="1" applyFont="1" applyFill="1" applyBorder="1" applyAlignment="1">
      <alignment horizontal="center" vertical="center" wrapText="1"/>
    </xf>
    <xf numFmtId="0" fontId="5" fillId="17" borderId="4" xfId="1" applyFont="1" applyFill="1" applyBorder="1" applyAlignment="1">
      <alignment horizontal="center" vertical="center" wrapText="1"/>
    </xf>
    <xf numFmtId="0" fontId="5" fillId="17" borderId="6" xfId="1" applyFont="1" applyFill="1" applyBorder="1" applyAlignment="1">
      <alignment horizontal="center" vertical="center" wrapText="1"/>
    </xf>
    <xf numFmtId="0" fontId="5" fillId="17" borderId="8" xfId="1" applyFont="1" applyFill="1" applyBorder="1" applyAlignment="1">
      <alignment horizontal="center" vertical="center" wrapText="1"/>
    </xf>
    <xf numFmtId="0" fontId="22" fillId="11" borderId="0" xfId="6" applyFont="1" applyFill="1" applyAlignment="1">
      <alignment horizontal="left" wrapText="1"/>
    </xf>
    <xf numFmtId="0" fontId="23" fillId="0" borderId="0" xfId="6" applyFont="1" applyAlignment="1">
      <alignment horizontal="center" wrapText="1"/>
    </xf>
    <xf numFmtId="0" fontId="9" fillId="3" borderId="1" xfId="6" applyFont="1" applyFill="1" applyBorder="1" applyAlignment="1">
      <alignment horizontal="center" vertical="center" wrapText="1"/>
    </xf>
    <xf numFmtId="0" fontId="28" fillId="7" borderId="10" xfId="6" applyFont="1" applyFill="1" applyBorder="1" applyAlignment="1">
      <alignment horizontal="right" vertical="center" wrapText="1"/>
    </xf>
    <xf numFmtId="0" fontId="28" fillId="7" borderId="11" xfId="6" applyFont="1" applyFill="1" applyBorder="1" applyAlignment="1">
      <alignment horizontal="right" vertical="center" wrapText="1"/>
    </xf>
    <xf numFmtId="0" fontId="29" fillId="14" borderId="15" xfId="6" applyFont="1" applyFill="1" applyBorder="1" applyAlignment="1">
      <alignment horizontal="right" vertical="center" wrapText="1"/>
    </xf>
    <xf numFmtId="0" fontId="29" fillId="14" borderId="16" xfId="6" applyFont="1" applyFill="1" applyBorder="1" applyAlignment="1">
      <alignment horizontal="right" vertical="center" wrapText="1"/>
    </xf>
    <xf numFmtId="3" fontId="16" fillId="8" borderId="4" xfId="4" applyNumberFormat="1" applyFont="1" applyFill="1" applyBorder="1" applyAlignment="1">
      <alignment horizontal="left" vertical="center" wrapText="1"/>
    </xf>
    <xf numFmtId="3" fontId="16" fillId="8" borderId="8" xfId="4" applyNumberFormat="1" applyFont="1" applyFill="1" applyBorder="1" applyAlignment="1">
      <alignment horizontal="left" vertical="center" wrapText="1"/>
    </xf>
    <xf numFmtId="0" fontId="30" fillId="11" borderId="0" xfId="5" applyFont="1" applyFill="1" applyAlignment="1">
      <alignment horizontal="left" vertical="center" wrapText="1"/>
    </xf>
    <xf numFmtId="0" fontId="16" fillId="0" borderId="4" xfId="4" applyFont="1" applyFill="1" applyBorder="1" applyAlignment="1">
      <alignment horizontal="center" vertical="center" wrapText="1"/>
    </xf>
    <xf numFmtId="0" fontId="16" fillId="0" borderId="8" xfId="4" applyFont="1" applyFill="1" applyBorder="1" applyAlignment="1">
      <alignment horizontal="center" vertical="center" wrapText="1"/>
    </xf>
    <xf numFmtId="0" fontId="16" fillId="0" borderId="4" xfId="4" applyFont="1" applyFill="1" applyBorder="1" applyAlignment="1">
      <alignment horizontal="left" vertical="center" wrapText="1"/>
    </xf>
    <xf numFmtId="0" fontId="16" fillId="0" borderId="8" xfId="4" applyFont="1" applyFill="1" applyBorder="1" applyAlignment="1">
      <alignment horizontal="left" vertical="center" wrapText="1"/>
    </xf>
    <xf numFmtId="0" fontId="17" fillId="0" borderId="13" xfId="4" applyFont="1" applyFill="1" applyBorder="1" applyAlignment="1">
      <alignment vertical="center" wrapText="1"/>
    </xf>
    <xf numFmtId="0" fontId="17" fillId="0" borderId="12" xfId="4" applyFont="1" applyFill="1" applyBorder="1" applyAlignment="1">
      <alignment vertical="center" wrapText="1"/>
    </xf>
    <xf numFmtId="3" fontId="16" fillId="4" borderId="1" xfId="4" applyNumberFormat="1" applyFont="1" applyFill="1" applyBorder="1" applyAlignment="1">
      <alignment horizontal="center" vertical="center" wrapText="1"/>
    </xf>
    <xf numFmtId="0" fontId="16" fillId="4" borderId="1" xfId="4" applyFont="1" applyFill="1" applyBorder="1" applyAlignment="1">
      <alignment horizontal="left" vertical="center" wrapText="1"/>
    </xf>
    <xf numFmtId="3" fontId="16" fillId="8" borderId="4" xfId="4" applyNumberFormat="1" applyFont="1" applyFill="1" applyBorder="1" applyAlignment="1">
      <alignment horizontal="center" vertical="center" wrapText="1"/>
    </xf>
    <xf numFmtId="3" fontId="16" fillId="8" borderId="8" xfId="4" applyNumberFormat="1" applyFont="1" applyFill="1" applyBorder="1" applyAlignment="1">
      <alignment horizontal="center" vertical="center" wrapText="1"/>
    </xf>
    <xf numFmtId="0" fontId="4" fillId="0" borderId="4" xfId="4" applyFont="1" applyFill="1" applyBorder="1" applyAlignment="1">
      <alignment horizontal="center" vertical="center" wrapText="1"/>
    </xf>
    <xf numFmtId="0" fontId="4" fillId="0" borderId="6" xfId="4" applyFont="1" applyFill="1" applyBorder="1" applyAlignment="1">
      <alignment horizontal="center" vertical="center" wrapText="1"/>
    </xf>
    <xf numFmtId="0" fontId="4" fillId="0" borderId="8" xfId="4" applyFont="1" applyFill="1" applyBorder="1" applyAlignment="1">
      <alignment horizontal="center" vertical="center" wrapText="1"/>
    </xf>
    <xf numFmtId="0" fontId="4" fillId="0" borderId="4" xfId="4" applyFont="1" applyFill="1" applyBorder="1" applyAlignment="1">
      <alignment horizontal="left" vertical="center" wrapText="1"/>
    </xf>
    <xf numFmtId="0" fontId="4" fillId="0" borderId="6" xfId="4" applyFont="1" applyFill="1" applyBorder="1" applyAlignment="1">
      <alignment horizontal="left" vertical="center" wrapText="1"/>
    </xf>
    <xf numFmtId="0" fontId="4" fillId="0" borderId="8" xfId="4" applyFont="1" applyFill="1" applyBorder="1" applyAlignment="1">
      <alignment horizontal="left" vertical="center" wrapText="1"/>
    </xf>
    <xf numFmtId="0" fontId="9" fillId="0" borderId="13" xfId="4" applyFont="1" applyFill="1" applyBorder="1" applyAlignment="1">
      <alignment vertical="center" wrapText="1"/>
    </xf>
    <xf numFmtId="0" fontId="9" fillId="0" borderId="14" xfId="4" applyFont="1" applyFill="1" applyBorder="1" applyAlignment="1">
      <alignment vertical="center" wrapText="1"/>
    </xf>
    <xf numFmtId="0" fontId="9" fillId="0" borderId="12" xfId="4" applyFont="1" applyFill="1" applyBorder="1" applyAlignment="1">
      <alignment vertical="center" wrapText="1"/>
    </xf>
    <xf numFmtId="0" fontId="18" fillId="4" borderId="1" xfId="4" applyFont="1" applyFill="1" applyBorder="1" applyAlignment="1">
      <alignment horizontal="center" vertical="center" wrapText="1"/>
    </xf>
    <xf numFmtId="3" fontId="16" fillId="8" borderId="6" xfId="4" applyNumberFormat="1" applyFont="1" applyFill="1" applyBorder="1" applyAlignment="1">
      <alignment horizontal="center" vertical="center" wrapText="1"/>
    </xf>
    <xf numFmtId="3" fontId="16" fillId="8" borderId="6" xfId="4" applyNumberFormat="1" applyFont="1" applyFill="1" applyBorder="1" applyAlignment="1">
      <alignment horizontal="left" vertical="center" wrapText="1"/>
    </xf>
    <xf numFmtId="3" fontId="16" fillId="6" borderId="1" xfId="4" applyNumberFormat="1" applyFont="1" applyFill="1" applyBorder="1" applyAlignment="1">
      <alignment horizontal="center" vertical="center" wrapText="1"/>
    </xf>
    <xf numFmtId="0" fontId="18" fillId="6" borderId="1" xfId="4" applyFont="1" applyFill="1" applyBorder="1" applyAlignment="1">
      <alignment horizontal="center" vertical="center" wrapText="1"/>
    </xf>
    <xf numFmtId="0" fontId="16" fillId="0" borderId="6" xfId="4" applyFont="1" applyFill="1" applyBorder="1" applyAlignment="1">
      <alignment horizontal="center" vertical="center" wrapText="1"/>
    </xf>
    <xf numFmtId="0" fontId="16" fillId="0" borderId="6" xfId="4" applyFont="1" applyFill="1" applyBorder="1" applyAlignment="1">
      <alignment horizontal="left" vertical="center" wrapText="1"/>
    </xf>
    <xf numFmtId="0" fontId="17" fillId="0" borderId="14" xfId="4" applyFont="1" applyFill="1" applyBorder="1" applyAlignment="1">
      <alignment vertical="center" wrapText="1"/>
    </xf>
    <xf numFmtId="0" fontId="16" fillId="6" borderId="1" xfId="4" applyFont="1" applyFill="1" applyBorder="1" applyAlignment="1">
      <alignment horizontal="left" vertical="center" wrapText="1"/>
    </xf>
    <xf numFmtId="3" fontId="16" fillId="9" borderId="1" xfId="3" applyNumberFormat="1" applyFont="1" applyFill="1" applyBorder="1" applyAlignment="1">
      <alignment horizontal="center" vertical="center" wrapText="1"/>
    </xf>
    <xf numFmtId="0" fontId="16" fillId="9" borderId="1" xfId="3" applyFont="1" applyFill="1" applyBorder="1" applyAlignment="1">
      <alignment horizontal="left" vertical="center" wrapText="1"/>
    </xf>
    <xf numFmtId="3" fontId="16" fillId="8" borderId="5" xfId="4" applyNumberFormat="1" applyFont="1" applyFill="1" applyBorder="1" applyAlignment="1">
      <alignment horizontal="center" vertical="center" wrapText="1"/>
    </xf>
    <xf numFmtId="3" fontId="16" fillId="8" borderId="9" xfId="4" applyNumberFormat="1" applyFont="1" applyFill="1" applyBorder="1" applyAlignment="1">
      <alignment horizontal="center" vertical="center" wrapText="1"/>
    </xf>
    <xf numFmtId="3" fontId="16" fillId="8" borderId="7" xfId="4" applyNumberFormat="1" applyFont="1" applyFill="1" applyBorder="1" applyAlignment="1">
      <alignment horizontal="center" vertical="center" wrapText="1"/>
    </xf>
    <xf numFmtId="0" fontId="6" fillId="0" borderId="0" xfId="3" applyFont="1" applyAlignment="1">
      <alignment horizontal="center" vertical="center"/>
    </xf>
    <xf numFmtId="0" fontId="7" fillId="0" borderId="0" xfId="3" applyFont="1" applyAlignment="1">
      <alignment horizontal="center" vertical="center"/>
    </xf>
    <xf numFmtId="49" fontId="8" fillId="7" borderId="3" xfId="3" applyNumberFormat="1" applyFont="1" applyFill="1" applyBorder="1" applyAlignment="1" applyProtection="1">
      <alignment horizontal="right" vertical="center" wrapText="1"/>
      <protection locked="0"/>
    </xf>
    <xf numFmtId="0" fontId="9" fillId="7" borderId="1" xfId="3" applyFont="1" applyFill="1" applyBorder="1" applyAlignment="1">
      <alignment horizontal="center" vertical="center" wrapText="1"/>
    </xf>
    <xf numFmtId="0" fontId="4" fillId="7" borderId="1" xfId="3" applyFont="1" applyFill="1" applyBorder="1" applyAlignment="1">
      <alignment horizontal="center" vertical="center"/>
    </xf>
    <xf numFmtId="0" fontId="9" fillId="7" borderId="6" xfId="3" applyFont="1" applyFill="1" applyBorder="1" applyAlignment="1">
      <alignment horizontal="center" vertical="center" wrapText="1"/>
    </xf>
    <xf numFmtId="0" fontId="9" fillId="7" borderId="8" xfId="3" applyFont="1" applyFill="1" applyBorder="1" applyAlignment="1">
      <alignment horizontal="center" vertical="center" wrapText="1"/>
    </xf>
    <xf numFmtId="0" fontId="9" fillId="7" borderId="10" xfId="3" applyFont="1" applyFill="1" applyBorder="1" applyAlignment="1">
      <alignment horizontal="center" vertical="center" wrapText="1"/>
    </xf>
    <xf numFmtId="0" fontId="4" fillId="7" borderId="10" xfId="3" applyFont="1" applyFill="1" applyBorder="1" applyAlignment="1">
      <alignment horizontal="center" vertical="center"/>
    </xf>
    <xf numFmtId="0" fontId="10" fillId="4" borderId="1" xfId="3" applyFont="1" applyFill="1" applyBorder="1" applyAlignment="1">
      <alignment horizontal="center" vertical="center" wrapText="1"/>
    </xf>
    <xf numFmtId="0" fontId="10" fillId="8" borderId="3" xfId="3" applyFont="1" applyFill="1" applyBorder="1" applyAlignment="1">
      <alignment horizontal="center" vertical="center" wrapText="1"/>
    </xf>
  </cellXfs>
  <cellStyles count="8">
    <cellStyle name="Good 2" xfId="4" xr:uid="{C48245EA-880C-4620-AD17-07D7F81F55A6}"/>
    <cellStyle name="Hyperlink" xfId="2" builtinId="8"/>
    <cellStyle name="Hyperlink 2" xfId="7" xr:uid="{44B8E7A0-5A4F-46E9-A60D-4C3061173E07}"/>
    <cellStyle name="Normal" xfId="0" builtinId="0"/>
    <cellStyle name="Normal 2" xfId="1" xr:uid="{C9FF7F72-4C4D-4A7B-A42E-AC2B10C6B7F1}"/>
    <cellStyle name="Normal 2 2 2" xfId="3" xr:uid="{6B0AC367-1199-4B36-AF3F-CEEC12FD2F18}"/>
    <cellStyle name="Normal 3" xfId="6" xr:uid="{C13EC00C-1920-4FBA-9334-1E77B453ED4F}"/>
    <cellStyle name="Normal 9" xfId="5" xr:uid="{7ED1DFD6-52F4-4D62-8770-746BB7AB3D8F}"/>
  </cellStyles>
  <dxfs count="0"/>
  <tableStyles count="0" defaultTableStyle="TableStyleMedium2" defaultPivotStyle="PivotStyleLight16"/>
  <colors>
    <mruColors>
      <color rgb="FFFFCCCC"/>
      <color rgb="FF99CCFF"/>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rta.putnina@fm.gov.lv"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arta.putnina@fm.gov.lv"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mailto:arta.putnina@fm.gov.lv"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laura.naud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0156C-E6D2-4EE5-8E6F-82CDF2FDEE1F}">
  <dimension ref="A1:P96"/>
  <sheetViews>
    <sheetView tabSelected="1" view="pageBreakPreview" zoomScale="60" zoomScaleNormal="70" workbookViewId="0">
      <pane ySplit="5" topLeftCell="A87" activePane="bottomLeft" state="frozen"/>
      <selection pane="bottomLeft" activeCell="L87" sqref="L87"/>
    </sheetView>
  </sheetViews>
  <sheetFormatPr defaultColWidth="9.21875" defaultRowHeight="14.4" x14ac:dyDescent="0.3"/>
  <cols>
    <col min="1" max="1" width="10.21875" style="122" bestFit="1" customWidth="1"/>
    <col min="2" max="2" width="13" style="122" customWidth="1"/>
    <col min="3" max="4" width="14.77734375" style="122" customWidth="1"/>
    <col min="5" max="5" width="11.21875" style="122" customWidth="1"/>
    <col min="6" max="6" width="32.21875" style="122" customWidth="1"/>
    <col min="7" max="7" width="9.21875" style="122"/>
    <col min="8" max="8" width="13.21875" style="122" customWidth="1"/>
    <col min="9" max="9" width="12" style="122" customWidth="1"/>
    <col min="10" max="10" width="31" style="122" customWidth="1"/>
    <col min="11" max="11" width="12.21875" style="122" customWidth="1"/>
    <col min="12" max="12" width="53.77734375" style="122" customWidth="1"/>
    <col min="13" max="13" width="48.77734375" style="122" hidden="1" customWidth="1"/>
    <col min="14" max="14" width="95.5546875" style="122" customWidth="1"/>
    <col min="15" max="15" width="91.44140625" style="122" hidden="1" customWidth="1"/>
    <col min="16" max="16" width="108.21875" style="122" customWidth="1"/>
    <col min="17" max="16384" width="9.21875" style="122"/>
  </cols>
  <sheetData>
    <row r="1" spans="1:16" ht="66" x14ac:dyDescent="0.3">
      <c r="A1" s="121"/>
      <c r="B1" s="121"/>
      <c r="C1" s="121"/>
      <c r="D1" s="121"/>
      <c r="E1" s="121"/>
      <c r="F1" s="121"/>
      <c r="G1" s="121"/>
      <c r="H1" s="121"/>
      <c r="I1" s="121"/>
      <c r="J1" s="121"/>
      <c r="K1" s="121"/>
      <c r="L1" s="121"/>
      <c r="M1" s="121"/>
      <c r="N1" s="121"/>
      <c r="O1" s="121"/>
      <c r="P1" s="87" t="s">
        <v>805</v>
      </c>
    </row>
    <row r="2" spans="1:16" ht="17.399999999999999" x14ac:dyDescent="0.3">
      <c r="A2" s="129" t="s">
        <v>1272</v>
      </c>
      <c r="B2" s="129"/>
      <c r="C2" s="129"/>
      <c r="D2" s="129"/>
      <c r="E2" s="129"/>
      <c r="F2" s="129"/>
      <c r="G2" s="129"/>
      <c r="H2" s="129"/>
      <c r="I2" s="129"/>
      <c r="J2" s="129"/>
      <c r="K2" s="129"/>
      <c r="L2" s="129"/>
      <c r="M2" s="129"/>
      <c r="N2" s="129"/>
      <c r="O2" s="129"/>
      <c r="P2" s="129"/>
    </row>
    <row r="3" spans="1:16" ht="15" customHeight="1" x14ac:dyDescent="0.3">
      <c r="A3" s="130" t="s">
        <v>860</v>
      </c>
      <c r="B3" s="130"/>
      <c r="C3" s="130"/>
      <c r="D3" s="121"/>
      <c r="E3" s="121"/>
      <c r="F3" s="121"/>
      <c r="G3" s="121"/>
      <c r="H3" s="121"/>
      <c r="I3" s="121"/>
      <c r="J3" s="121"/>
      <c r="K3" s="121"/>
      <c r="L3" s="121"/>
      <c r="M3" s="121"/>
      <c r="N3" s="121"/>
      <c r="O3" s="121"/>
      <c r="P3" s="121"/>
    </row>
    <row r="4" spans="1:16" ht="46.8" x14ac:dyDescent="0.3">
      <c r="A4" s="123" t="s">
        <v>487</v>
      </c>
      <c r="B4" s="123" t="s">
        <v>500</v>
      </c>
      <c r="C4" s="123" t="s">
        <v>0</v>
      </c>
      <c r="D4" s="123" t="s">
        <v>488</v>
      </c>
      <c r="E4" s="123" t="s">
        <v>489</v>
      </c>
      <c r="F4" s="123" t="s">
        <v>490</v>
      </c>
      <c r="G4" s="123" t="s">
        <v>491</v>
      </c>
      <c r="H4" s="123" t="s">
        <v>492</v>
      </c>
      <c r="I4" s="123" t="s">
        <v>1185</v>
      </c>
      <c r="J4" s="123" t="s">
        <v>493</v>
      </c>
      <c r="K4" s="123" t="s">
        <v>494</v>
      </c>
      <c r="L4" s="123" t="s">
        <v>495</v>
      </c>
      <c r="M4" s="123" t="s">
        <v>496</v>
      </c>
      <c r="N4" s="123" t="s">
        <v>497</v>
      </c>
      <c r="O4" s="123" t="s">
        <v>498</v>
      </c>
      <c r="P4" s="123" t="s">
        <v>499</v>
      </c>
    </row>
    <row r="5" spans="1:16" x14ac:dyDescent="0.3">
      <c r="A5" s="124">
        <v>1</v>
      </c>
      <c r="B5" s="124">
        <v>2</v>
      </c>
      <c r="C5" s="124">
        <v>3</v>
      </c>
      <c r="D5" s="124">
        <v>4</v>
      </c>
      <c r="E5" s="124">
        <v>5</v>
      </c>
      <c r="F5" s="124">
        <v>6</v>
      </c>
      <c r="G5" s="124">
        <v>7</v>
      </c>
      <c r="H5" s="124">
        <v>8</v>
      </c>
      <c r="I5" s="124">
        <v>9</v>
      </c>
      <c r="J5" s="124">
        <v>10</v>
      </c>
      <c r="K5" s="124">
        <v>11</v>
      </c>
      <c r="L5" s="124">
        <v>12</v>
      </c>
      <c r="M5" s="124">
        <v>13</v>
      </c>
      <c r="N5" s="124">
        <v>13</v>
      </c>
      <c r="O5" s="124">
        <v>15</v>
      </c>
      <c r="P5" s="124">
        <v>14</v>
      </c>
    </row>
    <row r="6" spans="1:16" ht="188.1" customHeight="1" x14ac:dyDescent="0.3">
      <c r="A6" s="125" t="s">
        <v>501</v>
      </c>
      <c r="B6" s="126" t="s">
        <v>7</v>
      </c>
      <c r="C6" s="126" t="s">
        <v>6</v>
      </c>
      <c r="D6" s="126" t="s">
        <v>15</v>
      </c>
      <c r="E6" s="126" t="s">
        <v>861</v>
      </c>
      <c r="F6" s="126" t="s">
        <v>16</v>
      </c>
      <c r="G6" s="126"/>
      <c r="H6" s="126" t="s">
        <v>3</v>
      </c>
      <c r="I6" s="126" t="s">
        <v>17</v>
      </c>
      <c r="J6" s="126" t="s">
        <v>1186</v>
      </c>
      <c r="K6" s="126"/>
      <c r="L6" s="126" t="s">
        <v>11</v>
      </c>
      <c r="M6" s="126" t="s">
        <v>12</v>
      </c>
      <c r="N6" s="126" t="s">
        <v>13</v>
      </c>
      <c r="O6" s="126" t="s">
        <v>18</v>
      </c>
      <c r="P6" s="126"/>
    </row>
    <row r="7" spans="1:16" ht="138" x14ac:dyDescent="0.3">
      <c r="A7" s="125" t="s">
        <v>501</v>
      </c>
      <c r="B7" s="126" t="s">
        <v>19</v>
      </c>
      <c r="C7" s="126" t="s">
        <v>20</v>
      </c>
      <c r="D7" s="126" t="s">
        <v>15</v>
      </c>
      <c r="E7" s="126" t="s">
        <v>863</v>
      </c>
      <c r="F7" s="126" t="s">
        <v>23</v>
      </c>
      <c r="G7" s="126"/>
      <c r="H7" s="126" t="s">
        <v>24</v>
      </c>
      <c r="I7" s="126" t="s">
        <v>10</v>
      </c>
      <c r="J7" s="126" t="s">
        <v>1187</v>
      </c>
      <c r="K7" s="126"/>
      <c r="L7" s="126" t="s">
        <v>25</v>
      </c>
      <c r="M7" s="126" t="s">
        <v>26</v>
      </c>
      <c r="N7" s="126" t="s">
        <v>27</v>
      </c>
      <c r="O7" s="126" t="s">
        <v>26</v>
      </c>
      <c r="P7" s="126" t="s">
        <v>25</v>
      </c>
    </row>
    <row r="8" spans="1:16" ht="110.4" x14ac:dyDescent="0.3">
      <c r="A8" s="125" t="s">
        <v>501</v>
      </c>
      <c r="B8" s="126" t="s">
        <v>28</v>
      </c>
      <c r="C8" s="126" t="s">
        <v>20</v>
      </c>
      <c r="D8" s="126" t="s">
        <v>15</v>
      </c>
      <c r="E8" s="126" t="s">
        <v>864</v>
      </c>
      <c r="F8" s="126" t="s">
        <v>29</v>
      </c>
      <c r="G8" s="126"/>
      <c r="H8" s="126" t="s">
        <v>24</v>
      </c>
      <c r="I8" s="126" t="s">
        <v>10</v>
      </c>
      <c r="J8" s="126" t="s">
        <v>1188</v>
      </c>
      <c r="K8" s="126"/>
      <c r="L8" s="126" t="s">
        <v>30</v>
      </c>
      <c r="M8" s="126" t="s">
        <v>31</v>
      </c>
      <c r="N8" s="126" t="s">
        <v>32</v>
      </c>
      <c r="O8" s="126" t="s">
        <v>33</v>
      </c>
      <c r="P8" s="126" t="s">
        <v>32</v>
      </c>
    </row>
    <row r="9" spans="1:16" ht="303.60000000000002" x14ac:dyDescent="0.3">
      <c r="A9" s="125" t="s">
        <v>501</v>
      </c>
      <c r="B9" s="126" t="s">
        <v>34</v>
      </c>
      <c r="C9" s="126" t="s">
        <v>35</v>
      </c>
      <c r="D9" s="126" t="s">
        <v>15</v>
      </c>
      <c r="E9" s="126" t="s">
        <v>865</v>
      </c>
      <c r="F9" s="126" t="s">
        <v>36</v>
      </c>
      <c r="G9" s="126"/>
      <c r="H9" s="126" t="s">
        <v>9</v>
      </c>
      <c r="I9" s="126" t="s">
        <v>10</v>
      </c>
      <c r="J9" s="126" t="s">
        <v>1189</v>
      </c>
      <c r="K9" s="126"/>
      <c r="L9" s="126" t="s">
        <v>37</v>
      </c>
      <c r="M9" s="126" t="s">
        <v>38</v>
      </c>
      <c r="N9" s="126" t="s">
        <v>39</v>
      </c>
      <c r="O9" s="126" t="s">
        <v>40</v>
      </c>
      <c r="P9" s="126" t="s">
        <v>41</v>
      </c>
    </row>
    <row r="10" spans="1:16" ht="96.6" x14ac:dyDescent="0.3">
      <c r="A10" s="125" t="s">
        <v>501</v>
      </c>
      <c r="B10" s="126" t="s">
        <v>42</v>
      </c>
      <c r="C10" s="126" t="s">
        <v>20</v>
      </c>
      <c r="D10" s="126" t="s">
        <v>15</v>
      </c>
      <c r="E10" s="126" t="s">
        <v>866</v>
      </c>
      <c r="F10" s="126" t="s">
        <v>43</v>
      </c>
      <c r="G10" s="126"/>
      <c r="H10" s="126" t="s">
        <v>24</v>
      </c>
      <c r="I10" s="126" t="s">
        <v>4</v>
      </c>
      <c r="J10" s="126" t="s">
        <v>1190</v>
      </c>
      <c r="K10" s="126"/>
      <c r="L10" s="126" t="s">
        <v>44</v>
      </c>
      <c r="M10" s="126" t="s">
        <v>45</v>
      </c>
      <c r="N10" s="126" t="s">
        <v>46</v>
      </c>
      <c r="O10" s="126" t="s">
        <v>47</v>
      </c>
      <c r="P10" s="126" t="s">
        <v>48</v>
      </c>
    </row>
    <row r="11" spans="1:16" ht="69" x14ac:dyDescent="0.3">
      <c r="A11" s="125" t="s">
        <v>501</v>
      </c>
      <c r="B11" s="126" t="s">
        <v>49</v>
      </c>
      <c r="C11" s="126" t="s">
        <v>20</v>
      </c>
      <c r="D11" s="126" t="s">
        <v>5</v>
      </c>
      <c r="E11" s="126" t="s">
        <v>867</v>
      </c>
      <c r="F11" s="126" t="s">
        <v>56</v>
      </c>
      <c r="G11" s="126" t="s">
        <v>868</v>
      </c>
      <c r="H11" s="126" t="s">
        <v>22</v>
      </c>
      <c r="I11" s="126" t="s">
        <v>17</v>
      </c>
      <c r="J11" s="126" t="s">
        <v>869</v>
      </c>
      <c r="K11" s="126" t="s">
        <v>862</v>
      </c>
      <c r="L11" s="126"/>
      <c r="M11" s="126"/>
      <c r="N11" s="126" t="s">
        <v>57</v>
      </c>
      <c r="O11" s="126" t="s">
        <v>58</v>
      </c>
      <c r="P11" s="126" t="s">
        <v>59</v>
      </c>
    </row>
    <row r="12" spans="1:16" ht="220.8" x14ac:dyDescent="0.3">
      <c r="A12" s="125" t="s">
        <v>501</v>
      </c>
      <c r="B12" s="126" t="s">
        <v>67</v>
      </c>
      <c r="C12" s="126" t="s">
        <v>66</v>
      </c>
      <c r="D12" s="126" t="s">
        <v>15</v>
      </c>
      <c r="E12" s="126" t="s">
        <v>870</v>
      </c>
      <c r="F12" s="126" t="s">
        <v>72</v>
      </c>
      <c r="G12" s="126" t="s">
        <v>868</v>
      </c>
      <c r="H12" s="126" t="s">
        <v>24</v>
      </c>
      <c r="I12" s="126" t="s">
        <v>10</v>
      </c>
      <c r="J12" s="126" t="s">
        <v>1191</v>
      </c>
      <c r="K12" s="126"/>
      <c r="L12" s="126" t="s">
        <v>871</v>
      </c>
      <c r="M12" s="126" t="s">
        <v>872</v>
      </c>
      <c r="N12" s="126" t="s">
        <v>73</v>
      </c>
      <c r="O12" s="126" t="s">
        <v>74</v>
      </c>
      <c r="P12" s="126" t="s">
        <v>75</v>
      </c>
    </row>
    <row r="13" spans="1:16" ht="193.2" x14ac:dyDescent="0.3">
      <c r="A13" s="125" t="s">
        <v>502</v>
      </c>
      <c r="B13" s="126" t="s">
        <v>76</v>
      </c>
      <c r="C13" s="126" t="s">
        <v>35</v>
      </c>
      <c r="D13" s="126" t="s">
        <v>5</v>
      </c>
      <c r="E13" s="126" t="s">
        <v>873</v>
      </c>
      <c r="F13" s="126" t="s">
        <v>77</v>
      </c>
      <c r="G13" s="126" t="s">
        <v>868</v>
      </c>
      <c r="H13" s="126" t="s">
        <v>78</v>
      </c>
      <c r="I13" s="126" t="s">
        <v>17</v>
      </c>
      <c r="J13" s="126" t="s">
        <v>874</v>
      </c>
      <c r="K13" s="126" t="s">
        <v>875</v>
      </c>
      <c r="L13" s="126"/>
      <c r="M13" s="126"/>
      <c r="N13" s="126" t="s">
        <v>79</v>
      </c>
      <c r="O13" s="126" t="s">
        <v>80</v>
      </c>
      <c r="P13" s="126"/>
    </row>
    <row r="14" spans="1:16" ht="165.6" x14ac:dyDescent="0.3">
      <c r="A14" s="125" t="s">
        <v>502</v>
      </c>
      <c r="B14" s="126" t="s">
        <v>81</v>
      </c>
      <c r="C14" s="126" t="s">
        <v>35</v>
      </c>
      <c r="D14" s="126" t="s">
        <v>15</v>
      </c>
      <c r="E14" s="126" t="s">
        <v>876</v>
      </c>
      <c r="F14" s="126" t="s">
        <v>82</v>
      </c>
      <c r="G14" s="126"/>
      <c r="H14" s="126" t="s">
        <v>24</v>
      </c>
      <c r="I14" s="126" t="s">
        <v>10</v>
      </c>
      <c r="J14" s="126" t="s">
        <v>1192</v>
      </c>
      <c r="K14" s="126"/>
      <c r="L14" s="126" t="s">
        <v>83</v>
      </c>
      <c r="M14" s="126" t="s">
        <v>84</v>
      </c>
      <c r="N14" s="126" t="s">
        <v>85</v>
      </c>
      <c r="O14" s="126" t="s">
        <v>86</v>
      </c>
      <c r="P14" s="126" t="s">
        <v>87</v>
      </c>
    </row>
    <row r="15" spans="1:16" ht="69" x14ac:dyDescent="0.3">
      <c r="A15" s="125" t="s">
        <v>502</v>
      </c>
      <c r="B15" s="126" t="s">
        <v>81</v>
      </c>
      <c r="C15" s="126" t="s">
        <v>35</v>
      </c>
      <c r="D15" s="126" t="s">
        <v>15</v>
      </c>
      <c r="E15" s="126" t="s">
        <v>877</v>
      </c>
      <c r="F15" s="126" t="s">
        <v>88</v>
      </c>
      <c r="G15" s="126"/>
      <c r="H15" s="126" t="s">
        <v>61</v>
      </c>
      <c r="I15" s="126" t="s">
        <v>10</v>
      </c>
      <c r="J15" s="126" t="s">
        <v>1192</v>
      </c>
      <c r="K15" s="126"/>
      <c r="L15" s="126" t="s">
        <v>89</v>
      </c>
      <c r="M15" s="126" t="s">
        <v>90</v>
      </c>
      <c r="N15" s="126" t="s">
        <v>91</v>
      </c>
      <c r="O15" s="126" t="s">
        <v>92</v>
      </c>
      <c r="P15" s="126" t="s">
        <v>93</v>
      </c>
    </row>
    <row r="16" spans="1:16" ht="276" x14ac:dyDescent="0.3">
      <c r="A16" s="125" t="s">
        <v>502</v>
      </c>
      <c r="B16" s="126" t="s">
        <v>94</v>
      </c>
      <c r="C16" s="126" t="s">
        <v>35</v>
      </c>
      <c r="D16" s="126" t="s">
        <v>5</v>
      </c>
      <c r="E16" s="126" t="s">
        <v>878</v>
      </c>
      <c r="F16" s="126" t="s">
        <v>95</v>
      </c>
      <c r="G16" s="126" t="s">
        <v>868</v>
      </c>
      <c r="H16" s="126" t="s">
        <v>22</v>
      </c>
      <c r="I16" s="126" t="s">
        <v>232</v>
      </c>
      <c r="J16" s="126" t="s">
        <v>879</v>
      </c>
      <c r="K16" s="126" t="s">
        <v>880</v>
      </c>
      <c r="L16" s="126"/>
      <c r="M16" s="126"/>
      <c r="N16" s="126" t="s">
        <v>881</v>
      </c>
      <c r="O16" s="126" t="s">
        <v>882</v>
      </c>
      <c r="P16" s="126" t="s">
        <v>883</v>
      </c>
    </row>
    <row r="17" spans="1:16" ht="184.5" customHeight="1" x14ac:dyDescent="0.3">
      <c r="A17" s="125" t="s">
        <v>502</v>
      </c>
      <c r="B17" s="126" t="s">
        <v>94</v>
      </c>
      <c r="C17" s="126" t="s">
        <v>35</v>
      </c>
      <c r="D17" s="126" t="s">
        <v>5</v>
      </c>
      <c r="E17" s="126" t="s">
        <v>884</v>
      </c>
      <c r="F17" s="126" t="s">
        <v>96</v>
      </c>
      <c r="G17" s="126" t="s">
        <v>868</v>
      </c>
      <c r="H17" s="126" t="s">
        <v>78</v>
      </c>
      <c r="I17" s="126" t="s">
        <v>17</v>
      </c>
      <c r="J17" s="126" t="s">
        <v>879</v>
      </c>
      <c r="K17" s="126" t="s">
        <v>862</v>
      </c>
      <c r="L17" s="126"/>
      <c r="M17" s="126"/>
      <c r="N17" s="126" t="s">
        <v>97</v>
      </c>
      <c r="O17" s="126" t="s">
        <v>98</v>
      </c>
      <c r="P17" s="126"/>
    </row>
    <row r="18" spans="1:16" ht="69" x14ac:dyDescent="0.3">
      <c r="A18" s="125" t="s">
        <v>502</v>
      </c>
      <c r="B18" s="126" t="s">
        <v>99</v>
      </c>
      <c r="C18" s="126" t="s">
        <v>35</v>
      </c>
      <c r="D18" s="126" t="s">
        <v>15</v>
      </c>
      <c r="E18" s="126" t="s">
        <v>885</v>
      </c>
      <c r="F18" s="126" t="s">
        <v>100</v>
      </c>
      <c r="G18" s="126"/>
      <c r="H18" s="126" t="s">
        <v>61</v>
      </c>
      <c r="I18" s="126" t="s">
        <v>10</v>
      </c>
      <c r="J18" s="126" t="s">
        <v>83</v>
      </c>
      <c r="K18" s="126"/>
      <c r="L18" s="126" t="s">
        <v>101</v>
      </c>
      <c r="M18" s="126" t="s">
        <v>90</v>
      </c>
      <c r="N18" s="126" t="s">
        <v>102</v>
      </c>
      <c r="O18" s="126" t="s">
        <v>103</v>
      </c>
      <c r="P18" s="126" t="s">
        <v>104</v>
      </c>
    </row>
    <row r="19" spans="1:16" ht="69" x14ac:dyDescent="0.3">
      <c r="A19" s="125" t="s">
        <v>502</v>
      </c>
      <c r="B19" s="126" t="s">
        <v>105</v>
      </c>
      <c r="C19" s="126" t="s">
        <v>35</v>
      </c>
      <c r="D19" s="126" t="s">
        <v>15</v>
      </c>
      <c r="E19" s="126" t="s">
        <v>886</v>
      </c>
      <c r="F19" s="126" t="s">
        <v>106</v>
      </c>
      <c r="G19" s="126"/>
      <c r="H19" s="126" t="s">
        <v>3</v>
      </c>
      <c r="I19" s="126" t="s">
        <v>17</v>
      </c>
      <c r="J19" s="126" t="s">
        <v>1192</v>
      </c>
      <c r="K19" s="126"/>
      <c r="L19" s="126" t="s">
        <v>107</v>
      </c>
      <c r="M19" s="126" t="s">
        <v>108</v>
      </c>
      <c r="N19" s="126" t="s">
        <v>109</v>
      </c>
      <c r="O19" s="126" t="s">
        <v>110</v>
      </c>
      <c r="P19" s="126"/>
    </row>
    <row r="20" spans="1:16" ht="69" x14ac:dyDescent="0.3">
      <c r="A20" s="125" t="s">
        <v>502</v>
      </c>
      <c r="B20" s="126" t="s">
        <v>105</v>
      </c>
      <c r="C20" s="126" t="s">
        <v>35</v>
      </c>
      <c r="D20" s="126" t="s">
        <v>15</v>
      </c>
      <c r="E20" s="126" t="s">
        <v>887</v>
      </c>
      <c r="F20" s="126" t="s">
        <v>111</v>
      </c>
      <c r="G20" s="126"/>
      <c r="H20" s="126" t="s">
        <v>61</v>
      </c>
      <c r="I20" s="126" t="s">
        <v>10</v>
      </c>
      <c r="J20" s="126" t="s">
        <v>1192</v>
      </c>
      <c r="K20" s="126"/>
      <c r="L20" s="126" t="s">
        <v>101</v>
      </c>
      <c r="M20" s="126" t="s">
        <v>90</v>
      </c>
      <c r="N20" s="126" t="s">
        <v>91</v>
      </c>
      <c r="O20" s="126" t="s">
        <v>92</v>
      </c>
      <c r="P20" s="126" t="s">
        <v>112</v>
      </c>
    </row>
    <row r="21" spans="1:16" ht="55.2" x14ac:dyDescent="0.3">
      <c r="A21" s="125" t="s">
        <v>502</v>
      </c>
      <c r="B21" s="126" t="s">
        <v>131</v>
      </c>
      <c r="C21" s="126" t="s">
        <v>20</v>
      </c>
      <c r="D21" s="126" t="s">
        <v>15</v>
      </c>
      <c r="E21" s="126" t="s">
        <v>888</v>
      </c>
      <c r="F21" s="126" t="s">
        <v>133</v>
      </c>
      <c r="G21" s="126"/>
      <c r="H21" s="126" t="s">
        <v>61</v>
      </c>
      <c r="I21" s="126" t="s">
        <v>10</v>
      </c>
      <c r="J21" s="126" t="s">
        <v>1193</v>
      </c>
      <c r="K21" s="126"/>
      <c r="L21" s="126" t="s">
        <v>889</v>
      </c>
      <c r="M21" s="126" t="s">
        <v>890</v>
      </c>
      <c r="N21" s="126" t="s">
        <v>891</v>
      </c>
      <c r="O21" s="126" t="s">
        <v>892</v>
      </c>
      <c r="P21" s="126" t="s">
        <v>891</v>
      </c>
    </row>
    <row r="22" spans="1:16" ht="124.2" x14ac:dyDescent="0.3">
      <c r="A22" s="125" t="s">
        <v>502</v>
      </c>
      <c r="B22" s="126" t="s">
        <v>131</v>
      </c>
      <c r="C22" s="126" t="s">
        <v>20</v>
      </c>
      <c r="D22" s="126" t="s">
        <v>15</v>
      </c>
      <c r="E22" s="126" t="s">
        <v>893</v>
      </c>
      <c r="F22" s="126" t="s">
        <v>134</v>
      </c>
      <c r="G22" s="126"/>
      <c r="H22" s="126" t="s">
        <v>61</v>
      </c>
      <c r="I22" s="126" t="s">
        <v>10</v>
      </c>
      <c r="J22" s="126" t="s">
        <v>134</v>
      </c>
      <c r="K22" s="126"/>
      <c r="L22" s="126" t="s">
        <v>135</v>
      </c>
      <c r="M22" s="126" t="s">
        <v>136</v>
      </c>
      <c r="N22" s="126" t="s">
        <v>894</v>
      </c>
      <c r="O22" s="126" t="s">
        <v>895</v>
      </c>
      <c r="P22" s="126" t="s">
        <v>894</v>
      </c>
    </row>
    <row r="23" spans="1:16" ht="82.8" x14ac:dyDescent="0.3">
      <c r="A23" s="125" t="s">
        <v>502</v>
      </c>
      <c r="B23" s="126" t="s">
        <v>131</v>
      </c>
      <c r="C23" s="126" t="s">
        <v>20</v>
      </c>
      <c r="D23" s="126" t="s">
        <v>15</v>
      </c>
      <c r="E23" s="126" t="s">
        <v>896</v>
      </c>
      <c r="F23" s="126" t="s">
        <v>132</v>
      </c>
      <c r="G23" s="126"/>
      <c r="H23" s="126" t="s">
        <v>127</v>
      </c>
      <c r="I23" s="126" t="s">
        <v>10</v>
      </c>
      <c r="J23" s="126" t="s">
        <v>1194</v>
      </c>
      <c r="K23" s="126"/>
      <c r="L23" s="126" t="s">
        <v>897</v>
      </c>
      <c r="M23" s="126" t="s">
        <v>898</v>
      </c>
      <c r="N23" s="126" t="s">
        <v>899</v>
      </c>
      <c r="O23" s="126" t="s">
        <v>900</v>
      </c>
      <c r="P23" s="126" t="s">
        <v>899</v>
      </c>
    </row>
    <row r="24" spans="1:16" ht="358.8" x14ac:dyDescent="0.3">
      <c r="A24" s="125" t="s">
        <v>502</v>
      </c>
      <c r="B24" s="126" t="s">
        <v>139</v>
      </c>
      <c r="C24" s="126" t="s">
        <v>137</v>
      </c>
      <c r="D24" s="126" t="s">
        <v>15</v>
      </c>
      <c r="E24" s="126" t="s">
        <v>901</v>
      </c>
      <c r="F24" s="126" t="s">
        <v>142</v>
      </c>
      <c r="G24" s="126"/>
      <c r="H24" s="126" t="s">
        <v>9</v>
      </c>
      <c r="I24" s="126" t="s">
        <v>4</v>
      </c>
      <c r="J24" s="126" t="s">
        <v>1195</v>
      </c>
      <c r="K24" s="126"/>
      <c r="L24" s="126" t="s">
        <v>902</v>
      </c>
      <c r="M24" s="126" t="s">
        <v>903</v>
      </c>
      <c r="N24" s="126" t="s">
        <v>904</v>
      </c>
      <c r="O24" s="126" t="s">
        <v>905</v>
      </c>
      <c r="P24" s="126" t="s">
        <v>906</v>
      </c>
    </row>
    <row r="25" spans="1:16" ht="110.4" x14ac:dyDescent="0.3">
      <c r="A25" s="125" t="s">
        <v>502</v>
      </c>
      <c r="B25" s="126" t="s">
        <v>139</v>
      </c>
      <c r="C25" s="126" t="s">
        <v>137</v>
      </c>
      <c r="D25" s="126" t="s">
        <v>15</v>
      </c>
      <c r="E25" s="126" t="s">
        <v>907</v>
      </c>
      <c r="F25" s="126" t="s">
        <v>140</v>
      </c>
      <c r="G25" s="126"/>
      <c r="H25" s="126" t="s">
        <v>3</v>
      </c>
      <c r="I25" s="126" t="s">
        <v>17</v>
      </c>
      <c r="J25" s="126" t="s">
        <v>1196</v>
      </c>
      <c r="K25" s="126"/>
      <c r="L25" s="126" t="s">
        <v>908</v>
      </c>
      <c r="M25" s="126" t="s">
        <v>141</v>
      </c>
      <c r="N25" s="126" t="s">
        <v>909</v>
      </c>
      <c r="O25" s="126" t="s">
        <v>910</v>
      </c>
      <c r="P25" s="126" t="s">
        <v>911</v>
      </c>
    </row>
    <row r="26" spans="1:16" ht="69" x14ac:dyDescent="0.3">
      <c r="A26" s="125" t="s">
        <v>502</v>
      </c>
      <c r="B26" s="126" t="s">
        <v>139</v>
      </c>
      <c r="C26" s="126" t="s">
        <v>137</v>
      </c>
      <c r="D26" s="126" t="s">
        <v>15</v>
      </c>
      <c r="E26" s="126" t="s">
        <v>912</v>
      </c>
      <c r="F26" s="126" t="s">
        <v>148</v>
      </c>
      <c r="G26" s="126"/>
      <c r="H26" s="126" t="s">
        <v>3</v>
      </c>
      <c r="I26" s="126" t="s">
        <v>232</v>
      </c>
      <c r="J26" s="126" t="s">
        <v>1197</v>
      </c>
      <c r="K26" s="126"/>
      <c r="L26" s="126" t="s">
        <v>913</v>
      </c>
      <c r="M26" s="126" t="s">
        <v>914</v>
      </c>
      <c r="N26" s="126" t="s">
        <v>915</v>
      </c>
      <c r="O26" s="126" t="s">
        <v>916</v>
      </c>
      <c r="P26" s="126" t="s">
        <v>915</v>
      </c>
    </row>
    <row r="27" spans="1:16" ht="110.4" x14ac:dyDescent="0.3">
      <c r="A27" s="125" t="s">
        <v>502</v>
      </c>
      <c r="B27" s="126" t="s">
        <v>139</v>
      </c>
      <c r="C27" s="126" t="s">
        <v>137</v>
      </c>
      <c r="D27" s="126" t="s">
        <v>15</v>
      </c>
      <c r="E27" s="126" t="s">
        <v>917</v>
      </c>
      <c r="F27" s="126" t="s">
        <v>143</v>
      </c>
      <c r="G27" s="126"/>
      <c r="H27" s="126" t="s">
        <v>3</v>
      </c>
      <c r="I27" s="126" t="s">
        <v>17</v>
      </c>
      <c r="J27" s="126" t="s">
        <v>1198</v>
      </c>
      <c r="K27" s="126"/>
      <c r="L27" s="126" t="s">
        <v>144</v>
      </c>
      <c r="M27" s="126" t="s">
        <v>145</v>
      </c>
      <c r="N27" s="126" t="s">
        <v>146</v>
      </c>
      <c r="O27" s="126" t="s">
        <v>147</v>
      </c>
      <c r="P27" s="126"/>
    </row>
    <row r="28" spans="1:16" ht="82.8" x14ac:dyDescent="0.3">
      <c r="A28" s="125" t="s">
        <v>502</v>
      </c>
      <c r="B28" s="126" t="s">
        <v>149</v>
      </c>
      <c r="C28" s="126" t="s">
        <v>35</v>
      </c>
      <c r="D28" s="126" t="s">
        <v>15</v>
      </c>
      <c r="E28" s="126" t="s">
        <v>918</v>
      </c>
      <c r="F28" s="126" t="s">
        <v>150</v>
      </c>
      <c r="G28" s="126"/>
      <c r="H28" s="126" t="s">
        <v>51</v>
      </c>
      <c r="I28" s="126" t="s">
        <v>17</v>
      </c>
      <c r="J28" s="126" t="s">
        <v>919</v>
      </c>
      <c r="K28" s="126" t="s">
        <v>862</v>
      </c>
      <c r="L28" s="126"/>
      <c r="M28" s="126"/>
      <c r="N28" s="126" t="s">
        <v>151</v>
      </c>
      <c r="O28" s="126" t="s">
        <v>152</v>
      </c>
      <c r="P28" s="126"/>
    </row>
    <row r="29" spans="1:16" ht="317.39999999999998" x14ac:dyDescent="0.3">
      <c r="A29" s="125" t="s">
        <v>502</v>
      </c>
      <c r="B29" s="126" t="s">
        <v>153</v>
      </c>
      <c r="C29" s="126" t="s">
        <v>137</v>
      </c>
      <c r="D29" s="126" t="s">
        <v>5</v>
      </c>
      <c r="E29" s="126" t="s">
        <v>920</v>
      </c>
      <c r="F29" s="126" t="s">
        <v>154</v>
      </c>
      <c r="G29" s="126"/>
      <c r="H29" s="126" t="s">
        <v>9</v>
      </c>
      <c r="I29" s="126" t="s">
        <v>4</v>
      </c>
      <c r="J29" s="126" t="s">
        <v>921</v>
      </c>
      <c r="K29" s="126" t="s">
        <v>862</v>
      </c>
      <c r="L29" s="126"/>
      <c r="M29" s="126"/>
      <c r="N29" s="126" t="s">
        <v>922</v>
      </c>
      <c r="O29" s="126" t="s">
        <v>155</v>
      </c>
      <c r="P29" s="126" t="s">
        <v>1278</v>
      </c>
    </row>
    <row r="30" spans="1:16" ht="138" x14ac:dyDescent="0.3">
      <c r="A30" s="125" t="s">
        <v>502</v>
      </c>
      <c r="B30" s="126" t="s">
        <v>153</v>
      </c>
      <c r="C30" s="126" t="s">
        <v>137</v>
      </c>
      <c r="D30" s="126" t="s">
        <v>5</v>
      </c>
      <c r="E30" s="126" t="s">
        <v>923</v>
      </c>
      <c r="F30" s="126" t="s">
        <v>154</v>
      </c>
      <c r="G30" s="126"/>
      <c r="H30" s="126" t="s">
        <v>3</v>
      </c>
      <c r="I30" s="126" t="s">
        <v>17</v>
      </c>
      <c r="J30" s="126" t="s">
        <v>924</v>
      </c>
      <c r="K30" s="126" t="s">
        <v>862</v>
      </c>
      <c r="L30" s="126"/>
      <c r="M30" s="126"/>
      <c r="N30" s="126" t="s">
        <v>925</v>
      </c>
      <c r="O30" s="126" t="s">
        <v>926</v>
      </c>
      <c r="P30" s="126" t="s">
        <v>925</v>
      </c>
    </row>
    <row r="31" spans="1:16" ht="124.2" x14ac:dyDescent="0.3">
      <c r="A31" s="125" t="s">
        <v>502</v>
      </c>
      <c r="B31" s="126" t="s">
        <v>156</v>
      </c>
      <c r="C31" s="126" t="s">
        <v>137</v>
      </c>
      <c r="D31" s="126" t="s">
        <v>15</v>
      </c>
      <c r="E31" s="126" t="s">
        <v>927</v>
      </c>
      <c r="F31" s="126" t="s">
        <v>162</v>
      </c>
      <c r="G31" s="126" t="s">
        <v>868</v>
      </c>
      <c r="H31" s="126" t="s">
        <v>9</v>
      </c>
      <c r="I31" s="126" t="s">
        <v>4</v>
      </c>
      <c r="J31" s="126" t="s">
        <v>1199</v>
      </c>
      <c r="K31" s="126"/>
      <c r="L31" s="126" t="s">
        <v>928</v>
      </c>
      <c r="M31" s="126" t="s">
        <v>929</v>
      </c>
      <c r="N31" s="126" t="s">
        <v>930</v>
      </c>
      <c r="O31" s="126" t="s">
        <v>931</v>
      </c>
      <c r="P31" s="126" t="s">
        <v>932</v>
      </c>
    </row>
    <row r="32" spans="1:16" ht="165.6" x14ac:dyDescent="0.3">
      <c r="A32" s="125" t="s">
        <v>502</v>
      </c>
      <c r="B32" s="126" t="s">
        <v>156</v>
      </c>
      <c r="C32" s="126" t="s">
        <v>137</v>
      </c>
      <c r="D32" s="126" t="s">
        <v>15</v>
      </c>
      <c r="E32" s="126" t="s">
        <v>933</v>
      </c>
      <c r="F32" s="126" t="s">
        <v>157</v>
      </c>
      <c r="G32" s="126"/>
      <c r="H32" s="126" t="s">
        <v>9</v>
      </c>
      <c r="I32" s="126" t="s">
        <v>10</v>
      </c>
      <c r="J32" s="126" t="s">
        <v>1200</v>
      </c>
      <c r="K32" s="126"/>
      <c r="L32" s="126" t="s">
        <v>158</v>
      </c>
      <c r="M32" s="126" t="s">
        <v>159</v>
      </c>
      <c r="N32" s="126" t="s">
        <v>160</v>
      </c>
      <c r="O32" s="126" t="s">
        <v>161</v>
      </c>
      <c r="P32" s="126" t="s">
        <v>934</v>
      </c>
    </row>
    <row r="33" spans="1:16" ht="179.4" x14ac:dyDescent="0.3">
      <c r="A33" s="125" t="s">
        <v>503</v>
      </c>
      <c r="B33" s="126" t="s">
        <v>163</v>
      </c>
      <c r="C33" s="126" t="s">
        <v>35</v>
      </c>
      <c r="D33" s="126" t="s">
        <v>5</v>
      </c>
      <c r="E33" s="126" t="s">
        <v>935</v>
      </c>
      <c r="F33" s="126" t="s">
        <v>164</v>
      </c>
      <c r="G33" s="126" t="s">
        <v>868</v>
      </c>
      <c r="H33" s="126" t="s">
        <v>9</v>
      </c>
      <c r="I33" s="126" t="s">
        <v>10</v>
      </c>
      <c r="J33" s="126" t="s">
        <v>936</v>
      </c>
      <c r="K33" s="126" t="s">
        <v>933</v>
      </c>
      <c r="L33" s="126"/>
      <c r="M33" s="126"/>
      <c r="N33" s="126" t="s">
        <v>165</v>
      </c>
      <c r="O33" s="126" t="s">
        <v>166</v>
      </c>
      <c r="P33" s="126" t="s">
        <v>167</v>
      </c>
    </row>
    <row r="34" spans="1:16" ht="151.80000000000001" x14ac:dyDescent="0.3">
      <c r="A34" s="125" t="s">
        <v>503</v>
      </c>
      <c r="B34" s="126" t="s">
        <v>168</v>
      </c>
      <c r="C34" s="126" t="s">
        <v>35</v>
      </c>
      <c r="D34" s="126" t="s">
        <v>15</v>
      </c>
      <c r="E34" s="126" t="s">
        <v>937</v>
      </c>
      <c r="F34" s="126" t="s">
        <v>169</v>
      </c>
      <c r="G34" s="126"/>
      <c r="H34" s="126" t="s">
        <v>9</v>
      </c>
      <c r="I34" s="126" t="s">
        <v>10</v>
      </c>
      <c r="J34" s="126" t="s">
        <v>1201</v>
      </c>
      <c r="K34" s="126"/>
      <c r="L34" s="126" t="s">
        <v>170</v>
      </c>
      <c r="M34" s="126" t="s">
        <v>171</v>
      </c>
      <c r="N34" s="126" t="s">
        <v>172</v>
      </c>
      <c r="O34" s="126" t="s">
        <v>173</v>
      </c>
      <c r="P34" s="126" t="s">
        <v>174</v>
      </c>
    </row>
    <row r="35" spans="1:16" ht="69" x14ac:dyDescent="0.3">
      <c r="A35" s="125" t="s">
        <v>503</v>
      </c>
      <c r="B35" s="126" t="s">
        <v>175</v>
      </c>
      <c r="C35" s="126" t="s">
        <v>35</v>
      </c>
      <c r="D35" s="126" t="s">
        <v>15</v>
      </c>
      <c r="E35" s="126" t="s">
        <v>938</v>
      </c>
      <c r="F35" s="126" t="s">
        <v>182</v>
      </c>
      <c r="G35" s="126"/>
      <c r="H35" s="126" t="s">
        <v>3</v>
      </c>
      <c r="I35" s="126" t="s">
        <v>17</v>
      </c>
      <c r="J35" s="126" t="s">
        <v>1202</v>
      </c>
      <c r="K35" s="126"/>
      <c r="L35" s="126" t="s">
        <v>183</v>
      </c>
      <c r="M35" s="126" t="s">
        <v>184</v>
      </c>
      <c r="N35" s="126" t="s">
        <v>185</v>
      </c>
      <c r="O35" s="126" t="s">
        <v>186</v>
      </c>
      <c r="P35" s="126"/>
    </row>
    <row r="36" spans="1:16" ht="69" x14ac:dyDescent="0.3">
      <c r="A36" s="125" t="s">
        <v>503</v>
      </c>
      <c r="B36" s="126" t="s">
        <v>175</v>
      </c>
      <c r="C36" s="126" t="s">
        <v>35</v>
      </c>
      <c r="D36" s="126" t="s">
        <v>15</v>
      </c>
      <c r="E36" s="126" t="s">
        <v>939</v>
      </c>
      <c r="F36" s="126" t="s">
        <v>176</v>
      </c>
      <c r="G36" s="126"/>
      <c r="H36" s="126" t="s">
        <v>9</v>
      </c>
      <c r="I36" s="126" t="s">
        <v>10</v>
      </c>
      <c r="J36" s="126" t="s">
        <v>1203</v>
      </c>
      <c r="K36" s="126"/>
      <c r="L36" s="126" t="s">
        <v>177</v>
      </c>
      <c r="M36" s="126" t="s">
        <v>178</v>
      </c>
      <c r="N36" s="126" t="s">
        <v>179</v>
      </c>
      <c r="O36" s="126" t="s">
        <v>180</v>
      </c>
      <c r="P36" s="126" t="s">
        <v>181</v>
      </c>
    </row>
    <row r="37" spans="1:16" ht="96.6" x14ac:dyDescent="0.3">
      <c r="A37" s="125" t="s">
        <v>503</v>
      </c>
      <c r="B37" s="126" t="s">
        <v>187</v>
      </c>
      <c r="C37" s="126" t="s">
        <v>20</v>
      </c>
      <c r="D37" s="126" t="s">
        <v>15</v>
      </c>
      <c r="E37" s="126" t="s">
        <v>940</v>
      </c>
      <c r="F37" s="126" t="s">
        <v>188</v>
      </c>
      <c r="G37" s="126"/>
      <c r="H37" s="126" t="s">
        <v>127</v>
      </c>
      <c r="I37" s="126" t="s">
        <v>10</v>
      </c>
      <c r="J37" s="126" t="s">
        <v>1204</v>
      </c>
      <c r="K37" s="126"/>
      <c r="L37" s="126" t="s">
        <v>189</v>
      </c>
      <c r="M37" s="126" t="s">
        <v>190</v>
      </c>
      <c r="N37" s="126" t="s">
        <v>189</v>
      </c>
      <c r="O37" s="126" t="s">
        <v>190</v>
      </c>
      <c r="P37" s="126" t="s">
        <v>191</v>
      </c>
    </row>
    <row r="38" spans="1:16" ht="174.6" customHeight="1" x14ac:dyDescent="0.3">
      <c r="A38" s="125" t="s">
        <v>503</v>
      </c>
      <c r="B38" s="126" t="s">
        <v>187</v>
      </c>
      <c r="C38" s="126" t="s">
        <v>20</v>
      </c>
      <c r="D38" s="126" t="s">
        <v>15</v>
      </c>
      <c r="E38" s="126" t="s">
        <v>941</v>
      </c>
      <c r="F38" s="126" t="s">
        <v>192</v>
      </c>
      <c r="G38" s="126"/>
      <c r="H38" s="126" t="s">
        <v>61</v>
      </c>
      <c r="I38" s="126" t="s">
        <v>4</v>
      </c>
      <c r="J38" s="126" t="s">
        <v>1205</v>
      </c>
      <c r="K38" s="126"/>
      <c r="L38" s="126" t="s">
        <v>942</v>
      </c>
      <c r="M38" s="126" t="s">
        <v>943</v>
      </c>
      <c r="N38" s="126" t="s">
        <v>944</v>
      </c>
      <c r="O38" s="126" t="s">
        <v>945</v>
      </c>
      <c r="P38" s="126" t="s">
        <v>946</v>
      </c>
    </row>
    <row r="39" spans="1:16" ht="137.1" customHeight="1" x14ac:dyDescent="0.3">
      <c r="A39" s="125" t="s">
        <v>503</v>
      </c>
      <c r="B39" s="126" t="s">
        <v>193</v>
      </c>
      <c r="C39" s="126" t="s">
        <v>137</v>
      </c>
      <c r="D39" s="126" t="s">
        <v>15</v>
      </c>
      <c r="E39" s="126" t="s">
        <v>947</v>
      </c>
      <c r="F39" s="126" t="s">
        <v>194</v>
      </c>
      <c r="G39" s="126"/>
      <c r="H39" s="126" t="s">
        <v>61</v>
      </c>
      <c r="I39" s="126" t="s">
        <v>10</v>
      </c>
      <c r="J39" s="126" t="s">
        <v>1206</v>
      </c>
      <c r="K39" s="126"/>
      <c r="L39" s="126" t="s">
        <v>195</v>
      </c>
      <c r="M39" s="126" t="s">
        <v>196</v>
      </c>
      <c r="N39" s="126" t="s">
        <v>197</v>
      </c>
      <c r="O39" s="126" t="s">
        <v>198</v>
      </c>
      <c r="P39" s="126" t="s">
        <v>199</v>
      </c>
    </row>
    <row r="40" spans="1:16" ht="203.1" customHeight="1" x14ac:dyDescent="0.3">
      <c r="A40" s="125" t="s">
        <v>503</v>
      </c>
      <c r="B40" s="126" t="s">
        <v>200</v>
      </c>
      <c r="C40" s="126" t="s">
        <v>35</v>
      </c>
      <c r="D40" s="126" t="s">
        <v>15</v>
      </c>
      <c r="E40" s="126" t="s">
        <v>948</v>
      </c>
      <c r="F40" s="126" t="s">
        <v>201</v>
      </c>
      <c r="G40" s="126"/>
      <c r="H40" s="126" t="s">
        <v>9</v>
      </c>
      <c r="I40" s="126" t="s">
        <v>10</v>
      </c>
      <c r="J40" s="126" t="s">
        <v>1189</v>
      </c>
      <c r="K40" s="126"/>
      <c r="L40" s="126" t="s">
        <v>949</v>
      </c>
      <c r="M40" s="126" t="s">
        <v>950</v>
      </c>
      <c r="N40" s="126" t="s">
        <v>951</v>
      </c>
      <c r="O40" s="126" t="s">
        <v>952</v>
      </c>
      <c r="P40" s="126" t="s">
        <v>202</v>
      </c>
    </row>
    <row r="41" spans="1:16" ht="89.55" customHeight="1" x14ac:dyDescent="0.3">
      <c r="A41" s="125" t="s">
        <v>503</v>
      </c>
      <c r="B41" s="126" t="s">
        <v>203</v>
      </c>
      <c r="C41" s="126" t="s">
        <v>35</v>
      </c>
      <c r="D41" s="126" t="s">
        <v>15</v>
      </c>
      <c r="E41" s="126" t="s">
        <v>953</v>
      </c>
      <c r="F41" s="126" t="s">
        <v>204</v>
      </c>
      <c r="G41" s="126"/>
      <c r="H41" s="126" t="s">
        <v>3</v>
      </c>
      <c r="I41" s="126" t="s">
        <v>10</v>
      </c>
      <c r="J41" s="126" t="s">
        <v>1207</v>
      </c>
      <c r="K41" s="126"/>
      <c r="L41" s="126" t="s">
        <v>205</v>
      </c>
      <c r="M41" s="126" t="s">
        <v>206</v>
      </c>
      <c r="N41" s="126" t="s">
        <v>207</v>
      </c>
      <c r="O41" s="126" t="s">
        <v>208</v>
      </c>
      <c r="P41" s="126" t="s">
        <v>209</v>
      </c>
    </row>
    <row r="42" spans="1:16" ht="158.1" customHeight="1" x14ac:dyDescent="0.3">
      <c r="A42" s="125" t="s">
        <v>503</v>
      </c>
      <c r="B42" s="126" t="s">
        <v>216</v>
      </c>
      <c r="C42" s="126" t="s">
        <v>217</v>
      </c>
      <c r="D42" s="126" t="s">
        <v>15</v>
      </c>
      <c r="E42" s="126" t="s">
        <v>954</v>
      </c>
      <c r="F42" s="126" t="s">
        <v>224</v>
      </c>
      <c r="G42" s="126"/>
      <c r="H42" s="126" t="s">
        <v>127</v>
      </c>
      <c r="I42" s="126" t="s">
        <v>4</v>
      </c>
      <c r="J42" s="126" t="s">
        <v>1208</v>
      </c>
      <c r="K42" s="126"/>
      <c r="L42" s="126" t="s">
        <v>955</v>
      </c>
      <c r="M42" s="126" t="s">
        <v>956</v>
      </c>
      <c r="N42" s="126" t="s">
        <v>957</v>
      </c>
      <c r="O42" s="126" t="s">
        <v>958</v>
      </c>
      <c r="P42" s="126" t="s">
        <v>959</v>
      </c>
    </row>
    <row r="43" spans="1:16" ht="124.2" x14ac:dyDescent="0.3">
      <c r="A43" s="125" t="s">
        <v>503</v>
      </c>
      <c r="B43" s="126" t="s">
        <v>216</v>
      </c>
      <c r="C43" s="126" t="s">
        <v>217</v>
      </c>
      <c r="D43" s="126" t="s">
        <v>15</v>
      </c>
      <c r="E43" s="126" t="s">
        <v>960</v>
      </c>
      <c r="F43" s="126" t="s">
        <v>231</v>
      </c>
      <c r="G43" s="126"/>
      <c r="H43" s="126" t="s">
        <v>78</v>
      </c>
      <c r="I43" s="126" t="s">
        <v>232</v>
      </c>
      <c r="J43" s="126" t="s">
        <v>1209</v>
      </c>
      <c r="K43" s="126"/>
      <c r="L43" s="126" t="s">
        <v>961</v>
      </c>
      <c r="M43" s="126" t="s">
        <v>962</v>
      </c>
      <c r="N43" s="126" t="s">
        <v>963</v>
      </c>
      <c r="O43" s="126" t="s">
        <v>964</v>
      </c>
      <c r="P43" s="126" t="s">
        <v>965</v>
      </c>
    </row>
    <row r="44" spans="1:16" ht="228" customHeight="1" x14ac:dyDescent="0.3">
      <c r="A44" s="125" t="s">
        <v>503</v>
      </c>
      <c r="B44" s="126" t="s">
        <v>216</v>
      </c>
      <c r="C44" s="126" t="s">
        <v>217</v>
      </c>
      <c r="D44" s="126" t="s">
        <v>15</v>
      </c>
      <c r="E44" s="126" t="s">
        <v>966</v>
      </c>
      <c r="F44" s="126" t="s">
        <v>218</v>
      </c>
      <c r="G44" s="126"/>
      <c r="H44" s="126" t="s">
        <v>24</v>
      </c>
      <c r="I44" s="126" t="s">
        <v>10</v>
      </c>
      <c r="J44" s="126" t="s">
        <v>1210</v>
      </c>
      <c r="K44" s="126"/>
      <c r="L44" s="126" t="s">
        <v>219</v>
      </c>
      <c r="M44" s="126" t="s">
        <v>220</v>
      </c>
      <c r="N44" s="126" t="s">
        <v>221</v>
      </c>
      <c r="O44" s="126" t="s">
        <v>222</v>
      </c>
      <c r="P44" s="126" t="s">
        <v>223</v>
      </c>
    </row>
    <row r="45" spans="1:16" ht="82.8" x14ac:dyDescent="0.3">
      <c r="A45" s="125" t="s">
        <v>503</v>
      </c>
      <c r="B45" s="126" t="s">
        <v>216</v>
      </c>
      <c r="C45" s="126" t="s">
        <v>217</v>
      </c>
      <c r="D45" s="126" t="s">
        <v>15</v>
      </c>
      <c r="E45" s="126" t="s">
        <v>967</v>
      </c>
      <c r="F45" s="126" t="s">
        <v>225</v>
      </c>
      <c r="G45" s="126"/>
      <c r="H45" s="126" t="s">
        <v>9</v>
      </c>
      <c r="I45" s="126" t="s">
        <v>4</v>
      </c>
      <c r="J45" s="126" t="s">
        <v>1211</v>
      </c>
      <c r="K45" s="126"/>
      <c r="L45" s="126" t="s">
        <v>226</v>
      </c>
      <c r="M45" s="126" t="s">
        <v>227</v>
      </c>
      <c r="N45" s="126" t="s">
        <v>228</v>
      </c>
      <c r="O45" s="126" t="s">
        <v>229</v>
      </c>
      <c r="P45" s="126" t="s">
        <v>230</v>
      </c>
    </row>
    <row r="46" spans="1:16" ht="96.6" x14ac:dyDescent="0.3">
      <c r="A46" s="125" t="s">
        <v>503</v>
      </c>
      <c r="B46" s="126" t="s">
        <v>233</v>
      </c>
      <c r="C46" s="126" t="s">
        <v>217</v>
      </c>
      <c r="D46" s="126" t="s">
        <v>15</v>
      </c>
      <c r="E46" s="126" t="s">
        <v>968</v>
      </c>
      <c r="F46" s="126" t="s">
        <v>234</v>
      </c>
      <c r="G46" s="126"/>
      <c r="H46" s="126" t="s">
        <v>61</v>
      </c>
      <c r="I46" s="126" t="s">
        <v>4</v>
      </c>
      <c r="J46" s="126" t="s">
        <v>1212</v>
      </c>
      <c r="K46" s="126"/>
      <c r="L46" s="126" t="s">
        <v>969</v>
      </c>
      <c r="M46" s="126" t="s">
        <v>970</v>
      </c>
      <c r="N46" s="126" t="s">
        <v>971</v>
      </c>
      <c r="O46" s="126" t="s">
        <v>972</v>
      </c>
      <c r="P46" s="126" t="s">
        <v>973</v>
      </c>
    </row>
    <row r="47" spans="1:16" ht="96.6" x14ac:dyDescent="0.3">
      <c r="A47" s="125" t="s">
        <v>503</v>
      </c>
      <c r="B47" s="126" t="s">
        <v>233</v>
      </c>
      <c r="C47" s="126" t="s">
        <v>217</v>
      </c>
      <c r="D47" s="126" t="s">
        <v>15</v>
      </c>
      <c r="E47" s="126" t="s">
        <v>974</v>
      </c>
      <c r="F47" s="126" t="s">
        <v>235</v>
      </c>
      <c r="G47" s="126"/>
      <c r="H47" s="126" t="s">
        <v>51</v>
      </c>
      <c r="I47" s="126" t="s">
        <v>232</v>
      </c>
      <c r="J47" s="126" t="s">
        <v>1213</v>
      </c>
      <c r="K47" s="126"/>
      <c r="L47" s="126" t="s">
        <v>975</v>
      </c>
      <c r="M47" s="126" t="s">
        <v>970</v>
      </c>
      <c r="N47" s="126" t="s">
        <v>236</v>
      </c>
      <c r="O47" s="126" t="s">
        <v>237</v>
      </c>
      <c r="P47" s="126" t="s">
        <v>976</v>
      </c>
    </row>
    <row r="48" spans="1:16" ht="178.05" customHeight="1" x14ac:dyDescent="0.3">
      <c r="A48" s="125" t="s">
        <v>503</v>
      </c>
      <c r="B48" s="126" t="s">
        <v>238</v>
      </c>
      <c r="C48" s="126" t="s">
        <v>217</v>
      </c>
      <c r="D48" s="126" t="s">
        <v>5</v>
      </c>
      <c r="E48" s="126" t="s">
        <v>977</v>
      </c>
      <c r="F48" s="126" t="s">
        <v>239</v>
      </c>
      <c r="G48" s="126" t="s">
        <v>868</v>
      </c>
      <c r="H48" s="126" t="s">
        <v>51</v>
      </c>
      <c r="I48" s="126" t="s">
        <v>232</v>
      </c>
      <c r="J48" s="126" t="s">
        <v>978</v>
      </c>
      <c r="K48" s="126" t="s">
        <v>862</v>
      </c>
      <c r="L48" s="126"/>
      <c r="M48" s="126"/>
      <c r="N48" s="126" t="s">
        <v>979</v>
      </c>
      <c r="O48" s="126" t="s">
        <v>980</v>
      </c>
      <c r="P48" s="126" t="s">
        <v>1280</v>
      </c>
    </row>
    <row r="49" spans="1:16" ht="189" customHeight="1" x14ac:dyDescent="0.3">
      <c r="A49" s="125" t="s">
        <v>503</v>
      </c>
      <c r="B49" s="126" t="s">
        <v>238</v>
      </c>
      <c r="C49" s="126" t="s">
        <v>217</v>
      </c>
      <c r="D49" s="126" t="s">
        <v>15</v>
      </c>
      <c r="E49" s="126" t="s">
        <v>981</v>
      </c>
      <c r="F49" s="126" t="s">
        <v>240</v>
      </c>
      <c r="G49" s="126"/>
      <c r="H49" s="126" t="s">
        <v>127</v>
      </c>
      <c r="I49" s="126" t="s">
        <v>10</v>
      </c>
      <c r="J49" s="126" t="s">
        <v>1214</v>
      </c>
      <c r="K49" s="126"/>
      <c r="L49" s="126" t="s">
        <v>241</v>
      </c>
      <c r="M49" s="126" t="s">
        <v>242</v>
      </c>
      <c r="N49" s="126" t="s">
        <v>243</v>
      </c>
      <c r="O49" s="126" t="s">
        <v>244</v>
      </c>
      <c r="P49" s="126" t="s">
        <v>245</v>
      </c>
    </row>
    <row r="50" spans="1:16" ht="151.80000000000001" x14ac:dyDescent="0.3">
      <c r="A50" s="125" t="s">
        <v>503</v>
      </c>
      <c r="B50" s="126" t="s">
        <v>246</v>
      </c>
      <c r="C50" s="126" t="s">
        <v>217</v>
      </c>
      <c r="D50" s="126" t="s">
        <v>15</v>
      </c>
      <c r="E50" s="126" t="s">
        <v>982</v>
      </c>
      <c r="F50" s="126" t="s">
        <v>251</v>
      </c>
      <c r="G50" s="126"/>
      <c r="H50" s="126" t="s">
        <v>22</v>
      </c>
      <c r="I50" s="126" t="s">
        <v>17</v>
      </c>
      <c r="J50" s="126" t="s">
        <v>1215</v>
      </c>
      <c r="K50" s="126"/>
      <c r="L50" s="126" t="s">
        <v>248</v>
      </c>
      <c r="M50" s="126" t="s">
        <v>249</v>
      </c>
      <c r="N50" s="126" t="s">
        <v>983</v>
      </c>
      <c r="O50" s="126" t="s">
        <v>984</v>
      </c>
      <c r="P50" s="126" t="s">
        <v>250</v>
      </c>
    </row>
    <row r="51" spans="1:16" ht="237.6" customHeight="1" x14ac:dyDescent="0.3">
      <c r="A51" s="125" t="s">
        <v>503</v>
      </c>
      <c r="B51" s="126" t="s">
        <v>246</v>
      </c>
      <c r="C51" s="126" t="s">
        <v>217</v>
      </c>
      <c r="D51" s="126" t="s">
        <v>15</v>
      </c>
      <c r="E51" s="126" t="s">
        <v>985</v>
      </c>
      <c r="F51" s="126" t="s">
        <v>252</v>
      </c>
      <c r="G51" s="126"/>
      <c r="H51" s="126" t="s">
        <v>138</v>
      </c>
      <c r="I51" s="126" t="s">
        <v>232</v>
      </c>
      <c r="J51" s="126" t="s">
        <v>1216</v>
      </c>
      <c r="K51" s="126"/>
      <c r="L51" s="126" t="s">
        <v>253</v>
      </c>
      <c r="M51" s="126" t="s">
        <v>254</v>
      </c>
      <c r="N51" s="126" t="s">
        <v>986</v>
      </c>
      <c r="O51" s="126" t="s">
        <v>987</v>
      </c>
      <c r="P51" s="126" t="s">
        <v>1279</v>
      </c>
    </row>
    <row r="52" spans="1:16" ht="181.5" customHeight="1" x14ac:dyDescent="0.3">
      <c r="A52" s="125" t="s">
        <v>503</v>
      </c>
      <c r="B52" s="126" t="s">
        <v>255</v>
      </c>
      <c r="C52" s="126" t="s">
        <v>217</v>
      </c>
      <c r="D52" s="126" t="s">
        <v>15</v>
      </c>
      <c r="E52" s="126" t="s">
        <v>988</v>
      </c>
      <c r="F52" s="126" t="s">
        <v>256</v>
      </c>
      <c r="G52" s="126"/>
      <c r="H52" s="126" t="s">
        <v>51</v>
      </c>
      <c r="I52" s="126" t="s">
        <v>17</v>
      </c>
      <c r="J52" s="126" t="s">
        <v>1217</v>
      </c>
      <c r="K52" s="126"/>
      <c r="L52" s="126" t="s">
        <v>248</v>
      </c>
      <c r="M52" s="126" t="s">
        <v>249</v>
      </c>
      <c r="N52" s="126" t="s">
        <v>989</v>
      </c>
      <c r="O52" s="126" t="s">
        <v>990</v>
      </c>
      <c r="P52" s="126" t="s">
        <v>250</v>
      </c>
    </row>
    <row r="53" spans="1:16" ht="82.8" x14ac:dyDescent="0.3">
      <c r="A53" s="125" t="s">
        <v>503</v>
      </c>
      <c r="B53" s="126" t="s">
        <v>255</v>
      </c>
      <c r="C53" s="126" t="s">
        <v>217</v>
      </c>
      <c r="D53" s="126" t="s">
        <v>15</v>
      </c>
      <c r="E53" s="126" t="s">
        <v>991</v>
      </c>
      <c r="F53" s="126" t="s">
        <v>257</v>
      </c>
      <c r="G53" s="126"/>
      <c r="H53" s="126" t="s">
        <v>3</v>
      </c>
      <c r="I53" s="126" t="s">
        <v>17</v>
      </c>
      <c r="J53" s="126" t="s">
        <v>1218</v>
      </c>
      <c r="K53" s="126"/>
      <c r="L53" s="126" t="s">
        <v>248</v>
      </c>
      <c r="M53" s="126" t="s">
        <v>249</v>
      </c>
      <c r="N53" s="126" t="s">
        <v>989</v>
      </c>
      <c r="O53" s="126" t="s">
        <v>992</v>
      </c>
      <c r="P53" s="126" t="s">
        <v>250</v>
      </c>
    </row>
    <row r="54" spans="1:16" ht="165.6" x14ac:dyDescent="0.3">
      <c r="A54" s="125" t="s">
        <v>503</v>
      </c>
      <c r="B54" s="126" t="s">
        <v>258</v>
      </c>
      <c r="C54" s="126" t="s">
        <v>217</v>
      </c>
      <c r="D54" s="126" t="s">
        <v>15</v>
      </c>
      <c r="E54" s="126" t="s">
        <v>993</v>
      </c>
      <c r="F54" s="126" t="s">
        <v>260</v>
      </c>
      <c r="G54" s="126"/>
      <c r="H54" s="126" t="s">
        <v>22</v>
      </c>
      <c r="I54" s="126" t="s">
        <v>232</v>
      </c>
      <c r="J54" s="126" t="s">
        <v>260</v>
      </c>
      <c r="K54" s="126"/>
      <c r="L54" s="126" t="s">
        <v>994</v>
      </c>
      <c r="M54" s="126" t="s">
        <v>995</v>
      </c>
      <c r="N54" s="126" t="s">
        <v>996</v>
      </c>
      <c r="O54" s="126" t="s">
        <v>997</v>
      </c>
      <c r="P54" s="126" t="s">
        <v>998</v>
      </c>
    </row>
    <row r="55" spans="1:16" ht="110.4" x14ac:dyDescent="0.3">
      <c r="A55" s="125" t="s">
        <v>504</v>
      </c>
      <c r="B55" s="126" t="s">
        <v>261</v>
      </c>
      <c r="C55" s="126" t="s">
        <v>262</v>
      </c>
      <c r="D55" s="126" t="s">
        <v>15</v>
      </c>
      <c r="E55" s="126" t="s">
        <v>999</v>
      </c>
      <c r="F55" s="126" t="s">
        <v>263</v>
      </c>
      <c r="G55" s="126"/>
      <c r="H55" s="126" t="s">
        <v>127</v>
      </c>
      <c r="I55" s="126" t="s">
        <v>4</v>
      </c>
      <c r="J55" s="126" t="s">
        <v>1219</v>
      </c>
      <c r="K55" s="126"/>
      <c r="L55" s="126" t="s">
        <v>1000</v>
      </c>
      <c r="M55" s="126" t="s">
        <v>1001</v>
      </c>
      <c r="N55" s="126" t="s">
        <v>1002</v>
      </c>
      <c r="O55" s="126" t="s">
        <v>1003</v>
      </c>
      <c r="P55" s="126" t="s">
        <v>264</v>
      </c>
    </row>
    <row r="56" spans="1:16" ht="69" x14ac:dyDescent="0.3">
      <c r="A56" s="125" t="s">
        <v>504</v>
      </c>
      <c r="B56" s="126" t="s">
        <v>265</v>
      </c>
      <c r="C56" s="126" t="s">
        <v>262</v>
      </c>
      <c r="D56" s="126" t="s">
        <v>5</v>
      </c>
      <c r="E56" s="126" t="s">
        <v>1004</v>
      </c>
      <c r="F56" s="126" t="s">
        <v>266</v>
      </c>
      <c r="G56" s="126" t="s">
        <v>868</v>
      </c>
      <c r="H56" s="126" t="s">
        <v>9</v>
      </c>
      <c r="I56" s="126" t="s">
        <v>10</v>
      </c>
      <c r="J56" s="126" t="s">
        <v>1005</v>
      </c>
      <c r="K56" s="126" t="s">
        <v>864</v>
      </c>
      <c r="L56" s="126"/>
      <c r="M56" s="126"/>
      <c r="N56" s="126" t="s">
        <v>267</v>
      </c>
      <c r="O56" s="126" t="s">
        <v>268</v>
      </c>
      <c r="P56" s="126" t="s">
        <v>269</v>
      </c>
    </row>
    <row r="57" spans="1:16" ht="82.8" x14ac:dyDescent="0.3">
      <c r="A57" s="125" t="s">
        <v>504</v>
      </c>
      <c r="B57" s="126" t="s">
        <v>292</v>
      </c>
      <c r="C57" s="126" t="s">
        <v>262</v>
      </c>
      <c r="D57" s="126" t="s">
        <v>15</v>
      </c>
      <c r="E57" s="126" t="s">
        <v>1006</v>
      </c>
      <c r="F57" s="126" t="s">
        <v>294</v>
      </c>
      <c r="G57" s="126"/>
      <c r="H57" s="126" t="s">
        <v>127</v>
      </c>
      <c r="I57" s="126" t="s">
        <v>4</v>
      </c>
      <c r="J57" s="126" t="s">
        <v>1220</v>
      </c>
      <c r="K57" s="126"/>
      <c r="L57" s="126" t="s">
        <v>295</v>
      </c>
      <c r="M57" s="126" t="s">
        <v>296</v>
      </c>
      <c r="N57" s="126" t="s">
        <v>1007</v>
      </c>
      <c r="O57" s="126" t="s">
        <v>1008</v>
      </c>
      <c r="P57" s="126" t="s">
        <v>1009</v>
      </c>
    </row>
    <row r="58" spans="1:16" ht="124.2" x14ac:dyDescent="0.3">
      <c r="A58" s="125" t="s">
        <v>504</v>
      </c>
      <c r="B58" s="126" t="s">
        <v>292</v>
      </c>
      <c r="C58" s="126" t="s">
        <v>262</v>
      </c>
      <c r="D58" s="126" t="s">
        <v>15</v>
      </c>
      <c r="E58" s="126" t="s">
        <v>1010</v>
      </c>
      <c r="F58" s="126" t="s">
        <v>297</v>
      </c>
      <c r="G58" s="126"/>
      <c r="H58" s="126" t="s">
        <v>9</v>
      </c>
      <c r="I58" s="126" t="s">
        <v>4</v>
      </c>
      <c r="J58" s="126" t="s">
        <v>1221</v>
      </c>
      <c r="K58" s="126"/>
      <c r="L58" s="126" t="s">
        <v>298</v>
      </c>
      <c r="M58" s="126" t="s">
        <v>299</v>
      </c>
      <c r="N58" s="126" t="s">
        <v>1011</v>
      </c>
      <c r="O58" s="126" t="s">
        <v>1012</v>
      </c>
      <c r="P58" s="126" t="s">
        <v>1013</v>
      </c>
    </row>
    <row r="59" spans="1:16" ht="55.2" x14ac:dyDescent="0.3">
      <c r="A59" s="125" t="s">
        <v>504</v>
      </c>
      <c r="B59" s="126" t="s">
        <v>292</v>
      </c>
      <c r="C59" s="126" t="s">
        <v>262</v>
      </c>
      <c r="D59" s="126" t="s">
        <v>15</v>
      </c>
      <c r="E59" s="126" t="s">
        <v>1014</v>
      </c>
      <c r="F59" s="126" t="s">
        <v>300</v>
      </c>
      <c r="G59" s="126"/>
      <c r="H59" s="126" t="s">
        <v>138</v>
      </c>
      <c r="I59" s="126" t="s">
        <v>17</v>
      </c>
      <c r="J59" s="126" t="s">
        <v>1222</v>
      </c>
      <c r="K59" s="126"/>
      <c r="L59" s="126" t="s">
        <v>301</v>
      </c>
      <c r="M59" s="126" t="s">
        <v>302</v>
      </c>
      <c r="N59" s="126" t="s">
        <v>303</v>
      </c>
      <c r="O59" s="126" t="s">
        <v>304</v>
      </c>
      <c r="P59" s="126" t="s">
        <v>305</v>
      </c>
    </row>
    <row r="60" spans="1:16" ht="41.4" x14ac:dyDescent="0.3">
      <c r="A60" s="125" t="s">
        <v>504</v>
      </c>
      <c r="B60" s="126" t="s">
        <v>306</v>
      </c>
      <c r="C60" s="126" t="s">
        <v>262</v>
      </c>
      <c r="D60" s="126" t="s">
        <v>15</v>
      </c>
      <c r="E60" s="126" t="s">
        <v>1015</v>
      </c>
      <c r="F60" s="126" t="s">
        <v>307</v>
      </c>
      <c r="G60" s="126"/>
      <c r="H60" s="126" t="s">
        <v>3</v>
      </c>
      <c r="I60" s="126" t="s">
        <v>17</v>
      </c>
      <c r="J60" s="125"/>
      <c r="K60" s="126"/>
      <c r="L60" s="126" t="s">
        <v>1016</v>
      </c>
      <c r="M60" s="126" t="s">
        <v>1017</v>
      </c>
      <c r="N60" s="126" t="s">
        <v>1018</v>
      </c>
      <c r="O60" s="126" t="s">
        <v>1019</v>
      </c>
      <c r="P60" s="126" t="s">
        <v>1018</v>
      </c>
    </row>
    <row r="61" spans="1:16" ht="165.6" x14ac:dyDescent="0.3">
      <c r="A61" s="125" t="s">
        <v>504</v>
      </c>
      <c r="B61" s="126" t="s">
        <v>308</v>
      </c>
      <c r="C61" s="126" t="s">
        <v>262</v>
      </c>
      <c r="D61" s="126" t="s">
        <v>15</v>
      </c>
      <c r="E61" s="126" t="s">
        <v>1020</v>
      </c>
      <c r="F61" s="126" t="s">
        <v>325</v>
      </c>
      <c r="G61" s="126"/>
      <c r="H61" s="126" t="s">
        <v>3</v>
      </c>
      <c r="I61" s="126" t="s">
        <v>17</v>
      </c>
      <c r="J61" s="125"/>
      <c r="K61" s="126"/>
      <c r="L61" s="126" t="s">
        <v>326</v>
      </c>
      <c r="M61" s="126" t="s">
        <v>327</v>
      </c>
      <c r="N61" s="126" t="s">
        <v>328</v>
      </c>
      <c r="O61" s="126" t="s">
        <v>329</v>
      </c>
      <c r="P61" s="126" t="s">
        <v>1021</v>
      </c>
    </row>
    <row r="62" spans="1:16" ht="69" x14ac:dyDescent="0.3">
      <c r="A62" s="125" t="s">
        <v>504</v>
      </c>
      <c r="B62" s="126" t="s">
        <v>308</v>
      </c>
      <c r="C62" s="126" t="s">
        <v>262</v>
      </c>
      <c r="D62" s="126" t="s">
        <v>15</v>
      </c>
      <c r="E62" s="126" t="s">
        <v>1022</v>
      </c>
      <c r="F62" s="126" t="s">
        <v>330</v>
      </c>
      <c r="G62" s="126"/>
      <c r="H62" s="126" t="s">
        <v>51</v>
      </c>
      <c r="I62" s="126" t="s">
        <v>232</v>
      </c>
      <c r="J62" s="126" t="s">
        <v>1223</v>
      </c>
      <c r="K62" s="126"/>
      <c r="L62" s="126" t="s">
        <v>331</v>
      </c>
      <c r="M62" s="126" t="s">
        <v>332</v>
      </c>
      <c r="N62" s="126" t="s">
        <v>333</v>
      </c>
      <c r="O62" s="126" t="s">
        <v>334</v>
      </c>
      <c r="P62" s="126" t="s">
        <v>335</v>
      </c>
    </row>
    <row r="63" spans="1:16" ht="55.2" x14ac:dyDescent="0.3">
      <c r="A63" s="125" t="s">
        <v>504</v>
      </c>
      <c r="B63" s="126" t="s">
        <v>336</v>
      </c>
      <c r="C63" s="126" t="s">
        <v>262</v>
      </c>
      <c r="D63" s="126" t="s">
        <v>15</v>
      </c>
      <c r="E63" s="126" t="s">
        <v>1023</v>
      </c>
      <c r="F63" s="126" t="s">
        <v>338</v>
      </c>
      <c r="G63" s="126"/>
      <c r="H63" s="126" t="s">
        <v>9</v>
      </c>
      <c r="I63" s="126" t="s">
        <v>4</v>
      </c>
      <c r="J63" s="126" t="s">
        <v>1224</v>
      </c>
      <c r="K63" s="126"/>
      <c r="L63" s="126" t="s">
        <v>339</v>
      </c>
      <c r="M63" s="126" t="s">
        <v>340</v>
      </c>
      <c r="N63" s="126" t="s">
        <v>341</v>
      </c>
      <c r="O63" s="126" t="s">
        <v>342</v>
      </c>
      <c r="P63" s="126" t="s">
        <v>343</v>
      </c>
    </row>
    <row r="64" spans="1:16" ht="69" x14ac:dyDescent="0.3">
      <c r="A64" s="125" t="s">
        <v>504</v>
      </c>
      <c r="B64" s="126" t="s">
        <v>336</v>
      </c>
      <c r="C64" s="126" t="s">
        <v>262</v>
      </c>
      <c r="D64" s="126" t="s">
        <v>15</v>
      </c>
      <c r="E64" s="126" t="s">
        <v>1024</v>
      </c>
      <c r="F64" s="126" t="s">
        <v>344</v>
      </c>
      <c r="G64" s="126"/>
      <c r="H64" s="126" t="s">
        <v>3</v>
      </c>
      <c r="I64" s="126" t="s">
        <v>17</v>
      </c>
      <c r="J64" s="126" t="s">
        <v>1225</v>
      </c>
      <c r="K64" s="126"/>
      <c r="L64" s="126" t="s">
        <v>1025</v>
      </c>
      <c r="M64" s="126" t="s">
        <v>1026</v>
      </c>
      <c r="N64" s="126" t="s">
        <v>1027</v>
      </c>
      <c r="O64" s="126" t="s">
        <v>1028</v>
      </c>
      <c r="P64" s="126" t="s">
        <v>1029</v>
      </c>
    </row>
    <row r="65" spans="1:16" ht="55.2" x14ac:dyDescent="0.3">
      <c r="A65" s="125" t="s">
        <v>504</v>
      </c>
      <c r="B65" s="126" t="s">
        <v>336</v>
      </c>
      <c r="C65" s="126" t="s">
        <v>262</v>
      </c>
      <c r="D65" s="126" t="s">
        <v>15</v>
      </c>
      <c r="E65" s="126" t="s">
        <v>1030</v>
      </c>
      <c r="F65" s="126" t="s">
        <v>337</v>
      </c>
      <c r="G65" s="126"/>
      <c r="H65" s="126" t="s">
        <v>9</v>
      </c>
      <c r="I65" s="126" t="s">
        <v>10</v>
      </c>
      <c r="J65" s="125"/>
      <c r="K65" s="126"/>
      <c r="L65" s="126" t="s">
        <v>1031</v>
      </c>
      <c r="M65" s="126" t="s">
        <v>1032</v>
      </c>
      <c r="N65" s="126" t="s">
        <v>1033</v>
      </c>
      <c r="O65" s="126" t="s">
        <v>1034</v>
      </c>
      <c r="P65" s="126" t="s">
        <v>1035</v>
      </c>
    </row>
    <row r="66" spans="1:16" ht="82.8" x14ac:dyDescent="0.3">
      <c r="A66" s="125" t="s">
        <v>505</v>
      </c>
      <c r="B66" s="126" t="s">
        <v>345</v>
      </c>
      <c r="C66" s="126" t="s">
        <v>20</v>
      </c>
      <c r="D66" s="126" t="s">
        <v>5</v>
      </c>
      <c r="E66" s="126" t="s">
        <v>1036</v>
      </c>
      <c r="F66" s="126" t="s">
        <v>346</v>
      </c>
      <c r="G66" s="126" t="s">
        <v>868</v>
      </c>
      <c r="H66" s="126" t="s">
        <v>3</v>
      </c>
      <c r="I66" s="126" t="s">
        <v>17</v>
      </c>
      <c r="J66" s="126" t="s">
        <v>1037</v>
      </c>
      <c r="K66" s="126" t="s">
        <v>862</v>
      </c>
      <c r="L66" s="126"/>
      <c r="M66" s="126"/>
      <c r="N66" s="126" t="s">
        <v>1038</v>
      </c>
      <c r="O66" s="126" t="s">
        <v>1039</v>
      </c>
      <c r="P66" s="126" t="s">
        <v>1038</v>
      </c>
    </row>
    <row r="67" spans="1:16" ht="124.2" x14ac:dyDescent="0.3">
      <c r="A67" s="125" t="s">
        <v>505</v>
      </c>
      <c r="B67" s="126" t="s">
        <v>350</v>
      </c>
      <c r="C67" s="126" t="s">
        <v>20</v>
      </c>
      <c r="D67" s="126" t="s">
        <v>15</v>
      </c>
      <c r="E67" s="126" t="s">
        <v>1040</v>
      </c>
      <c r="F67" s="126" t="s">
        <v>352</v>
      </c>
      <c r="G67" s="126"/>
      <c r="H67" s="126" t="s">
        <v>22</v>
      </c>
      <c r="I67" s="126" t="s">
        <v>17</v>
      </c>
      <c r="J67" s="126" t="s">
        <v>1226</v>
      </c>
      <c r="K67" s="126"/>
      <c r="L67" s="126" t="s">
        <v>1041</v>
      </c>
      <c r="M67" s="126" t="s">
        <v>1042</v>
      </c>
      <c r="N67" s="126" t="s">
        <v>1043</v>
      </c>
      <c r="O67" s="126" t="s">
        <v>1044</v>
      </c>
      <c r="P67" s="126" t="s">
        <v>1043</v>
      </c>
    </row>
    <row r="68" spans="1:16" ht="165.6" x14ac:dyDescent="0.3">
      <c r="A68" s="125" t="s">
        <v>505</v>
      </c>
      <c r="B68" s="126" t="s">
        <v>353</v>
      </c>
      <c r="C68" s="126" t="s">
        <v>20</v>
      </c>
      <c r="D68" s="126" t="s">
        <v>15</v>
      </c>
      <c r="E68" s="126" t="s">
        <v>1045</v>
      </c>
      <c r="F68" s="126" t="s">
        <v>354</v>
      </c>
      <c r="G68" s="126"/>
      <c r="H68" s="126" t="s">
        <v>9</v>
      </c>
      <c r="I68" s="126" t="s">
        <v>10</v>
      </c>
      <c r="J68" s="126" t="s">
        <v>1227</v>
      </c>
      <c r="K68" s="126"/>
      <c r="L68" s="126" t="s">
        <v>1046</v>
      </c>
      <c r="M68" s="126" t="s">
        <v>1047</v>
      </c>
      <c r="N68" s="126" t="s">
        <v>1046</v>
      </c>
      <c r="O68" s="126" t="s">
        <v>1047</v>
      </c>
      <c r="P68" s="126" t="s">
        <v>1046</v>
      </c>
    </row>
    <row r="69" spans="1:16" ht="207" x14ac:dyDescent="0.3">
      <c r="A69" s="125" t="s">
        <v>505</v>
      </c>
      <c r="B69" s="126" t="s">
        <v>355</v>
      </c>
      <c r="C69" s="126" t="s">
        <v>137</v>
      </c>
      <c r="D69" s="126" t="s">
        <v>5</v>
      </c>
      <c r="E69" s="126" t="s">
        <v>1048</v>
      </c>
      <c r="F69" s="126" t="s">
        <v>361</v>
      </c>
      <c r="G69" s="126" t="s">
        <v>868</v>
      </c>
      <c r="H69" s="126" t="s">
        <v>51</v>
      </c>
      <c r="I69" s="126" t="s">
        <v>232</v>
      </c>
      <c r="J69" s="126" t="s">
        <v>1049</v>
      </c>
      <c r="K69" s="126" t="s">
        <v>862</v>
      </c>
      <c r="L69" s="126"/>
      <c r="M69" s="126"/>
      <c r="N69" s="126" t="s">
        <v>1050</v>
      </c>
      <c r="O69" s="126" t="s">
        <v>1051</v>
      </c>
      <c r="P69" s="126" t="s">
        <v>1052</v>
      </c>
    </row>
    <row r="70" spans="1:16" ht="179.4" x14ac:dyDescent="0.3">
      <c r="A70" s="125" t="s">
        <v>505</v>
      </c>
      <c r="B70" s="126" t="s">
        <v>355</v>
      </c>
      <c r="C70" s="126" t="s">
        <v>137</v>
      </c>
      <c r="D70" s="126" t="s">
        <v>15</v>
      </c>
      <c r="E70" s="126" t="s">
        <v>1053</v>
      </c>
      <c r="F70" s="126" t="s">
        <v>356</v>
      </c>
      <c r="G70" s="126"/>
      <c r="H70" s="126" t="s">
        <v>9</v>
      </c>
      <c r="I70" s="126" t="s">
        <v>10</v>
      </c>
      <c r="J70" s="126" t="s">
        <v>1228</v>
      </c>
      <c r="K70" s="126"/>
      <c r="L70" s="126" t="s">
        <v>357</v>
      </c>
      <c r="M70" s="126" t="s">
        <v>358</v>
      </c>
      <c r="N70" s="126" t="s">
        <v>359</v>
      </c>
      <c r="O70" s="126" t="s">
        <v>360</v>
      </c>
      <c r="P70" s="126" t="s">
        <v>1054</v>
      </c>
    </row>
    <row r="71" spans="1:16" ht="69" x14ac:dyDescent="0.3">
      <c r="A71" s="125" t="s">
        <v>506</v>
      </c>
      <c r="B71" s="126" t="s">
        <v>370</v>
      </c>
      <c r="C71" s="126" t="s">
        <v>363</v>
      </c>
      <c r="D71" s="126" t="s">
        <v>5</v>
      </c>
      <c r="E71" s="126" t="s">
        <v>1055</v>
      </c>
      <c r="F71" s="126" t="s">
        <v>371</v>
      </c>
      <c r="G71" s="126"/>
      <c r="H71" s="126" t="s">
        <v>3</v>
      </c>
      <c r="I71" s="126" t="s">
        <v>17</v>
      </c>
      <c r="J71" s="126" t="s">
        <v>1056</v>
      </c>
      <c r="K71" s="126" t="s">
        <v>862</v>
      </c>
      <c r="L71" s="126"/>
      <c r="M71" s="126"/>
      <c r="N71" s="126" t="s">
        <v>372</v>
      </c>
      <c r="O71" s="126" t="s">
        <v>373</v>
      </c>
      <c r="P71" s="126" t="s">
        <v>374</v>
      </c>
    </row>
    <row r="72" spans="1:16" ht="69" x14ac:dyDescent="0.3">
      <c r="A72" s="125" t="s">
        <v>506</v>
      </c>
      <c r="B72" s="126" t="s">
        <v>375</v>
      </c>
      <c r="C72" s="126" t="s">
        <v>363</v>
      </c>
      <c r="D72" s="126" t="s">
        <v>15</v>
      </c>
      <c r="E72" s="126" t="s">
        <v>1057</v>
      </c>
      <c r="F72" s="126" t="s">
        <v>376</v>
      </c>
      <c r="G72" s="126"/>
      <c r="H72" s="126" t="s">
        <v>3</v>
      </c>
      <c r="I72" s="126" t="s">
        <v>17</v>
      </c>
      <c r="J72" s="126" t="s">
        <v>1229</v>
      </c>
      <c r="K72" s="126"/>
      <c r="L72" s="126" t="s">
        <v>1058</v>
      </c>
      <c r="M72" s="126" t="s">
        <v>1059</v>
      </c>
      <c r="N72" s="126" t="s">
        <v>377</v>
      </c>
      <c r="O72" s="126" t="s">
        <v>378</v>
      </c>
      <c r="P72" s="126"/>
    </row>
    <row r="73" spans="1:16" ht="124.2" x14ac:dyDescent="0.3">
      <c r="A73" s="125" t="s">
        <v>506</v>
      </c>
      <c r="B73" s="126" t="s">
        <v>375</v>
      </c>
      <c r="C73" s="126" t="s">
        <v>363</v>
      </c>
      <c r="D73" s="126" t="s">
        <v>15</v>
      </c>
      <c r="E73" s="126" t="s">
        <v>1060</v>
      </c>
      <c r="F73" s="126" t="s">
        <v>389</v>
      </c>
      <c r="G73" s="126"/>
      <c r="H73" s="126" t="s">
        <v>9</v>
      </c>
      <c r="I73" s="126" t="s">
        <v>10</v>
      </c>
      <c r="J73" s="126" t="s">
        <v>1230</v>
      </c>
      <c r="K73" s="126"/>
      <c r="L73" s="126" t="s">
        <v>390</v>
      </c>
      <c r="M73" s="126" t="s">
        <v>391</v>
      </c>
      <c r="N73" s="126" t="s">
        <v>392</v>
      </c>
      <c r="O73" s="126" t="s">
        <v>393</v>
      </c>
      <c r="P73" s="126" t="s">
        <v>394</v>
      </c>
    </row>
    <row r="74" spans="1:16" ht="301.5" customHeight="1" x14ac:dyDescent="0.3">
      <c r="A74" s="125" t="s">
        <v>506</v>
      </c>
      <c r="B74" s="126" t="s">
        <v>375</v>
      </c>
      <c r="C74" s="126" t="s">
        <v>363</v>
      </c>
      <c r="D74" s="126" t="s">
        <v>5</v>
      </c>
      <c r="E74" s="126" t="s">
        <v>1061</v>
      </c>
      <c r="F74" s="126" t="s">
        <v>379</v>
      </c>
      <c r="G74" s="126" t="s">
        <v>868</v>
      </c>
      <c r="H74" s="126" t="s">
        <v>9</v>
      </c>
      <c r="I74" s="126" t="s">
        <v>10</v>
      </c>
      <c r="J74" s="126" t="s">
        <v>1062</v>
      </c>
      <c r="K74" s="126" t="s">
        <v>1063</v>
      </c>
      <c r="L74" s="126"/>
      <c r="M74" s="126"/>
      <c r="N74" s="126" t="s">
        <v>380</v>
      </c>
      <c r="O74" s="126" t="s">
        <v>381</v>
      </c>
      <c r="P74" s="126" t="s">
        <v>382</v>
      </c>
    </row>
    <row r="75" spans="1:16" ht="105" customHeight="1" x14ac:dyDescent="0.3">
      <c r="A75" s="125" t="s">
        <v>506</v>
      </c>
      <c r="B75" s="126" t="s">
        <v>375</v>
      </c>
      <c r="C75" s="126" t="s">
        <v>363</v>
      </c>
      <c r="D75" s="126" t="s">
        <v>15</v>
      </c>
      <c r="E75" s="126" t="s">
        <v>1064</v>
      </c>
      <c r="F75" s="126" t="s">
        <v>383</v>
      </c>
      <c r="G75" s="126"/>
      <c r="H75" s="126" t="s">
        <v>78</v>
      </c>
      <c r="I75" s="126" t="s">
        <v>17</v>
      </c>
      <c r="J75" s="126" t="s">
        <v>1231</v>
      </c>
      <c r="K75" s="126"/>
      <c r="L75" s="126" t="s">
        <v>384</v>
      </c>
      <c r="M75" s="126" t="s">
        <v>385</v>
      </c>
      <c r="N75" s="126" t="s">
        <v>386</v>
      </c>
      <c r="O75" s="126" t="s">
        <v>387</v>
      </c>
      <c r="P75" s="126" t="s">
        <v>388</v>
      </c>
    </row>
    <row r="76" spans="1:16" ht="165.6" x14ac:dyDescent="0.3">
      <c r="A76" s="125" t="s">
        <v>506</v>
      </c>
      <c r="B76" s="126" t="s">
        <v>375</v>
      </c>
      <c r="C76" s="126" t="s">
        <v>363</v>
      </c>
      <c r="D76" s="126" t="s">
        <v>15</v>
      </c>
      <c r="E76" s="126" t="s">
        <v>1065</v>
      </c>
      <c r="F76" s="126" t="s">
        <v>395</v>
      </c>
      <c r="G76" s="126"/>
      <c r="H76" s="126" t="s">
        <v>9</v>
      </c>
      <c r="I76" s="126" t="s">
        <v>4</v>
      </c>
      <c r="J76" s="126" t="s">
        <v>1232</v>
      </c>
      <c r="K76" s="126"/>
      <c r="L76" s="126" t="s">
        <v>396</v>
      </c>
      <c r="M76" s="126" t="s">
        <v>397</v>
      </c>
      <c r="N76" s="126" t="s">
        <v>1066</v>
      </c>
      <c r="O76" s="126" t="s">
        <v>1067</v>
      </c>
      <c r="P76" s="126" t="s">
        <v>1068</v>
      </c>
    </row>
    <row r="77" spans="1:16" ht="69" x14ac:dyDescent="0.3">
      <c r="A77" s="125" t="s">
        <v>506</v>
      </c>
      <c r="B77" s="126" t="s">
        <v>398</v>
      </c>
      <c r="C77" s="126" t="s">
        <v>363</v>
      </c>
      <c r="D77" s="126" t="s">
        <v>15</v>
      </c>
      <c r="E77" s="126" t="s">
        <v>1069</v>
      </c>
      <c r="F77" s="126" t="s">
        <v>399</v>
      </c>
      <c r="G77" s="126"/>
      <c r="H77" s="126" t="s">
        <v>3</v>
      </c>
      <c r="I77" s="126" t="s">
        <v>17</v>
      </c>
      <c r="J77" s="126" t="s">
        <v>1233</v>
      </c>
      <c r="K77" s="126"/>
      <c r="L77" s="126" t="s">
        <v>400</v>
      </c>
      <c r="M77" s="126" t="s">
        <v>401</v>
      </c>
      <c r="N77" s="126" t="s">
        <v>402</v>
      </c>
      <c r="O77" s="126" t="s">
        <v>403</v>
      </c>
      <c r="P77" s="126" t="s">
        <v>404</v>
      </c>
    </row>
    <row r="78" spans="1:16" ht="96.6" x14ac:dyDescent="0.3">
      <c r="A78" s="125" t="s">
        <v>506</v>
      </c>
      <c r="B78" s="126" t="s">
        <v>405</v>
      </c>
      <c r="C78" s="126" t="s">
        <v>363</v>
      </c>
      <c r="D78" s="126" t="s">
        <v>15</v>
      </c>
      <c r="E78" s="126" t="s">
        <v>1070</v>
      </c>
      <c r="F78" s="126" t="s">
        <v>406</v>
      </c>
      <c r="G78" s="126"/>
      <c r="H78" s="126" t="s">
        <v>9</v>
      </c>
      <c r="I78" s="126" t="s">
        <v>10</v>
      </c>
      <c r="J78" s="126" t="s">
        <v>1233</v>
      </c>
      <c r="K78" s="126"/>
      <c r="L78" s="126" t="s">
        <v>407</v>
      </c>
      <c r="M78" s="126" t="s">
        <v>408</v>
      </c>
      <c r="N78" s="126" t="s">
        <v>1071</v>
      </c>
      <c r="O78" s="126" t="s">
        <v>409</v>
      </c>
      <c r="P78" s="126" t="s">
        <v>1072</v>
      </c>
    </row>
    <row r="79" spans="1:16" ht="82.8" x14ac:dyDescent="0.3">
      <c r="A79" s="125" t="s">
        <v>506</v>
      </c>
      <c r="B79" s="126" t="s">
        <v>405</v>
      </c>
      <c r="C79" s="126" t="s">
        <v>363</v>
      </c>
      <c r="D79" s="126" t="s">
        <v>15</v>
      </c>
      <c r="E79" s="126" t="s">
        <v>1073</v>
      </c>
      <c r="F79" s="126" t="s">
        <v>410</v>
      </c>
      <c r="G79" s="126"/>
      <c r="H79" s="126" t="s">
        <v>9</v>
      </c>
      <c r="I79" s="126" t="s">
        <v>10</v>
      </c>
      <c r="J79" s="126" t="s">
        <v>1233</v>
      </c>
      <c r="K79" s="126"/>
      <c r="L79" s="126" t="s">
        <v>411</v>
      </c>
      <c r="M79" s="126" t="s">
        <v>412</v>
      </c>
      <c r="N79" s="126" t="s">
        <v>413</v>
      </c>
      <c r="O79" s="126" t="s">
        <v>414</v>
      </c>
      <c r="P79" s="126" t="s">
        <v>1074</v>
      </c>
    </row>
    <row r="80" spans="1:16" ht="82.8" x14ac:dyDescent="0.3">
      <c r="A80" s="125" t="s">
        <v>506</v>
      </c>
      <c r="B80" s="126" t="s">
        <v>415</v>
      </c>
      <c r="C80" s="126" t="s">
        <v>363</v>
      </c>
      <c r="D80" s="126" t="s">
        <v>15</v>
      </c>
      <c r="E80" s="126" t="s">
        <v>1075</v>
      </c>
      <c r="F80" s="126" t="s">
        <v>416</v>
      </c>
      <c r="G80" s="126"/>
      <c r="H80" s="126" t="s">
        <v>3</v>
      </c>
      <c r="I80" s="126" t="s">
        <v>232</v>
      </c>
      <c r="J80" s="126" t="s">
        <v>1234</v>
      </c>
      <c r="K80" s="126"/>
      <c r="L80" s="126" t="s">
        <v>417</v>
      </c>
      <c r="M80" s="126" t="s">
        <v>418</v>
      </c>
      <c r="N80" s="126" t="s">
        <v>1076</v>
      </c>
      <c r="O80" s="126" t="s">
        <v>1077</v>
      </c>
      <c r="P80" s="126" t="s">
        <v>1078</v>
      </c>
    </row>
    <row r="81" spans="1:16" ht="96.6" x14ac:dyDescent="0.3">
      <c r="A81" s="125" t="s">
        <v>506</v>
      </c>
      <c r="B81" s="126" t="s">
        <v>419</v>
      </c>
      <c r="C81" s="126" t="s">
        <v>363</v>
      </c>
      <c r="D81" s="126" t="s">
        <v>15</v>
      </c>
      <c r="E81" s="126" t="s">
        <v>1079</v>
      </c>
      <c r="F81" s="126" t="s">
        <v>426</v>
      </c>
      <c r="G81" s="126"/>
      <c r="H81" s="126" t="s">
        <v>9</v>
      </c>
      <c r="I81" s="126" t="s">
        <v>4</v>
      </c>
      <c r="J81" s="126" t="s">
        <v>1235</v>
      </c>
      <c r="K81" s="126"/>
      <c r="L81" s="126" t="s">
        <v>427</v>
      </c>
      <c r="M81" s="126" t="s">
        <v>428</v>
      </c>
      <c r="N81" s="126" t="s">
        <v>1080</v>
      </c>
      <c r="O81" s="126" t="s">
        <v>1081</v>
      </c>
      <c r="P81" s="126" t="s">
        <v>1082</v>
      </c>
    </row>
    <row r="82" spans="1:16" ht="110.4" x14ac:dyDescent="0.3">
      <c r="A82" s="125" t="s">
        <v>506</v>
      </c>
      <c r="B82" s="126" t="s">
        <v>419</v>
      </c>
      <c r="C82" s="126" t="s">
        <v>363</v>
      </c>
      <c r="D82" s="126" t="s">
        <v>15</v>
      </c>
      <c r="E82" s="126" t="s">
        <v>1083</v>
      </c>
      <c r="F82" s="126" t="s">
        <v>429</v>
      </c>
      <c r="G82" s="126"/>
      <c r="H82" s="126" t="s">
        <v>9</v>
      </c>
      <c r="I82" s="126" t="s">
        <v>4</v>
      </c>
      <c r="J82" s="126" t="s">
        <v>1236</v>
      </c>
      <c r="K82" s="126"/>
      <c r="L82" s="126" t="s">
        <v>427</v>
      </c>
      <c r="M82" s="126" t="s">
        <v>428</v>
      </c>
      <c r="N82" s="126" t="s">
        <v>1084</v>
      </c>
      <c r="O82" s="126" t="s">
        <v>1085</v>
      </c>
      <c r="P82" s="126" t="s">
        <v>1082</v>
      </c>
    </row>
    <row r="83" spans="1:16" ht="41.4" x14ac:dyDescent="0.3">
      <c r="A83" s="125" t="s">
        <v>506</v>
      </c>
      <c r="B83" s="126" t="s">
        <v>419</v>
      </c>
      <c r="C83" s="126" t="s">
        <v>363</v>
      </c>
      <c r="D83" s="126" t="s">
        <v>15</v>
      </c>
      <c r="E83" s="126" t="s">
        <v>1086</v>
      </c>
      <c r="F83" s="126" t="s">
        <v>420</v>
      </c>
      <c r="G83" s="126"/>
      <c r="H83" s="126" t="s">
        <v>3</v>
      </c>
      <c r="I83" s="126" t="s">
        <v>232</v>
      </c>
      <c r="J83" s="126" t="s">
        <v>1237</v>
      </c>
      <c r="K83" s="126"/>
      <c r="L83" s="126" t="s">
        <v>421</v>
      </c>
      <c r="M83" s="126" t="s">
        <v>422</v>
      </c>
      <c r="N83" s="126" t="s">
        <v>423</v>
      </c>
      <c r="O83" s="126" t="s">
        <v>424</v>
      </c>
      <c r="P83" s="126" t="s">
        <v>425</v>
      </c>
    </row>
    <row r="84" spans="1:16" ht="82.8" x14ac:dyDescent="0.3">
      <c r="A84" s="125" t="s">
        <v>506</v>
      </c>
      <c r="B84" s="126" t="s">
        <v>449</v>
      </c>
      <c r="C84" s="126" t="s">
        <v>450</v>
      </c>
      <c r="D84" s="126" t="s">
        <v>15</v>
      </c>
      <c r="E84" s="126" t="s">
        <v>1087</v>
      </c>
      <c r="F84" s="126" t="s">
        <v>451</v>
      </c>
      <c r="G84" s="126"/>
      <c r="H84" s="126" t="s">
        <v>3</v>
      </c>
      <c r="I84" s="126" t="s">
        <v>17</v>
      </c>
      <c r="J84" s="126" t="s">
        <v>1238</v>
      </c>
      <c r="K84" s="126"/>
      <c r="L84" s="126" t="s">
        <v>1088</v>
      </c>
      <c r="M84" s="126" t="s">
        <v>1089</v>
      </c>
      <c r="N84" s="126" t="s">
        <v>1090</v>
      </c>
      <c r="O84" s="126" t="s">
        <v>1091</v>
      </c>
      <c r="P84" s="126"/>
    </row>
    <row r="85" spans="1:16" ht="82.8" x14ac:dyDescent="0.3">
      <c r="A85" s="125" t="s">
        <v>506</v>
      </c>
      <c r="B85" s="126" t="s">
        <v>452</v>
      </c>
      <c r="C85" s="126" t="s">
        <v>450</v>
      </c>
      <c r="D85" s="126" t="s">
        <v>15</v>
      </c>
      <c r="E85" s="126" t="s">
        <v>1092</v>
      </c>
      <c r="F85" s="126" t="s">
        <v>451</v>
      </c>
      <c r="G85" s="126"/>
      <c r="H85" s="126" t="s">
        <v>3</v>
      </c>
      <c r="I85" s="126" t="s">
        <v>17</v>
      </c>
      <c r="J85" s="126" t="s">
        <v>1238</v>
      </c>
      <c r="K85" s="126"/>
      <c r="L85" s="126" t="s">
        <v>1088</v>
      </c>
      <c r="M85" s="126" t="s">
        <v>1089</v>
      </c>
      <c r="N85" s="126" t="s">
        <v>1093</v>
      </c>
      <c r="O85" s="126" t="s">
        <v>1094</v>
      </c>
      <c r="P85" s="126"/>
    </row>
    <row r="86" spans="1:16" ht="179.4" x14ac:dyDescent="0.3">
      <c r="A86" s="125" t="s">
        <v>506</v>
      </c>
      <c r="B86" s="126" t="s">
        <v>453</v>
      </c>
      <c r="C86" s="126" t="s">
        <v>450</v>
      </c>
      <c r="D86" s="126" t="s">
        <v>15</v>
      </c>
      <c r="E86" s="126" t="s">
        <v>1095</v>
      </c>
      <c r="F86" s="126" t="s">
        <v>454</v>
      </c>
      <c r="G86" s="126"/>
      <c r="H86" s="126" t="s">
        <v>9</v>
      </c>
      <c r="I86" s="126" t="s">
        <v>4</v>
      </c>
      <c r="J86" s="126" t="s">
        <v>1239</v>
      </c>
      <c r="K86" s="126"/>
      <c r="L86" s="126" t="s">
        <v>455</v>
      </c>
      <c r="M86" s="126" t="s">
        <v>456</v>
      </c>
      <c r="N86" s="126" t="s">
        <v>1096</v>
      </c>
      <c r="O86" s="126" t="s">
        <v>1097</v>
      </c>
      <c r="P86" s="126" t="s">
        <v>1098</v>
      </c>
    </row>
    <row r="87" spans="1:16" ht="222" customHeight="1" x14ac:dyDescent="0.3">
      <c r="A87" s="125" t="s">
        <v>506</v>
      </c>
      <c r="B87" s="126" t="s">
        <v>457</v>
      </c>
      <c r="C87" s="126" t="s">
        <v>450</v>
      </c>
      <c r="D87" s="126" t="s">
        <v>15</v>
      </c>
      <c r="E87" s="126" t="s">
        <v>1099</v>
      </c>
      <c r="F87" s="126" t="s">
        <v>459</v>
      </c>
      <c r="G87" s="126"/>
      <c r="H87" s="126" t="s">
        <v>9</v>
      </c>
      <c r="I87" s="126" t="s">
        <v>4</v>
      </c>
      <c r="J87" s="126" t="s">
        <v>1240</v>
      </c>
      <c r="K87" s="126"/>
      <c r="L87" s="126" t="s">
        <v>1286</v>
      </c>
      <c r="M87" s="126" t="s">
        <v>460</v>
      </c>
      <c r="N87" s="126" t="s">
        <v>1287</v>
      </c>
      <c r="O87" s="126" t="s">
        <v>461</v>
      </c>
      <c r="P87" s="126" t="s">
        <v>826</v>
      </c>
    </row>
    <row r="88" spans="1:16" ht="105" customHeight="1" x14ac:dyDescent="0.3">
      <c r="A88" s="125" t="s">
        <v>506</v>
      </c>
      <c r="B88" s="126" t="s">
        <v>457</v>
      </c>
      <c r="C88" s="126" t="s">
        <v>450</v>
      </c>
      <c r="D88" s="126" t="s">
        <v>15</v>
      </c>
      <c r="E88" s="126" t="s">
        <v>1100</v>
      </c>
      <c r="F88" s="126" t="s">
        <v>458</v>
      </c>
      <c r="G88" s="126" t="s">
        <v>862</v>
      </c>
      <c r="H88" s="126" t="s">
        <v>9</v>
      </c>
      <c r="I88" s="126" t="s">
        <v>4</v>
      </c>
      <c r="J88" s="125"/>
      <c r="K88" s="126" t="s">
        <v>862</v>
      </c>
      <c r="L88" s="126"/>
      <c r="M88" s="126"/>
      <c r="N88" s="126" t="s">
        <v>1285</v>
      </c>
      <c r="O88" s="126" t="s">
        <v>1101</v>
      </c>
      <c r="P88" s="126" t="s">
        <v>828</v>
      </c>
    </row>
    <row r="89" spans="1:16" ht="82.8" x14ac:dyDescent="0.3">
      <c r="A89" s="125" t="s">
        <v>506</v>
      </c>
      <c r="B89" s="126" t="s">
        <v>462</v>
      </c>
      <c r="C89" s="126" t="s">
        <v>363</v>
      </c>
      <c r="D89" s="126" t="s">
        <v>15</v>
      </c>
      <c r="E89" s="126" t="s">
        <v>1102</v>
      </c>
      <c r="F89" s="126" t="s">
        <v>463</v>
      </c>
      <c r="G89" s="126"/>
      <c r="H89" s="126" t="s">
        <v>9</v>
      </c>
      <c r="I89" s="126" t="s">
        <v>10</v>
      </c>
      <c r="J89" s="126" t="s">
        <v>1241</v>
      </c>
      <c r="K89" s="126"/>
      <c r="L89" s="126" t="s">
        <v>464</v>
      </c>
      <c r="M89" s="126" t="s">
        <v>465</v>
      </c>
      <c r="N89" s="126" t="s">
        <v>466</v>
      </c>
      <c r="O89" s="126" t="s">
        <v>467</v>
      </c>
      <c r="P89" s="126" t="s">
        <v>468</v>
      </c>
    </row>
    <row r="90" spans="1:16" ht="69" x14ac:dyDescent="0.3">
      <c r="A90" s="125" t="s">
        <v>506</v>
      </c>
      <c r="B90" s="126" t="s">
        <v>469</v>
      </c>
      <c r="C90" s="126" t="s">
        <v>363</v>
      </c>
      <c r="D90" s="126" t="s">
        <v>15</v>
      </c>
      <c r="E90" s="126" t="s">
        <v>1103</v>
      </c>
      <c r="F90" s="126" t="s">
        <v>470</v>
      </c>
      <c r="G90" s="126"/>
      <c r="H90" s="126" t="s">
        <v>24</v>
      </c>
      <c r="I90" s="126" t="s">
        <v>10</v>
      </c>
      <c r="J90" s="126" t="s">
        <v>1242</v>
      </c>
      <c r="K90" s="126"/>
      <c r="L90" s="126" t="s">
        <v>471</v>
      </c>
      <c r="M90" s="126" t="s">
        <v>472</v>
      </c>
      <c r="N90" s="126" t="s">
        <v>473</v>
      </c>
      <c r="O90" s="126" t="s">
        <v>474</v>
      </c>
      <c r="P90" s="126" t="s">
        <v>475</v>
      </c>
    </row>
    <row r="91" spans="1:16" ht="289.8" x14ac:dyDescent="0.3">
      <c r="A91" s="125" t="s">
        <v>506</v>
      </c>
      <c r="B91" s="126" t="s">
        <v>469</v>
      </c>
      <c r="C91" s="126" t="s">
        <v>363</v>
      </c>
      <c r="D91" s="126" t="s">
        <v>15</v>
      </c>
      <c r="E91" s="126" t="s">
        <v>1104</v>
      </c>
      <c r="F91" s="126" t="s">
        <v>476</v>
      </c>
      <c r="G91" s="126"/>
      <c r="H91" s="126" t="s">
        <v>9</v>
      </c>
      <c r="I91" s="126" t="s">
        <v>10</v>
      </c>
      <c r="J91" s="126" t="s">
        <v>1243</v>
      </c>
      <c r="K91" s="126"/>
      <c r="L91" s="126" t="s">
        <v>477</v>
      </c>
      <c r="M91" s="126" t="s">
        <v>478</v>
      </c>
      <c r="N91" s="126" t="s">
        <v>1105</v>
      </c>
      <c r="O91" s="126" t="s">
        <v>1106</v>
      </c>
      <c r="P91" s="126" t="s">
        <v>1107</v>
      </c>
    </row>
    <row r="93" spans="1:16" ht="18" x14ac:dyDescent="0.3">
      <c r="A93" s="79" t="s">
        <v>677</v>
      </c>
      <c r="B93" s="85"/>
      <c r="C93" s="86"/>
      <c r="D93" s="86"/>
      <c r="E93" s="86"/>
      <c r="F93" s="86"/>
      <c r="G93" s="86"/>
      <c r="H93" s="86"/>
      <c r="I93" s="86"/>
      <c r="J93" s="86"/>
      <c r="K93" s="86"/>
      <c r="P93" s="83" t="s">
        <v>678</v>
      </c>
    </row>
    <row r="94" spans="1:16" ht="18" x14ac:dyDescent="0.3">
      <c r="A94" s="79"/>
      <c r="B94" s="85"/>
      <c r="C94" s="86"/>
      <c r="D94" s="86"/>
      <c r="E94" s="86"/>
      <c r="F94" s="86"/>
      <c r="G94" s="86"/>
      <c r="H94" s="86"/>
      <c r="I94" s="86"/>
      <c r="J94" s="86"/>
      <c r="K94" s="86"/>
      <c r="L94" s="86"/>
    </row>
    <row r="95" spans="1:16" x14ac:dyDescent="0.3">
      <c r="A95" s="131" t="s">
        <v>772</v>
      </c>
      <c r="B95" s="131"/>
      <c r="C95" s="86"/>
      <c r="D95" s="86"/>
      <c r="E95" s="86"/>
      <c r="F95" s="86"/>
      <c r="G95" s="86"/>
      <c r="H95" s="86"/>
      <c r="I95" s="86"/>
      <c r="J95" s="86"/>
      <c r="K95" s="86"/>
      <c r="L95" s="86"/>
    </row>
    <row r="96" spans="1:16" x14ac:dyDescent="0.25">
      <c r="A96" s="92" t="s">
        <v>810</v>
      </c>
      <c r="B96" s="91"/>
      <c r="C96" s="86"/>
      <c r="D96" s="86"/>
      <c r="E96" s="86"/>
      <c r="F96" s="86"/>
      <c r="G96" s="86"/>
      <c r="H96" s="86"/>
      <c r="I96" s="86"/>
      <c r="J96" s="86"/>
      <c r="K96" s="86"/>
      <c r="L96" s="86"/>
    </row>
  </sheetData>
  <autoFilter ref="A5:P91" xr:uid="{548462B3-B1D6-4078-9A39-3E2025139971}"/>
  <mergeCells count="3">
    <mergeCell ref="A2:P2"/>
    <mergeCell ref="A3:C3"/>
    <mergeCell ref="A95:B95"/>
  </mergeCells>
  <hyperlinks>
    <hyperlink ref="A96" r:id="rId1" xr:uid="{312F49D9-00FA-4B2B-967B-10632130DC9C}"/>
  </hyperlinks>
  <pageMargins left="0.70866141732283472" right="0.11811023622047245" top="0.74803149606299213" bottom="0.74803149606299213" header="0.31496062992125984" footer="0.31496062992125984"/>
  <pageSetup paperSize="8" scale="46" orientation="landscape" verticalDpi="90" r:id="rId2"/>
  <headerFooter>
    <oddFooter>&amp;L&amp;A&amp;R&amp;P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1FA52-7A16-42E9-AAD4-DBF4545B0D69}">
  <dimension ref="A1:P43"/>
  <sheetViews>
    <sheetView view="pageBreakPreview" topLeftCell="C1" zoomScale="70" zoomScaleNormal="70" zoomScaleSheetLayoutView="70" workbookViewId="0">
      <selection activeCell="J17" sqref="J17"/>
    </sheetView>
  </sheetViews>
  <sheetFormatPr defaultColWidth="9.21875" defaultRowHeight="14.4" x14ac:dyDescent="0.3"/>
  <cols>
    <col min="1" max="1" width="15.77734375" style="122" customWidth="1"/>
    <col min="2" max="2" width="12.77734375" style="122" customWidth="1"/>
    <col min="3" max="3" width="15.21875" style="122" customWidth="1"/>
    <col min="4" max="4" width="13.44140625" style="122" customWidth="1"/>
    <col min="5" max="5" width="11.44140625" style="122" customWidth="1"/>
    <col min="6" max="6" width="32.21875" style="122" customWidth="1"/>
    <col min="7" max="7" width="9.21875" style="122"/>
    <col min="8" max="8" width="13" style="122" customWidth="1"/>
    <col min="9" max="9" width="11.21875" style="122" customWidth="1"/>
    <col min="10" max="10" width="38.77734375" style="122" customWidth="1"/>
    <col min="11" max="11" width="12.21875" style="122" customWidth="1"/>
    <col min="12" max="12" width="49.77734375" style="122" customWidth="1"/>
    <col min="13" max="13" width="49.77734375" style="122" hidden="1" customWidth="1"/>
    <col min="14" max="14" width="77.21875" style="122" customWidth="1"/>
    <col min="15" max="15" width="79" style="122" hidden="1" customWidth="1"/>
    <col min="16" max="16" width="73.21875" style="122" customWidth="1"/>
    <col min="17" max="16384" width="9.21875" style="122"/>
  </cols>
  <sheetData>
    <row r="1" spans="1:16" ht="66" x14ac:dyDescent="0.3">
      <c r="A1" s="121"/>
      <c r="B1" s="121"/>
      <c r="C1" s="121"/>
      <c r="D1" s="121"/>
      <c r="E1" s="121"/>
      <c r="F1" s="121"/>
      <c r="G1" s="121"/>
      <c r="H1" s="121"/>
      <c r="I1" s="121"/>
      <c r="J1" s="121"/>
      <c r="K1" s="121"/>
      <c r="L1" s="121"/>
      <c r="M1" s="121"/>
      <c r="N1" s="121"/>
      <c r="O1" s="121"/>
      <c r="P1" s="87" t="s">
        <v>1271</v>
      </c>
    </row>
    <row r="2" spans="1:16" ht="17.399999999999999" x14ac:dyDescent="0.3">
      <c r="A2" s="129" t="s">
        <v>1273</v>
      </c>
      <c r="B2" s="129"/>
      <c r="C2" s="129"/>
      <c r="D2" s="129"/>
      <c r="E2" s="129"/>
      <c r="F2" s="129"/>
      <c r="G2" s="129"/>
      <c r="H2" s="129"/>
      <c r="I2" s="129"/>
      <c r="J2" s="129"/>
      <c r="K2" s="129"/>
      <c r="L2" s="129"/>
      <c r="M2" s="129"/>
      <c r="N2" s="129"/>
      <c r="O2" s="129"/>
      <c r="P2" s="129"/>
    </row>
    <row r="3" spans="1:16" ht="20.25" customHeight="1" x14ac:dyDescent="0.3">
      <c r="A3" s="130" t="s">
        <v>860</v>
      </c>
      <c r="B3" s="130"/>
      <c r="C3" s="130"/>
      <c r="D3" s="121"/>
      <c r="E3" s="121"/>
      <c r="F3" s="121"/>
      <c r="G3" s="121"/>
      <c r="H3" s="121"/>
      <c r="I3" s="121"/>
      <c r="J3" s="121"/>
      <c r="K3" s="121"/>
      <c r="L3" s="121"/>
      <c r="M3" s="121"/>
      <c r="N3" s="121"/>
      <c r="O3" s="121"/>
      <c r="P3" s="121"/>
    </row>
    <row r="4" spans="1:16" ht="46.8" x14ac:dyDescent="0.3">
      <c r="A4" s="123" t="s">
        <v>487</v>
      </c>
      <c r="B4" s="123" t="s">
        <v>500</v>
      </c>
      <c r="C4" s="123" t="s">
        <v>0</v>
      </c>
      <c r="D4" s="123" t="s">
        <v>488</v>
      </c>
      <c r="E4" s="123" t="s">
        <v>489</v>
      </c>
      <c r="F4" s="123" t="s">
        <v>490</v>
      </c>
      <c r="G4" s="123" t="s">
        <v>491</v>
      </c>
      <c r="H4" s="123" t="s">
        <v>492</v>
      </c>
      <c r="I4" s="123" t="s">
        <v>1185</v>
      </c>
      <c r="J4" s="123" t="s">
        <v>493</v>
      </c>
      <c r="K4" s="123" t="s">
        <v>494</v>
      </c>
      <c r="L4" s="123" t="s">
        <v>495</v>
      </c>
      <c r="M4" s="123" t="s">
        <v>496</v>
      </c>
      <c r="N4" s="123" t="s">
        <v>497</v>
      </c>
      <c r="O4" s="123" t="s">
        <v>498</v>
      </c>
      <c r="P4" s="123" t="s">
        <v>499</v>
      </c>
    </row>
    <row r="5" spans="1:16" x14ac:dyDescent="0.3">
      <c r="A5" s="124">
        <v>1</v>
      </c>
      <c r="B5" s="124">
        <v>2</v>
      </c>
      <c r="C5" s="124">
        <v>3</v>
      </c>
      <c r="D5" s="124">
        <v>4</v>
      </c>
      <c r="E5" s="124">
        <v>5</v>
      </c>
      <c r="F5" s="124">
        <v>6</v>
      </c>
      <c r="G5" s="124">
        <v>7</v>
      </c>
      <c r="H5" s="124">
        <v>8</v>
      </c>
      <c r="I5" s="124">
        <v>9</v>
      </c>
      <c r="J5" s="124">
        <v>10</v>
      </c>
      <c r="K5" s="124">
        <v>11</v>
      </c>
      <c r="L5" s="124">
        <v>12</v>
      </c>
      <c r="M5" s="124"/>
      <c r="N5" s="124">
        <v>13</v>
      </c>
      <c r="O5" s="124"/>
      <c r="P5" s="124">
        <v>14</v>
      </c>
    </row>
    <row r="6" spans="1:16" ht="223.5" customHeight="1" x14ac:dyDescent="0.3">
      <c r="A6" s="125" t="s">
        <v>501</v>
      </c>
      <c r="B6" s="126" t="s">
        <v>7</v>
      </c>
      <c r="C6" s="126" t="s">
        <v>6</v>
      </c>
      <c r="D6" s="126" t="s">
        <v>2</v>
      </c>
      <c r="E6" s="126" t="s">
        <v>1108</v>
      </c>
      <c r="F6" s="126" t="s">
        <v>8</v>
      </c>
      <c r="G6" s="126"/>
      <c r="H6" s="126" t="s">
        <v>9</v>
      </c>
      <c r="I6" s="126" t="s">
        <v>10</v>
      </c>
      <c r="J6" s="126" t="s">
        <v>1244</v>
      </c>
      <c r="K6" s="126"/>
      <c r="L6" s="126" t="s">
        <v>11</v>
      </c>
      <c r="M6" s="126" t="s">
        <v>12</v>
      </c>
      <c r="N6" s="126" t="s">
        <v>13</v>
      </c>
      <c r="O6" s="126" t="s">
        <v>14</v>
      </c>
      <c r="P6" s="126"/>
    </row>
    <row r="7" spans="1:16" ht="82.8" x14ac:dyDescent="0.3">
      <c r="A7" s="125" t="s">
        <v>501</v>
      </c>
      <c r="B7" s="126" t="s">
        <v>19</v>
      </c>
      <c r="C7" s="126" t="s">
        <v>20</v>
      </c>
      <c r="D7" s="126" t="s">
        <v>2</v>
      </c>
      <c r="E7" s="126" t="s">
        <v>1109</v>
      </c>
      <c r="F7" s="126" t="s">
        <v>21</v>
      </c>
      <c r="G7" s="126" t="s">
        <v>868</v>
      </c>
      <c r="H7" s="126" t="s">
        <v>22</v>
      </c>
      <c r="I7" s="126" t="s">
        <v>17</v>
      </c>
      <c r="J7" s="126" t="s">
        <v>1110</v>
      </c>
      <c r="K7" s="126" t="s">
        <v>862</v>
      </c>
      <c r="L7" s="126"/>
      <c r="M7" s="126"/>
      <c r="N7" s="126" t="s">
        <v>1111</v>
      </c>
      <c r="O7" s="126" t="s">
        <v>1112</v>
      </c>
      <c r="P7" s="126"/>
    </row>
    <row r="8" spans="1:16" ht="345" x14ac:dyDescent="0.3">
      <c r="A8" s="125" t="s">
        <v>501</v>
      </c>
      <c r="B8" s="126" t="s">
        <v>49</v>
      </c>
      <c r="C8" s="126" t="s">
        <v>20</v>
      </c>
      <c r="D8" s="126" t="s">
        <v>2</v>
      </c>
      <c r="E8" s="126" t="s">
        <v>1113</v>
      </c>
      <c r="F8" s="126" t="s">
        <v>50</v>
      </c>
      <c r="G8" s="126"/>
      <c r="H8" s="126" t="s">
        <v>51</v>
      </c>
      <c r="I8" s="126" t="s">
        <v>17</v>
      </c>
      <c r="J8" s="126" t="s">
        <v>1245</v>
      </c>
      <c r="K8" s="126"/>
      <c r="L8" s="126" t="s">
        <v>52</v>
      </c>
      <c r="M8" s="126" t="s">
        <v>53</v>
      </c>
      <c r="N8" s="126" t="s">
        <v>54</v>
      </c>
      <c r="O8" s="126" t="s">
        <v>55</v>
      </c>
      <c r="P8" s="126" t="s">
        <v>54</v>
      </c>
    </row>
    <row r="9" spans="1:16" ht="82.5" customHeight="1" x14ac:dyDescent="0.3">
      <c r="A9" s="125" t="s">
        <v>501</v>
      </c>
      <c r="B9" s="126" t="s">
        <v>49</v>
      </c>
      <c r="C9" s="126" t="s">
        <v>20</v>
      </c>
      <c r="D9" s="126" t="s">
        <v>2</v>
      </c>
      <c r="E9" s="126" t="s">
        <v>1114</v>
      </c>
      <c r="F9" s="126" t="s">
        <v>60</v>
      </c>
      <c r="G9" s="126"/>
      <c r="H9" s="126" t="s">
        <v>61</v>
      </c>
      <c r="I9" s="126" t="s">
        <v>10</v>
      </c>
      <c r="J9" s="126" t="s">
        <v>1246</v>
      </c>
      <c r="K9" s="126"/>
      <c r="L9" s="126" t="s">
        <v>62</v>
      </c>
      <c r="M9" s="126" t="s">
        <v>63</v>
      </c>
      <c r="N9" s="126" t="s">
        <v>64</v>
      </c>
      <c r="O9" s="126" t="s">
        <v>65</v>
      </c>
      <c r="P9" s="126" t="s">
        <v>64</v>
      </c>
    </row>
    <row r="10" spans="1:16" ht="41.4" x14ac:dyDescent="0.3">
      <c r="A10" s="125" t="s">
        <v>501</v>
      </c>
      <c r="B10" s="126" t="s">
        <v>67</v>
      </c>
      <c r="C10" s="126" t="s">
        <v>66</v>
      </c>
      <c r="D10" s="126" t="s">
        <v>2</v>
      </c>
      <c r="E10" s="126" t="s">
        <v>1115</v>
      </c>
      <c r="F10" s="126" t="s">
        <v>68</v>
      </c>
      <c r="G10" s="126" t="s">
        <v>1116</v>
      </c>
      <c r="H10" s="126" t="s">
        <v>22</v>
      </c>
      <c r="I10" s="126" t="s">
        <v>10</v>
      </c>
      <c r="J10" s="126" t="s">
        <v>1117</v>
      </c>
      <c r="K10" s="126" t="s">
        <v>1118</v>
      </c>
      <c r="L10" s="126"/>
      <c r="M10" s="126"/>
      <c r="N10" s="126" t="s">
        <v>69</v>
      </c>
      <c r="O10" s="126" t="s">
        <v>70</v>
      </c>
      <c r="P10" s="126" t="s">
        <v>71</v>
      </c>
    </row>
    <row r="11" spans="1:16" ht="55.2" x14ac:dyDescent="0.3">
      <c r="A11" s="125" t="s">
        <v>502</v>
      </c>
      <c r="B11" s="126" t="s">
        <v>113</v>
      </c>
      <c r="C11" s="126" t="s">
        <v>20</v>
      </c>
      <c r="D11" s="126" t="s">
        <v>2</v>
      </c>
      <c r="E11" s="126" t="s">
        <v>1119</v>
      </c>
      <c r="F11" s="126" t="s">
        <v>114</v>
      </c>
      <c r="G11" s="126"/>
      <c r="H11" s="126" t="s">
        <v>24</v>
      </c>
      <c r="I11" s="126" t="s">
        <v>10</v>
      </c>
      <c r="J11" s="125"/>
      <c r="K11" s="126"/>
      <c r="L11" s="126" t="s">
        <v>115</v>
      </c>
      <c r="M11" s="126" t="s">
        <v>116</v>
      </c>
      <c r="N11" s="126" t="s">
        <v>115</v>
      </c>
      <c r="O11" s="126" t="s">
        <v>116</v>
      </c>
      <c r="P11" s="126" t="s">
        <v>117</v>
      </c>
    </row>
    <row r="12" spans="1:16" ht="110.4" x14ac:dyDescent="0.3">
      <c r="A12" s="125" t="s">
        <v>502</v>
      </c>
      <c r="B12" s="126" t="s">
        <v>118</v>
      </c>
      <c r="C12" s="126" t="s">
        <v>20</v>
      </c>
      <c r="D12" s="126" t="s">
        <v>2</v>
      </c>
      <c r="E12" s="126" t="s">
        <v>1120</v>
      </c>
      <c r="F12" s="126" t="s">
        <v>119</v>
      </c>
      <c r="G12" s="126" t="s">
        <v>868</v>
      </c>
      <c r="H12" s="126" t="s">
        <v>51</v>
      </c>
      <c r="I12" s="126" t="s">
        <v>17</v>
      </c>
      <c r="J12" s="126" t="s">
        <v>1121</v>
      </c>
      <c r="K12" s="126" t="s">
        <v>862</v>
      </c>
      <c r="L12" s="126"/>
      <c r="M12" s="126"/>
      <c r="N12" s="126" t="s">
        <v>120</v>
      </c>
      <c r="O12" s="126" t="s">
        <v>121</v>
      </c>
      <c r="P12" s="126" t="s">
        <v>120</v>
      </c>
    </row>
    <row r="13" spans="1:16" ht="41.4" x14ac:dyDescent="0.3">
      <c r="A13" s="125" t="s">
        <v>502</v>
      </c>
      <c r="B13" s="126" t="s">
        <v>122</v>
      </c>
      <c r="C13" s="126" t="s">
        <v>20</v>
      </c>
      <c r="D13" s="126" t="s">
        <v>2</v>
      </c>
      <c r="E13" s="126" t="s">
        <v>1122</v>
      </c>
      <c r="F13" s="126" t="s">
        <v>123</v>
      </c>
      <c r="G13" s="126" t="s">
        <v>868</v>
      </c>
      <c r="H13" s="126" t="s">
        <v>51</v>
      </c>
      <c r="I13" s="126" t="s">
        <v>17</v>
      </c>
      <c r="J13" s="126" t="s">
        <v>1123</v>
      </c>
      <c r="K13" s="126" t="s">
        <v>862</v>
      </c>
      <c r="L13" s="126"/>
      <c r="M13" s="126"/>
      <c r="N13" s="126" t="s">
        <v>124</v>
      </c>
      <c r="O13" s="126" t="s">
        <v>125</v>
      </c>
      <c r="P13" s="126" t="s">
        <v>1124</v>
      </c>
    </row>
    <row r="14" spans="1:16" ht="155.1" customHeight="1" x14ac:dyDescent="0.3">
      <c r="A14" s="125" t="s">
        <v>502</v>
      </c>
      <c r="B14" s="126" t="s">
        <v>126</v>
      </c>
      <c r="C14" s="126" t="s">
        <v>20</v>
      </c>
      <c r="D14" s="126" t="s">
        <v>2</v>
      </c>
      <c r="E14" s="126" t="s">
        <v>1125</v>
      </c>
      <c r="F14" s="126" t="s">
        <v>128</v>
      </c>
      <c r="G14" s="126"/>
      <c r="H14" s="126" t="s">
        <v>61</v>
      </c>
      <c r="I14" s="126" t="s">
        <v>10</v>
      </c>
      <c r="J14" s="126" t="s">
        <v>1247</v>
      </c>
      <c r="K14" s="126"/>
      <c r="L14" s="126" t="s">
        <v>129</v>
      </c>
      <c r="M14" s="126" t="s">
        <v>130</v>
      </c>
      <c r="N14" s="126" t="s">
        <v>129</v>
      </c>
      <c r="O14" s="126" t="s">
        <v>130</v>
      </c>
      <c r="P14" s="126" t="s">
        <v>129</v>
      </c>
    </row>
    <row r="15" spans="1:16" ht="110.4" x14ac:dyDescent="0.3">
      <c r="A15" s="125" t="s">
        <v>503</v>
      </c>
      <c r="B15" s="126" t="s">
        <v>203</v>
      </c>
      <c r="C15" s="126" t="s">
        <v>35</v>
      </c>
      <c r="D15" s="126" t="s">
        <v>2</v>
      </c>
      <c r="E15" s="126" t="s">
        <v>1126</v>
      </c>
      <c r="F15" s="126" t="s">
        <v>210</v>
      </c>
      <c r="G15" s="126"/>
      <c r="H15" s="126" t="s">
        <v>9</v>
      </c>
      <c r="I15" s="126" t="s">
        <v>10</v>
      </c>
      <c r="J15" s="126" t="s">
        <v>1248</v>
      </c>
      <c r="K15" s="126"/>
      <c r="L15" s="126" t="s">
        <v>211</v>
      </c>
      <c r="M15" s="126" t="s">
        <v>212</v>
      </c>
      <c r="N15" s="126" t="s">
        <v>213</v>
      </c>
      <c r="O15" s="126" t="s">
        <v>214</v>
      </c>
      <c r="P15" s="126" t="s">
        <v>215</v>
      </c>
    </row>
    <row r="16" spans="1:16" ht="193.2" x14ac:dyDescent="0.3">
      <c r="A16" s="125" t="s">
        <v>503</v>
      </c>
      <c r="B16" s="126" t="s">
        <v>246</v>
      </c>
      <c r="C16" s="126" t="s">
        <v>217</v>
      </c>
      <c r="D16" s="126" t="s">
        <v>2</v>
      </c>
      <c r="E16" s="126" t="s">
        <v>1127</v>
      </c>
      <c r="F16" s="126" t="s">
        <v>247</v>
      </c>
      <c r="G16" s="126"/>
      <c r="H16" s="126" t="s">
        <v>51</v>
      </c>
      <c r="I16" s="126" t="s">
        <v>17</v>
      </c>
      <c r="J16" s="126" t="s">
        <v>1249</v>
      </c>
      <c r="K16" s="126"/>
      <c r="L16" s="126" t="s">
        <v>248</v>
      </c>
      <c r="M16" s="126" t="s">
        <v>249</v>
      </c>
      <c r="N16" s="126" t="s">
        <v>1128</v>
      </c>
      <c r="O16" s="126" t="s">
        <v>1129</v>
      </c>
      <c r="P16" s="126" t="s">
        <v>250</v>
      </c>
    </row>
    <row r="17" spans="1:16" ht="211.95" customHeight="1" x14ac:dyDescent="0.3">
      <c r="A17" s="125" t="s">
        <v>503</v>
      </c>
      <c r="B17" s="126" t="s">
        <v>258</v>
      </c>
      <c r="C17" s="126" t="s">
        <v>217</v>
      </c>
      <c r="D17" s="126" t="s">
        <v>2</v>
      </c>
      <c r="E17" s="126" t="s">
        <v>1130</v>
      </c>
      <c r="F17" s="126" t="s">
        <v>259</v>
      </c>
      <c r="G17" s="126"/>
      <c r="H17" s="126" t="s">
        <v>9</v>
      </c>
      <c r="I17" s="126" t="s">
        <v>10</v>
      </c>
      <c r="J17" s="126" t="s">
        <v>1250</v>
      </c>
      <c r="K17" s="126"/>
      <c r="L17" s="126" t="s">
        <v>1281</v>
      </c>
      <c r="M17" s="126" t="s">
        <v>1131</v>
      </c>
      <c r="N17" s="126" t="s">
        <v>1282</v>
      </c>
      <c r="O17" s="126" t="s">
        <v>1132</v>
      </c>
      <c r="P17" s="126" t="s">
        <v>1283</v>
      </c>
    </row>
    <row r="18" spans="1:16" ht="69" x14ac:dyDescent="0.3">
      <c r="A18" s="125" t="s">
        <v>504</v>
      </c>
      <c r="B18" s="126" t="s">
        <v>265</v>
      </c>
      <c r="C18" s="126" t="s">
        <v>262</v>
      </c>
      <c r="D18" s="126" t="s">
        <v>2</v>
      </c>
      <c r="E18" s="126" t="s">
        <v>1133</v>
      </c>
      <c r="F18" s="126" t="s">
        <v>270</v>
      </c>
      <c r="G18" s="126"/>
      <c r="H18" s="126" t="s">
        <v>24</v>
      </c>
      <c r="I18" s="126" t="s">
        <v>10</v>
      </c>
      <c r="J18" s="126" t="s">
        <v>1251</v>
      </c>
      <c r="K18" s="126"/>
      <c r="L18" s="126" t="s">
        <v>271</v>
      </c>
      <c r="M18" s="126" t="s">
        <v>272</v>
      </c>
      <c r="N18" s="126" t="s">
        <v>273</v>
      </c>
      <c r="O18" s="126" t="s">
        <v>274</v>
      </c>
      <c r="P18" s="126" t="s">
        <v>275</v>
      </c>
    </row>
    <row r="19" spans="1:16" ht="103.05" customHeight="1" x14ac:dyDescent="0.3">
      <c r="A19" s="125" t="s">
        <v>504</v>
      </c>
      <c r="B19" s="126" t="s">
        <v>265</v>
      </c>
      <c r="C19" s="126" t="s">
        <v>262</v>
      </c>
      <c r="D19" s="126" t="s">
        <v>2</v>
      </c>
      <c r="E19" s="126" t="s">
        <v>1134</v>
      </c>
      <c r="F19" s="126" t="s">
        <v>276</v>
      </c>
      <c r="G19" s="126"/>
      <c r="H19" s="126" t="s">
        <v>24</v>
      </c>
      <c r="I19" s="126" t="s">
        <v>10</v>
      </c>
      <c r="J19" s="126" t="s">
        <v>1252</v>
      </c>
      <c r="K19" s="126"/>
      <c r="L19" s="126" t="s">
        <v>277</v>
      </c>
      <c r="M19" s="126" t="s">
        <v>278</v>
      </c>
      <c r="N19" s="126" t="s">
        <v>279</v>
      </c>
      <c r="O19" s="126" t="s">
        <v>280</v>
      </c>
      <c r="P19" s="126" t="s">
        <v>281</v>
      </c>
    </row>
    <row r="20" spans="1:16" ht="55.2" x14ac:dyDescent="0.3">
      <c r="A20" s="125" t="s">
        <v>504</v>
      </c>
      <c r="B20" s="126" t="s">
        <v>282</v>
      </c>
      <c r="C20" s="126" t="s">
        <v>262</v>
      </c>
      <c r="D20" s="126" t="s">
        <v>2</v>
      </c>
      <c r="E20" s="126" t="s">
        <v>1135</v>
      </c>
      <c r="F20" s="126" t="s">
        <v>286</v>
      </c>
      <c r="G20" s="126"/>
      <c r="H20" s="126" t="s">
        <v>61</v>
      </c>
      <c r="I20" s="126" t="s">
        <v>4</v>
      </c>
      <c r="J20" s="126" t="s">
        <v>1253</v>
      </c>
      <c r="K20" s="126"/>
      <c r="L20" s="126" t="s">
        <v>287</v>
      </c>
      <c r="M20" s="126" t="s">
        <v>288</v>
      </c>
      <c r="N20" s="126" t="s">
        <v>289</v>
      </c>
      <c r="O20" s="126" t="s">
        <v>290</v>
      </c>
      <c r="P20" s="126" t="s">
        <v>291</v>
      </c>
    </row>
    <row r="21" spans="1:16" ht="69" x14ac:dyDescent="0.3">
      <c r="A21" s="125" t="s">
        <v>504</v>
      </c>
      <c r="B21" s="126" t="s">
        <v>282</v>
      </c>
      <c r="C21" s="126" t="s">
        <v>262</v>
      </c>
      <c r="D21" s="126" t="s">
        <v>2</v>
      </c>
      <c r="E21" s="126" t="s">
        <v>1136</v>
      </c>
      <c r="F21" s="126" t="s">
        <v>283</v>
      </c>
      <c r="G21" s="126"/>
      <c r="H21" s="126" t="s">
        <v>24</v>
      </c>
      <c r="I21" s="126" t="s">
        <v>4</v>
      </c>
      <c r="J21" s="126" t="s">
        <v>1254</v>
      </c>
      <c r="K21" s="126"/>
      <c r="L21" s="126" t="s">
        <v>284</v>
      </c>
      <c r="M21" s="126" t="s">
        <v>285</v>
      </c>
      <c r="N21" s="126" t="s">
        <v>1137</v>
      </c>
      <c r="O21" s="126" t="s">
        <v>1138</v>
      </c>
      <c r="P21" s="126" t="s">
        <v>1139</v>
      </c>
    </row>
    <row r="22" spans="1:16" ht="90.6" customHeight="1" x14ac:dyDescent="0.3">
      <c r="A22" s="125" t="s">
        <v>504</v>
      </c>
      <c r="B22" s="126" t="s">
        <v>292</v>
      </c>
      <c r="C22" s="126" t="s">
        <v>262</v>
      </c>
      <c r="D22" s="126" t="s">
        <v>2</v>
      </c>
      <c r="E22" s="126" t="s">
        <v>1140</v>
      </c>
      <c r="F22" s="126" t="s">
        <v>293</v>
      </c>
      <c r="G22" s="126"/>
      <c r="H22" s="126" t="s">
        <v>9</v>
      </c>
      <c r="I22" s="126" t="s">
        <v>10</v>
      </c>
      <c r="J22" s="126" t="s">
        <v>1255</v>
      </c>
      <c r="K22" s="126"/>
      <c r="L22" s="126" t="s">
        <v>1141</v>
      </c>
      <c r="M22" s="126" t="s">
        <v>1142</v>
      </c>
      <c r="N22" s="126" t="s">
        <v>1143</v>
      </c>
      <c r="O22" s="126" t="s">
        <v>1144</v>
      </c>
      <c r="P22" s="126" t="s">
        <v>1143</v>
      </c>
    </row>
    <row r="23" spans="1:16" ht="55.2" x14ac:dyDescent="0.3">
      <c r="A23" s="125" t="s">
        <v>504</v>
      </c>
      <c r="B23" s="126" t="s">
        <v>308</v>
      </c>
      <c r="C23" s="126" t="s">
        <v>262</v>
      </c>
      <c r="D23" s="126" t="s">
        <v>2</v>
      </c>
      <c r="E23" s="126" t="s">
        <v>1145</v>
      </c>
      <c r="F23" s="126" t="s">
        <v>319</v>
      </c>
      <c r="G23" s="126"/>
      <c r="H23" s="126" t="s">
        <v>61</v>
      </c>
      <c r="I23" s="126" t="s">
        <v>4</v>
      </c>
      <c r="J23" s="126" t="s">
        <v>1256</v>
      </c>
      <c r="K23" s="126"/>
      <c r="L23" s="126" t="s">
        <v>320</v>
      </c>
      <c r="M23" s="126" t="s">
        <v>321</v>
      </c>
      <c r="N23" s="126" t="s">
        <v>1146</v>
      </c>
      <c r="O23" s="126" t="s">
        <v>1147</v>
      </c>
      <c r="P23" s="126" t="s">
        <v>1148</v>
      </c>
    </row>
    <row r="24" spans="1:16" ht="82.8" x14ac:dyDescent="0.3">
      <c r="A24" s="125" t="s">
        <v>504</v>
      </c>
      <c r="B24" s="126" t="s">
        <v>308</v>
      </c>
      <c r="C24" s="126" t="s">
        <v>262</v>
      </c>
      <c r="D24" s="126" t="s">
        <v>2</v>
      </c>
      <c r="E24" s="126" t="s">
        <v>1149</v>
      </c>
      <c r="F24" s="126" t="s">
        <v>322</v>
      </c>
      <c r="G24" s="126"/>
      <c r="H24" s="126" t="s">
        <v>78</v>
      </c>
      <c r="I24" s="126" t="s">
        <v>17</v>
      </c>
      <c r="J24" s="126" t="s">
        <v>1257</v>
      </c>
      <c r="K24" s="126"/>
      <c r="L24" s="126" t="s">
        <v>323</v>
      </c>
      <c r="M24" s="126" t="s">
        <v>324</v>
      </c>
      <c r="N24" s="126" t="s">
        <v>323</v>
      </c>
      <c r="O24" s="126" t="s">
        <v>324</v>
      </c>
      <c r="P24" s="126" t="s">
        <v>1150</v>
      </c>
    </row>
    <row r="25" spans="1:16" ht="61.05" customHeight="1" x14ac:dyDescent="0.3">
      <c r="A25" s="125" t="s">
        <v>504</v>
      </c>
      <c r="B25" s="126" t="s">
        <v>308</v>
      </c>
      <c r="C25" s="126" t="s">
        <v>262</v>
      </c>
      <c r="D25" s="126" t="s">
        <v>2</v>
      </c>
      <c r="E25" s="126" t="s">
        <v>1151</v>
      </c>
      <c r="F25" s="126" t="s">
        <v>314</v>
      </c>
      <c r="G25" s="126"/>
      <c r="H25" s="126" t="s">
        <v>51</v>
      </c>
      <c r="I25" s="126" t="s">
        <v>10</v>
      </c>
      <c r="J25" s="126" t="s">
        <v>1258</v>
      </c>
      <c r="K25" s="126"/>
      <c r="L25" s="126" t="s">
        <v>315</v>
      </c>
      <c r="M25" s="126" t="s">
        <v>316</v>
      </c>
      <c r="N25" s="126" t="s">
        <v>317</v>
      </c>
      <c r="O25" s="126" t="s">
        <v>318</v>
      </c>
      <c r="P25" s="126"/>
    </row>
    <row r="26" spans="1:16" ht="55.2" x14ac:dyDescent="0.3">
      <c r="A26" s="125" t="s">
        <v>504</v>
      </c>
      <c r="B26" s="126" t="s">
        <v>308</v>
      </c>
      <c r="C26" s="126" t="s">
        <v>262</v>
      </c>
      <c r="D26" s="126" t="s">
        <v>2</v>
      </c>
      <c r="E26" s="126" t="s">
        <v>1152</v>
      </c>
      <c r="F26" s="126" t="s">
        <v>309</v>
      </c>
      <c r="G26" s="126"/>
      <c r="H26" s="126" t="s">
        <v>61</v>
      </c>
      <c r="I26" s="126" t="s">
        <v>10</v>
      </c>
      <c r="J26" s="126" t="s">
        <v>310</v>
      </c>
      <c r="K26" s="126"/>
      <c r="L26" s="126" t="s">
        <v>310</v>
      </c>
      <c r="M26" s="126" t="s">
        <v>311</v>
      </c>
      <c r="N26" s="126" t="s">
        <v>312</v>
      </c>
      <c r="O26" s="126" t="s">
        <v>313</v>
      </c>
      <c r="P26" s="126"/>
    </row>
    <row r="27" spans="1:16" ht="179.4" x14ac:dyDescent="0.3">
      <c r="A27" s="125" t="s">
        <v>505</v>
      </c>
      <c r="B27" s="126" t="s">
        <v>345</v>
      </c>
      <c r="C27" s="126" t="s">
        <v>20</v>
      </c>
      <c r="D27" s="126" t="s">
        <v>2</v>
      </c>
      <c r="E27" s="126" t="s">
        <v>1153</v>
      </c>
      <c r="F27" s="126" t="s">
        <v>346</v>
      </c>
      <c r="G27" s="126" t="s">
        <v>868</v>
      </c>
      <c r="H27" s="126" t="s">
        <v>9</v>
      </c>
      <c r="I27" s="126" t="s">
        <v>4</v>
      </c>
      <c r="J27" s="126" t="s">
        <v>1123</v>
      </c>
      <c r="K27" s="126" t="s">
        <v>862</v>
      </c>
      <c r="L27" s="126"/>
      <c r="M27" s="126"/>
      <c r="N27" s="126" t="s">
        <v>347</v>
      </c>
      <c r="O27" s="126" t="s">
        <v>348</v>
      </c>
      <c r="P27" s="126" t="s">
        <v>349</v>
      </c>
    </row>
    <row r="28" spans="1:16" ht="151.80000000000001" x14ac:dyDescent="0.3">
      <c r="A28" s="125" t="s">
        <v>505</v>
      </c>
      <c r="B28" s="126" t="s">
        <v>350</v>
      </c>
      <c r="C28" s="126" t="s">
        <v>20</v>
      </c>
      <c r="D28" s="126" t="s">
        <v>2</v>
      </c>
      <c r="E28" s="126" t="s">
        <v>1154</v>
      </c>
      <c r="F28" s="126" t="s">
        <v>351</v>
      </c>
      <c r="G28" s="126"/>
      <c r="H28" s="126" t="s">
        <v>127</v>
      </c>
      <c r="I28" s="126" t="s">
        <v>4</v>
      </c>
      <c r="J28" s="126" t="s">
        <v>1259</v>
      </c>
      <c r="K28" s="126"/>
      <c r="L28" s="126" t="s">
        <v>1155</v>
      </c>
      <c r="M28" s="126" t="s">
        <v>1156</v>
      </c>
      <c r="N28" s="126" t="s">
        <v>1155</v>
      </c>
      <c r="O28" s="126" t="s">
        <v>1156</v>
      </c>
      <c r="P28" s="126" t="s">
        <v>1155</v>
      </c>
    </row>
    <row r="29" spans="1:16" ht="41.4" x14ac:dyDescent="0.3">
      <c r="A29" s="125" t="s">
        <v>506</v>
      </c>
      <c r="B29" s="126" t="s">
        <v>362</v>
      </c>
      <c r="C29" s="126" t="s">
        <v>363</v>
      </c>
      <c r="D29" s="126" t="s">
        <v>2</v>
      </c>
      <c r="E29" s="126" t="s">
        <v>1157</v>
      </c>
      <c r="F29" s="126" t="s">
        <v>364</v>
      </c>
      <c r="G29" s="126"/>
      <c r="H29" s="126" t="s">
        <v>61</v>
      </c>
      <c r="I29" s="126" t="s">
        <v>10</v>
      </c>
      <c r="J29" s="126" t="s">
        <v>1260</v>
      </c>
      <c r="K29" s="126"/>
      <c r="L29" s="126" t="s">
        <v>365</v>
      </c>
      <c r="M29" s="126" t="s">
        <v>366</v>
      </c>
      <c r="N29" s="126" t="s">
        <v>367</v>
      </c>
      <c r="O29" s="126" t="s">
        <v>368</v>
      </c>
      <c r="P29" s="126" t="s">
        <v>369</v>
      </c>
    </row>
    <row r="30" spans="1:16" ht="96.6" x14ac:dyDescent="0.3">
      <c r="A30" s="125" t="s">
        <v>506</v>
      </c>
      <c r="B30" s="126" t="s">
        <v>430</v>
      </c>
      <c r="C30" s="126" t="s">
        <v>66</v>
      </c>
      <c r="D30" s="126" t="s">
        <v>2</v>
      </c>
      <c r="E30" s="126" t="s">
        <v>1158</v>
      </c>
      <c r="F30" s="126" t="s">
        <v>431</v>
      </c>
      <c r="G30" s="126" t="s">
        <v>868</v>
      </c>
      <c r="H30" s="126" t="s">
        <v>127</v>
      </c>
      <c r="I30" s="126" t="s">
        <v>4</v>
      </c>
      <c r="J30" s="126" t="s">
        <v>1261</v>
      </c>
      <c r="K30" s="126"/>
      <c r="L30" s="126" t="s">
        <v>432</v>
      </c>
      <c r="M30" s="126" t="s">
        <v>433</v>
      </c>
      <c r="N30" s="126" t="s">
        <v>1159</v>
      </c>
      <c r="O30" s="126" t="s">
        <v>1160</v>
      </c>
      <c r="P30" s="126" t="s">
        <v>1161</v>
      </c>
    </row>
    <row r="31" spans="1:16" ht="76.5" customHeight="1" x14ac:dyDescent="0.3">
      <c r="A31" s="125" t="s">
        <v>506</v>
      </c>
      <c r="B31" s="126" t="s">
        <v>434</v>
      </c>
      <c r="C31" s="126" t="s">
        <v>66</v>
      </c>
      <c r="D31" s="126" t="s">
        <v>2</v>
      </c>
      <c r="E31" s="126" t="s">
        <v>1162</v>
      </c>
      <c r="F31" s="126" t="s">
        <v>435</v>
      </c>
      <c r="G31" s="126"/>
      <c r="H31" s="126" t="s">
        <v>22</v>
      </c>
      <c r="I31" s="126" t="s">
        <v>17</v>
      </c>
      <c r="J31" s="126" t="s">
        <v>1262</v>
      </c>
      <c r="K31" s="126"/>
      <c r="L31" s="126" t="s">
        <v>436</v>
      </c>
      <c r="M31" s="126" t="s">
        <v>437</v>
      </c>
      <c r="N31" s="126" t="s">
        <v>438</v>
      </c>
      <c r="O31" s="126" t="s">
        <v>439</v>
      </c>
      <c r="P31" s="126" t="s">
        <v>440</v>
      </c>
    </row>
    <row r="32" spans="1:16" ht="78" customHeight="1" x14ac:dyDescent="0.3">
      <c r="A32" s="125" t="s">
        <v>506</v>
      </c>
      <c r="B32" s="126" t="s">
        <v>434</v>
      </c>
      <c r="C32" s="126" t="s">
        <v>66</v>
      </c>
      <c r="D32" s="126" t="s">
        <v>2</v>
      </c>
      <c r="E32" s="126" t="s">
        <v>1163</v>
      </c>
      <c r="F32" s="126" t="s">
        <v>441</v>
      </c>
      <c r="G32" s="126" t="s">
        <v>868</v>
      </c>
      <c r="H32" s="126" t="s">
        <v>22</v>
      </c>
      <c r="I32" s="126" t="s">
        <v>17</v>
      </c>
      <c r="J32" s="126" t="s">
        <v>1062</v>
      </c>
      <c r="K32" s="126" t="s">
        <v>862</v>
      </c>
      <c r="L32" s="126"/>
      <c r="M32" s="126"/>
      <c r="N32" s="126" t="s">
        <v>442</v>
      </c>
      <c r="O32" s="126" t="s">
        <v>443</v>
      </c>
      <c r="P32" s="126"/>
    </row>
    <row r="33" spans="1:16" ht="69" x14ac:dyDescent="0.3">
      <c r="A33" s="125" t="s">
        <v>506</v>
      </c>
      <c r="B33" s="126" t="s">
        <v>444</v>
      </c>
      <c r="C33" s="126" t="s">
        <v>445</v>
      </c>
      <c r="D33" s="126" t="s">
        <v>2</v>
      </c>
      <c r="E33" s="126" t="s">
        <v>1164</v>
      </c>
      <c r="F33" s="126" t="s">
        <v>446</v>
      </c>
      <c r="G33" s="126" t="s">
        <v>868</v>
      </c>
      <c r="H33" s="126" t="s">
        <v>9</v>
      </c>
      <c r="I33" s="126" t="s">
        <v>10</v>
      </c>
      <c r="J33" s="126" t="s">
        <v>1263</v>
      </c>
      <c r="K33" s="126"/>
      <c r="L33" s="126" t="s">
        <v>1165</v>
      </c>
      <c r="M33" s="126" t="s">
        <v>1166</v>
      </c>
      <c r="N33" s="126" t="s">
        <v>1167</v>
      </c>
      <c r="O33" s="126" t="s">
        <v>1168</v>
      </c>
      <c r="P33" s="126"/>
    </row>
    <row r="34" spans="1:16" ht="153.6" customHeight="1" x14ac:dyDescent="0.3">
      <c r="A34" s="125" t="s">
        <v>506</v>
      </c>
      <c r="B34" s="126" t="s">
        <v>444</v>
      </c>
      <c r="C34" s="126" t="s">
        <v>445</v>
      </c>
      <c r="D34" s="126" t="s">
        <v>2</v>
      </c>
      <c r="E34" s="126" t="s">
        <v>1169</v>
      </c>
      <c r="F34" s="126" t="s">
        <v>447</v>
      </c>
      <c r="G34" s="126"/>
      <c r="H34" s="126" t="s">
        <v>51</v>
      </c>
      <c r="I34" s="126" t="s">
        <v>17</v>
      </c>
      <c r="J34" s="126" t="s">
        <v>1264</v>
      </c>
      <c r="K34" s="126"/>
      <c r="L34" s="126" t="s">
        <v>1170</v>
      </c>
      <c r="M34" s="126" t="s">
        <v>1171</v>
      </c>
      <c r="N34" s="126" t="s">
        <v>1172</v>
      </c>
      <c r="O34" s="126" t="s">
        <v>1173</v>
      </c>
      <c r="P34" s="126"/>
    </row>
    <row r="35" spans="1:16" ht="71.099999999999994" customHeight="1" x14ac:dyDescent="0.3">
      <c r="A35" s="125" t="s">
        <v>506</v>
      </c>
      <c r="B35" s="126" t="s">
        <v>448</v>
      </c>
      <c r="C35" s="126" t="s">
        <v>66</v>
      </c>
      <c r="D35" s="126" t="s">
        <v>2</v>
      </c>
      <c r="E35" s="126" t="s">
        <v>1162</v>
      </c>
      <c r="F35" s="126" t="s">
        <v>435</v>
      </c>
      <c r="G35" s="126" t="s">
        <v>868</v>
      </c>
      <c r="H35" s="126" t="s">
        <v>22</v>
      </c>
      <c r="I35" s="126" t="s">
        <v>17</v>
      </c>
      <c r="J35" s="125"/>
      <c r="K35" s="126"/>
      <c r="L35" s="126" t="s">
        <v>440</v>
      </c>
      <c r="M35" s="126" t="s">
        <v>1174</v>
      </c>
      <c r="N35" s="126" t="s">
        <v>1175</v>
      </c>
      <c r="O35" s="126" t="s">
        <v>1176</v>
      </c>
      <c r="P35" s="126"/>
    </row>
    <row r="36" spans="1:16" ht="75" customHeight="1" x14ac:dyDescent="0.3">
      <c r="A36" s="125" t="s">
        <v>506</v>
      </c>
      <c r="B36" s="126" t="s">
        <v>448</v>
      </c>
      <c r="C36" s="126" t="s">
        <v>66</v>
      </c>
      <c r="D36" s="126" t="s">
        <v>2</v>
      </c>
      <c r="E36" s="126" t="s">
        <v>1163</v>
      </c>
      <c r="F36" s="126" t="s">
        <v>441</v>
      </c>
      <c r="G36" s="126" t="s">
        <v>868</v>
      </c>
      <c r="H36" s="126" t="s">
        <v>22</v>
      </c>
      <c r="I36" s="126" t="s">
        <v>17</v>
      </c>
      <c r="J36" s="125"/>
      <c r="K36" s="126" t="s">
        <v>862</v>
      </c>
      <c r="L36" s="126"/>
      <c r="M36" s="126"/>
      <c r="N36" s="126" t="s">
        <v>442</v>
      </c>
      <c r="O36" s="126" t="s">
        <v>1177</v>
      </c>
      <c r="P36" s="126"/>
    </row>
    <row r="37" spans="1:16" ht="55.2" x14ac:dyDescent="0.3">
      <c r="A37" s="125" t="s">
        <v>506</v>
      </c>
      <c r="B37" s="126" t="s">
        <v>469</v>
      </c>
      <c r="C37" s="126" t="s">
        <v>363</v>
      </c>
      <c r="D37" s="126" t="s">
        <v>2</v>
      </c>
      <c r="E37" s="126" t="s">
        <v>1178</v>
      </c>
      <c r="F37" s="126" t="s">
        <v>479</v>
      </c>
      <c r="G37" s="126"/>
      <c r="H37" s="126" t="s">
        <v>9</v>
      </c>
      <c r="I37" s="126" t="s">
        <v>10</v>
      </c>
      <c r="J37" s="126" t="s">
        <v>1265</v>
      </c>
      <c r="K37" s="126"/>
      <c r="L37" s="126" t="s">
        <v>480</v>
      </c>
      <c r="M37" s="126" t="s">
        <v>481</v>
      </c>
      <c r="N37" s="126" t="s">
        <v>482</v>
      </c>
      <c r="O37" s="126" t="s">
        <v>483</v>
      </c>
      <c r="P37" s="126" t="s">
        <v>484</v>
      </c>
    </row>
    <row r="38" spans="1:16" ht="69" x14ac:dyDescent="0.3">
      <c r="A38" s="125" t="s">
        <v>506</v>
      </c>
      <c r="B38" s="126" t="s">
        <v>485</v>
      </c>
      <c r="C38" s="126" t="s">
        <v>363</v>
      </c>
      <c r="D38" s="126" t="s">
        <v>2</v>
      </c>
      <c r="E38" s="126" t="s">
        <v>1179</v>
      </c>
      <c r="F38" s="126" t="s">
        <v>486</v>
      </c>
      <c r="G38" s="126"/>
      <c r="H38" s="126" t="s">
        <v>9</v>
      </c>
      <c r="I38" s="126" t="s">
        <v>4</v>
      </c>
      <c r="J38" s="126" t="s">
        <v>1266</v>
      </c>
      <c r="K38" s="126"/>
      <c r="L38" s="126" t="s">
        <v>1180</v>
      </c>
      <c r="M38" s="126" t="s">
        <v>1181</v>
      </c>
      <c r="N38" s="126" t="s">
        <v>1182</v>
      </c>
      <c r="O38" s="126" t="s">
        <v>1183</v>
      </c>
      <c r="P38" s="126" t="s">
        <v>1184</v>
      </c>
    </row>
    <row r="40" spans="1:16" ht="18" x14ac:dyDescent="0.3">
      <c r="A40" s="79" t="s">
        <v>677</v>
      </c>
      <c r="B40" s="85"/>
      <c r="C40" s="86"/>
      <c r="D40" s="86"/>
      <c r="E40" s="86"/>
      <c r="F40" s="86"/>
      <c r="G40" s="86"/>
      <c r="H40" s="86"/>
      <c r="I40" s="86"/>
      <c r="J40" s="86"/>
      <c r="K40" s="86"/>
      <c r="L40" s="86"/>
      <c r="M40" s="86"/>
      <c r="P40" s="83" t="s">
        <v>678</v>
      </c>
    </row>
    <row r="41" spans="1:16" ht="18" x14ac:dyDescent="0.3">
      <c r="A41" s="79"/>
      <c r="B41" s="85"/>
      <c r="C41" s="86"/>
      <c r="D41" s="86"/>
      <c r="E41" s="86"/>
      <c r="F41" s="86"/>
      <c r="G41" s="86"/>
      <c r="H41" s="86"/>
      <c r="I41" s="86"/>
      <c r="J41" s="86"/>
      <c r="K41" s="86"/>
      <c r="L41" s="86"/>
      <c r="M41" s="86"/>
      <c r="N41" s="86"/>
    </row>
    <row r="42" spans="1:16" x14ac:dyDescent="0.3">
      <c r="A42" s="131" t="s">
        <v>772</v>
      </c>
      <c r="B42" s="131"/>
      <c r="C42" s="86"/>
      <c r="D42" s="86"/>
      <c r="E42" s="86"/>
      <c r="F42" s="86"/>
      <c r="G42" s="86"/>
      <c r="H42" s="86"/>
      <c r="I42" s="86"/>
      <c r="J42" s="86"/>
      <c r="K42" s="86"/>
      <c r="L42" s="86"/>
      <c r="M42" s="86"/>
      <c r="N42" s="86"/>
    </row>
    <row r="43" spans="1:16" x14ac:dyDescent="0.25">
      <c r="A43" s="92" t="s">
        <v>810</v>
      </c>
      <c r="B43" s="91"/>
      <c r="C43" s="86"/>
      <c r="D43" s="86"/>
      <c r="E43" s="86"/>
      <c r="F43" s="86"/>
      <c r="G43" s="86"/>
      <c r="H43" s="86"/>
      <c r="I43" s="86"/>
      <c r="J43" s="86"/>
      <c r="K43" s="86"/>
      <c r="L43" s="86"/>
      <c r="M43" s="86"/>
      <c r="N43" s="86"/>
    </row>
  </sheetData>
  <autoFilter ref="A5:P38" xr:uid="{7BBCFB33-A0D8-4ACD-9873-3F05D31D9264}"/>
  <mergeCells count="3">
    <mergeCell ref="A2:P2"/>
    <mergeCell ref="A42:B42"/>
    <mergeCell ref="A3:C3"/>
  </mergeCells>
  <hyperlinks>
    <hyperlink ref="A43" r:id="rId1" xr:uid="{E6F86F77-4970-4B36-9397-20F36CAA0C32}"/>
  </hyperlinks>
  <pageMargins left="0.70866141732283472" right="0.11811023622047245" top="0.35433070866141736" bottom="0.55118110236220474" header="0.31496062992125984" footer="0.31496062992125984"/>
  <pageSetup paperSize="8" scale="50" orientation="landscape" verticalDpi="90" r:id="rId2"/>
  <headerFooter>
    <oddFooter>&amp;L&amp;A&amp;R&amp;P no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9B552-A7D3-4F56-9312-11F29E384F06}">
  <dimension ref="A1:G25"/>
  <sheetViews>
    <sheetView view="pageBreakPreview" zoomScale="85" zoomScaleNormal="85" zoomScaleSheetLayoutView="85" workbookViewId="0">
      <selection activeCell="G19" sqref="G19"/>
    </sheetView>
  </sheetViews>
  <sheetFormatPr defaultColWidth="9.21875" defaultRowHeight="14.4" x14ac:dyDescent="0.3"/>
  <cols>
    <col min="1" max="1" width="1.21875" style="95" customWidth="1"/>
    <col min="2" max="2" width="5.44140625" style="95" customWidth="1"/>
    <col min="3" max="3" width="9.21875" style="95"/>
    <col min="4" max="4" width="32" style="96" customWidth="1"/>
    <col min="5" max="5" width="17.5546875" style="95" customWidth="1"/>
    <col min="6" max="7" width="59" style="96" customWidth="1"/>
    <col min="8" max="8" width="82.77734375" style="95" customWidth="1"/>
    <col min="9" max="16384" width="9.21875" style="95"/>
  </cols>
  <sheetData>
    <row r="1" spans="1:7" ht="80.55" customHeight="1" x14ac:dyDescent="0.3">
      <c r="G1" s="88" t="s">
        <v>806</v>
      </c>
    </row>
    <row r="3" spans="1:7" ht="38.25" customHeight="1" x14ac:dyDescent="0.3">
      <c r="B3" s="132" t="s">
        <v>1274</v>
      </c>
      <c r="C3" s="132"/>
      <c r="D3" s="132"/>
      <c r="E3" s="132"/>
      <c r="F3" s="132"/>
      <c r="G3" s="132"/>
    </row>
    <row r="4" spans="1:7" x14ac:dyDescent="0.3">
      <c r="B4" s="133" t="s">
        <v>851</v>
      </c>
      <c r="C4" s="133"/>
      <c r="D4" s="133"/>
      <c r="G4" s="97"/>
    </row>
    <row r="5" spans="1:7" ht="41.4" x14ac:dyDescent="0.3">
      <c r="B5" s="98" t="s">
        <v>508</v>
      </c>
      <c r="C5" s="98" t="s">
        <v>773</v>
      </c>
      <c r="D5" s="98" t="s">
        <v>1277</v>
      </c>
      <c r="E5" s="98" t="s">
        <v>814</v>
      </c>
      <c r="F5" s="98" t="s">
        <v>774</v>
      </c>
      <c r="G5" s="98" t="s">
        <v>815</v>
      </c>
    </row>
    <row r="6" spans="1:7" ht="135" customHeight="1" x14ac:dyDescent="0.3">
      <c r="B6" s="99">
        <v>1</v>
      </c>
      <c r="C6" s="100" t="s">
        <v>775</v>
      </c>
      <c r="D6" s="101" t="s">
        <v>776</v>
      </c>
      <c r="E6" s="100" t="s">
        <v>777</v>
      </c>
      <c r="F6" s="101" t="s">
        <v>778</v>
      </c>
      <c r="G6" s="134" t="s">
        <v>1288</v>
      </c>
    </row>
    <row r="7" spans="1:7" ht="193.2" x14ac:dyDescent="0.3">
      <c r="B7" s="99">
        <v>2</v>
      </c>
      <c r="C7" s="100" t="s">
        <v>775</v>
      </c>
      <c r="D7" s="101" t="s">
        <v>779</v>
      </c>
      <c r="E7" s="100" t="s">
        <v>855</v>
      </c>
      <c r="F7" s="101" t="s">
        <v>856</v>
      </c>
      <c r="G7" s="134"/>
    </row>
    <row r="8" spans="1:7" ht="99" customHeight="1" x14ac:dyDescent="0.3">
      <c r="B8" s="99">
        <v>3</v>
      </c>
      <c r="C8" s="100" t="s">
        <v>780</v>
      </c>
      <c r="D8" s="101" t="s">
        <v>781</v>
      </c>
      <c r="E8" s="100" t="s">
        <v>816</v>
      </c>
      <c r="F8" s="101" t="s">
        <v>817</v>
      </c>
      <c r="G8" s="134"/>
    </row>
    <row r="9" spans="1:7" ht="74.55" customHeight="1" x14ac:dyDescent="0.3">
      <c r="B9" s="99">
        <v>4</v>
      </c>
      <c r="C9" s="100" t="s">
        <v>780</v>
      </c>
      <c r="D9" s="101" t="s">
        <v>782</v>
      </c>
      <c r="E9" s="100" t="s">
        <v>783</v>
      </c>
      <c r="F9" s="120" t="s">
        <v>812</v>
      </c>
      <c r="G9" s="134"/>
    </row>
    <row r="10" spans="1:7" ht="96.6" x14ac:dyDescent="0.3">
      <c r="B10" s="99">
        <v>5</v>
      </c>
      <c r="C10" s="100" t="s">
        <v>787</v>
      </c>
      <c r="D10" s="101" t="s">
        <v>790</v>
      </c>
      <c r="E10" s="100" t="s">
        <v>783</v>
      </c>
      <c r="F10" s="101" t="s">
        <v>830</v>
      </c>
      <c r="G10" s="134"/>
    </row>
    <row r="11" spans="1:7" ht="138" x14ac:dyDescent="0.3">
      <c r="B11" s="99">
        <v>6</v>
      </c>
      <c r="C11" s="100" t="s">
        <v>787</v>
      </c>
      <c r="D11" s="101" t="s">
        <v>791</v>
      </c>
      <c r="E11" s="100" t="s">
        <v>783</v>
      </c>
      <c r="F11" s="101" t="s">
        <v>831</v>
      </c>
      <c r="G11" s="134"/>
    </row>
    <row r="12" spans="1:7" ht="59.1" customHeight="1" x14ac:dyDescent="0.3">
      <c r="B12" s="99">
        <v>7</v>
      </c>
      <c r="C12" s="100" t="s">
        <v>795</v>
      </c>
      <c r="D12" s="101" t="s">
        <v>1276</v>
      </c>
      <c r="E12" s="100" t="s">
        <v>854</v>
      </c>
      <c r="F12" s="101" t="s">
        <v>850</v>
      </c>
      <c r="G12" s="134"/>
    </row>
    <row r="13" spans="1:7" ht="202.05" customHeight="1" x14ac:dyDescent="0.3">
      <c r="B13" s="99">
        <v>8</v>
      </c>
      <c r="C13" s="100" t="s">
        <v>792</v>
      </c>
      <c r="D13" s="101" t="s">
        <v>821</v>
      </c>
      <c r="E13" s="100" t="s">
        <v>822</v>
      </c>
      <c r="F13" s="101" t="s">
        <v>823</v>
      </c>
      <c r="G13" s="128" t="s">
        <v>1267</v>
      </c>
    </row>
    <row r="14" spans="1:7" ht="192.6" customHeight="1" x14ac:dyDescent="0.3">
      <c r="A14" s="102"/>
      <c r="B14" s="99">
        <v>9</v>
      </c>
      <c r="C14" s="100" t="s">
        <v>792</v>
      </c>
      <c r="D14" s="101" t="s">
        <v>818</v>
      </c>
      <c r="E14" s="100" t="s">
        <v>819</v>
      </c>
      <c r="F14" s="101" t="s">
        <v>820</v>
      </c>
      <c r="G14" s="101" t="s">
        <v>1268</v>
      </c>
    </row>
    <row r="15" spans="1:7" ht="49.95" customHeight="1" x14ac:dyDescent="0.3">
      <c r="A15" s="102"/>
      <c r="B15" s="99">
        <v>10</v>
      </c>
      <c r="C15" s="100" t="s">
        <v>824</v>
      </c>
      <c r="D15" s="101" t="s">
        <v>825</v>
      </c>
      <c r="E15" s="100" t="s">
        <v>785</v>
      </c>
      <c r="F15" s="101" t="s">
        <v>826</v>
      </c>
      <c r="G15" s="135" t="s">
        <v>1289</v>
      </c>
    </row>
    <row r="16" spans="1:7" ht="67.95" customHeight="1" x14ac:dyDescent="0.3">
      <c r="A16" s="102"/>
      <c r="B16" s="99">
        <v>11</v>
      </c>
      <c r="C16" s="100" t="s">
        <v>824</v>
      </c>
      <c r="D16" s="101" t="s">
        <v>827</v>
      </c>
      <c r="E16" s="100" t="s">
        <v>785</v>
      </c>
      <c r="F16" s="101" t="s">
        <v>828</v>
      </c>
      <c r="G16" s="136"/>
    </row>
    <row r="17" spans="2:7" ht="78.45" customHeight="1" x14ac:dyDescent="0.3">
      <c r="B17" s="99">
        <v>12</v>
      </c>
      <c r="C17" s="100" t="s">
        <v>780</v>
      </c>
      <c r="D17" s="101" t="s">
        <v>784</v>
      </c>
      <c r="E17" s="100" t="s">
        <v>785</v>
      </c>
      <c r="F17" s="101" t="s">
        <v>786</v>
      </c>
      <c r="G17" s="136"/>
    </row>
    <row r="18" spans="2:7" ht="56.55" customHeight="1" x14ac:dyDescent="0.3">
      <c r="B18" s="99">
        <v>13</v>
      </c>
      <c r="C18" s="100" t="s">
        <v>787</v>
      </c>
      <c r="D18" s="101" t="s">
        <v>788</v>
      </c>
      <c r="E18" s="100" t="s">
        <v>789</v>
      </c>
      <c r="F18" s="101" t="s">
        <v>829</v>
      </c>
      <c r="G18" s="137"/>
    </row>
    <row r="19" spans="2:7" ht="152.4" x14ac:dyDescent="0.3">
      <c r="B19" s="99">
        <v>14</v>
      </c>
      <c r="C19" s="100" t="s">
        <v>792</v>
      </c>
      <c r="D19" s="101" t="s">
        <v>793</v>
      </c>
      <c r="E19" s="100" t="s">
        <v>789</v>
      </c>
      <c r="F19" s="101" t="s">
        <v>794</v>
      </c>
      <c r="G19" s="127" t="s">
        <v>1269</v>
      </c>
    </row>
    <row r="20" spans="2:7" x14ac:dyDescent="0.3">
      <c r="B20" s="103"/>
      <c r="C20" s="103"/>
      <c r="D20" s="104"/>
      <c r="E20" s="103"/>
      <c r="F20" s="104"/>
      <c r="G20" s="104"/>
    </row>
    <row r="22" spans="2:7" ht="15.6" x14ac:dyDescent="0.3">
      <c r="B22" s="106" t="s">
        <v>677</v>
      </c>
      <c r="G22" s="107" t="s">
        <v>796</v>
      </c>
    </row>
    <row r="23" spans="2:7" x14ac:dyDescent="0.3">
      <c r="B23" s="105"/>
    </row>
    <row r="24" spans="2:7" x14ac:dyDescent="0.3">
      <c r="B24" s="105" t="s">
        <v>772</v>
      </c>
    </row>
    <row r="25" spans="2:7" x14ac:dyDescent="0.3">
      <c r="B25" s="108" t="s">
        <v>832</v>
      </c>
    </row>
  </sheetData>
  <mergeCells count="4">
    <mergeCell ref="B3:G3"/>
    <mergeCell ref="B4:D4"/>
    <mergeCell ref="G6:G12"/>
    <mergeCell ref="G15:G18"/>
  </mergeCells>
  <hyperlinks>
    <hyperlink ref="B25" r:id="rId1" xr:uid="{78C1D39B-66B3-47F3-8924-092E62147A8E}"/>
  </hyperlinks>
  <pageMargins left="0.59055118110236227" right="0.39370078740157483" top="0.39370078740157483" bottom="0.39370078740157483" header="0.31496062992125984" footer="0.31496062992125984"/>
  <pageSetup paperSize="9" scale="50" orientation="portrait" verticalDpi="90" r:id="rId2"/>
  <headerFooter>
    <oddFooter>&amp;L&amp;A&amp;R&amp;P no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18321-3DE4-4B0B-889A-53B6DB58E9E5}">
  <dimension ref="A1:G21"/>
  <sheetViews>
    <sheetView view="pageBreakPreview" zoomScale="85" zoomScaleNormal="85" zoomScaleSheetLayoutView="85" workbookViewId="0">
      <selection activeCell="E12" sqref="E12"/>
    </sheetView>
  </sheetViews>
  <sheetFormatPr defaultColWidth="9.21875" defaultRowHeight="14.4" x14ac:dyDescent="0.3"/>
  <cols>
    <col min="1" max="1" width="2.21875" style="95" customWidth="1"/>
    <col min="2" max="2" width="5.44140625" style="95" customWidth="1"/>
    <col min="3" max="3" width="9.21875" style="95"/>
    <col min="4" max="4" width="32" style="96" customWidth="1"/>
    <col min="5" max="5" width="17.5546875" style="95" customWidth="1"/>
    <col min="6" max="6" width="65.77734375" style="96" customWidth="1"/>
    <col min="7" max="7" width="46.77734375" style="96" customWidth="1"/>
    <col min="8" max="16384" width="9.21875" style="95"/>
  </cols>
  <sheetData>
    <row r="1" spans="1:7" ht="69.599999999999994" customHeight="1" x14ac:dyDescent="0.3">
      <c r="G1" s="88" t="s">
        <v>807</v>
      </c>
    </row>
    <row r="3" spans="1:7" ht="36" customHeight="1" x14ac:dyDescent="0.3">
      <c r="B3" s="132" t="s">
        <v>1270</v>
      </c>
      <c r="C3" s="132"/>
      <c r="D3" s="132"/>
      <c r="E3" s="132"/>
      <c r="F3" s="132"/>
      <c r="G3" s="132"/>
    </row>
    <row r="4" spans="1:7" x14ac:dyDescent="0.3">
      <c r="B4" s="138" t="s">
        <v>851</v>
      </c>
      <c r="C4" s="138"/>
      <c r="D4" s="138"/>
      <c r="E4" s="109"/>
      <c r="F4" s="109"/>
      <c r="G4" s="109"/>
    </row>
    <row r="5" spans="1:7" ht="41.4" x14ac:dyDescent="0.3">
      <c r="B5" s="98" t="s">
        <v>508</v>
      </c>
      <c r="C5" s="98" t="s">
        <v>773</v>
      </c>
      <c r="D5" s="98" t="s">
        <v>833</v>
      </c>
      <c r="E5" s="98" t="s">
        <v>814</v>
      </c>
      <c r="F5" s="98" t="s">
        <v>774</v>
      </c>
      <c r="G5" s="98" t="s">
        <v>815</v>
      </c>
    </row>
    <row r="6" spans="1:7" ht="80.55" customHeight="1" x14ac:dyDescent="0.3">
      <c r="B6" s="110">
        <v>1</v>
      </c>
      <c r="C6" s="110" t="s">
        <v>775</v>
      </c>
      <c r="D6" s="111" t="s">
        <v>803</v>
      </c>
      <c r="E6" s="112" t="s">
        <v>857</v>
      </c>
      <c r="F6" s="111" t="s">
        <v>858</v>
      </c>
      <c r="G6" s="139" t="s">
        <v>1290</v>
      </c>
    </row>
    <row r="7" spans="1:7" ht="114.6" customHeight="1" x14ac:dyDescent="0.3">
      <c r="B7" s="110">
        <v>2</v>
      </c>
      <c r="C7" s="110" t="s">
        <v>775</v>
      </c>
      <c r="D7" s="111" t="s">
        <v>797</v>
      </c>
      <c r="E7" s="112" t="s">
        <v>834</v>
      </c>
      <c r="F7" s="111" t="s">
        <v>835</v>
      </c>
      <c r="G7" s="140"/>
    </row>
    <row r="8" spans="1:7" ht="85.95" customHeight="1" x14ac:dyDescent="0.3">
      <c r="A8" s="113"/>
      <c r="B8" s="110">
        <v>3</v>
      </c>
      <c r="C8" s="110" t="s">
        <v>780</v>
      </c>
      <c r="D8" s="111" t="s">
        <v>836</v>
      </c>
      <c r="E8" s="112" t="s">
        <v>837</v>
      </c>
      <c r="F8" s="111" t="s">
        <v>838</v>
      </c>
      <c r="G8" s="140"/>
    </row>
    <row r="9" spans="1:7" ht="69" customHeight="1" x14ac:dyDescent="0.3">
      <c r="A9" s="113"/>
      <c r="B9" s="110">
        <v>4</v>
      </c>
      <c r="C9" s="110" t="s">
        <v>787</v>
      </c>
      <c r="D9" s="111" t="s">
        <v>798</v>
      </c>
      <c r="E9" s="112" t="s">
        <v>839</v>
      </c>
      <c r="F9" s="111" t="s">
        <v>840</v>
      </c>
      <c r="G9" s="140"/>
    </row>
    <row r="10" spans="1:7" ht="110.55" customHeight="1" x14ac:dyDescent="0.3">
      <c r="A10" s="113"/>
      <c r="B10" s="110">
        <v>5</v>
      </c>
      <c r="C10" s="110" t="s">
        <v>787</v>
      </c>
      <c r="D10" s="111" t="s">
        <v>841</v>
      </c>
      <c r="E10" s="112" t="s">
        <v>842</v>
      </c>
      <c r="F10" s="111" t="s">
        <v>843</v>
      </c>
      <c r="G10" s="140"/>
    </row>
    <row r="11" spans="1:7" ht="64.2" customHeight="1" x14ac:dyDescent="0.3">
      <c r="A11" s="113"/>
      <c r="B11" s="110">
        <v>6</v>
      </c>
      <c r="C11" s="110" t="s">
        <v>792</v>
      </c>
      <c r="D11" s="111" t="s">
        <v>844</v>
      </c>
      <c r="E11" s="112" t="s">
        <v>845</v>
      </c>
      <c r="F11" s="111" t="s">
        <v>335</v>
      </c>
      <c r="G11" s="141"/>
    </row>
    <row r="12" spans="1:7" ht="120" customHeight="1" x14ac:dyDescent="0.3">
      <c r="B12" s="114">
        <v>7</v>
      </c>
      <c r="C12" s="114" t="s">
        <v>775</v>
      </c>
      <c r="D12" s="115" t="s">
        <v>804</v>
      </c>
      <c r="E12" s="116" t="s">
        <v>799</v>
      </c>
      <c r="F12" s="115" t="s">
        <v>852</v>
      </c>
      <c r="G12" s="142" t="s">
        <v>1291</v>
      </c>
    </row>
    <row r="13" spans="1:7" ht="84" customHeight="1" x14ac:dyDescent="0.3">
      <c r="B13" s="114">
        <v>8</v>
      </c>
      <c r="C13" s="114" t="s">
        <v>780</v>
      </c>
      <c r="D13" s="115" t="s">
        <v>800</v>
      </c>
      <c r="E13" s="116" t="s">
        <v>799</v>
      </c>
      <c r="F13" s="115" t="s">
        <v>801</v>
      </c>
      <c r="G13" s="143"/>
    </row>
    <row r="14" spans="1:7" ht="84" customHeight="1" x14ac:dyDescent="0.3">
      <c r="B14" s="114">
        <v>10</v>
      </c>
      <c r="C14" s="114" t="s">
        <v>813</v>
      </c>
      <c r="D14" s="115" t="s">
        <v>846</v>
      </c>
      <c r="E14" s="116" t="s">
        <v>847</v>
      </c>
      <c r="F14" s="115" t="s">
        <v>848</v>
      </c>
      <c r="G14" s="144"/>
    </row>
    <row r="15" spans="1:7" ht="41.4" x14ac:dyDescent="0.3">
      <c r="B15" s="114">
        <v>9</v>
      </c>
      <c r="C15" s="114" t="s">
        <v>775</v>
      </c>
      <c r="D15" s="115" t="s">
        <v>802</v>
      </c>
      <c r="E15" s="116" t="s">
        <v>853</v>
      </c>
      <c r="F15" s="115" t="s">
        <v>859</v>
      </c>
      <c r="G15" s="116" t="s">
        <v>1284</v>
      </c>
    </row>
    <row r="16" spans="1:7" ht="20.55" customHeight="1" x14ac:dyDescent="0.3">
      <c r="B16" s="105" t="s">
        <v>849</v>
      </c>
    </row>
    <row r="17" spans="2:7" s="105" customFormat="1" ht="13.8" x14ac:dyDescent="0.25">
      <c r="D17" s="117"/>
      <c r="F17" s="117"/>
      <c r="G17" s="117"/>
    </row>
    <row r="18" spans="2:7" s="106" customFormat="1" ht="13.2" customHeight="1" x14ac:dyDescent="0.3">
      <c r="B18" s="106" t="s">
        <v>677</v>
      </c>
      <c r="D18" s="118"/>
      <c r="F18" s="118"/>
      <c r="G18" s="119" t="s">
        <v>796</v>
      </c>
    </row>
    <row r="19" spans="2:7" s="105" customFormat="1" ht="13.8" x14ac:dyDescent="0.25">
      <c r="D19" s="117"/>
      <c r="F19" s="117"/>
      <c r="G19" s="117"/>
    </row>
    <row r="20" spans="2:7" s="105" customFormat="1" ht="13.8" x14ac:dyDescent="0.25">
      <c r="B20" s="105" t="s">
        <v>772</v>
      </c>
      <c r="D20" s="117"/>
      <c r="F20" s="117"/>
      <c r="G20" s="117"/>
    </row>
    <row r="21" spans="2:7" s="105" customFormat="1" ht="13.8" x14ac:dyDescent="0.25">
      <c r="B21" s="108" t="s">
        <v>832</v>
      </c>
      <c r="D21" s="117"/>
      <c r="F21" s="117"/>
      <c r="G21" s="117"/>
    </row>
  </sheetData>
  <mergeCells count="4">
    <mergeCell ref="B3:G3"/>
    <mergeCell ref="B4:D4"/>
    <mergeCell ref="G6:G11"/>
    <mergeCell ref="G12:G14"/>
  </mergeCells>
  <hyperlinks>
    <hyperlink ref="B21" r:id="rId1" xr:uid="{93D8BC7E-3B12-4D96-8C82-0C5925C49D0E}"/>
  </hyperlinks>
  <pageMargins left="0.78740157480314965" right="0.78740157480314965" top="0.74803149606299213" bottom="0.74803149606299213" header="0.31496062992125984" footer="0.31496062992125984"/>
  <pageSetup paperSize="9" scale="67" orientation="landscape" verticalDpi="90" r:id="rId2"/>
  <headerFooter>
    <oddFooter>&amp;L&amp;A&amp;R&amp;P no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A7AF9-73B3-4751-88DE-B2ABBCE33F46}">
  <dimension ref="A1:R97"/>
  <sheetViews>
    <sheetView view="pageBreakPreview" topLeftCell="B1" zoomScale="85" zoomScaleNormal="80" zoomScaleSheetLayoutView="85" workbookViewId="0">
      <pane ySplit="7" topLeftCell="A67" activePane="bottomLeft" state="frozen"/>
      <selection pane="bottomLeft" activeCell="B97" sqref="B97"/>
    </sheetView>
  </sheetViews>
  <sheetFormatPr defaultColWidth="8.77734375" defaultRowHeight="13.8" x14ac:dyDescent="0.25"/>
  <cols>
    <col min="1" max="1" width="37" style="60" customWidth="1"/>
    <col min="2" max="2" width="23.77734375" style="60" customWidth="1"/>
    <col min="3" max="16" width="10.5546875" style="60" customWidth="1"/>
    <col min="17" max="16384" width="8.77734375" style="60"/>
  </cols>
  <sheetData>
    <row r="1" spans="1:18" ht="72.599999999999994" customHeight="1" x14ac:dyDescent="0.25">
      <c r="A1" s="59"/>
      <c r="B1" s="59"/>
      <c r="C1" s="59"/>
      <c r="D1" s="59"/>
      <c r="E1" s="59"/>
      <c r="F1" s="59"/>
      <c r="G1" s="59"/>
      <c r="H1" s="59"/>
      <c r="I1" s="59"/>
      <c r="J1" s="59"/>
      <c r="K1" s="59"/>
      <c r="L1" s="59"/>
      <c r="M1" s="145" t="s">
        <v>808</v>
      </c>
      <c r="N1" s="145"/>
      <c r="O1" s="145"/>
      <c r="P1" s="145"/>
    </row>
    <row r="2" spans="1:18" ht="18.600000000000001" customHeight="1" x14ac:dyDescent="0.4">
      <c r="A2" s="146" t="s">
        <v>681</v>
      </c>
      <c r="B2" s="146"/>
      <c r="C2" s="146"/>
      <c r="D2" s="146"/>
      <c r="E2" s="146"/>
      <c r="F2" s="146"/>
      <c r="G2" s="146"/>
      <c r="H2" s="146"/>
      <c r="I2" s="146"/>
      <c r="J2" s="146"/>
      <c r="K2" s="146"/>
      <c r="L2" s="146"/>
      <c r="M2" s="146"/>
      <c r="N2" s="146"/>
      <c r="O2" s="146"/>
      <c r="P2" s="146"/>
    </row>
    <row r="3" spans="1:18" x14ac:dyDescent="0.25">
      <c r="A3" s="61" t="s">
        <v>682</v>
      </c>
    </row>
    <row r="4" spans="1:18" ht="15.6" x14ac:dyDescent="0.25">
      <c r="A4" s="62"/>
      <c r="B4" s="62"/>
      <c r="C4" s="147" t="s">
        <v>683</v>
      </c>
      <c r="D4" s="147"/>
      <c r="E4" s="147"/>
      <c r="F4" s="147"/>
      <c r="G4" s="147"/>
      <c r="H4" s="147"/>
      <c r="I4" s="147"/>
      <c r="J4" s="147"/>
      <c r="K4" s="147"/>
      <c r="L4" s="147"/>
      <c r="M4" s="147"/>
      <c r="N4" s="147"/>
      <c r="O4" s="147"/>
      <c r="P4" s="147"/>
    </row>
    <row r="5" spans="1:18" x14ac:dyDescent="0.25">
      <c r="A5" s="62"/>
      <c r="B5" s="62"/>
      <c r="C5" s="63">
        <v>1</v>
      </c>
      <c r="D5" s="63">
        <v>2</v>
      </c>
      <c r="E5" s="63">
        <v>3</v>
      </c>
      <c r="F5" s="63">
        <v>4</v>
      </c>
      <c r="G5" s="63">
        <v>5</v>
      </c>
      <c r="H5" s="63">
        <v>6</v>
      </c>
      <c r="I5" s="63">
        <v>7</v>
      </c>
      <c r="J5" s="63">
        <v>8</v>
      </c>
      <c r="K5" s="63">
        <v>9</v>
      </c>
      <c r="L5" s="63">
        <v>10</v>
      </c>
      <c r="M5" s="63">
        <v>11</v>
      </c>
      <c r="N5" s="63">
        <v>12</v>
      </c>
      <c r="O5" s="63">
        <v>13</v>
      </c>
      <c r="P5" s="63">
        <v>14</v>
      </c>
    </row>
    <row r="6" spans="1:18" ht="161.25" customHeight="1" x14ac:dyDescent="0.25">
      <c r="A6" s="64" t="s">
        <v>684</v>
      </c>
      <c r="B6" s="65" t="s">
        <v>685</v>
      </c>
      <c r="C6" s="66" t="s">
        <v>686</v>
      </c>
      <c r="D6" s="66" t="s">
        <v>687</v>
      </c>
      <c r="E6" s="66" t="s">
        <v>688</v>
      </c>
      <c r="F6" s="66" t="s">
        <v>689</v>
      </c>
      <c r="G6" s="66" t="s">
        <v>690</v>
      </c>
      <c r="H6" s="66" t="s">
        <v>691</v>
      </c>
      <c r="I6" s="66" t="s">
        <v>692</v>
      </c>
      <c r="J6" s="66" t="s">
        <v>693</v>
      </c>
      <c r="K6" s="66" t="s">
        <v>694</v>
      </c>
      <c r="L6" s="66" t="s">
        <v>695</v>
      </c>
      <c r="M6" s="66" t="s">
        <v>696</v>
      </c>
      <c r="N6" s="66" t="s">
        <v>697</v>
      </c>
      <c r="O6" s="66" t="s">
        <v>698</v>
      </c>
      <c r="P6" s="66" t="s">
        <v>699</v>
      </c>
      <c r="R6" s="67"/>
    </row>
    <row r="7" spans="1:18" ht="16.5" customHeight="1" x14ac:dyDescent="0.25">
      <c r="A7" s="148" t="s">
        <v>700</v>
      </c>
      <c r="B7" s="149"/>
      <c r="C7" s="68" t="s">
        <v>701</v>
      </c>
      <c r="D7" s="68" t="s">
        <v>702</v>
      </c>
      <c r="E7" s="68" t="s">
        <v>703</v>
      </c>
      <c r="F7" s="68" t="s">
        <v>704</v>
      </c>
      <c r="G7" s="68" t="s">
        <v>705</v>
      </c>
      <c r="H7" s="68" t="s">
        <v>706</v>
      </c>
      <c r="I7" s="68" t="s">
        <v>707</v>
      </c>
      <c r="J7" s="68" t="s">
        <v>708</v>
      </c>
      <c r="K7" s="68" t="s">
        <v>709</v>
      </c>
      <c r="L7" s="68" t="s">
        <v>710</v>
      </c>
      <c r="M7" s="68" t="s">
        <v>711</v>
      </c>
      <c r="N7" s="68" t="s">
        <v>712</v>
      </c>
      <c r="O7" s="68" t="s">
        <v>713</v>
      </c>
      <c r="P7" s="68" t="s">
        <v>714</v>
      </c>
      <c r="R7" s="67"/>
    </row>
    <row r="8" spans="1:18" s="71" customFormat="1" ht="40.200000000000003" customHeight="1" x14ac:dyDescent="0.3">
      <c r="A8" s="69" t="s">
        <v>715</v>
      </c>
      <c r="B8" s="70" t="s">
        <v>716</v>
      </c>
      <c r="C8" s="63" t="s">
        <v>520</v>
      </c>
      <c r="D8" s="63" t="s">
        <v>520</v>
      </c>
      <c r="E8" s="63" t="s">
        <v>520</v>
      </c>
      <c r="F8" s="63" t="s">
        <v>520</v>
      </c>
      <c r="G8" s="63" t="s">
        <v>520</v>
      </c>
      <c r="H8" s="63" t="s">
        <v>520</v>
      </c>
      <c r="I8" s="63" t="s">
        <v>520</v>
      </c>
      <c r="J8" s="63" t="s">
        <v>520</v>
      </c>
      <c r="K8" s="63" t="s">
        <v>520</v>
      </c>
      <c r="L8" s="63" t="s">
        <v>520</v>
      </c>
      <c r="M8" s="63" t="s">
        <v>520</v>
      </c>
      <c r="N8" s="63" t="s">
        <v>520</v>
      </c>
      <c r="O8" s="63" t="s">
        <v>520</v>
      </c>
      <c r="P8" s="63" t="s">
        <v>520</v>
      </c>
    </row>
    <row r="9" spans="1:18" s="71" customFormat="1" ht="40.200000000000003" customHeight="1" x14ac:dyDescent="0.3">
      <c r="A9" s="69" t="s">
        <v>717</v>
      </c>
      <c r="B9" s="70" t="s">
        <v>716</v>
      </c>
      <c r="C9" s="72"/>
      <c r="D9" s="72"/>
      <c r="E9" s="72"/>
      <c r="F9" s="72"/>
      <c r="G9" s="72"/>
      <c r="H9" s="72"/>
      <c r="I9" s="72"/>
      <c r="J9" s="72"/>
      <c r="K9" s="72"/>
      <c r="L9" s="72"/>
      <c r="M9" s="72"/>
      <c r="N9" s="72"/>
      <c r="O9" s="72"/>
      <c r="P9" s="72"/>
    </row>
    <row r="10" spans="1:18" s="71" customFormat="1" ht="40.200000000000003" customHeight="1" x14ac:dyDescent="0.3">
      <c r="A10" s="69" t="s">
        <v>718</v>
      </c>
      <c r="B10" s="70" t="s">
        <v>716</v>
      </c>
      <c r="C10" s="72"/>
      <c r="D10" s="72"/>
      <c r="E10" s="72" t="s">
        <v>1</v>
      </c>
      <c r="F10" s="72"/>
      <c r="G10" s="72"/>
      <c r="H10" s="72"/>
      <c r="I10" s="72"/>
      <c r="J10" s="72"/>
      <c r="K10" s="72"/>
      <c r="L10" s="72"/>
      <c r="M10" s="72"/>
      <c r="N10" s="72"/>
      <c r="O10" s="72"/>
      <c r="P10" s="72"/>
    </row>
    <row r="11" spans="1:18" s="71" customFormat="1" ht="39.6" customHeight="1" x14ac:dyDescent="0.3">
      <c r="A11" s="69" t="s">
        <v>530</v>
      </c>
      <c r="B11" s="70" t="s">
        <v>716</v>
      </c>
      <c r="C11" s="72"/>
      <c r="D11" s="72"/>
      <c r="E11" s="72"/>
      <c r="F11" s="72"/>
      <c r="G11" s="72"/>
      <c r="H11" s="72"/>
      <c r="I11" s="72"/>
      <c r="J11" s="72"/>
      <c r="K11" s="72"/>
      <c r="L11" s="72"/>
      <c r="M11" s="72"/>
      <c r="N11" s="72"/>
      <c r="O11" s="72"/>
      <c r="P11" s="72"/>
    </row>
    <row r="12" spans="1:18" s="71" customFormat="1" ht="40.200000000000003" customHeight="1" x14ac:dyDescent="0.3">
      <c r="A12" s="69" t="s">
        <v>719</v>
      </c>
      <c r="B12" s="70" t="s">
        <v>716</v>
      </c>
      <c r="C12" s="72" t="s">
        <v>1</v>
      </c>
      <c r="D12" s="72"/>
      <c r="E12" s="72"/>
      <c r="F12" s="72"/>
      <c r="G12" s="72"/>
      <c r="H12" s="72"/>
      <c r="I12" s="72"/>
      <c r="J12" s="72"/>
      <c r="K12" s="72"/>
      <c r="L12" s="72"/>
      <c r="M12" s="72"/>
      <c r="N12" s="72"/>
      <c r="O12" s="72"/>
      <c r="P12" s="72"/>
    </row>
    <row r="13" spans="1:18" s="71" customFormat="1" ht="40.200000000000003" customHeight="1" x14ac:dyDescent="0.3">
      <c r="A13" s="69" t="s">
        <v>720</v>
      </c>
      <c r="B13" s="70" t="s">
        <v>716</v>
      </c>
      <c r="C13" s="72" t="s">
        <v>1</v>
      </c>
      <c r="D13" s="72" t="s">
        <v>1</v>
      </c>
      <c r="E13" s="72"/>
      <c r="F13" s="72"/>
      <c r="G13" s="72"/>
      <c r="H13" s="72"/>
      <c r="I13" s="72"/>
      <c r="J13" s="72"/>
      <c r="K13" s="72" t="s">
        <v>1</v>
      </c>
      <c r="L13" s="72"/>
      <c r="M13" s="72"/>
      <c r="N13" s="72"/>
      <c r="O13" s="72"/>
      <c r="P13" s="72"/>
    </row>
    <row r="14" spans="1:18" s="71" customFormat="1" ht="40.200000000000003" customHeight="1" x14ac:dyDescent="0.3">
      <c r="A14" s="69" t="s">
        <v>721</v>
      </c>
      <c r="B14" s="70" t="s">
        <v>716</v>
      </c>
      <c r="C14" s="72" t="s">
        <v>1</v>
      </c>
      <c r="D14" s="72"/>
      <c r="E14" s="72"/>
      <c r="F14" s="72"/>
      <c r="G14" s="72"/>
      <c r="H14" s="72"/>
      <c r="I14" s="72"/>
      <c r="J14" s="72"/>
      <c r="K14" s="72"/>
      <c r="L14" s="72"/>
      <c r="M14" s="72"/>
      <c r="N14" s="72"/>
      <c r="O14" s="72"/>
      <c r="P14" s="72"/>
    </row>
    <row r="15" spans="1:18" s="71" customFormat="1" ht="40.200000000000003" customHeight="1" x14ac:dyDescent="0.3">
      <c r="A15" s="69" t="s">
        <v>722</v>
      </c>
      <c r="B15" s="70" t="s">
        <v>716</v>
      </c>
      <c r="C15" s="72" t="s">
        <v>1</v>
      </c>
      <c r="D15" s="72"/>
      <c r="E15" s="72"/>
      <c r="F15" s="72"/>
      <c r="G15" s="72"/>
      <c r="H15" s="72"/>
      <c r="I15" s="72"/>
      <c r="J15" s="72"/>
      <c r="K15" s="72"/>
      <c r="L15" s="72"/>
      <c r="M15" s="72"/>
      <c r="N15" s="72"/>
      <c r="O15" s="72"/>
      <c r="P15" s="72"/>
    </row>
    <row r="16" spans="1:18" s="71" customFormat="1" ht="40.200000000000003" customHeight="1" x14ac:dyDescent="0.3">
      <c r="A16" s="69" t="s">
        <v>544</v>
      </c>
      <c r="B16" s="70" t="s">
        <v>716</v>
      </c>
      <c r="C16" s="72"/>
      <c r="D16" s="72"/>
      <c r="E16" s="72" t="s">
        <v>1</v>
      </c>
      <c r="F16" s="72"/>
      <c r="G16" s="72"/>
      <c r="H16" s="72"/>
      <c r="I16" s="72"/>
      <c r="J16" s="72"/>
      <c r="K16" s="72"/>
      <c r="L16" s="72"/>
      <c r="M16" s="72"/>
      <c r="N16" s="72"/>
      <c r="O16" s="72"/>
      <c r="P16" s="72"/>
    </row>
    <row r="17" spans="1:16" s="71" customFormat="1" ht="40.200000000000003" customHeight="1" x14ac:dyDescent="0.3">
      <c r="A17" s="69" t="s">
        <v>723</v>
      </c>
      <c r="B17" s="70" t="s">
        <v>716</v>
      </c>
      <c r="C17" s="72" t="s">
        <v>520</v>
      </c>
      <c r="D17" s="72" t="s">
        <v>520</v>
      </c>
      <c r="E17" s="72" t="s">
        <v>520</v>
      </c>
      <c r="F17" s="72" t="s">
        <v>520</v>
      </c>
      <c r="G17" s="72" t="s">
        <v>520</v>
      </c>
      <c r="H17" s="72" t="s">
        <v>520</v>
      </c>
      <c r="I17" s="72" t="s">
        <v>520</v>
      </c>
      <c r="J17" s="72" t="s">
        <v>520</v>
      </c>
      <c r="K17" s="72" t="s">
        <v>520</v>
      </c>
      <c r="L17" s="72" t="s">
        <v>520</v>
      </c>
      <c r="M17" s="72" t="s">
        <v>520</v>
      </c>
      <c r="N17" s="72" t="s">
        <v>520</v>
      </c>
      <c r="O17" s="72" t="s">
        <v>520</v>
      </c>
      <c r="P17" s="72" t="s">
        <v>520</v>
      </c>
    </row>
    <row r="18" spans="1:16" s="71" customFormat="1" ht="40.200000000000003" customHeight="1" x14ac:dyDescent="0.3">
      <c r="A18" s="69" t="s">
        <v>724</v>
      </c>
      <c r="B18" s="70" t="s">
        <v>716</v>
      </c>
      <c r="C18" s="72"/>
      <c r="D18" s="72"/>
      <c r="E18" s="72"/>
      <c r="F18" s="72" t="s">
        <v>1</v>
      </c>
      <c r="G18" s="72"/>
      <c r="H18" s="72"/>
      <c r="I18" s="72"/>
      <c r="J18" s="72"/>
      <c r="K18" s="72"/>
      <c r="L18" s="72"/>
      <c r="M18" s="72"/>
      <c r="N18" s="72"/>
      <c r="O18" s="72"/>
      <c r="P18" s="72"/>
    </row>
    <row r="19" spans="1:16" s="71" customFormat="1" ht="40.200000000000003" customHeight="1" x14ac:dyDescent="0.3">
      <c r="A19" s="69" t="s">
        <v>546</v>
      </c>
      <c r="B19" s="70" t="s">
        <v>716</v>
      </c>
      <c r="C19" s="72"/>
      <c r="D19" s="72"/>
      <c r="E19" s="72"/>
      <c r="F19" s="72" t="s">
        <v>1</v>
      </c>
      <c r="G19" s="72"/>
      <c r="H19" s="72"/>
      <c r="I19" s="72"/>
      <c r="J19" s="72"/>
      <c r="K19" s="72"/>
      <c r="L19" s="72"/>
      <c r="M19" s="72"/>
      <c r="N19" s="72"/>
      <c r="O19" s="72"/>
      <c r="P19" s="72"/>
    </row>
    <row r="20" spans="1:16" s="71" customFormat="1" ht="40.200000000000003" customHeight="1" x14ac:dyDescent="0.3">
      <c r="A20" s="69" t="s">
        <v>725</v>
      </c>
      <c r="B20" s="70"/>
      <c r="C20" s="72" t="s">
        <v>520</v>
      </c>
      <c r="D20" s="72" t="s">
        <v>520</v>
      </c>
      <c r="E20" s="72" t="s">
        <v>520</v>
      </c>
      <c r="F20" s="72" t="s">
        <v>520</v>
      </c>
      <c r="G20" s="72" t="s">
        <v>520</v>
      </c>
      <c r="H20" s="72" t="s">
        <v>520</v>
      </c>
      <c r="I20" s="72" t="s">
        <v>520</v>
      </c>
      <c r="J20" s="72" t="s">
        <v>520</v>
      </c>
      <c r="K20" s="72" t="s">
        <v>520</v>
      </c>
      <c r="L20" s="72" t="s">
        <v>520</v>
      </c>
      <c r="M20" s="72" t="s">
        <v>520</v>
      </c>
      <c r="N20" s="72" t="s">
        <v>520</v>
      </c>
      <c r="O20" s="72" t="s">
        <v>520</v>
      </c>
      <c r="P20" s="72" t="s">
        <v>520</v>
      </c>
    </row>
    <row r="21" spans="1:16" s="71" customFormat="1" ht="40.200000000000003" customHeight="1" x14ac:dyDescent="0.3">
      <c r="A21" s="69" t="s">
        <v>726</v>
      </c>
      <c r="B21" s="70" t="s">
        <v>716</v>
      </c>
      <c r="C21" s="72" t="s">
        <v>520</v>
      </c>
      <c r="D21" s="72" t="s">
        <v>520</v>
      </c>
      <c r="E21" s="72" t="s">
        <v>520</v>
      </c>
      <c r="F21" s="72" t="s">
        <v>520</v>
      </c>
      <c r="G21" s="72" t="s">
        <v>520</v>
      </c>
      <c r="H21" s="72" t="s">
        <v>520</v>
      </c>
      <c r="I21" s="72" t="s">
        <v>520</v>
      </c>
      <c r="J21" s="72" t="s">
        <v>520</v>
      </c>
      <c r="K21" s="72" t="s">
        <v>520</v>
      </c>
      <c r="L21" s="72" t="s">
        <v>520</v>
      </c>
      <c r="M21" s="72" t="s">
        <v>520</v>
      </c>
      <c r="N21" s="72" t="s">
        <v>520</v>
      </c>
      <c r="O21" s="72" t="s">
        <v>520</v>
      </c>
      <c r="P21" s="72" t="s">
        <v>520</v>
      </c>
    </row>
    <row r="22" spans="1:16" s="71" customFormat="1" ht="40.200000000000003" customHeight="1" x14ac:dyDescent="0.3">
      <c r="A22" s="69" t="s">
        <v>727</v>
      </c>
      <c r="B22" s="70" t="s">
        <v>716</v>
      </c>
      <c r="C22" s="72"/>
      <c r="D22" s="72"/>
      <c r="E22" s="72"/>
      <c r="F22" s="72"/>
      <c r="G22" s="72"/>
      <c r="H22" s="72"/>
      <c r="I22" s="72" t="s">
        <v>1</v>
      </c>
      <c r="J22" s="72"/>
      <c r="K22" s="72"/>
      <c r="L22" s="72"/>
      <c r="M22" s="72"/>
      <c r="N22" s="72"/>
      <c r="O22" s="72"/>
      <c r="P22" s="72"/>
    </row>
    <row r="23" spans="1:16" s="71" customFormat="1" ht="40.200000000000003" customHeight="1" x14ac:dyDescent="0.3">
      <c r="A23" s="69" t="s">
        <v>728</v>
      </c>
      <c r="B23" s="70" t="s">
        <v>716</v>
      </c>
      <c r="C23" s="72"/>
      <c r="D23" s="72"/>
      <c r="E23" s="72"/>
      <c r="F23" s="72"/>
      <c r="G23" s="72"/>
      <c r="H23" s="72"/>
      <c r="I23" s="72" t="s">
        <v>1</v>
      </c>
      <c r="J23" s="72"/>
      <c r="K23" s="72"/>
      <c r="L23" s="72"/>
      <c r="M23" s="72"/>
      <c r="N23" s="72"/>
      <c r="O23" s="72"/>
      <c r="P23" s="72"/>
    </row>
    <row r="24" spans="1:16" s="71" customFormat="1" ht="40.200000000000003" customHeight="1" x14ac:dyDescent="0.3">
      <c r="A24" s="69" t="s">
        <v>729</v>
      </c>
      <c r="B24" s="70" t="s">
        <v>716</v>
      </c>
      <c r="C24" s="72"/>
      <c r="D24" s="72"/>
      <c r="E24" s="72"/>
      <c r="F24" s="72"/>
      <c r="G24" s="72"/>
      <c r="H24" s="72"/>
      <c r="I24" s="72"/>
      <c r="J24" s="72"/>
      <c r="K24" s="72"/>
      <c r="L24" s="72"/>
      <c r="M24" s="72"/>
      <c r="N24" s="72"/>
      <c r="O24" s="72"/>
      <c r="P24" s="72"/>
    </row>
    <row r="25" spans="1:16" s="71" customFormat="1" ht="40.200000000000003" customHeight="1" x14ac:dyDescent="0.3">
      <c r="A25" s="69" t="s">
        <v>730</v>
      </c>
      <c r="B25" s="70" t="s">
        <v>716</v>
      </c>
      <c r="C25" s="72" t="s">
        <v>520</v>
      </c>
      <c r="D25" s="72" t="s">
        <v>520</v>
      </c>
      <c r="E25" s="72" t="s">
        <v>520</v>
      </c>
      <c r="F25" s="72" t="s">
        <v>520</v>
      </c>
      <c r="G25" s="72" t="s">
        <v>520</v>
      </c>
      <c r="H25" s="72" t="s">
        <v>520</v>
      </c>
      <c r="I25" s="72" t="s">
        <v>520</v>
      </c>
      <c r="J25" s="72" t="s">
        <v>520</v>
      </c>
      <c r="K25" s="72" t="s">
        <v>520</v>
      </c>
      <c r="L25" s="72" t="s">
        <v>520</v>
      </c>
      <c r="M25" s="72" t="s">
        <v>520</v>
      </c>
      <c r="N25" s="72" t="s">
        <v>520</v>
      </c>
      <c r="O25" s="72" t="s">
        <v>520</v>
      </c>
      <c r="P25" s="72" t="s">
        <v>520</v>
      </c>
    </row>
    <row r="26" spans="1:16" s="71" customFormat="1" ht="40.200000000000003" customHeight="1" x14ac:dyDescent="0.3">
      <c r="A26" s="69" t="s">
        <v>555</v>
      </c>
      <c r="B26" s="70" t="s">
        <v>716</v>
      </c>
      <c r="C26" s="72"/>
      <c r="D26" s="72"/>
      <c r="E26" s="72"/>
      <c r="F26" s="72"/>
      <c r="G26" s="72"/>
      <c r="H26" s="72"/>
      <c r="I26" s="72" t="s">
        <v>1</v>
      </c>
      <c r="J26" s="72"/>
      <c r="K26" s="72"/>
      <c r="L26" s="72"/>
      <c r="M26" s="72"/>
      <c r="N26" s="72"/>
      <c r="O26" s="72"/>
      <c r="P26" s="72"/>
    </row>
    <row r="27" spans="1:16" s="71" customFormat="1" ht="40.200000000000003" customHeight="1" x14ac:dyDescent="0.3">
      <c r="A27" s="69" t="s">
        <v>731</v>
      </c>
      <c r="B27" s="70"/>
      <c r="C27" s="72" t="s">
        <v>520</v>
      </c>
      <c r="D27" s="72" t="s">
        <v>520</v>
      </c>
      <c r="E27" s="72" t="s">
        <v>520</v>
      </c>
      <c r="F27" s="72" t="s">
        <v>520</v>
      </c>
      <c r="G27" s="72" t="s">
        <v>520</v>
      </c>
      <c r="H27" s="72" t="s">
        <v>520</v>
      </c>
      <c r="I27" s="72" t="s">
        <v>520</v>
      </c>
      <c r="J27" s="72" t="s">
        <v>520</v>
      </c>
      <c r="K27" s="72" t="s">
        <v>520</v>
      </c>
      <c r="L27" s="72" t="s">
        <v>520</v>
      </c>
      <c r="M27" s="72" t="s">
        <v>520</v>
      </c>
      <c r="N27" s="72" t="s">
        <v>520</v>
      </c>
      <c r="O27" s="72" t="s">
        <v>520</v>
      </c>
      <c r="P27" s="72" t="s">
        <v>520</v>
      </c>
    </row>
    <row r="28" spans="1:16" s="71" customFormat="1" ht="40.200000000000003" customHeight="1" x14ac:dyDescent="0.3">
      <c r="A28" s="69" t="s">
        <v>732</v>
      </c>
      <c r="B28" s="70" t="s">
        <v>716</v>
      </c>
      <c r="C28" s="72"/>
      <c r="D28" s="72"/>
      <c r="E28" s="72"/>
      <c r="F28" s="72"/>
      <c r="G28" s="72"/>
      <c r="H28" s="72" t="s">
        <v>1</v>
      </c>
      <c r="I28" s="72"/>
      <c r="J28" s="72"/>
      <c r="K28" s="72" t="s">
        <v>1</v>
      </c>
      <c r="L28" s="72"/>
      <c r="M28" s="72"/>
      <c r="N28" s="72"/>
      <c r="O28" s="72"/>
      <c r="P28" s="72"/>
    </row>
    <row r="29" spans="1:16" s="71" customFormat="1" ht="40.200000000000003" customHeight="1" x14ac:dyDescent="0.3">
      <c r="A29" s="69" t="s">
        <v>733</v>
      </c>
      <c r="B29" s="70" t="s">
        <v>716</v>
      </c>
      <c r="C29" s="72"/>
      <c r="D29" s="72"/>
      <c r="E29" s="72"/>
      <c r="F29" s="72"/>
      <c r="G29" s="72"/>
      <c r="H29" s="72" t="s">
        <v>1</v>
      </c>
      <c r="I29" s="72"/>
      <c r="J29" s="72"/>
      <c r="K29" s="72" t="s">
        <v>1</v>
      </c>
      <c r="L29" s="72"/>
      <c r="M29" s="72"/>
      <c r="N29" s="72"/>
      <c r="O29" s="72"/>
      <c r="P29" s="72"/>
    </row>
    <row r="30" spans="1:16" s="71" customFormat="1" ht="40.200000000000003" customHeight="1" x14ac:dyDescent="0.3">
      <c r="A30" s="69" t="s">
        <v>734</v>
      </c>
      <c r="B30" s="70" t="s">
        <v>716</v>
      </c>
      <c r="C30" s="72"/>
      <c r="D30" s="72"/>
      <c r="E30" s="72"/>
      <c r="F30" s="72"/>
      <c r="G30" s="72"/>
      <c r="H30" s="72" t="s">
        <v>1</v>
      </c>
      <c r="I30" s="72"/>
      <c r="J30" s="72"/>
      <c r="K30" s="72" t="s">
        <v>1</v>
      </c>
      <c r="L30" s="72"/>
      <c r="M30" s="72"/>
      <c r="N30" s="72"/>
      <c r="O30" s="72"/>
      <c r="P30" s="72"/>
    </row>
    <row r="31" spans="1:16" s="71" customFormat="1" ht="40.200000000000003" customHeight="1" x14ac:dyDescent="0.3">
      <c r="A31" s="69" t="s">
        <v>735</v>
      </c>
      <c r="B31" s="70" t="s">
        <v>716</v>
      </c>
      <c r="C31" s="72"/>
      <c r="D31" s="72"/>
      <c r="E31" s="72"/>
      <c r="F31" s="72"/>
      <c r="G31" s="72"/>
      <c r="H31" s="72" t="s">
        <v>1</v>
      </c>
      <c r="I31" s="72"/>
      <c r="J31" s="72"/>
      <c r="K31" s="72" t="s">
        <v>1</v>
      </c>
      <c r="L31" s="72"/>
      <c r="M31" s="72"/>
      <c r="N31" s="72"/>
      <c r="O31" s="72"/>
      <c r="P31" s="72"/>
    </row>
    <row r="32" spans="1:16" s="71" customFormat="1" ht="40.200000000000003" customHeight="1" x14ac:dyDescent="0.3">
      <c r="A32" s="69" t="s">
        <v>736</v>
      </c>
      <c r="B32" s="70" t="s">
        <v>737</v>
      </c>
      <c r="C32" s="72"/>
      <c r="D32" s="72"/>
      <c r="E32" s="72"/>
      <c r="F32" s="72"/>
      <c r="G32" s="72"/>
      <c r="H32" s="72" t="s">
        <v>1</v>
      </c>
      <c r="I32" s="72"/>
      <c r="J32" s="72"/>
      <c r="K32" s="72" t="s">
        <v>1</v>
      </c>
      <c r="L32" s="72" t="s">
        <v>1</v>
      </c>
      <c r="M32" s="72"/>
      <c r="N32" s="72"/>
      <c r="O32" s="72"/>
      <c r="P32" s="72"/>
    </row>
    <row r="33" spans="1:16" s="71" customFormat="1" ht="40.200000000000003" customHeight="1" x14ac:dyDescent="0.3">
      <c r="A33" s="69" t="s">
        <v>738</v>
      </c>
      <c r="B33" s="70"/>
      <c r="C33" s="72" t="s">
        <v>520</v>
      </c>
      <c r="D33" s="72" t="s">
        <v>520</v>
      </c>
      <c r="E33" s="72" t="s">
        <v>520</v>
      </c>
      <c r="F33" s="72" t="s">
        <v>520</v>
      </c>
      <c r="G33" s="72" t="s">
        <v>520</v>
      </c>
      <c r="H33" s="72" t="s">
        <v>520</v>
      </c>
      <c r="I33" s="72" t="s">
        <v>520</v>
      </c>
      <c r="J33" s="72" t="s">
        <v>520</v>
      </c>
      <c r="K33" s="72" t="s">
        <v>520</v>
      </c>
      <c r="L33" s="72" t="s">
        <v>520</v>
      </c>
      <c r="M33" s="72" t="s">
        <v>520</v>
      </c>
      <c r="N33" s="72" t="s">
        <v>520</v>
      </c>
      <c r="O33" s="72" t="s">
        <v>520</v>
      </c>
      <c r="P33" s="72" t="s">
        <v>520</v>
      </c>
    </row>
    <row r="34" spans="1:16" s="71" customFormat="1" ht="40.200000000000003" customHeight="1" x14ac:dyDescent="0.3">
      <c r="A34" s="69" t="s">
        <v>568</v>
      </c>
      <c r="B34" s="70" t="s">
        <v>737</v>
      </c>
      <c r="C34" s="72"/>
      <c r="D34" s="72"/>
      <c r="E34" s="72"/>
      <c r="F34" s="72"/>
      <c r="G34" s="72"/>
      <c r="H34" s="72"/>
      <c r="I34" s="72"/>
      <c r="J34" s="72"/>
      <c r="K34" s="72"/>
      <c r="L34" s="72" t="s">
        <v>1</v>
      </c>
      <c r="M34" s="72"/>
      <c r="N34" s="72"/>
      <c r="O34" s="72"/>
      <c r="P34" s="72"/>
    </row>
    <row r="35" spans="1:16" s="71" customFormat="1" ht="40.200000000000003" customHeight="1" x14ac:dyDescent="0.3">
      <c r="A35" s="69" t="s">
        <v>739</v>
      </c>
      <c r="B35" s="70" t="s">
        <v>737</v>
      </c>
      <c r="C35" s="72"/>
      <c r="D35" s="72"/>
      <c r="E35" s="72"/>
      <c r="F35" s="72"/>
      <c r="G35" s="72"/>
      <c r="H35" s="72"/>
      <c r="I35" s="72"/>
      <c r="J35" s="72"/>
      <c r="K35" s="72"/>
      <c r="L35" s="72" t="s">
        <v>1</v>
      </c>
      <c r="M35" s="72"/>
      <c r="N35" s="72"/>
      <c r="O35" s="72"/>
      <c r="P35" s="72"/>
    </row>
    <row r="36" spans="1:16" s="71" customFormat="1" ht="40.200000000000003" customHeight="1" x14ac:dyDescent="0.3">
      <c r="A36" s="69" t="s">
        <v>575</v>
      </c>
      <c r="B36" s="70" t="s">
        <v>737</v>
      </c>
      <c r="C36" s="72"/>
      <c r="D36" s="72"/>
      <c r="E36" s="72"/>
      <c r="F36" s="72"/>
      <c r="G36" s="72"/>
      <c r="H36" s="72"/>
      <c r="I36" s="72"/>
      <c r="J36" s="72"/>
      <c r="K36" s="72"/>
      <c r="L36" s="72" t="s">
        <v>1</v>
      </c>
      <c r="M36" s="72"/>
      <c r="N36" s="72"/>
      <c r="O36" s="72"/>
      <c r="P36" s="72"/>
    </row>
    <row r="37" spans="1:16" s="71" customFormat="1" ht="40.200000000000003" customHeight="1" x14ac:dyDescent="0.3">
      <c r="A37" s="69" t="s">
        <v>576</v>
      </c>
      <c r="B37" s="70" t="s">
        <v>737</v>
      </c>
      <c r="C37" s="72"/>
      <c r="D37" s="72"/>
      <c r="E37" s="72"/>
      <c r="F37" s="72"/>
      <c r="G37" s="72"/>
      <c r="H37" s="72"/>
      <c r="I37" s="72"/>
      <c r="J37" s="72"/>
      <c r="K37" s="72"/>
      <c r="L37" s="72" t="s">
        <v>1</v>
      </c>
      <c r="M37" s="72"/>
      <c r="N37" s="72"/>
      <c r="O37" s="72"/>
      <c r="P37" s="72"/>
    </row>
    <row r="38" spans="1:16" s="71" customFormat="1" ht="40.200000000000003" customHeight="1" x14ac:dyDescent="0.3">
      <c r="A38" s="69" t="s">
        <v>740</v>
      </c>
      <c r="B38" s="70" t="s">
        <v>737</v>
      </c>
      <c r="C38" s="72"/>
      <c r="D38" s="72"/>
      <c r="E38" s="72"/>
      <c r="F38" s="72"/>
      <c r="G38" s="72"/>
      <c r="H38" s="72"/>
      <c r="I38" s="72"/>
      <c r="J38" s="72"/>
      <c r="K38" s="72"/>
      <c r="L38" s="72" t="s">
        <v>1</v>
      </c>
      <c r="M38" s="72"/>
      <c r="N38" s="72"/>
      <c r="O38" s="72"/>
      <c r="P38" s="72" t="s">
        <v>1</v>
      </c>
    </row>
    <row r="39" spans="1:16" s="71" customFormat="1" ht="40.200000000000003" customHeight="1" x14ac:dyDescent="0.3">
      <c r="A39" s="69" t="s">
        <v>580</v>
      </c>
      <c r="B39" s="70" t="s">
        <v>737</v>
      </c>
      <c r="C39" s="72"/>
      <c r="D39" s="72"/>
      <c r="E39" s="72"/>
      <c r="F39" s="72"/>
      <c r="G39" s="72"/>
      <c r="H39" s="72"/>
      <c r="I39" s="72"/>
      <c r="J39" s="72"/>
      <c r="K39" s="72"/>
      <c r="L39" s="72" t="s">
        <v>1</v>
      </c>
      <c r="M39" s="72"/>
      <c r="N39" s="72"/>
      <c r="O39" s="72"/>
      <c r="P39" s="72"/>
    </row>
    <row r="40" spans="1:16" s="71" customFormat="1" ht="40.200000000000003" customHeight="1" x14ac:dyDescent="0.3">
      <c r="A40" s="69" t="s">
        <v>741</v>
      </c>
      <c r="B40" s="70" t="s">
        <v>716</v>
      </c>
      <c r="C40" s="72"/>
      <c r="D40" s="72"/>
      <c r="E40" s="72"/>
      <c r="F40" s="72"/>
      <c r="G40" s="72"/>
      <c r="H40" s="72"/>
      <c r="I40" s="72"/>
      <c r="J40" s="72"/>
      <c r="K40" s="72"/>
      <c r="L40" s="72"/>
      <c r="M40" s="72"/>
      <c r="N40" s="72"/>
      <c r="O40" s="72"/>
      <c r="P40" s="72"/>
    </row>
    <row r="41" spans="1:16" s="71" customFormat="1" ht="40.200000000000003" customHeight="1" x14ac:dyDescent="0.3">
      <c r="A41" s="69" t="s">
        <v>742</v>
      </c>
      <c r="B41" s="70" t="s">
        <v>716</v>
      </c>
      <c r="C41" s="72" t="s">
        <v>520</v>
      </c>
      <c r="D41" s="72" t="s">
        <v>520</v>
      </c>
      <c r="E41" s="72" t="s">
        <v>520</v>
      </c>
      <c r="F41" s="72" t="s">
        <v>520</v>
      </c>
      <c r="G41" s="72" t="s">
        <v>520</v>
      </c>
      <c r="H41" s="72" t="s">
        <v>520</v>
      </c>
      <c r="I41" s="72" t="s">
        <v>520</v>
      </c>
      <c r="J41" s="72" t="s">
        <v>520</v>
      </c>
      <c r="K41" s="72" t="s">
        <v>520</v>
      </c>
      <c r="L41" s="72" t="s">
        <v>520</v>
      </c>
      <c r="M41" s="72" t="s">
        <v>520</v>
      </c>
      <c r="N41" s="72" t="s">
        <v>520</v>
      </c>
      <c r="O41" s="72" t="s">
        <v>520</v>
      </c>
      <c r="P41" s="72" t="s">
        <v>520</v>
      </c>
    </row>
    <row r="42" spans="1:16" s="71" customFormat="1" ht="40.200000000000003" customHeight="1" x14ac:dyDescent="0.3">
      <c r="A42" s="69" t="s">
        <v>586</v>
      </c>
      <c r="B42" s="70" t="s">
        <v>716</v>
      </c>
      <c r="C42" s="72"/>
      <c r="D42" s="72"/>
      <c r="E42" s="72"/>
      <c r="F42" s="72"/>
      <c r="G42" s="72"/>
      <c r="H42" s="72"/>
      <c r="I42" s="72"/>
      <c r="J42" s="72"/>
      <c r="K42" s="72"/>
      <c r="L42" s="72"/>
      <c r="M42" s="72"/>
      <c r="N42" s="72"/>
      <c r="O42" s="72"/>
      <c r="P42" s="72"/>
    </row>
    <row r="43" spans="1:16" s="71" customFormat="1" ht="40.200000000000003" customHeight="1" x14ac:dyDescent="0.3">
      <c r="A43" s="69" t="s">
        <v>743</v>
      </c>
      <c r="B43" s="70" t="s">
        <v>716</v>
      </c>
      <c r="C43" s="72"/>
      <c r="D43" s="72"/>
      <c r="E43" s="72"/>
      <c r="F43" s="72"/>
      <c r="G43" s="72" t="s">
        <v>1</v>
      </c>
      <c r="H43" s="72"/>
      <c r="I43" s="72"/>
      <c r="J43" s="72"/>
      <c r="K43" s="72"/>
      <c r="L43" s="72"/>
      <c r="M43" s="72"/>
      <c r="N43" s="72"/>
      <c r="O43" s="72"/>
      <c r="P43" s="72"/>
    </row>
    <row r="44" spans="1:16" s="71" customFormat="1" ht="40.200000000000003" customHeight="1" x14ac:dyDescent="0.3">
      <c r="A44" s="69" t="s">
        <v>744</v>
      </c>
      <c r="B44" s="70"/>
      <c r="C44" s="72" t="s">
        <v>520</v>
      </c>
      <c r="D44" s="72" t="s">
        <v>520</v>
      </c>
      <c r="E44" s="72" t="s">
        <v>520</v>
      </c>
      <c r="F44" s="72" t="s">
        <v>520</v>
      </c>
      <c r="G44" s="72" t="s">
        <v>520</v>
      </c>
      <c r="H44" s="72" t="s">
        <v>520</v>
      </c>
      <c r="I44" s="72" t="s">
        <v>520</v>
      </c>
      <c r="J44" s="72" t="s">
        <v>520</v>
      </c>
      <c r="K44" s="72" t="s">
        <v>520</v>
      </c>
      <c r="L44" s="72" t="s">
        <v>520</v>
      </c>
      <c r="M44" s="72" t="s">
        <v>520</v>
      </c>
      <c r="N44" s="72" t="s">
        <v>520</v>
      </c>
      <c r="O44" s="72" t="s">
        <v>520</v>
      </c>
      <c r="P44" s="72" t="s">
        <v>520</v>
      </c>
    </row>
    <row r="45" spans="1:16" s="71" customFormat="1" ht="40.200000000000003" customHeight="1" x14ac:dyDescent="0.3">
      <c r="A45" s="69" t="s">
        <v>745</v>
      </c>
      <c r="B45" s="70" t="s">
        <v>716</v>
      </c>
      <c r="C45" s="72"/>
      <c r="D45" s="72"/>
      <c r="E45" s="72"/>
      <c r="F45" s="72"/>
      <c r="G45" s="72"/>
      <c r="H45" s="72"/>
      <c r="I45" s="72"/>
      <c r="J45" s="72"/>
      <c r="K45" s="72"/>
      <c r="L45" s="72"/>
      <c r="M45" s="72"/>
      <c r="N45" s="72"/>
      <c r="O45" s="72"/>
      <c r="P45" s="72"/>
    </row>
    <row r="46" spans="1:16" s="71" customFormat="1" ht="40.200000000000003" customHeight="1" x14ac:dyDescent="0.3">
      <c r="A46" s="69" t="s">
        <v>594</v>
      </c>
      <c r="B46" s="70" t="s">
        <v>737</v>
      </c>
      <c r="C46" s="72"/>
      <c r="D46" s="72"/>
      <c r="E46" s="72"/>
      <c r="F46" s="72"/>
      <c r="G46" s="72"/>
      <c r="H46" s="72"/>
      <c r="I46" s="72"/>
      <c r="J46" s="72"/>
      <c r="K46" s="72"/>
      <c r="L46" s="72" t="s">
        <v>1</v>
      </c>
      <c r="M46" s="72"/>
      <c r="N46" s="72"/>
      <c r="O46" s="72"/>
      <c r="P46" s="72"/>
    </row>
    <row r="47" spans="1:16" s="71" customFormat="1" ht="40.200000000000003" customHeight="1" x14ac:dyDescent="0.3">
      <c r="A47" s="69" t="s">
        <v>598</v>
      </c>
      <c r="B47" s="70" t="s">
        <v>716</v>
      </c>
      <c r="C47" s="72"/>
      <c r="D47" s="72"/>
      <c r="E47" s="72"/>
      <c r="F47" s="72"/>
      <c r="G47" s="72"/>
      <c r="H47" s="72"/>
      <c r="I47" s="72"/>
      <c r="J47" s="72"/>
      <c r="K47" s="72"/>
      <c r="L47" s="72"/>
      <c r="M47" s="72" t="s">
        <v>1</v>
      </c>
      <c r="N47" s="72"/>
      <c r="O47" s="72"/>
      <c r="P47" s="72"/>
    </row>
    <row r="48" spans="1:16" s="71" customFormat="1" ht="40.200000000000003" customHeight="1" x14ac:dyDescent="0.3">
      <c r="A48" s="69" t="s">
        <v>746</v>
      </c>
      <c r="B48" s="70" t="s">
        <v>737</v>
      </c>
      <c r="C48" s="72"/>
      <c r="D48" s="72"/>
      <c r="E48" s="72"/>
      <c r="F48" s="72"/>
      <c r="G48" s="72"/>
      <c r="H48" s="72"/>
      <c r="I48" s="72"/>
      <c r="J48" s="72"/>
      <c r="K48" s="72"/>
      <c r="L48" s="72"/>
      <c r="M48" s="72"/>
      <c r="N48" s="72"/>
      <c r="O48" s="72"/>
      <c r="P48" s="72"/>
    </row>
    <row r="49" spans="1:16" s="71" customFormat="1" ht="40.200000000000003" customHeight="1" x14ac:dyDescent="0.3">
      <c r="A49" s="69" t="s">
        <v>747</v>
      </c>
      <c r="B49" s="70" t="s">
        <v>737</v>
      </c>
      <c r="C49" s="72"/>
      <c r="D49" s="72"/>
      <c r="E49" s="72"/>
      <c r="F49" s="72"/>
      <c r="G49" s="72"/>
      <c r="H49" s="72"/>
      <c r="I49" s="72"/>
      <c r="J49" s="72"/>
      <c r="K49" s="72"/>
      <c r="L49" s="72"/>
      <c r="M49" s="72"/>
      <c r="N49" s="72"/>
      <c r="O49" s="72" t="s">
        <v>1</v>
      </c>
      <c r="P49" s="72"/>
    </row>
    <row r="50" spans="1:16" s="71" customFormat="1" ht="40.200000000000003" customHeight="1" x14ac:dyDescent="0.3">
      <c r="A50" s="69" t="s">
        <v>748</v>
      </c>
      <c r="B50" s="70" t="s">
        <v>716</v>
      </c>
      <c r="C50" s="72"/>
      <c r="D50" s="72"/>
      <c r="E50" s="72"/>
      <c r="F50" s="72"/>
      <c r="G50" s="72"/>
      <c r="H50" s="72"/>
      <c r="I50" s="72"/>
      <c r="J50" s="72"/>
      <c r="K50" s="72"/>
      <c r="L50" s="72"/>
      <c r="M50" s="72"/>
      <c r="N50" s="72"/>
      <c r="O50" s="72"/>
      <c r="P50" s="72"/>
    </row>
    <row r="51" spans="1:16" s="71" customFormat="1" ht="40.200000000000003" customHeight="1" x14ac:dyDescent="0.3">
      <c r="A51" s="69" t="s">
        <v>749</v>
      </c>
      <c r="B51" s="70"/>
      <c r="C51" s="72" t="s">
        <v>520</v>
      </c>
      <c r="D51" s="72" t="s">
        <v>520</v>
      </c>
      <c r="E51" s="72" t="s">
        <v>520</v>
      </c>
      <c r="F51" s="72" t="s">
        <v>520</v>
      </c>
      <c r="G51" s="72" t="s">
        <v>520</v>
      </c>
      <c r="H51" s="72" t="s">
        <v>520</v>
      </c>
      <c r="I51" s="72" t="s">
        <v>520</v>
      </c>
      <c r="J51" s="72" t="s">
        <v>520</v>
      </c>
      <c r="K51" s="72" t="s">
        <v>520</v>
      </c>
      <c r="L51" s="72" t="s">
        <v>520</v>
      </c>
      <c r="M51" s="72" t="s">
        <v>520</v>
      </c>
      <c r="N51" s="72" t="s">
        <v>520</v>
      </c>
      <c r="O51" s="72" t="s">
        <v>520</v>
      </c>
      <c r="P51" s="72" t="s">
        <v>520</v>
      </c>
    </row>
    <row r="52" spans="1:16" s="71" customFormat="1" ht="40.200000000000003" customHeight="1" x14ac:dyDescent="0.3">
      <c r="A52" s="69" t="s">
        <v>750</v>
      </c>
      <c r="B52" s="70" t="s">
        <v>737</v>
      </c>
      <c r="C52" s="72"/>
      <c r="D52" s="72"/>
      <c r="E52" s="72"/>
      <c r="F52" s="72"/>
      <c r="G52" s="72"/>
      <c r="H52" s="72"/>
      <c r="I52" s="72"/>
      <c r="J52" s="72"/>
      <c r="K52" s="72"/>
      <c r="L52" s="72"/>
      <c r="M52" s="72"/>
      <c r="N52" s="72"/>
      <c r="O52" s="72"/>
      <c r="P52" s="72"/>
    </row>
    <row r="53" spans="1:16" s="71" customFormat="1" ht="40.200000000000003" customHeight="1" x14ac:dyDescent="0.3">
      <c r="A53" s="69" t="s">
        <v>751</v>
      </c>
      <c r="B53" s="70" t="s">
        <v>716</v>
      </c>
      <c r="C53" s="72"/>
      <c r="D53" s="72"/>
      <c r="E53" s="72"/>
      <c r="F53" s="72"/>
      <c r="G53" s="72"/>
      <c r="H53" s="72"/>
      <c r="I53" s="72"/>
      <c r="J53" s="72"/>
      <c r="K53" s="72"/>
      <c r="L53" s="72"/>
      <c r="M53" s="72"/>
      <c r="N53" s="72"/>
      <c r="O53" s="72"/>
      <c r="P53" s="72"/>
    </row>
    <row r="54" spans="1:16" s="71" customFormat="1" ht="40.200000000000003" customHeight="1" x14ac:dyDescent="0.3">
      <c r="A54" s="69" t="s">
        <v>752</v>
      </c>
      <c r="B54" s="70" t="s">
        <v>716</v>
      </c>
      <c r="C54" s="72"/>
      <c r="D54" s="72"/>
      <c r="E54" s="72"/>
      <c r="F54" s="72"/>
      <c r="G54" s="72"/>
      <c r="H54" s="72"/>
      <c r="I54" s="72"/>
      <c r="J54" s="72"/>
      <c r="K54" s="72"/>
      <c r="L54" s="72"/>
      <c r="M54" s="72"/>
      <c r="N54" s="72"/>
      <c r="O54" s="72"/>
      <c r="P54" s="72"/>
    </row>
    <row r="55" spans="1:16" s="71" customFormat="1" ht="40.200000000000003" customHeight="1" x14ac:dyDescent="0.3">
      <c r="A55" s="69" t="s">
        <v>753</v>
      </c>
      <c r="B55" s="70" t="s">
        <v>737</v>
      </c>
      <c r="C55" s="72" t="s">
        <v>1</v>
      </c>
      <c r="D55" s="72"/>
      <c r="E55" s="72"/>
      <c r="F55" s="72"/>
      <c r="G55" s="72"/>
      <c r="H55" s="72"/>
      <c r="I55" s="72"/>
      <c r="J55" s="72"/>
      <c r="K55" s="72"/>
      <c r="L55" s="72" t="s">
        <v>1</v>
      </c>
      <c r="M55" s="72"/>
      <c r="N55" s="72"/>
      <c r="O55" s="72"/>
      <c r="P55" s="72"/>
    </row>
    <row r="56" spans="1:16" s="71" customFormat="1" ht="40.200000000000003" customHeight="1" x14ac:dyDescent="0.3">
      <c r="A56" s="69" t="s">
        <v>619</v>
      </c>
      <c r="B56" s="70" t="s">
        <v>737</v>
      </c>
      <c r="C56" s="72"/>
      <c r="D56" s="72"/>
      <c r="E56" s="72"/>
      <c r="F56" s="72"/>
      <c r="G56" s="72"/>
      <c r="H56" s="72"/>
      <c r="I56" s="72"/>
      <c r="J56" s="72"/>
      <c r="K56" s="72"/>
      <c r="L56" s="72" t="s">
        <v>1</v>
      </c>
      <c r="M56" s="72" t="s">
        <v>1</v>
      </c>
      <c r="N56" s="72"/>
      <c r="O56" s="72"/>
      <c r="P56" s="72" t="s">
        <v>1</v>
      </c>
    </row>
    <row r="57" spans="1:16" s="71" customFormat="1" ht="40.200000000000003" customHeight="1" x14ac:dyDescent="0.3">
      <c r="A57" s="69" t="s">
        <v>622</v>
      </c>
      <c r="B57" s="70" t="s">
        <v>716</v>
      </c>
      <c r="C57" s="72" t="s">
        <v>520</v>
      </c>
      <c r="D57" s="72" t="s">
        <v>520</v>
      </c>
      <c r="E57" s="72" t="s">
        <v>520</v>
      </c>
      <c r="F57" s="72" t="s">
        <v>520</v>
      </c>
      <c r="G57" s="72" t="s">
        <v>520</v>
      </c>
      <c r="H57" s="72" t="s">
        <v>520</v>
      </c>
      <c r="I57" s="72" t="s">
        <v>520</v>
      </c>
      <c r="J57" s="72" t="s">
        <v>520</v>
      </c>
      <c r="K57" s="72" t="s">
        <v>520</v>
      </c>
      <c r="L57" s="72" t="s">
        <v>520</v>
      </c>
      <c r="M57" s="72" t="s">
        <v>520</v>
      </c>
      <c r="N57" s="72" t="s">
        <v>520</v>
      </c>
      <c r="O57" s="72" t="s">
        <v>520</v>
      </c>
      <c r="P57" s="72" t="s">
        <v>520</v>
      </c>
    </row>
    <row r="58" spans="1:16" s="71" customFormat="1" ht="40.200000000000003" customHeight="1" x14ac:dyDescent="0.3">
      <c r="A58" s="69" t="s">
        <v>625</v>
      </c>
      <c r="B58" s="70" t="s">
        <v>716</v>
      </c>
      <c r="C58" s="72"/>
      <c r="D58" s="72"/>
      <c r="E58" s="72"/>
      <c r="F58" s="72"/>
      <c r="G58" s="72"/>
      <c r="H58" s="72"/>
      <c r="I58" s="72"/>
      <c r="J58" s="72"/>
      <c r="K58" s="72"/>
      <c r="L58" s="72"/>
      <c r="M58" s="72"/>
      <c r="N58" s="72"/>
      <c r="O58" s="72"/>
      <c r="P58" s="72"/>
    </row>
    <row r="59" spans="1:16" s="71" customFormat="1" ht="40.200000000000003" customHeight="1" x14ac:dyDescent="0.3">
      <c r="A59" s="69" t="s">
        <v>629</v>
      </c>
      <c r="B59" s="70" t="s">
        <v>716</v>
      </c>
      <c r="C59" s="72"/>
      <c r="D59" s="72"/>
      <c r="E59" s="72"/>
      <c r="F59" s="72"/>
      <c r="G59" s="72"/>
      <c r="H59" s="72"/>
      <c r="I59" s="72"/>
      <c r="J59" s="72"/>
      <c r="K59" s="72"/>
      <c r="L59" s="72"/>
      <c r="M59" s="72"/>
      <c r="N59" s="72">
        <v>239</v>
      </c>
      <c r="O59" s="72"/>
      <c r="P59" s="72"/>
    </row>
    <row r="60" spans="1:16" s="71" customFormat="1" ht="40.200000000000003" customHeight="1" x14ac:dyDescent="0.3">
      <c r="A60" s="69" t="s">
        <v>633</v>
      </c>
      <c r="B60" s="70" t="s">
        <v>716</v>
      </c>
      <c r="C60" s="72"/>
      <c r="D60" s="72"/>
      <c r="E60" s="72"/>
      <c r="F60" s="72"/>
      <c r="G60" s="72"/>
      <c r="H60" s="72"/>
      <c r="I60" s="72"/>
      <c r="J60" s="72"/>
      <c r="K60" s="72"/>
      <c r="L60" s="72"/>
      <c r="M60" s="72"/>
      <c r="N60" s="72" t="s">
        <v>1</v>
      </c>
      <c r="O60" s="72"/>
      <c r="P60" s="72"/>
    </row>
    <row r="61" spans="1:16" s="71" customFormat="1" ht="40.200000000000003" customHeight="1" x14ac:dyDescent="0.3">
      <c r="A61" s="69" t="s">
        <v>637</v>
      </c>
      <c r="B61" s="70" t="s">
        <v>716</v>
      </c>
      <c r="C61" s="72" t="s">
        <v>520</v>
      </c>
      <c r="D61" s="72" t="s">
        <v>520</v>
      </c>
      <c r="E61" s="72" t="s">
        <v>520</v>
      </c>
      <c r="F61" s="72" t="s">
        <v>520</v>
      </c>
      <c r="G61" s="72" t="s">
        <v>520</v>
      </c>
      <c r="H61" s="72" t="s">
        <v>520</v>
      </c>
      <c r="I61" s="72" t="s">
        <v>520</v>
      </c>
      <c r="J61" s="72" t="s">
        <v>520</v>
      </c>
      <c r="K61" s="72" t="s">
        <v>520</v>
      </c>
      <c r="L61" s="72" t="s">
        <v>520</v>
      </c>
      <c r="M61" s="72" t="s">
        <v>520</v>
      </c>
      <c r="N61" s="72" t="s">
        <v>520</v>
      </c>
      <c r="O61" s="72" t="s">
        <v>520</v>
      </c>
      <c r="P61" s="72" t="s">
        <v>520</v>
      </c>
    </row>
    <row r="62" spans="1:16" s="71" customFormat="1" ht="40.200000000000003" customHeight="1" x14ac:dyDescent="0.3">
      <c r="A62" s="69" t="s">
        <v>638</v>
      </c>
      <c r="B62" s="70" t="s">
        <v>716</v>
      </c>
      <c r="C62" s="72"/>
      <c r="D62" s="72"/>
      <c r="E62" s="72"/>
      <c r="F62" s="72"/>
      <c r="G62" s="72"/>
      <c r="H62" s="72"/>
      <c r="I62" s="72"/>
      <c r="J62" s="72"/>
      <c r="K62" s="72"/>
      <c r="L62" s="72"/>
      <c r="M62" s="72"/>
      <c r="N62" s="72"/>
      <c r="O62" s="72"/>
      <c r="P62" s="72"/>
    </row>
    <row r="63" spans="1:16" s="71" customFormat="1" ht="40.200000000000003" customHeight="1" x14ac:dyDescent="0.3">
      <c r="A63" s="69" t="s">
        <v>639</v>
      </c>
      <c r="B63" s="70" t="s">
        <v>716</v>
      </c>
      <c r="C63" s="72" t="s">
        <v>520</v>
      </c>
      <c r="D63" s="72" t="s">
        <v>520</v>
      </c>
      <c r="E63" s="72" t="s">
        <v>520</v>
      </c>
      <c r="F63" s="72" t="s">
        <v>520</v>
      </c>
      <c r="G63" s="72" t="s">
        <v>520</v>
      </c>
      <c r="H63" s="72" t="s">
        <v>520</v>
      </c>
      <c r="I63" s="72" t="s">
        <v>520</v>
      </c>
      <c r="J63" s="72" t="s">
        <v>520</v>
      </c>
      <c r="K63" s="72" t="s">
        <v>520</v>
      </c>
      <c r="L63" s="72" t="s">
        <v>520</v>
      </c>
      <c r="M63" s="72" t="s">
        <v>520</v>
      </c>
      <c r="N63" s="72" t="s">
        <v>520</v>
      </c>
      <c r="O63" s="72" t="s">
        <v>520</v>
      </c>
      <c r="P63" s="72" t="s">
        <v>520</v>
      </c>
    </row>
    <row r="64" spans="1:16" s="71" customFormat="1" ht="40.200000000000003" customHeight="1" x14ac:dyDescent="0.3">
      <c r="A64" s="69" t="s">
        <v>640</v>
      </c>
      <c r="B64" s="70" t="s">
        <v>716</v>
      </c>
      <c r="C64" s="72"/>
      <c r="D64" s="72"/>
      <c r="E64" s="72"/>
      <c r="F64" s="72"/>
      <c r="G64" s="72"/>
      <c r="H64" s="72"/>
      <c r="I64" s="72"/>
      <c r="J64" s="72"/>
      <c r="K64" s="72"/>
      <c r="L64" s="72"/>
      <c r="M64" s="72"/>
      <c r="N64" s="72"/>
      <c r="O64" s="72"/>
      <c r="P64" s="72"/>
    </row>
    <row r="65" spans="1:16" s="71" customFormat="1" ht="40.200000000000003" customHeight="1" x14ac:dyDescent="0.3">
      <c r="A65" s="69" t="s">
        <v>754</v>
      </c>
      <c r="B65" s="70" t="s">
        <v>716</v>
      </c>
      <c r="C65" s="72" t="s">
        <v>520</v>
      </c>
      <c r="D65" s="72" t="s">
        <v>520</v>
      </c>
      <c r="E65" s="72" t="s">
        <v>520</v>
      </c>
      <c r="F65" s="72" t="s">
        <v>520</v>
      </c>
      <c r="G65" s="72" t="s">
        <v>520</v>
      </c>
      <c r="H65" s="72" t="s">
        <v>520</v>
      </c>
      <c r="I65" s="72" t="s">
        <v>520</v>
      </c>
      <c r="J65" s="72" t="s">
        <v>520</v>
      </c>
      <c r="K65" s="72" t="s">
        <v>520</v>
      </c>
      <c r="L65" s="72" t="s">
        <v>520</v>
      </c>
      <c r="M65" s="72" t="s">
        <v>520</v>
      </c>
      <c r="N65" s="72" t="s">
        <v>520</v>
      </c>
      <c r="O65" s="72" t="s">
        <v>520</v>
      </c>
      <c r="P65" s="72" t="s">
        <v>520</v>
      </c>
    </row>
    <row r="66" spans="1:16" s="71" customFormat="1" ht="40.200000000000003" customHeight="1" x14ac:dyDescent="0.3">
      <c r="A66" s="69" t="s">
        <v>643</v>
      </c>
      <c r="B66" s="70" t="s">
        <v>716</v>
      </c>
      <c r="C66" s="72"/>
      <c r="D66" s="72"/>
      <c r="E66" s="72"/>
      <c r="F66" s="72"/>
      <c r="G66" s="72"/>
      <c r="H66" s="72"/>
      <c r="I66" s="72"/>
      <c r="J66" s="72"/>
      <c r="K66" s="72"/>
      <c r="L66" s="72"/>
      <c r="M66" s="72"/>
      <c r="N66" s="72"/>
      <c r="O66" s="72"/>
      <c r="P66" s="72"/>
    </row>
    <row r="67" spans="1:16" s="71" customFormat="1" ht="40.200000000000003" customHeight="1" x14ac:dyDescent="0.3">
      <c r="A67" s="69" t="s">
        <v>646</v>
      </c>
      <c r="B67" s="70" t="s">
        <v>716</v>
      </c>
      <c r="C67" s="72"/>
      <c r="D67" s="72"/>
      <c r="E67" s="72"/>
      <c r="F67" s="72"/>
      <c r="G67" s="72"/>
      <c r="H67" s="72"/>
      <c r="I67" s="72"/>
      <c r="J67" s="72"/>
      <c r="K67" s="72" t="s">
        <v>1</v>
      </c>
      <c r="L67" s="72"/>
      <c r="M67" s="72"/>
      <c r="N67" s="72"/>
      <c r="O67" s="72"/>
      <c r="P67" s="72"/>
    </row>
    <row r="68" spans="1:16" s="71" customFormat="1" ht="40.200000000000003" customHeight="1" x14ac:dyDescent="0.3">
      <c r="A68" s="69" t="s">
        <v>755</v>
      </c>
      <c r="B68" s="70" t="s">
        <v>716</v>
      </c>
      <c r="C68" s="72" t="s">
        <v>520</v>
      </c>
      <c r="D68" s="72" t="s">
        <v>520</v>
      </c>
      <c r="E68" s="72" t="s">
        <v>520</v>
      </c>
      <c r="F68" s="72" t="s">
        <v>520</v>
      </c>
      <c r="G68" s="72" t="s">
        <v>520</v>
      </c>
      <c r="H68" s="72" t="s">
        <v>520</v>
      </c>
      <c r="I68" s="72" t="s">
        <v>520</v>
      </c>
      <c r="J68" s="72" t="s">
        <v>520</v>
      </c>
      <c r="K68" s="72" t="s">
        <v>520</v>
      </c>
      <c r="L68" s="72" t="s">
        <v>520</v>
      </c>
      <c r="M68" s="72" t="s">
        <v>520</v>
      </c>
      <c r="N68" s="72" t="s">
        <v>520</v>
      </c>
      <c r="O68" s="72" t="s">
        <v>520</v>
      </c>
      <c r="P68" s="72" t="s">
        <v>520</v>
      </c>
    </row>
    <row r="69" spans="1:16" s="71" customFormat="1" ht="40.200000000000003" customHeight="1" x14ac:dyDescent="0.3">
      <c r="A69" s="69" t="s">
        <v>756</v>
      </c>
      <c r="B69" s="70" t="s">
        <v>716</v>
      </c>
      <c r="C69" s="72"/>
      <c r="D69" s="72"/>
      <c r="E69" s="72"/>
      <c r="F69" s="72"/>
      <c r="G69" s="72"/>
      <c r="H69" s="72"/>
      <c r="I69" s="72"/>
      <c r="J69" s="72" t="s">
        <v>1</v>
      </c>
      <c r="K69" s="72"/>
      <c r="L69" s="72"/>
      <c r="M69" s="72"/>
      <c r="N69" s="72"/>
      <c r="O69" s="72"/>
      <c r="P69" s="72" t="s">
        <v>1</v>
      </c>
    </row>
    <row r="70" spans="1:16" s="71" customFormat="1" ht="40.200000000000003" customHeight="1" x14ac:dyDescent="0.3">
      <c r="A70" s="69" t="s">
        <v>757</v>
      </c>
      <c r="B70" s="70"/>
      <c r="C70" s="72" t="s">
        <v>520</v>
      </c>
      <c r="D70" s="72" t="s">
        <v>520</v>
      </c>
      <c r="E70" s="72" t="s">
        <v>520</v>
      </c>
      <c r="F70" s="72" t="s">
        <v>520</v>
      </c>
      <c r="G70" s="72" t="s">
        <v>520</v>
      </c>
      <c r="H70" s="72" t="s">
        <v>520</v>
      </c>
      <c r="I70" s="72" t="s">
        <v>520</v>
      </c>
      <c r="J70" s="72" t="s">
        <v>520</v>
      </c>
      <c r="K70" s="72" t="s">
        <v>520</v>
      </c>
      <c r="L70" s="72" t="s">
        <v>520</v>
      </c>
      <c r="M70" s="72" t="s">
        <v>520</v>
      </c>
      <c r="N70" s="72" t="s">
        <v>520</v>
      </c>
      <c r="O70" s="72" t="s">
        <v>520</v>
      </c>
      <c r="P70" s="72" t="s">
        <v>520</v>
      </c>
    </row>
    <row r="71" spans="1:16" s="71" customFormat="1" ht="40.200000000000003" customHeight="1" x14ac:dyDescent="0.3">
      <c r="A71" s="69" t="s">
        <v>653</v>
      </c>
      <c r="B71" s="70" t="s">
        <v>716</v>
      </c>
      <c r="C71" s="72"/>
      <c r="D71" s="72"/>
      <c r="E71" s="72"/>
      <c r="F71" s="72"/>
      <c r="G71" s="72"/>
      <c r="H71" s="72"/>
      <c r="I71" s="72" t="s">
        <v>1</v>
      </c>
      <c r="J71" s="72"/>
      <c r="K71" s="72"/>
      <c r="L71" s="72"/>
      <c r="M71" s="72"/>
      <c r="N71" s="72"/>
      <c r="O71" s="72"/>
      <c r="P71" s="72"/>
    </row>
    <row r="72" spans="1:16" s="71" customFormat="1" ht="40.200000000000003" customHeight="1" x14ac:dyDescent="0.3">
      <c r="A72" s="69" t="s">
        <v>758</v>
      </c>
      <c r="B72" s="70" t="s">
        <v>716</v>
      </c>
      <c r="C72" s="72"/>
      <c r="D72" s="72"/>
      <c r="E72" s="72"/>
      <c r="F72" s="72"/>
      <c r="G72" s="72"/>
      <c r="H72" s="72"/>
      <c r="I72" s="72" t="s">
        <v>1</v>
      </c>
      <c r="J72" s="72"/>
      <c r="K72" s="72"/>
      <c r="L72" s="72"/>
      <c r="M72" s="72"/>
      <c r="N72" s="72"/>
      <c r="O72" s="72"/>
      <c r="P72" s="72"/>
    </row>
    <row r="73" spans="1:16" s="71" customFormat="1" ht="40.200000000000003" customHeight="1" x14ac:dyDescent="0.3">
      <c r="A73" s="69" t="s">
        <v>759</v>
      </c>
      <c r="B73" s="70" t="s">
        <v>737</v>
      </c>
      <c r="C73" s="72"/>
      <c r="D73" s="72"/>
      <c r="E73" s="72"/>
      <c r="F73" s="72"/>
      <c r="G73" s="72"/>
      <c r="H73" s="72"/>
      <c r="I73" s="72"/>
      <c r="J73" s="72"/>
      <c r="K73" s="72"/>
      <c r="L73" s="72" t="s">
        <v>1</v>
      </c>
      <c r="M73" s="72"/>
      <c r="N73" s="72"/>
      <c r="O73" s="72"/>
      <c r="P73" s="72"/>
    </row>
    <row r="74" spans="1:16" s="71" customFormat="1" ht="40.200000000000003" customHeight="1" x14ac:dyDescent="0.3">
      <c r="A74" s="69" t="s">
        <v>760</v>
      </c>
      <c r="B74" s="70" t="s">
        <v>716</v>
      </c>
      <c r="C74" s="72" t="s">
        <v>520</v>
      </c>
      <c r="D74" s="72" t="s">
        <v>520</v>
      </c>
      <c r="E74" s="72" t="s">
        <v>520</v>
      </c>
      <c r="F74" s="72" t="s">
        <v>520</v>
      </c>
      <c r="G74" s="72" t="s">
        <v>520</v>
      </c>
      <c r="H74" s="72" t="s">
        <v>520</v>
      </c>
      <c r="I74" s="72" t="s">
        <v>520</v>
      </c>
      <c r="J74" s="72" t="s">
        <v>520</v>
      </c>
      <c r="K74" s="72" t="s">
        <v>520</v>
      </c>
      <c r="L74" s="72" t="s">
        <v>520</v>
      </c>
      <c r="M74" s="72" t="s">
        <v>520</v>
      </c>
      <c r="N74" s="72" t="s">
        <v>520</v>
      </c>
      <c r="O74" s="72" t="s">
        <v>520</v>
      </c>
      <c r="P74" s="72" t="s">
        <v>520</v>
      </c>
    </row>
    <row r="75" spans="1:16" s="71" customFormat="1" ht="40.200000000000003" customHeight="1" x14ac:dyDescent="0.3">
      <c r="A75" s="69" t="s">
        <v>761</v>
      </c>
      <c r="B75" s="70" t="s">
        <v>716</v>
      </c>
      <c r="C75" s="72"/>
      <c r="D75" s="72"/>
      <c r="E75" s="72"/>
      <c r="F75" s="72"/>
      <c r="G75" s="72"/>
      <c r="H75" s="72"/>
      <c r="I75" s="72" t="s">
        <v>1</v>
      </c>
      <c r="J75" s="72"/>
      <c r="K75" s="72"/>
      <c r="L75" s="72"/>
      <c r="M75" s="72"/>
      <c r="N75" s="72"/>
      <c r="O75" s="72"/>
      <c r="P75" s="72"/>
    </row>
    <row r="76" spans="1:16" s="71" customFormat="1" ht="40.200000000000003" customHeight="1" x14ac:dyDescent="0.3">
      <c r="A76" s="69" t="s">
        <v>657</v>
      </c>
      <c r="B76" s="70" t="s">
        <v>716</v>
      </c>
      <c r="C76" s="72"/>
      <c r="D76" s="72"/>
      <c r="E76" s="72"/>
      <c r="F76" s="72"/>
      <c r="G76" s="72"/>
      <c r="H76" s="72"/>
      <c r="I76" s="72" t="s">
        <v>1</v>
      </c>
      <c r="J76" s="72"/>
      <c r="K76" s="72"/>
      <c r="L76" s="72"/>
      <c r="M76" s="72"/>
      <c r="N76" s="72"/>
      <c r="O76" s="72"/>
      <c r="P76" s="72"/>
    </row>
    <row r="77" spans="1:16" s="71" customFormat="1" ht="40.200000000000003" customHeight="1" x14ac:dyDescent="0.3">
      <c r="A77" s="69" t="s">
        <v>661</v>
      </c>
      <c r="B77" s="70" t="s">
        <v>716</v>
      </c>
      <c r="C77" s="72"/>
      <c r="D77" s="72"/>
      <c r="E77" s="72"/>
      <c r="F77" s="72"/>
      <c r="G77" s="72"/>
      <c r="H77" s="72"/>
      <c r="I77" s="72" t="s">
        <v>1</v>
      </c>
      <c r="J77" s="72"/>
      <c r="K77" s="72"/>
      <c r="L77" s="72"/>
      <c r="M77" s="72"/>
      <c r="N77" s="72"/>
      <c r="O77" s="72"/>
      <c r="P77" s="72"/>
    </row>
    <row r="78" spans="1:16" s="71" customFormat="1" ht="40.200000000000003" customHeight="1" x14ac:dyDescent="0.3">
      <c r="A78" s="69" t="s">
        <v>662</v>
      </c>
      <c r="B78" s="70" t="s">
        <v>716</v>
      </c>
      <c r="C78" s="72"/>
      <c r="D78" s="72"/>
      <c r="E78" s="72"/>
      <c r="F78" s="72"/>
      <c r="G78" s="72"/>
      <c r="H78" s="72"/>
      <c r="I78" s="72" t="s">
        <v>1</v>
      </c>
      <c r="J78" s="72"/>
      <c r="K78" s="72"/>
      <c r="L78" s="72"/>
      <c r="M78" s="72"/>
      <c r="N78" s="72"/>
      <c r="O78" s="72"/>
      <c r="P78" s="72"/>
    </row>
    <row r="79" spans="1:16" s="71" customFormat="1" ht="40.200000000000003" customHeight="1" x14ac:dyDescent="0.3">
      <c r="A79" s="69" t="s">
        <v>762</v>
      </c>
      <c r="B79" s="70"/>
      <c r="C79" s="72" t="s">
        <v>520</v>
      </c>
      <c r="D79" s="72" t="s">
        <v>520</v>
      </c>
      <c r="E79" s="72" t="s">
        <v>520</v>
      </c>
      <c r="F79" s="72" t="s">
        <v>520</v>
      </c>
      <c r="G79" s="72" t="s">
        <v>520</v>
      </c>
      <c r="H79" s="72" t="s">
        <v>520</v>
      </c>
      <c r="I79" s="72" t="s">
        <v>520</v>
      </c>
      <c r="J79" s="72" t="s">
        <v>520</v>
      </c>
      <c r="K79" s="72" t="s">
        <v>520</v>
      </c>
      <c r="L79" s="72" t="s">
        <v>520</v>
      </c>
      <c r="M79" s="72" t="s">
        <v>520</v>
      </c>
      <c r="N79" s="72" t="s">
        <v>520</v>
      </c>
      <c r="O79" s="72" t="s">
        <v>520</v>
      </c>
      <c r="P79" s="72" t="s">
        <v>520</v>
      </c>
    </row>
    <row r="80" spans="1:16" s="71" customFormat="1" ht="40.200000000000003" customHeight="1" x14ac:dyDescent="0.3">
      <c r="A80" s="69" t="s">
        <v>663</v>
      </c>
      <c r="B80" s="70" t="s">
        <v>716</v>
      </c>
      <c r="C80" s="72"/>
      <c r="D80" s="72"/>
      <c r="E80" s="72"/>
      <c r="F80" s="72"/>
      <c r="G80" s="72"/>
      <c r="H80" s="72"/>
      <c r="I80" s="72" t="s">
        <v>1</v>
      </c>
      <c r="J80" s="72"/>
      <c r="K80" s="72"/>
      <c r="L80" s="72"/>
      <c r="M80" s="72"/>
      <c r="N80" s="72"/>
      <c r="O80" s="72"/>
      <c r="P80" s="72"/>
    </row>
    <row r="81" spans="1:16" s="71" customFormat="1" ht="40.200000000000003" customHeight="1" x14ac:dyDescent="0.3">
      <c r="A81" s="69" t="s">
        <v>763</v>
      </c>
      <c r="B81" s="70" t="s">
        <v>737</v>
      </c>
      <c r="C81" s="72"/>
      <c r="D81" s="72"/>
      <c r="E81" s="72"/>
      <c r="F81" s="72"/>
      <c r="G81" s="72"/>
      <c r="H81" s="72"/>
      <c r="I81" s="72"/>
      <c r="J81" s="72"/>
      <c r="K81" s="72"/>
      <c r="L81" s="72" t="s">
        <v>1</v>
      </c>
      <c r="M81" s="72"/>
      <c r="N81" s="72"/>
      <c r="O81" s="72"/>
      <c r="P81" s="72"/>
    </row>
    <row r="82" spans="1:16" s="71" customFormat="1" ht="40.200000000000003" customHeight="1" x14ac:dyDescent="0.3">
      <c r="A82" s="69" t="s">
        <v>667</v>
      </c>
      <c r="B82" s="70" t="s">
        <v>737</v>
      </c>
      <c r="C82" s="72"/>
      <c r="D82" s="72"/>
      <c r="E82" s="72"/>
      <c r="F82" s="72"/>
      <c r="G82" s="72"/>
      <c r="H82" s="72"/>
      <c r="I82" s="72"/>
      <c r="J82" s="72"/>
      <c r="K82" s="72"/>
      <c r="L82" s="72" t="s">
        <v>1</v>
      </c>
      <c r="M82" s="72"/>
      <c r="N82" s="72"/>
      <c r="O82" s="72"/>
      <c r="P82" s="72"/>
    </row>
    <row r="83" spans="1:16" s="71" customFormat="1" ht="40.200000000000003" customHeight="1" x14ac:dyDescent="0.3">
      <c r="A83" s="69" t="s">
        <v>764</v>
      </c>
      <c r="B83" s="70" t="s">
        <v>737</v>
      </c>
      <c r="C83" s="72" t="s">
        <v>520</v>
      </c>
      <c r="D83" s="72" t="s">
        <v>520</v>
      </c>
      <c r="E83" s="72" t="s">
        <v>520</v>
      </c>
      <c r="F83" s="72" t="s">
        <v>520</v>
      </c>
      <c r="G83" s="72" t="s">
        <v>520</v>
      </c>
      <c r="H83" s="72" t="s">
        <v>520</v>
      </c>
      <c r="I83" s="72" t="s">
        <v>520</v>
      </c>
      <c r="J83" s="72" t="s">
        <v>520</v>
      </c>
      <c r="K83" s="72" t="s">
        <v>520</v>
      </c>
      <c r="L83" s="72" t="s">
        <v>520</v>
      </c>
      <c r="M83" s="72" t="s">
        <v>520</v>
      </c>
      <c r="N83" s="72" t="s">
        <v>520</v>
      </c>
      <c r="O83" s="72" t="s">
        <v>520</v>
      </c>
      <c r="P83" s="72" t="s">
        <v>520</v>
      </c>
    </row>
    <row r="84" spans="1:16" s="71" customFormat="1" ht="40.200000000000003" customHeight="1" x14ac:dyDescent="0.3">
      <c r="A84" s="69" t="s">
        <v>668</v>
      </c>
      <c r="B84" s="70" t="s">
        <v>737</v>
      </c>
      <c r="C84" s="72"/>
      <c r="D84" s="72"/>
      <c r="E84" s="72"/>
      <c r="F84" s="72"/>
      <c r="G84" s="72"/>
      <c r="H84" s="72"/>
      <c r="I84" s="72"/>
      <c r="J84" s="72"/>
      <c r="K84" s="72"/>
      <c r="L84" s="72" t="s">
        <v>1</v>
      </c>
      <c r="M84" s="72"/>
      <c r="N84" s="72"/>
      <c r="O84" s="72"/>
      <c r="P84" s="72"/>
    </row>
    <row r="85" spans="1:16" s="71" customFormat="1" ht="40.200000000000003" customHeight="1" x14ac:dyDescent="0.3">
      <c r="A85" s="69" t="s">
        <v>765</v>
      </c>
      <c r="B85" s="70" t="s">
        <v>737</v>
      </c>
      <c r="C85" s="72"/>
      <c r="D85" s="72"/>
      <c r="E85" s="72"/>
      <c r="F85" s="72"/>
      <c r="G85" s="72"/>
      <c r="H85" s="72"/>
      <c r="I85" s="72"/>
      <c r="J85" s="72"/>
      <c r="K85" s="72"/>
      <c r="L85" s="72" t="s">
        <v>1</v>
      </c>
      <c r="M85" s="72"/>
      <c r="N85" s="72"/>
      <c r="O85" s="72"/>
      <c r="P85" s="72"/>
    </row>
    <row r="86" spans="1:16" s="71" customFormat="1" ht="40.200000000000003" customHeight="1" x14ac:dyDescent="0.3">
      <c r="A86" s="69" t="s">
        <v>670</v>
      </c>
      <c r="B86" s="70" t="s">
        <v>737</v>
      </c>
      <c r="C86" s="72"/>
      <c r="D86" s="72"/>
      <c r="E86" s="72"/>
      <c r="F86" s="72"/>
      <c r="G86" s="72"/>
      <c r="H86" s="72"/>
      <c r="I86" s="72"/>
      <c r="J86" s="72"/>
      <c r="K86" s="72"/>
      <c r="L86" s="72" t="s">
        <v>1</v>
      </c>
      <c r="M86" s="72"/>
      <c r="N86" s="72"/>
      <c r="O86" s="72"/>
      <c r="P86" s="72"/>
    </row>
    <row r="87" spans="1:16" s="71" customFormat="1" ht="40.200000000000003" customHeight="1" x14ac:dyDescent="0.3">
      <c r="A87" s="69" t="s">
        <v>766</v>
      </c>
      <c r="B87" s="70" t="s">
        <v>737</v>
      </c>
      <c r="C87" s="72"/>
      <c r="D87" s="72"/>
      <c r="E87" s="72"/>
      <c r="F87" s="72"/>
      <c r="G87" s="72"/>
      <c r="H87" s="72"/>
      <c r="I87" s="72"/>
      <c r="J87" s="72"/>
      <c r="K87" s="72"/>
      <c r="L87" s="72" t="s">
        <v>1</v>
      </c>
      <c r="M87" s="72"/>
      <c r="N87" s="72"/>
      <c r="O87" s="72"/>
      <c r="P87" s="72"/>
    </row>
    <row r="88" spans="1:16" s="71" customFormat="1" ht="40.200000000000003" customHeight="1" x14ac:dyDescent="0.3">
      <c r="A88" s="69" t="s">
        <v>767</v>
      </c>
      <c r="B88" s="70" t="s">
        <v>520</v>
      </c>
      <c r="C88" s="72" t="s">
        <v>520</v>
      </c>
      <c r="D88" s="72" t="s">
        <v>520</v>
      </c>
      <c r="E88" s="72" t="s">
        <v>520</v>
      </c>
      <c r="F88" s="72" t="s">
        <v>520</v>
      </c>
      <c r="G88" s="72" t="s">
        <v>520</v>
      </c>
      <c r="H88" s="72" t="s">
        <v>520</v>
      </c>
      <c r="I88" s="72" t="s">
        <v>520</v>
      </c>
      <c r="J88" s="72" t="s">
        <v>520</v>
      </c>
      <c r="K88" s="72" t="s">
        <v>520</v>
      </c>
      <c r="L88" s="72" t="s">
        <v>520</v>
      </c>
      <c r="M88" s="72" t="s">
        <v>520</v>
      </c>
      <c r="N88" s="72" t="s">
        <v>520</v>
      </c>
      <c r="O88" s="72" t="s">
        <v>520</v>
      </c>
      <c r="P88" s="72" t="s">
        <v>520</v>
      </c>
    </row>
    <row r="89" spans="1:16" s="71" customFormat="1" ht="40.200000000000003" customHeight="1" x14ac:dyDescent="0.3">
      <c r="A89" s="69" t="s">
        <v>768</v>
      </c>
      <c r="B89" s="70" t="s">
        <v>520</v>
      </c>
      <c r="C89" s="72" t="s">
        <v>520</v>
      </c>
      <c r="D89" s="72" t="s">
        <v>520</v>
      </c>
      <c r="E89" s="72" t="s">
        <v>520</v>
      </c>
      <c r="F89" s="72" t="s">
        <v>520</v>
      </c>
      <c r="G89" s="72" t="s">
        <v>520</v>
      </c>
      <c r="H89" s="72" t="s">
        <v>520</v>
      </c>
      <c r="I89" s="72" t="s">
        <v>520</v>
      </c>
      <c r="J89" s="72" t="s">
        <v>520</v>
      </c>
      <c r="K89" s="72" t="s">
        <v>520</v>
      </c>
      <c r="L89" s="72" t="s">
        <v>520</v>
      </c>
      <c r="M89" s="72" t="s">
        <v>520</v>
      </c>
      <c r="N89" s="72" t="s">
        <v>520</v>
      </c>
      <c r="O89" s="72" t="s">
        <v>520</v>
      </c>
      <c r="P89" s="72" t="s">
        <v>520</v>
      </c>
    </row>
    <row r="90" spans="1:16" s="71" customFormat="1" ht="40.200000000000003" customHeight="1" x14ac:dyDescent="0.3">
      <c r="A90" s="69" t="s">
        <v>769</v>
      </c>
      <c r="B90" s="70" t="s">
        <v>520</v>
      </c>
      <c r="C90" s="72" t="s">
        <v>520</v>
      </c>
      <c r="D90" s="72" t="s">
        <v>520</v>
      </c>
      <c r="E90" s="72" t="s">
        <v>520</v>
      </c>
      <c r="F90" s="72" t="s">
        <v>520</v>
      </c>
      <c r="G90" s="72" t="s">
        <v>520</v>
      </c>
      <c r="H90" s="72" t="s">
        <v>520</v>
      </c>
      <c r="I90" s="72" t="s">
        <v>520</v>
      </c>
      <c r="J90" s="72" t="s">
        <v>520</v>
      </c>
      <c r="K90" s="72" t="s">
        <v>520</v>
      </c>
      <c r="L90" s="72" t="s">
        <v>520</v>
      </c>
      <c r="M90" s="72" t="s">
        <v>520</v>
      </c>
      <c r="N90" s="72" t="s">
        <v>520</v>
      </c>
      <c r="O90" s="72" t="s">
        <v>520</v>
      </c>
      <c r="P90" s="72" t="s">
        <v>520</v>
      </c>
    </row>
    <row r="91" spans="1:16" s="71" customFormat="1" ht="40.200000000000003" customHeight="1" thickBot="1" x14ac:dyDescent="0.35">
      <c r="A91" s="73" t="s">
        <v>770</v>
      </c>
      <c r="B91" s="74" t="s">
        <v>520</v>
      </c>
      <c r="C91" s="75" t="s">
        <v>520</v>
      </c>
      <c r="D91" s="75" t="s">
        <v>520</v>
      </c>
      <c r="E91" s="75" t="s">
        <v>520</v>
      </c>
      <c r="F91" s="75" t="s">
        <v>520</v>
      </c>
      <c r="G91" s="75" t="s">
        <v>520</v>
      </c>
      <c r="H91" s="75" t="s">
        <v>520</v>
      </c>
      <c r="I91" s="75" t="s">
        <v>520</v>
      </c>
      <c r="J91" s="75" t="s">
        <v>520</v>
      </c>
      <c r="K91" s="75" t="s">
        <v>520</v>
      </c>
      <c r="L91" s="75" t="s">
        <v>520</v>
      </c>
      <c r="M91" s="75" t="s">
        <v>520</v>
      </c>
      <c r="N91" s="75" t="s">
        <v>520</v>
      </c>
      <c r="O91" s="75" t="s">
        <v>520</v>
      </c>
      <c r="P91" s="75" t="s">
        <v>520</v>
      </c>
    </row>
    <row r="92" spans="1:16" ht="27" customHeight="1" thickTop="1" x14ac:dyDescent="0.25">
      <c r="A92" s="150" t="s">
        <v>771</v>
      </c>
      <c r="B92" s="151"/>
      <c r="C92" s="76">
        <v>0</v>
      </c>
      <c r="D92" s="76">
        <v>0</v>
      </c>
      <c r="E92" s="76">
        <v>0</v>
      </c>
      <c r="F92" s="76">
        <v>0</v>
      </c>
      <c r="G92" s="76">
        <v>0</v>
      </c>
      <c r="H92" s="76">
        <v>0</v>
      </c>
      <c r="I92" s="76">
        <v>0</v>
      </c>
      <c r="J92" s="76">
        <v>0</v>
      </c>
      <c r="K92" s="76">
        <v>0</v>
      </c>
      <c r="L92" s="76">
        <v>0</v>
      </c>
      <c r="M92" s="76">
        <v>0</v>
      </c>
      <c r="N92" s="76">
        <f>N59</f>
        <v>239</v>
      </c>
      <c r="O92" s="76">
        <v>0</v>
      </c>
      <c r="P92" s="76">
        <v>0</v>
      </c>
    </row>
    <row r="93" spans="1:16" x14ac:dyDescent="0.25">
      <c r="A93" s="77"/>
      <c r="B93" s="77"/>
      <c r="C93" s="78"/>
      <c r="D93" s="78"/>
      <c r="E93" s="78"/>
      <c r="F93" s="78"/>
      <c r="G93" s="78"/>
      <c r="H93" s="78"/>
      <c r="I93" s="78"/>
      <c r="J93" s="78"/>
      <c r="K93" s="78"/>
      <c r="L93" s="78"/>
      <c r="M93" s="78"/>
      <c r="N93" s="78"/>
      <c r="O93" s="78"/>
      <c r="P93" s="78"/>
    </row>
    <row r="94" spans="1:16" ht="18" x14ac:dyDescent="0.35">
      <c r="A94" s="79" t="s">
        <v>677</v>
      </c>
      <c r="O94" s="80" t="s">
        <v>678</v>
      </c>
    </row>
    <row r="95" spans="1:16" ht="9.6" customHeight="1" x14ac:dyDescent="0.35">
      <c r="A95" s="79"/>
      <c r="P95" s="80"/>
    </row>
    <row r="96" spans="1:16" s="82" customFormat="1" ht="12" x14ac:dyDescent="0.25">
      <c r="A96" s="81" t="s">
        <v>772</v>
      </c>
    </row>
    <row r="97" spans="1:1" s="82" customFormat="1" ht="12" x14ac:dyDescent="0.25">
      <c r="A97" s="92" t="s">
        <v>810</v>
      </c>
    </row>
  </sheetData>
  <mergeCells count="5">
    <mergeCell ref="M1:P1"/>
    <mergeCell ref="A2:P2"/>
    <mergeCell ref="C4:P4"/>
    <mergeCell ref="A7:B7"/>
    <mergeCell ref="A92:B92"/>
  </mergeCells>
  <hyperlinks>
    <hyperlink ref="A97" r:id="rId1" xr:uid="{0E73C4FB-EC8F-4059-97AF-057D225387A0}"/>
  </hyperlinks>
  <pageMargins left="0.51181102362204722" right="0.31496062992125984" top="0.39370078740157483" bottom="0.27559055118110237" header="0.31496062992125984" footer="0.11811023622047245"/>
  <pageSetup paperSize="9" scale="65" orientation="landscape" horizontalDpi="90" verticalDpi="90" r:id="rId2"/>
  <headerFooter differentFirst="1">
    <oddHeader>&amp;C&amp;P</oddHeader>
    <oddFooter>&amp;L&amp;F - &amp;A&amp;R&amp;P no &amp;N</oddFooter>
    <firstFooter>&amp;R&amp;P no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BD878F-61A5-4F08-8A63-01938EE5DADC}">
  <sheetPr>
    <outlinePr summaryBelow="0" summaryRight="0"/>
  </sheetPr>
  <dimension ref="A1:I96"/>
  <sheetViews>
    <sheetView showGridLines="0" view="pageBreakPreview" zoomScale="60" zoomScaleNormal="60" workbookViewId="0">
      <pane ySplit="6" topLeftCell="A7" activePane="bottomLeft" state="frozen"/>
      <selection pane="bottomLeft" activeCell="A2" sqref="A2:I2"/>
    </sheetView>
  </sheetViews>
  <sheetFormatPr defaultColWidth="9.21875" defaultRowHeight="15.6" x14ac:dyDescent="0.25"/>
  <cols>
    <col min="1" max="1" width="10.5546875" style="1" customWidth="1"/>
    <col min="2" max="2" width="17.44140625" style="2" customWidth="1"/>
    <col min="3" max="3" width="55" style="3" customWidth="1"/>
    <col min="4" max="4" width="16.77734375" style="1" customWidth="1"/>
    <col min="5" max="5" width="98.44140625" style="4" customWidth="1"/>
    <col min="6" max="6" width="24.21875" style="4" customWidth="1"/>
    <col min="7" max="7" width="28.5546875" style="4" customWidth="1"/>
    <col min="8" max="8" width="17.5546875" style="4" customWidth="1"/>
    <col min="9" max="9" width="144.77734375" style="54" customWidth="1"/>
    <col min="10" max="16384" width="9.21875" style="89"/>
  </cols>
  <sheetData>
    <row r="1" spans="1:9" ht="79.95" customHeight="1" x14ac:dyDescent="0.25">
      <c r="I1" s="84" t="s">
        <v>809</v>
      </c>
    </row>
    <row r="2" spans="1:9" ht="33.6" customHeight="1" x14ac:dyDescent="0.25">
      <c r="A2" s="188" t="s">
        <v>1275</v>
      </c>
      <c r="B2" s="189"/>
      <c r="C2" s="189"/>
      <c r="D2" s="189"/>
      <c r="E2" s="189"/>
      <c r="F2" s="189"/>
      <c r="G2" s="189"/>
      <c r="H2" s="189"/>
      <c r="I2" s="189"/>
    </row>
    <row r="3" spans="1:9" s="90" customFormat="1" ht="24.75" customHeight="1" x14ac:dyDescent="0.25">
      <c r="A3" s="190" t="s">
        <v>507</v>
      </c>
      <c r="B3" s="190"/>
      <c r="C3" s="190"/>
      <c r="D3" s="190"/>
      <c r="E3" s="190"/>
      <c r="F3" s="190"/>
      <c r="G3" s="190"/>
      <c r="H3" s="190"/>
      <c r="I3" s="190"/>
    </row>
    <row r="4" spans="1:9" ht="43.2" customHeight="1" x14ac:dyDescent="0.25">
      <c r="A4" s="191" t="s">
        <v>508</v>
      </c>
      <c r="B4" s="193" t="s">
        <v>487</v>
      </c>
      <c r="C4" s="195" t="s">
        <v>509</v>
      </c>
      <c r="D4" s="197" t="s">
        <v>510</v>
      </c>
      <c r="E4" s="197"/>
      <c r="F4" s="198" t="s">
        <v>511</v>
      </c>
      <c r="G4" s="198"/>
      <c r="H4" s="198"/>
      <c r="I4" s="198"/>
    </row>
    <row r="5" spans="1:9" ht="87.6" customHeight="1" x14ac:dyDescent="0.25">
      <c r="A5" s="192"/>
      <c r="B5" s="194"/>
      <c r="C5" s="196"/>
      <c r="D5" s="5" t="s">
        <v>512</v>
      </c>
      <c r="E5" s="5" t="s">
        <v>513</v>
      </c>
      <c r="F5" s="6" t="s">
        <v>514</v>
      </c>
      <c r="G5" s="7" t="s">
        <v>515</v>
      </c>
      <c r="H5" s="7" t="s">
        <v>516</v>
      </c>
      <c r="I5" s="8" t="s">
        <v>517</v>
      </c>
    </row>
    <row r="6" spans="1:9" ht="15.75" customHeight="1" x14ac:dyDescent="0.25">
      <c r="A6" s="9">
        <v>1</v>
      </c>
      <c r="B6" s="10">
        <v>2</v>
      </c>
      <c r="C6" s="11">
        <v>3</v>
      </c>
      <c r="D6" s="12">
        <v>4</v>
      </c>
      <c r="E6" s="12">
        <v>5</v>
      </c>
      <c r="F6" s="13">
        <v>6</v>
      </c>
      <c r="G6" s="14">
        <v>7</v>
      </c>
      <c r="H6" s="14">
        <v>8</v>
      </c>
      <c r="I6" s="15">
        <v>9</v>
      </c>
    </row>
    <row r="7" spans="1:9" ht="149.55000000000001" customHeight="1" x14ac:dyDescent="0.25">
      <c r="A7" s="16">
        <v>1</v>
      </c>
      <c r="B7" s="17" t="s">
        <v>518</v>
      </c>
      <c r="C7" s="18" t="s">
        <v>519</v>
      </c>
      <c r="D7" s="19">
        <v>0</v>
      </c>
      <c r="E7" s="20" t="s">
        <v>520</v>
      </c>
      <c r="F7" s="21" t="s">
        <v>521</v>
      </c>
      <c r="G7" s="22">
        <v>18094768</v>
      </c>
      <c r="H7" s="22">
        <v>18094768</v>
      </c>
      <c r="I7" s="23" t="s">
        <v>522</v>
      </c>
    </row>
    <row r="8" spans="1:9" ht="46.8" x14ac:dyDescent="0.25">
      <c r="A8" s="24">
        <v>2</v>
      </c>
      <c r="B8" s="25" t="s">
        <v>518</v>
      </c>
      <c r="C8" s="26" t="s">
        <v>523</v>
      </c>
      <c r="D8" s="19">
        <v>0</v>
      </c>
      <c r="E8" s="27" t="s">
        <v>520</v>
      </c>
      <c r="F8" s="21" t="s">
        <v>520</v>
      </c>
      <c r="G8" s="22" t="s">
        <v>520</v>
      </c>
      <c r="H8" s="22" t="s">
        <v>520</v>
      </c>
      <c r="I8" s="23" t="s">
        <v>520</v>
      </c>
    </row>
    <row r="9" spans="1:9" ht="50.7" customHeight="1" x14ac:dyDescent="0.25">
      <c r="A9" s="24">
        <v>3</v>
      </c>
      <c r="B9" s="25" t="s">
        <v>518</v>
      </c>
      <c r="C9" s="26" t="s">
        <v>524</v>
      </c>
      <c r="D9" s="19">
        <v>0</v>
      </c>
      <c r="E9" s="27" t="s">
        <v>520</v>
      </c>
      <c r="F9" s="21" t="s">
        <v>520</v>
      </c>
      <c r="G9" s="22" t="s">
        <v>520</v>
      </c>
      <c r="H9" s="22" t="s">
        <v>520</v>
      </c>
      <c r="I9" s="23" t="s">
        <v>520</v>
      </c>
    </row>
    <row r="10" spans="1:9" ht="36.6" customHeight="1" x14ac:dyDescent="0.25">
      <c r="A10" s="24">
        <v>4</v>
      </c>
      <c r="B10" s="25" t="s">
        <v>518</v>
      </c>
      <c r="C10" s="26" t="s">
        <v>525</v>
      </c>
      <c r="D10" s="19">
        <v>0</v>
      </c>
      <c r="E10" s="27" t="s">
        <v>520</v>
      </c>
      <c r="F10" s="21" t="s">
        <v>520</v>
      </c>
      <c r="G10" s="22" t="s">
        <v>520</v>
      </c>
      <c r="H10" s="22" t="s">
        <v>520</v>
      </c>
      <c r="I10" s="23" t="s">
        <v>520</v>
      </c>
    </row>
    <row r="11" spans="1:9" ht="36" customHeight="1" x14ac:dyDescent="0.25">
      <c r="A11" s="24">
        <v>5</v>
      </c>
      <c r="B11" s="25" t="s">
        <v>518</v>
      </c>
      <c r="C11" s="26" t="s">
        <v>526</v>
      </c>
      <c r="D11" s="28">
        <v>0</v>
      </c>
      <c r="E11" s="29" t="s">
        <v>520</v>
      </c>
      <c r="F11" s="21" t="s">
        <v>520</v>
      </c>
      <c r="G11" s="22" t="s">
        <v>520</v>
      </c>
      <c r="H11" s="22" t="s">
        <v>520</v>
      </c>
      <c r="I11" s="23" t="s">
        <v>520</v>
      </c>
    </row>
    <row r="12" spans="1:9" ht="62.4" x14ac:dyDescent="0.25">
      <c r="A12" s="16">
        <v>6</v>
      </c>
      <c r="B12" s="17" t="s">
        <v>518</v>
      </c>
      <c r="C12" s="18" t="s">
        <v>527</v>
      </c>
      <c r="D12" s="28">
        <v>0</v>
      </c>
      <c r="E12" s="30" t="s">
        <v>520</v>
      </c>
      <c r="F12" s="21" t="s">
        <v>528</v>
      </c>
      <c r="G12" s="22">
        <v>73900000</v>
      </c>
      <c r="H12" s="22">
        <v>73900000</v>
      </c>
      <c r="I12" s="23" t="s">
        <v>529</v>
      </c>
    </row>
    <row r="13" spans="1:9" ht="37.5" customHeight="1" x14ac:dyDescent="0.25">
      <c r="A13" s="24">
        <v>7</v>
      </c>
      <c r="B13" s="25" t="s">
        <v>518</v>
      </c>
      <c r="C13" s="26" t="s">
        <v>530</v>
      </c>
      <c r="D13" s="19">
        <v>0</v>
      </c>
      <c r="E13" s="27" t="s">
        <v>520</v>
      </c>
      <c r="F13" s="21" t="s">
        <v>520</v>
      </c>
      <c r="G13" s="22" t="s">
        <v>520</v>
      </c>
      <c r="H13" s="22" t="s">
        <v>520</v>
      </c>
      <c r="I13" s="23" t="s">
        <v>520</v>
      </c>
    </row>
    <row r="14" spans="1:9" ht="69.599999999999994" customHeight="1" x14ac:dyDescent="0.25">
      <c r="A14" s="155">
        <v>8</v>
      </c>
      <c r="B14" s="157" t="s">
        <v>518</v>
      </c>
      <c r="C14" s="159" t="s">
        <v>531</v>
      </c>
      <c r="D14" s="177">
        <v>137840625</v>
      </c>
      <c r="E14" s="162" t="s">
        <v>532</v>
      </c>
      <c r="F14" s="21" t="s">
        <v>533</v>
      </c>
      <c r="G14" s="22">
        <v>35000000</v>
      </c>
      <c r="H14" s="163">
        <v>182235431</v>
      </c>
      <c r="I14" s="152" t="s">
        <v>534</v>
      </c>
    </row>
    <row r="15" spans="1:9" ht="62.55" customHeight="1" x14ac:dyDescent="0.25">
      <c r="A15" s="156"/>
      <c r="B15" s="158"/>
      <c r="C15" s="160"/>
      <c r="D15" s="177"/>
      <c r="E15" s="162"/>
      <c r="F15" s="21" t="s">
        <v>521</v>
      </c>
      <c r="G15" s="22">
        <v>147235431</v>
      </c>
      <c r="H15" s="164"/>
      <c r="I15" s="153"/>
    </row>
    <row r="16" spans="1:9" ht="69" customHeight="1" x14ac:dyDescent="0.25">
      <c r="A16" s="155">
        <v>9</v>
      </c>
      <c r="B16" s="157" t="s">
        <v>518</v>
      </c>
      <c r="C16" s="159" t="s">
        <v>535</v>
      </c>
      <c r="D16" s="161">
        <v>85360560</v>
      </c>
      <c r="E16" s="162" t="s">
        <v>536</v>
      </c>
      <c r="F16" s="21" t="s">
        <v>537</v>
      </c>
      <c r="G16" s="22">
        <v>35298850</v>
      </c>
      <c r="H16" s="163">
        <v>72273850</v>
      </c>
      <c r="I16" s="152" t="s">
        <v>538</v>
      </c>
    </row>
    <row r="17" spans="1:9" ht="51.6" customHeight="1" x14ac:dyDescent="0.25">
      <c r="A17" s="156"/>
      <c r="B17" s="158"/>
      <c r="C17" s="160"/>
      <c r="D17" s="161"/>
      <c r="E17" s="162"/>
      <c r="F17" s="21" t="s">
        <v>521</v>
      </c>
      <c r="G17" s="22">
        <v>36975000</v>
      </c>
      <c r="H17" s="164"/>
      <c r="I17" s="153"/>
    </row>
    <row r="18" spans="1:9" ht="62.1" customHeight="1" x14ac:dyDescent="0.25">
      <c r="A18" s="155">
        <v>10</v>
      </c>
      <c r="B18" s="157" t="s">
        <v>518</v>
      </c>
      <c r="C18" s="159" t="s">
        <v>539</v>
      </c>
      <c r="D18" s="177">
        <v>22317054</v>
      </c>
      <c r="E18" s="182" t="s">
        <v>540</v>
      </c>
      <c r="F18" s="21" t="s">
        <v>533</v>
      </c>
      <c r="G18" s="22">
        <v>28808246</v>
      </c>
      <c r="H18" s="163">
        <v>55218961</v>
      </c>
      <c r="I18" s="152" t="s">
        <v>811</v>
      </c>
    </row>
    <row r="19" spans="1:9" ht="78.75" customHeight="1" x14ac:dyDescent="0.25">
      <c r="A19" s="156"/>
      <c r="B19" s="158"/>
      <c r="C19" s="160"/>
      <c r="D19" s="177"/>
      <c r="E19" s="182"/>
      <c r="F19" s="21" t="s">
        <v>521</v>
      </c>
      <c r="G19" s="22">
        <f>26410715</f>
        <v>26410715</v>
      </c>
      <c r="H19" s="164"/>
      <c r="I19" s="153"/>
    </row>
    <row r="20" spans="1:9" ht="124.8" x14ac:dyDescent="0.25">
      <c r="A20" s="16">
        <v>11</v>
      </c>
      <c r="B20" s="17" t="s">
        <v>518</v>
      </c>
      <c r="C20" s="18" t="s">
        <v>541</v>
      </c>
      <c r="D20" s="19">
        <v>104400000</v>
      </c>
      <c r="E20" s="30" t="s">
        <v>542</v>
      </c>
      <c r="F20" s="21" t="s">
        <v>521</v>
      </c>
      <c r="G20" s="22">
        <v>86441736</v>
      </c>
      <c r="H20" s="22">
        <v>86441736</v>
      </c>
      <c r="I20" s="23" t="s">
        <v>543</v>
      </c>
    </row>
    <row r="21" spans="1:9" ht="31.2" x14ac:dyDescent="0.25">
      <c r="A21" s="24">
        <v>12</v>
      </c>
      <c r="B21" s="25" t="s">
        <v>518</v>
      </c>
      <c r="C21" s="26" t="s">
        <v>544</v>
      </c>
      <c r="D21" s="28">
        <v>0</v>
      </c>
      <c r="E21" s="27" t="s">
        <v>520</v>
      </c>
      <c r="F21" s="21" t="s">
        <v>520</v>
      </c>
      <c r="G21" s="22" t="s">
        <v>520</v>
      </c>
      <c r="H21" s="22" t="s">
        <v>520</v>
      </c>
      <c r="I21" s="23" t="s">
        <v>520</v>
      </c>
    </row>
    <row r="22" spans="1:9" ht="46.8" x14ac:dyDescent="0.25">
      <c r="A22" s="24">
        <v>13</v>
      </c>
      <c r="B22" s="25" t="s">
        <v>518</v>
      </c>
      <c r="C22" s="26" t="s">
        <v>545</v>
      </c>
      <c r="D22" s="28">
        <v>0</v>
      </c>
      <c r="E22" s="27" t="s">
        <v>520</v>
      </c>
      <c r="F22" s="21" t="s">
        <v>520</v>
      </c>
      <c r="G22" s="22" t="s">
        <v>520</v>
      </c>
      <c r="H22" s="22" t="s">
        <v>520</v>
      </c>
      <c r="I22" s="23" t="s">
        <v>520</v>
      </c>
    </row>
    <row r="23" spans="1:9" ht="31.2" x14ac:dyDescent="0.25">
      <c r="A23" s="24">
        <v>15</v>
      </c>
      <c r="B23" s="25" t="s">
        <v>518</v>
      </c>
      <c r="C23" s="26" t="s">
        <v>546</v>
      </c>
      <c r="D23" s="28">
        <v>0</v>
      </c>
      <c r="E23" s="29" t="s">
        <v>520</v>
      </c>
      <c r="F23" s="21" t="s">
        <v>520</v>
      </c>
      <c r="G23" s="22" t="s">
        <v>520</v>
      </c>
      <c r="H23" s="22" t="s">
        <v>520</v>
      </c>
      <c r="I23" s="23" t="s">
        <v>520</v>
      </c>
    </row>
    <row r="24" spans="1:9" ht="90.6" customHeight="1" x14ac:dyDescent="0.25">
      <c r="A24" s="16">
        <v>16</v>
      </c>
      <c r="B24" s="17" t="s">
        <v>547</v>
      </c>
      <c r="C24" s="18" t="s">
        <v>548</v>
      </c>
      <c r="D24" s="19">
        <v>152022491</v>
      </c>
      <c r="E24" s="20" t="s">
        <v>549</v>
      </c>
      <c r="F24" s="21" t="s">
        <v>521</v>
      </c>
      <c r="G24" s="22">
        <v>37440772</v>
      </c>
      <c r="H24" s="22">
        <v>37440772</v>
      </c>
      <c r="I24" s="23" t="s">
        <v>550</v>
      </c>
    </row>
    <row r="25" spans="1:9" ht="78" x14ac:dyDescent="0.25">
      <c r="A25" s="16">
        <v>17</v>
      </c>
      <c r="B25" s="17" t="s">
        <v>547</v>
      </c>
      <c r="C25" s="18" t="s">
        <v>551</v>
      </c>
      <c r="D25" s="19">
        <v>152022491</v>
      </c>
      <c r="E25" s="20" t="s">
        <v>549</v>
      </c>
      <c r="F25" s="21" t="s">
        <v>521</v>
      </c>
      <c r="G25" s="22">
        <v>37440772</v>
      </c>
      <c r="H25" s="22">
        <v>37440772</v>
      </c>
      <c r="I25" s="23" t="s">
        <v>552</v>
      </c>
    </row>
    <row r="26" spans="1:9" ht="71.099999999999994" customHeight="1" x14ac:dyDescent="0.25">
      <c r="A26" s="16">
        <v>18</v>
      </c>
      <c r="B26" s="17" t="s">
        <v>547</v>
      </c>
      <c r="C26" s="18" t="s">
        <v>553</v>
      </c>
      <c r="D26" s="19">
        <v>152022491</v>
      </c>
      <c r="E26" s="20" t="s">
        <v>549</v>
      </c>
      <c r="F26" s="21" t="s">
        <v>521</v>
      </c>
      <c r="G26" s="22">
        <v>37440772</v>
      </c>
      <c r="H26" s="22">
        <v>37440772</v>
      </c>
      <c r="I26" s="23" t="s">
        <v>554</v>
      </c>
    </row>
    <row r="27" spans="1:9" ht="90" customHeight="1" x14ac:dyDescent="0.25">
      <c r="A27" s="16">
        <v>19</v>
      </c>
      <c r="B27" s="17" t="s">
        <v>547</v>
      </c>
      <c r="C27" s="18" t="s">
        <v>555</v>
      </c>
      <c r="D27" s="19">
        <v>152022491</v>
      </c>
      <c r="E27" s="20" t="s">
        <v>549</v>
      </c>
      <c r="F27" s="21" t="s">
        <v>521</v>
      </c>
      <c r="G27" s="22">
        <v>37440772</v>
      </c>
      <c r="H27" s="22">
        <v>37440772</v>
      </c>
      <c r="I27" s="23" t="s">
        <v>556</v>
      </c>
    </row>
    <row r="28" spans="1:9" ht="131.55000000000001" customHeight="1" x14ac:dyDescent="0.25">
      <c r="A28" s="16">
        <v>20</v>
      </c>
      <c r="B28" s="17" t="s">
        <v>547</v>
      </c>
      <c r="C28" s="18" t="s">
        <v>557</v>
      </c>
      <c r="D28" s="19">
        <v>5000000</v>
      </c>
      <c r="E28" s="30" t="s">
        <v>558</v>
      </c>
      <c r="F28" s="21" t="s">
        <v>521</v>
      </c>
      <c r="G28" s="22">
        <v>6800000</v>
      </c>
      <c r="H28" s="22">
        <v>6800000</v>
      </c>
      <c r="I28" s="23" t="s">
        <v>559</v>
      </c>
    </row>
    <row r="29" spans="1:9" ht="31.2" x14ac:dyDescent="0.25">
      <c r="A29" s="24">
        <v>21</v>
      </c>
      <c r="B29" s="25" t="s">
        <v>547</v>
      </c>
      <c r="C29" s="26" t="s">
        <v>560</v>
      </c>
      <c r="D29" s="28">
        <v>0</v>
      </c>
      <c r="E29" s="27" t="s">
        <v>520</v>
      </c>
      <c r="F29" s="21" t="s">
        <v>520</v>
      </c>
      <c r="G29" s="22" t="s">
        <v>520</v>
      </c>
      <c r="H29" s="22" t="s">
        <v>520</v>
      </c>
      <c r="I29" s="23" t="s">
        <v>520</v>
      </c>
    </row>
    <row r="30" spans="1:9" ht="139.19999999999999" customHeight="1" x14ac:dyDescent="0.25">
      <c r="A30" s="16">
        <v>22</v>
      </c>
      <c r="B30" s="17" t="s">
        <v>547</v>
      </c>
      <c r="C30" s="18" t="s">
        <v>561</v>
      </c>
      <c r="D30" s="19">
        <v>21150000</v>
      </c>
      <c r="E30" s="30" t="s">
        <v>562</v>
      </c>
      <c r="F30" s="21" t="s">
        <v>521</v>
      </c>
      <c r="G30" s="22">
        <v>0</v>
      </c>
      <c r="H30" s="22">
        <v>0</v>
      </c>
      <c r="I30" s="23" t="s">
        <v>563</v>
      </c>
    </row>
    <row r="31" spans="1:9" ht="36" customHeight="1" x14ac:dyDescent="0.25">
      <c r="A31" s="165">
        <v>23</v>
      </c>
      <c r="B31" s="168" t="s">
        <v>547</v>
      </c>
      <c r="C31" s="171" t="s">
        <v>564</v>
      </c>
      <c r="D31" s="161">
        <v>0</v>
      </c>
      <c r="E31" s="178" t="s">
        <v>520</v>
      </c>
      <c r="F31" s="21" t="s">
        <v>533</v>
      </c>
      <c r="G31" s="22">
        <v>21059282</v>
      </c>
      <c r="H31" s="163">
        <v>86859282</v>
      </c>
      <c r="I31" s="152" t="s">
        <v>565</v>
      </c>
    </row>
    <row r="32" spans="1:9" ht="36" customHeight="1" x14ac:dyDescent="0.25">
      <c r="A32" s="167"/>
      <c r="B32" s="170"/>
      <c r="C32" s="173"/>
      <c r="D32" s="161"/>
      <c r="E32" s="178"/>
      <c r="F32" s="21" t="s">
        <v>566</v>
      </c>
      <c r="G32" s="22">
        <f>43800000+7000000+15000000</f>
        <v>65800000</v>
      </c>
      <c r="H32" s="164"/>
      <c r="I32" s="153"/>
    </row>
    <row r="33" spans="1:9" ht="31.2" x14ac:dyDescent="0.25">
      <c r="A33" s="24">
        <v>24</v>
      </c>
      <c r="B33" s="25" t="s">
        <v>547</v>
      </c>
      <c r="C33" s="26" t="s">
        <v>567</v>
      </c>
      <c r="D33" s="43">
        <v>0</v>
      </c>
      <c r="E33" s="29" t="s">
        <v>520</v>
      </c>
      <c r="F33" s="21" t="s">
        <v>520</v>
      </c>
      <c r="G33" s="22" t="s">
        <v>520</v>
      </c>
      <c r="H33" s="22" t="s">
        <v>520</v>
      </c>
      <c r="I33" s="23" t="s">
        <v>520</v>
      </c>
    </row>
    <row r="34" spans="1:9" ht="164.7" customHeight="1" x14ac:dyDescent="0.25">
      <c r="A34" s="155">
        <v>25</v>
      </c>
      <c r="B34" s="157" t="s">
        <v>547</v>
      </c>
      <c r="C34" s="159" t="s">
        <v>568</v>
      </c>
      <c r="D34" s="183">
        <v>41008242</v>
      </c>
      <c r="E34" s="184" t="s">
        <v>569</v>
      </c>
      <c r="F34" s="21" t="s">
        <v>533</v>
      </c>
      <c r="G34" s="22">
        <v>5000000</v>
      </c>
      <c r="H34" s="185">
        <v>40864012</v>
      </c>
      <c r="I34" s="152" t="s">
        <v>570</v>
      </c>
    </row>
    <row r="35" spans="1:9" ht="164.7" customHeight="1" x14ac:dyDescent="0.25">
      <c r="A35" s="179"/>
      <c r="B35" s="180"/>
      <c r="C35" s="181"/>
      <c r="D35" s="183"/>
      <c r="E35" s="184"/>
      <c r="F35" s="21" t="s">
        <v>571</v>
      </c>
      <c r="G35" s="22">
        <f>9764012+26100000</f>
        <v>35864012</v>
      </c>
      <c r="H35" s="187"/>
      <c r="I35" s="176"/>
    </row>
    <row r="36" spans="1:9" ht="138" customHeight="1" x14ac:dyDescent="0.25">
      <c r="A36" s="16">
        <v>26</v>
      </c>
      <c r="B36" s="46" t="s">
        <v>547</v>
      </c>
      <c r="C36" s="47" t="s">
        <v>572</v>
      </c>
      <c r="D36" s="19">
        <v>13000000</v>
      </c>
      <c r="E36" s="30" t="s">
        <v>573</v>
      </c>
      <c r="F36" s="21" t="s">
        <v>521</v>
      </c>
      <c r="G36" s="22">
        <v>8500000</v>
      </c>
      <c r="H36" s="22">
        <v>8500000</v>
      </c>
      <c r="I36" s="23" t="s">
        <v>574</v>
      </c>
    </row>
    <row r="37" spans="1:9" ht="31.2" x14ac:dyDescent="0.25">
      <c r="A37" s="24">
        <v>27</v>
      </c>
      <c r="B37" s="25" t="s">
        <v>547</v>
      </c>
      <c r="C37" s="26" t="s">
        <v>575</v>
      </c>
      <c r="D37" s="48">
        <v>0</v>
      </c>
      <c r="E37" s="49" t="s">
        <v>520</v>
      </c>
      <c r="F37" s="21" t="s">
        <v>520</v>
      </c>
      <c r="G37" s="22" t="s">
        <v>520</v>
      </c>
      <c r="H37" s="22" t="s">
        <v>520</v>
      </c>
      <c r="I37" s="23" t="s">
        <v>520</v>
      </c>
    </row>
    <row r="38" spans="1:9" ht="31.2" x14ac:dyDescent="0.25">
      <c r="A38" s="24">
        <v>28</v>
      </c>
      <c r="B38" s="25" t="s">
        <v>547</v>
      </c>
      <c r="C38" s="26" t="s">
        <v>576</v>
      </c>
      <c r="D38" s="48">
        <v>0</v>
      </c>
      <c r="E38" s="49" t="s">
        <v>520</v>
      </c>
      <c r="F38" s="21" t="s">
        <v>520</v>
      </c>
      <c r="G38" s="22" t="s">
        <v>520</v>
      </c>
      <c r="H38" s="22" t="s">
        <v>520</v>
      </c>
      <c r="I38" s="23" t="s">
        <v>520</v>
      </c>
    </row>
    <row r="39" spans="1:9" ht="247.95" customHeight="1" x14ac:dyDescent="0.25">
      <c r="A39" s="24">
        <v>29</v>
      </c>
      <c r="B39" s="25" t="s">
        <v>547</v>
      </c>
      <c r="C39" s="26" t="s">
        <v>577</v>
      </c>
      <c r="D39" s="19">
        <v>3948930</v>
      </c>
      <c r="E39" s="30" t="s">
        <v>578</v>
      </c>
      <c r="F39" s="21"/>
      <c r="G39" s="22"/>
      <c r="H39" s="22">
        <v>3948930</v>
      </c>
      <c r="I39" s="23" t="s">
        <v>579</v>
      </c>
    </row>
    <row r="40" spans="1:9" ht="84.6" customHeight="1" x14ac:dyDescent="0.25">
      <c r="A40" s="24">
        <v>30</v>
      </c>
      <c r="B40" s="25" t="s">
        <v>547</v>
      </c>
      <c r="C40" s="26" t="s">
        <v>580</v>
      </c>
      <c r="D40" s="28">
        <v>3948930</v>
      </c>
      <c r="E40" s="30" t="s">
        <v>581</v>
      </c>
      <c r="F40" s="21"/>
      <c r="G40" s="22"/>
      <c r="H40" s="22">
        <v>3948930</v>
      </c>
      <c r="I40" s="23" t="s">
        <v>579</v>
      </c>
    </row>
    <row r="41" spans="1:9" ht="95.7" customHeight="1" x14ac:dyDescent="0.25">
      <c r="A41" s="165">
        <v>31</v>
      </c>
      <c r="B41" s="168" t="s">
        <v>547</v>
      </c>
      <c r="C41" s="171" t="s">
        <v>582</v>
      </c>
      <c r="D41" s="183">
        <v>10560000</v>
      </c>
      <c r="E41" s="184" t="s">
        <v>583</v>
      </c>
      <c r="F41" s="21" t="s">
        <v>533</v>
      </c>
      <c r="G41" s="22">
        <v>7560960</v>
      </c>
      <c r="H41" s="185">
        <v>54310960</v>
      </c>
      <c r="I41" s="152" t="s">
        <v>584</v>
      </c>
    </row>
    <row r="42" spans="1:9" ht="77.55" customHeight="1" x14ac:dyDescent="0.25">
      <c r="A42" s="167"/>
      <c r="B42" s="170"/>
      <c r="C42" s="173"/>
      <c r="D42" s="183"/>
      <c r="E42" s="184"/>
      <c r="F42" s="50" t="s">
        <v>585</v>
      </c>
      <c r="G42" s="22">
        <f>46750000</f>
        <v>46750000</v>
      </c>
      <c r="H42" s="186"/>
      <c r="I42" s="153"/>
    </row>
    <row r="43" spans="1:9" ht="46.8" x14ac:dyDescent="0.25">
      <c r="A43" s="36">
        <v>32</v>
      </c>
      <c r="B43" s="17" t="s">
        <v>547</v>
      </c>
      <c r="C43" s="18" t="s">
        <v>586</v>
      </c>
      <c r="D43" s="51">
        <v>3967000</v>
      </c>
      <c r="E43" s="20" t="s">
        <v>587</v>
      </c>
      <c r="F43" s="50" t="s">
        <v>521</v>
      </c>
      <c r="G43" s="37">
        <v>10722750</v>
      </c>
      <c r="H43" s="37">
        <v>10722750</v>
      </c>
      <c r="I43" s="38" t="s">
        <v>588</v>
      </c>
    </row>
    <row r="44" spans="1:9" ht="62.4" x14ac:dyDescent="0.25">
      <c r="A44" s="24">
        <v>33</v>
      </c>
      <c r="B44" s="25" t="s">
        <v>547</v>
      </c>
      <c r="C44" s="26" t="s">
        <v>589</v>
      </c>
      <c r="D44" s="51">
        <v>7395000</v>
      </c>
      <c r="E44" s="20" t="s">
        <v>587</v>
      </c>
      <c r="F44" s="21" t="s">
        <v>521</v>
      </c>
      <c r="G44" s="22">
        <v>7395000</v>
      </c>
      <c r="H44" s="22">
        <v>7395000</v>
      </c>
      <c r="I44" s="23" t="s">
        <v>590</v>
      </c>
    </row>
    <row r="45" spans="1:9" ht="46.8" x14ac:dyDescent="0.25">
      <c r="A45" s="24">
        <v>34</v>
      </c>
      <c r="B45" s="25" t="s">
        <v>591</v>
      </c>
      <c r="C45" s="26" t="s">
        <v>592</v>
      </c>
      <c r="D45" s="28">
        <v>0</v>
      </c>
      <c r="E45" s="27" t="s">
        <v>520</v>
      </c>
      <c r="F45" s="21" t="s">
        <v>566</v>
      </c>
      <c r="G45" s="22">
        <v>235477563</v>
      </c>
      <c r="H45" s="22">
        <v>235477563</v>
      </c>
      <c r="I45" s="23" t="s">
        <v>593</v>
      </c>
    </row>
    <row r="46" spans="1:9" ht="121.2" customHeight="1" x14ac:dyDescent="0.25">
      <c r="A46" s="165">
        <v>35</v>
      </c>
      <c r="B46" s="168" t="s">
        <v>591</v>
      </c>
      <c r="C46" s="171" t="s">
        <v>594</v>
      </c>
      <c r="D46" s="177">
        <v>377296</v>
      </c>
      <c r="E46" s="182" t="s">
        <v>595</v>
      </c>
      <c r="F46" s="21" t="s">
        <v>521</v>
      </c>
      <c r="G46" s="22">
        <v>377295</v>
      </c>
      <c r="H46" s="163">
        <v>1910215</v>
      </c>
      <c r="I46" s="152" t="s">
        <v>596</v>
      </c>
    </row>
    <row r="47" spans="1:9" ht="83.55" customHeight="1" x14ac:dyDescent="0.25">
      <c r="A47" s="167"/>
      <c r="B47" s="170"/>
      <c r="C47" s="173"/>
      <c r="D47" s="177"/>
      <c r="E47" s="182"/>
      <c r="F47" s="21" t="s">
        <v>597</v>
      </c>
      <c r="G47" s="22">
        <v>1532920</v>
      </c>
      <c r="H47" s="164"/>
      <c r="I47" s="153"/>
    </row>
    <row r="48" spans="1:9" ht="85.5" customHeight="1" x14ac:dyDescent="0.25">
      <c r="A48" s="155">
        <v>36</v>
      </c>
      <c r="B48" s="157" t="s">
        <v>591</v>
      </c>
      <c r="C48" s="159" t="s">
        <v>598</v>
      </c>
      <c r="D48" s="177">
        <v>132327000</v>
      </c>
      <c r="E48" s="182" t="s">
        <v>599</v>
      </c>
      <c r="F48" s="21" t="s">
        <v>533</v>
      </c>
      <c r="G48" s="22">
        <v>24165500</v>
      </c>
      <c r="H48" s="163">
        <f>133110000+49279779+24165500</f>
        <v>206555279</v>
      </c>
      <c r="I48" s="152" t="s">
        <v>600</v>
      </c>
    </row>
    <row r="49" spans="1:9" ht="85.5" customHeight="1" x14ac:dyDescent="0.25">
      <c r="A49" s="179"/>
      <c r="B49" s="180"/>
      <c r="C49" s="181"/>
      <c r="D49" s="177"/>
      <c r="E49" s="182"/>
      <c r="F49" s="21" t="s">
        <v>601</v>
      </c>
      <c r="G49" s="22">
        <v>133110000</v>
      </c>
      <c r="H49" s="175"/>
      <c r="I49" s="176"/>
    </row>
    <row r="50" spans="1:9" ht="85.5" customHeight="1" x14ac:dyDescent="0.25">
      <c r="A50" s="156"/>
      <c r="B50" s="158"/>
      <c r="C50" s="160"/>
      <c r="D50" s="177"/>
      <c r="E50" s="182"/>
      <c r="F50" s="21" t="s">
        <v>597</v>
      </c>
      <c r="G50" s="22">
        <v>49279779</v>
      </c>
      <c r="H50" s="164"/>
      <c r="I50" s="153"/>
    </row>
    <row r="51" spans="1:9" ht="36.6" customHeight="1" x14ac:dyDescent="0.25">
      <c r="A51" s="24">
        <v>37</v>
      </c>
      <c r="B51" s="25" t="s">
        <v>591</v>
      </c>
      <c r="C51" s="26" t="s">
        <v>602</v>
      </c>
      <c r="D51" s="19">
        <v>0</v>
      </c>
      <c r="E51" s="27" t="s">
        <v>520</v>
      </c>
      <c r="F51" s="21" t="s">
        <v>520</v>
      </c>
      <c r="G51" s="22" t="s">
        <v>520</v>
      </c>
      <c r="H51" s="22" t="s">
        <v>520</v>
      </c>
      <c r="I51" s="23" t="s">
        <v>520</v>
      </c>
    </row>
    <row r="52" spans="1:9" ht="93.6" x14ac:dyDescent="0.25">
      <c r="A52" s="16">
        <v>38</v>
      </c>
      <c r="B52" s="17" t="s">
        <v>591</v>
      </c>
      <c r="C52" s="18" t="s">
        <v>603</v>
      </c>
      <c r="D52" s="48">
        <v>0</v>
      </c>
      <c r="E52" s="44" t="s">
        <v>604</v>
      </c>
      <c r="F52" s="21" t="s">
        <v>521</v>
      </c>
      <c r="G52" s="22">
        <v>20998595</v>
      </c>
      <c r="H52" s="22">
        <v>20998595</v>
      </c>
      <c r="I52" s="23" t="s">
        <v>605</v>
      </c>
    </row>
    <row r="53" spans="1:9" ht="124.8" x14ac:dyDescent="0.25">
      <c r="A53" s="16">
        <v>39</v>
      </c>
      <c r="B53" s="17" t="s">
        <v>591</v>
      </c>
      <c r="C53" s="18" t="s">
        <v>606</v>
      </c>
      <c r="D53" s="28">
        <v>29031336</v>
      </c>
      <c r="E53" s="30" t="s">
        <v>607</v>
      </c>
      <c r="F53" s="21" t="s">
        <v>597</v>
      </c>
      <c r="G53" s="22">
        <v>21179311</v>
      </c>
      <c r="H53" s="22">
        <v>21179311</v>
      </c>
      <c r="I53" s="23" t="s">
        <v>608</v>
      </c>
    </row>
    <row r="54" spans="1:9" ht="52.2" customHeight="1" x14ac:dyDescent="0.25">
      <c r="A54" s="24">
        <v>40</v>
      </c>
      <c r="B54" s="25" t="s">
        <v>591</v>
      </c>
      <c r="C54" s="26" t="s">
        <v>609</v>
      </c>
      <c r="D54" s="19">
        <v>0</v>
      </c>
      <c r="E54" s="27" t="s">
        <v>520</v>
      </c>
      <c r="F54" s="21" t="s">
        <v>610</v>
      </c>
      <c r="G54" s="22" t="s">
        <v>610</v>
      </c>
      <c r="H54" s="22" t="s">
        <v>610</v>
      </c>
      <c r="I54" s="23" t="s">
        <v>520</v>
      </c>
    </row>
    <row r="55" spans="1:9" ht="31.2" x14ac:dyDescent="0.25">
      <c r="A55" s="24">
        <v>41</v>
      </c>
      <c r="B55" s="25" t="s">
        <v>591</v>
      </c>
      <c r="C55" s="26" t="s">
        <v>611</v>
      </c>
      <c r="D55" s="19">
        <v>0</v>
      </c>
      <c r="E55" s="27" t="s">
        <v>520</v>
      </c>
      <c r="F55" s="21" t="s">
        <v>610</v>
      </c>
      <c r="G55" s="22" t="s">
        <v>610</v>
      </c>
      <c r="H55" s="22" t="s">
        <v>610</v>
      </c>
      <c r="I55" s="23" t="s">
        <v>520</v>
      </c>
    </row>
    <row r="56" spans="1:9" ht="376.95" customHeight="1" x14ac:dyDescent="0.25">
      <c r="A56" s="39">
        <v>42</v>
      </c>
      <c r="B56" s="40" t="s">
        <v>591</v>
      </c>
      <c r="C56" s="41" t="s">
        <v>612</v>
      </c>
      <c r="D56" s="19">
        <v>0</v>
      </c>
      <c r="E56" s="42" t="s">
        <v>520</v>
      </c>
      <c r="F56" s="21" t="s">
        <v>613</v>
      </c>
      <c r="G56" s="22">
        <f>43101670+480886+22185000+9977402</f>
        <v>75744958</v>
      </c>
      <c r="H56" s="34">
        <v>75744958</v>
      </c>
      <c r="I56" s="35" t="s">
        <v>614</v>
      </c>
    </row>
    <row r="57" spans="1:9" ht="157.5" customHeight="1" x14ac:dyDescent="0.25">
      <c r="A57" s="165">
        <v>43</v>
      </c>
      <c r="B57" s="168" t="s">
        <v>591</v>
      </c>
      <c r="C57" s="171" t="s">
        <v>615</v>
      </c>
      <c r="D57" s="177">
        <v>0</v>
      </c>
      <c r="E57" s="178" t="s">
        <v>520</v>
      </c>
      <c r="F57" s="21" t="s">
        <v>616</v>
      </c>
      <c r="G57" s="22">
        <v>1486320</v>
      </c>
      <c r="H57" s="163">
        <f>1486320+5950000</f>
        <v>7436320</v>
      </c>
      <c r="I57" s="152" t="s">
        <v>617</v>
      </c>
    </row>
    <row r="58" spans="1:9" ht="157.5" customHeight="1" x14ac:dyDescent="0.25">
      <c r="A58" s="167"/>
      <c r="B58" s="170"/>
      <c r="C58" s="173"/>
      <c r="D58" s="177"/>
      <c r="E58" s="178"/>
      <c r="F58" s="21" t="s">
        <v>618</v>
      </c>
      <c r="G58" s="22">
        <v>5950000</v>
      </c>
      <c r="H58" s="164"/>
      <c r="I58" s="153"/>
    </row>
    <row r="59" spans="1:9" ht="115.5" customHeight="1" x14ac:dyDescent="0.25">
      <c r="A59" s="165">
        <v>44</v>
      </c>
      <c r="B59" s="168" t="s">
        <v>591</v>
      </c>
      <c r="C59" s="171" t="s">
        <v>619</v>
      </c>
      <c r="D59" s="161">
        <v>0</v>
      </c>
      <c r="E59" s="174" t="s">
        <v>520</v>
      </c>
      <c r="F59" s="21" t="s">
        <v>533</v>
      </c>
      <c r="G59" s="22">
        <v>11527850</v>
      </c>
      <c r="H59" s="163">
        <v>139538786</v>
      </c>
      <c r="I59" s="152" t="s">
        <v>620</v>
      </c>
    </row>
    <row r="60" spans="1:9" ht="115.5" customHeight="1" x14ac:dyDescent="0.25">
      <c r="A60" s="166"/>
      <c r="B60" s="169"/>
      <c r="C60" s="172"/>
      <c r="D60" s="161"/>
      <c r="E60" s="174"/>
      <c r="F60" s="21" t="s">
        <v>616</v>
      </c>
      <c r="G60" s="22">
        <v>87338436</v>
      </c>
      <c r="H60" s="175"/>
      <c r="I60" s="176"/>
    </row>
    <row r="61" spans="1:9" ht="115.5" customHeight="1" x14ac:dyDescent="0.25">
      <c r="A61" s="167"/>
      <c r="B61" s="170"/>
      <c r="C61" s="173"/>
      <c r="D61" s="161"/>
      <c r="E61" s="174"/>
      <c r="F61" s="21" t="s">
        <v>618</v>
      </c>
      <c r="G61" s="22">
        <v>40672500</v>
      </c>
      <c r="H61" s="164"/>
      <c r="I61" s="153"/>
    </row>
    <row r="62" spans="1:9" ht="84.6" customHeight="1" x14ac:dyDescent="0.25">
      <c r="A62" s="16">
        <v>45</v>
      </c>
      <c r="B62" s="17" t="s">
        <v>621</v>
      </c>
      <c r="C62" s="18" t="s">
        <v>622</v>
      </c>
      <c r="D62" s="28">
        <v>3045000</v>
      </c>
      <c r="E62" s="30" t="s">
        <v>623</v>
      </c>
      <c r="F62" s="21" t="s">
        <v>618</v>
      </c>
      <c r="G62" s="22">
        <v>2588250</v>
      </c>
      <c r="H62" s="22">
        <v>2588250</v>
      </c>
      <c r="I62" s="23" t="s">
        <v>624</v>
      </c>
    </row>
    <row r="63" spans="1:9" ht="70.5" customHeight="1" x14ac:dyDescent="0.25">
      <c r="A63" s="16">
        <v>46</v>
      </c>
      <c r="B63" s="17" t="s">
        <v>621</v>
      </c>
      <c r="C63" s="18" t="s">
        <v>625</v>
      </c>
      <c r="D63" s="28">
        <v>32633700</v>
      </c>
      <c r="E63" s="30" t="s">
        <v>626</v>
      </c>
      <c r="F63" s="21" t="s">
        <v>627</v>
      </c>
      <c r="G63" s="22">
        <v>27738645</v>
      </c>
      <c r="H63" s="22">
        <v>27738645</v>
      </c>
      <c r="I63" s="23" t="s">
        <v>628</v>
      </c>
    </row>
    <row r="64" spans="1:9" ht="85.5" customHeight="1" x14ac:dyDescent="0.25">
      <c r="A64" s="155">
        <v>47</v>
      </c>
      <c r="B64" s="157" t="s">
        <v>621</v>
      </c>
      <c r="C64" s="159" t="s">
        <v>629</v>
      </c>
      <c r="D64" s="161">
        <v>257523480</v>
      </c>
      <c r="E64" s="162" t="s">
        <v>630</v>
      </c>
      <c r="F64" s="21" t="s">
        <v>631</v>
      </c>
      <c r="G64" s="22">
        <v>67600000</v>
      </c>
      <c r="H64" s="163">
        <f>218402225+67600000</f>
        <v>286002225</v>
      </c>
      <c r="I64" s="152" t="s">
        <v>632</v>
      </c>
    </row>
    <row r="65" spans="1:9" ht="85.5" customHeight="1" x14ac:dyDescent="0.25">
      <c r="A65" s="156"/>
      <c r="B65" s="158"/>
      <c r="C65" s="160"/>
      <c r="D65" s="161"/>
      <c r="E65" s="162"/>
      <c r="F65" s="21" t="s">
        <v>521</v>
      </c>
      <c r="G65" s="22">
        <v>218402225</v>
      </c>
      <c r="H65" s="164"/>
      <c r="I65" s="153"/>
    </row>
    <row r="66" spans="1:9" ht="105.6" customHeight="1" x14ac:dyDescent="0.25">
      <c r="A66" s="16">
        <v>48</v>
      </c>
      <c r="B66" s="17" t="s">
        <v>621</v>
      </c>
      <c r="C66" s="18" t="s">
        <v>633</v>
      </c>
      <c r="D66" s="28">
        <v>17400000</v>
      </c>
      <c r="E66" s="30" t="s">
        <v>634</v>
      </c>
      <c r="F66" s="21" t="s">
        <v>635</v>
      </c>
      <c r="G66" s="22">
        <v>14680557</v>
      </c>
      <c r="H66" s="22">
        <v>14680557</v>
      </c>
      <c r="I66" s="23" t="s">
        <v>636</v>
      </c>
    </row>
    <row r="67" spans="1:9" ht="31.2" x14ac:dyDescent="0.25">
      <c r="A67" s="24">
        <v>49</v>
      </c>
      <c r="B67" s="25" t="s">
        <v>621</v>
      </c>
      <c r="C67" s="26" t="s">
        <v>637</v>
      </c>
      <c r="D67" s="19">
        <v>0</v>
      </c>
      <c r="E67" s="29" t="s">
        <v>520</v>
      </c>
      <c r="F67" s="21" t="s">
        <v>610</v>
      </c>
      <c r="G67" s="22" t="s">
        <v>610</v>
      </c>
      <c r="H67" s="22" t="s">
        <v>610</v>
      </c>
      <c r="I67" s="23" t="s">
        <v>520</v>
      </c>
    </row>
    <row r="68" spans="1:9" ht="31.2" x14ac:dyDescent="0.25">
      <c r="A68" s="24">
        <v>50</v>
      </c>
      <c r="B68" s="25" t="s">
        <v>621</v>
      </c>
      <c r="C68" s="26" t="s">
        <v>638</v>
      </c>
      <c r="D68" s="19">
        <v>0</v>
      </c>
      <c r="E68" s="29" t="s">
        <v>520</v>
      </c>
      <c r="F68" s="21" t="s">
        <v>610</v>
      </c>
      <c r="G68" s="22" t="s">
        <v>610</v>
      </c>
      <c r="H68" s="22" t="s">
        <v>610</v>
      </c>
      <c r="I68" s="23" t="s">
        <v>520</v>
      </c>
    </row>
    <row r="69" spans="1:9" ht="62.4" x14ac:dyDescent="0.25">
      <c r="A69" s="24">
        <v>51</v>
      </c>
      <c r="B69" s="25" t="s">
        <v>621</v>
      </c>
      <c r="C69" s="26" t="s">
        <v>639</v>
      </c>
      <c r="D69" s="19">
        <v>0</v>
      </c>
      <c r="E69" s="29" t="s">
        <v>520</v>
      </c>
      <c r="F69" s="21" t="s">
        <v>610</v>
      </c>
      <c r="G69" s="22" t="s">
        <v>610</v>
      </c>
      <c r="H69" s="22" t="s">
        <v>610</v>
      </c>
      <c r="I69" s="23" t="s">
        <v>520</v>
      </c>
    </row>
    <row r="70" spans="1:9" ht="113.7" customHeight="1" x14ac:dyDescent="0.25">
      <c r="A70" s="24">
        <v>52</v>
      </c>
      <c r="B70" s="25" t="s">
        <v>621</v>
      </c>
      <c r="C70" s="26" t="s">
        <v>640</v>
      </c>
      <c r="D70" s="28">
        <v>0</v>
      </c>
      <c r="E70" s="30" t="s">
        <v>634</v>
      </c>
      <c r="F70" s="21" t="s">
        <v>521</v>
      </c>
      <c r="G70" s="22">
        <v>0</v>
      </c>
      <c r="H70" s="22">
        <v>0</v>
      </c>
      <c r="I70" s="23" t="s">
        <v>641</v>
      </c>
    </row>
    <row r="71" spans="1:9" ht="53.7" customHeight="1" x14ac:dyDescent="0.25">
      <c r="A71" s="16">
        <v>53</v>
      </c>
      <c r="B71" s="17" t="s">
        <v>642</v>
      </c>
      <c r="C71" s="18" t="s">
        <v>643</v>
      </c>
      <c r="D71" s="19">
        <v>2742000</v>
      </c>
      <c r="E71" s="20" t="s">
        <v>644</v>
      </c>
      <c r="F71" s="21">
        <v>0</v>
      </c>
      <c r="G71" s="22">
        <v>0</v>
      </c>
      <c r="H71" s="22">
        <v>0</v>
      </c>
      <c r="I71" s="23" t="s">
        <v>645</v>
      </c>
    </row>
    <row r="72" spans="1:9" ht="59.7" customHeight="1" x14ac:dyDescent="0.25">
      <c r="A72" s="16">
        <v>54</v>
      </c>
      <c r="B72" s="17" t="s">
        <v>642</v>
      </c>
      <c r="C72" s="18" t="s">
        <v>646</v>
      </c>
      <c r="D72" s="19">
        <v>51760000</v>
      </c>
      <c r="E72" s="20" t="s">
        <v>647</v>
      </c>
      <c r="F72" s="21" t="s">
        <v>521</v>
      </c>
      <c r="G72" s="22">
        <v>61973500</v>
      </c>
      <c r="H72" s="22">
        <v>61973500</v>
      </c>
      <c r="I72" s="23" t="s">
        <v>648</v>
      </c>
    </row>
    <row r="73" spans="1:9" ht="326.7" customHeight="1" x14ac:dyDescent="0.25">
      <c r="A73" s="31">
        <v>55</v>
      </c>
      <c r="B73" s="32" t="s">
        <v>642</v>
      </c>
      <c r="C73" s="33" t="s">
        <v>649</v>
      </c>
      <c r="D73" s="48">
        <v>270294453</v>
      </c>
      <c r="E73" s="44" t="s">
        <v>650</v>
      </c>
      <c r="F73" s="21" t="s">
        <v>613</v>
      </c>
      <c r="G73" s="22">
        <f>52279610+174706875</f>
        <v>226986485</v>
      </c>
      <c r="H73" s="45">
        <f>174706875+52279610</f>
        <v>226986485</v>
      </c>
      <c r="I73" s="35" t="s">
        <v>651</v>
      </c>
    </row>
    <row r="74" spans="1:9" x14ac:dyDescent="0.25">
      <c r="A74" s="24">
        <v>56</v>
      </c>
      <c r="B74" s="52" t="s">
        <v>652</v>
      </c>
      <c r="C74" s="53" t="s">
        <v>653</v>
      </c>
      <c r="D74" s="43">
        <v>0</v>
      </c>
      <c r="E74" s="29" t="s">
        <v>520</v>
      </c>
      <c r="F74" s="21" t="s">
        <v>610</v>
      </c>
      <c r="G74" s="22" t="s">
        <v>610</v>
      </c>
      <c r="H74" s="22" t="s">
        <v>610</v>
      </c>
      <c r="I74" s="23" t="s">
        <v>520</v>
      </c>
    </row>
    <row r="75" spans="1:9" x14ac:dyDescent="0.25">
      <c r="A75" s="24">
        <v>57</v>
      </c>
      <c r="B75" s="25" t="s">
        <v>652</v>
      </c>
      <c r="C75" s="26" t="s">
        <v>654</v>
      </c>
      <c r="D75" s="43">
        <v>0</v>
      </c>
      <c r="E75" s="29" t="s">
        <v>520</v>
      </c>
      <c r="F75" s="21" t="s">
        <v>610</v>
      </c>
      <c r="G75" s="22" t="s">
        <v>610</v>
      </c>
      <c r="H75" s="22" t="s">
        <v>610</v>
      </c>
      <c r="I75" s="23" t="s">
        <v>520</v>
      </c>
    </row>
    <row r="76" spans="1:9" ht="31.2" x14ac:dyDescent="0.25">
      <c r="A76" s="24">
        <v>58</v>
      </c>
      <c r="B76" s="25" t="s">
        <v>652</v>
      </c>
      <c r="C76" s="26" t="s">
        <v>655</v>
      </c>
      <c r="D76" s="43">
        <v>0</v>
      </c>
      <c r="E76" s="29" t="s">
        <v>520</v>
      </c>
      <c r="F76" s="21" t="s">
        <v>610</v>
      </c>
      <c r="G76" s="22" t="s">
        <v>610</v>
      </c>
      <c r="H76" s="22" t="s">
        <v>610</v>
      </c>
      <c r="I76" s="23" t="s">
        <v>520</v>
      </c>
    </row>
    <row r="77" spans="1:9" ht="46.8" x14ac:dyDescent="0.25">
      <c r="A77" s="24">
        <v>59</v>
      </c>
      <c r="B77" s="25" t="s">
        <v>652</v>
      </c>
      <c r="C77" s="26" t="s">
        <v>656</v>
      </c>
      <c r="D77" s="19">
        <v>0</v>
      </c>
      <c r="E77" s="27" t="s">
        <v>520</v>
      </c>
      <c r="F77" s="21" t="s">
        <v>610</v>
      </c>
      <c r="G77" s="22" t="s">
        <v>610</v>
      </c>
      <c r="H77" s="22" t="s">
        <v>610</v>
      </c>
      <c r="I77" s="23" t="s">
        <v>520</v>
      </c>
    </row>
    <row r="78" spans="1:9" ht="114" customHeight="1" x14ac:dyDescent="0.25">
      <c r="A78" s="16">
        <v>60</v>
      </c>
      <c r="B78" s="17" t="s">
        <v>652</v>
      </c>
      <c r="C78" s="18" t="s">
        <v>657</v>
      </c>
      <c r="D78" s="19">
        <v>0</v>
      </c>
      <c r="E78" s="20" t="s">
        <v>520</v>
      </c>
      <c r="F78" s="21" t="s">
        <v>658</v>
      </c>
      <c r="G78" s="22">
        <v>654800</v>
      </c>
      <c r="H78" s="22" t="s">
        <v>659</v>
      </c>
      <c r="I78" s="23" t="s">
        <v>660</v>
      </c>
    </row>
    <row r="79" spans="1:9" ht="31.2" x14ac:dyDescent="0.25">
      <c r="A79" s="24">
        <v>61</v>
      </c>
      <c r="B79" s="25" t="s">
        <v>652</v>
      </c>
      <c r="C79" s="26" t="s">
        <v>661</v>
      </c>
      <c r="D79" s="28">
        <v>0</v>
      </c>
      <c r="E79" s="27" t="s">
        <v>520</v>
      </c>
      <c r="F79" s="21" t="s">
        <v>610</v>
      </c>
      <c r="G79" s="22" t="s">
        <v>610</v>
      </c>
      <c r="H79" s="22" t="s">
        <v>610</v>
      </c>
      <c r="I79" s="23" t="s">
        <v>520</v>
      </c>
    </row>
    <row r="80" spans="1:9" ht="31.2" x14ac:dyDescent="0.25">
      <c r="A80" s="24">
        <v>62</v>
      </c>
      <c r="B80" s="25" t="s">
        <v>652</v>
      </c>
      <c r="C80" s="26" t="s">
        <v>662</v>
      </c>
      <c r="D80" s="19">
        <v>0</v>
      </c>
      <c r="E80" s="27" t="s">
        <v>520</v>
      </c>
      <c r="F80" s="21" t="s">
        <v>610</v>
      </c>
      <c r="G80" s="22" t="s">
        <v>610</v>
      </c>
      <c r="H80" s="22" t="s">
        <v>610</v>
      </c>
      <c r="I80" s="23" t="s">
        <v>520</v>
      </c>
    </row>
    <row r="81" spans="1:9" ht="31.2" x14ac:dyDescent="0.25">
      <c r="A81" s="24">
        <v>63</v>
      </c>
      <c r="B81" s="25" t="s">
        <v>652</v>
      </c>
      <c r="C81" s="26" t="s">
        <v>663</v>
      </c>
      <c r="D81" s="28">
        <v>0</v>
      </c>
      <c r="E81" s="27" t="s">
        <v>520</v>
      </c>
      <c r="F81" s="21" t="s">
        <v>610</v>
      </c>
      <c r="G81" s="22" t="s">
        <v>610</v>
      </c>
      <c r="H81" s="22" t="s">
        <v>610</v>
      </c>
      <c r="I81" s="23" t="s">
        <v>520</v>
      </c>
    </row>
    <row r="82" spans="1:9" ht="81.599999999999994" customHeight="1" x14ac:dyDescent="0.25">
      <c r="A82" s="24">
        <v>64</v>
      </c>
      <c r="B82" s="25" t="s">
        <v>652</v>
      </c>
      <c r="C82" s="26" t="s">
        <v>664</v>
      </c>
      <c r="D82" s="28">
        <v>6325501</v>
      </c>
      <c r="E82" s="30" t="s">
        <v>665</v>
      </c>
      <c r="F82" s="21" t="s">
        <v>665</v>
      </c>
      <c r="G82" s="22">
        <v>3655443</v>
      </c>
      <c r="H82" s="22">
        <v>3655443</v>
      </c>
      <c r="I82" s="23" t="s">
        <v>666</v>
      </c>
    </row>
    <row r="83" spans="1:9" ht="75.75" customHeight="1" x14ac:dyDescent="0.25">
      <c r="A83" s="24">
        <v>65</v>
      </c>
      <c r="B83" s="25" t="s">
        <v>652</v>
      </c>
      <c r="C83" s="26" t="s">
        <v>667</v>
      </c>
      <c r="D83" s="28">
        <v>0</v>
      </c>
      <c r="E83" s="27" t="s">
        <v>610</v>
      </c>
      <c r="F83" s="21" t="s">
        <v>610</v>
      </c>
      <c r="G83" s="22" t="s">
        <v>610</v>
      </c>
      <c r="H83" s="22" t="s">
        <v>610</v>
      </c>
      <c r="I83" s="23" t="s">
        <v>520</v>
      </c>
    </row>
    <row r="84" spans="1:9" ht="31.2" x14ac:dyDescent="0.25">
      <c r="A84" s="24">
        <v>66</v>
      </c>
      <c r="B84" s="25" t="s">
        <v>652</v>
      </c>
      <c r="C84" s="26" t="s">
        <v>668</v>
      </c>
      <c r="D84" s="28">
        <v>0</v>
      </c>
      <c r="E84" s="29" t="s">
        <v>520</v>
      </c>
      <c r="F84" s="21" t="s">
        <v>610</v>
      </c>
      <c r="G84" s="22" t="s">
        <v>610</v>
      </c>
      <c r="H84" s="22" t="s">
        <v>610</v>
      </c>
      <c r="I84" s="23" t="s">
        <v>520</v>
      </c>
    </row>
    <row r="85" spans="1:9" ht="31.2" x14ac:dyDescent="0.25">
      <c r="A85" s="24">
        <v>67</v>
      </c>
      <c r="B85" s="25" t="s">
        <v>652</v>
      </c>
      <c r="C85" s="26" t="s">
        <v>669</v>
      </c>
      <c r="D85" s="28">
        <v>0</v>
      </c>
      <c r="E85" s="29" t="s">
        <v>520</v>
      </c>
      <c r="F85" s="21" t="s">
        <v>610</v>
      </c>
      <c r="G85" s="22" t="s">
        <v>610</v>
      </c>
      <c r="H85" s="22" t="s">
        <v>610</v>
      </c>
      <c r="I85" s="23" t="s">
        <v>520</v>
      </c>
    </row>
    <row r="86" spans="1:9" ht="93.6" x14ac:dyDescent="0.25">
      <c r="A86" s="16">
        <v>68</v>
      </c>
      <c r="B86" s="17" t="s">
        <v>652</v>
      </c>
      <c r="C86" s="18" t="s">
        <v>670</v>
      </c>
      <c r="D86" s="19">
        <v>1500000</v>
      </c>
      <c r="E86" s="20" t="s">
        <v>671</v>
      </c>
      <c r="F86" s="21" t="s">
        <v>521</v>
      </c>
      <c r="G86" s="22">
        <v>1109250</v>
      </c>
      <c r="H86" s="22">
        <v>1109250</v>
      </c>
      <c r="I86" s="23" t="s">
        <v>672</v>
      </c>
    </row>
    <row r="87" spans="1:9" ht="157.19999999999999" customHeight="1" x14ac:dyDescent="0.25">
      <c r="A87" s="16">
        <v>69</v>
      </c>
      <c r="B87" s="17" t="s">
        <v>652</v>
      </c>
      <c r="C87" s="18" t="s">
        <v>673</v>
      </c>
      <c r="D87" s="19">
        <v>1740000</v>
      </c>
      <c r="E87" s="20" t="s">
        <v>674</v>
      </c>
      <c r="F87" s="21" t="s">
        <v>627</v>
      </c>
      <c r="G87" s="22">
        <v>1479000</v>
      </c>
      <c r="H87" s="22">
        <v>1479000</v>
      </c>
      <c r="I87" s="23" t="s">
        <v>675</v>
      </c>
    </row>
    <row r="88" spans="1:9" x14ac:dyDescent="0.25">
      <c r="A88" s="2" t="s">
        <v>676</v>
      </c>
    </row>
    <row r="89" spans="1:9" x14ac:dyDescent="0.25">
      <c r="A89" s="2"/>
    </row>
    <row r="90" spans="1:9" x14ac:dyDescent="0.25">
      <c r="A90" s="55" t="s">
        <v>677</v>
      </c>
      <c r="I90" s="56" t="s">
        <v>796</v>
      </c>
    </row>
    <row r="91" spans="1:9" x14ac:dyDescent="0.25">
      <c r="A91" s="57"/>
    </row>
    <row r="92" spans="1:9" ht="13.5" customHeight="1" x14ac:dyDescent="0.25">
      <c r="A92" s="154" t="s">
        <v>679</v>
      </c>
      <c r="B92" s="154"/>
    </row>
    <row r="93" spans="1:9" x14ac:dyDescent="0.25">
      <c r="A93" s="93" t="s">
        <v>680</v>
      </c>
      <c r="B93" s="94"/>
    </row>
    <row r="94" spans="1:9" ht="8.25" customHeight="1" x14ac:dyDescent="0.25"/>
    <row r="95" spans="1:9" x14ac:dyDescent="0.25">
      <c r="A95" s="2"/>
    </row>
    <row r="96" spans="1:9" x14ac:dyDescent="0.25">
      <c r="A96" s="58"/>
    </row>
  </sheetData>
  <autoFilter ref="A5:I87" xr:uid="{00000000-0009-0000-0000-000004000000}"/>
  <mergeCells count="85">
    <mergeCell ref="A2:I2"/>
    <mergeCell ref="A3:I3"/>
    <mergeCell ref="A4:A5"/>
    <mergeCell ref="B4:B5"/>
    <mergeCell ref="C4:C5"/>
    <mergeCell ref="D4:E4"/>
    <mergeCell ref="F4:I4"/>
    <mergeCell ref="I14:I15"/>
    <mergeCell ref="A16:A17"/>
    <mergeCell ref="B16:B17"/>
    <mergeCell ref="C16:C17"/>
    <mergeCell ref="D16:D17"/>
    <mergeCell ref="E16:E17"/>
    <mergeCell ref="H16:H17"/>
    <mergeCell ref="I16:I17"/>
    <mergeCell ref="A14:A15"/>
    <mergeCell ref="B14:B15"/>
    <mergeCell ref="C14:C15"/>
    <mergeCell ref="D14:D15"/>
    <mergeCell ref="E14:E15"/>
    <mergeCell ref="H14:H15"/>
    <mergeCell ref="I18:I19"/>
    <mergeCell ref="A31:A32"/>
    <mergeCell ref="B31:B32"/>
    <mergeCell ref="C31:C32"/>
    <mergeCell ref="D31:D32"/>
    <mergeCell ref="E31:E32"/>
    <mergeCell ref="H31:H32"/>
    <mergeCell ref="I31:I32"/>
    <mergeCell ref="A18:A19"/>
    <mergeCell ref="B18:B19"/>
    <mergeCell ref="C18:C19"/>
    <mergeCell ref="D18:D19"/>
    <mergeCell ref="E18:E19"/>
    <mergeCell ref="H18:H19"/>
    <mergeCell ref="I34:I35"/>
    <mergeCell ref="A41:A42"/>
    <mergeCell ref="B41:B42"/>
    <mergeCell ref="C41:C42"/>
    <mergeCell ref="D41:D42"/>
    <mergeCell ref="E41:E42"/>
    <mergeCell ref="H41:H42"/>
    <mergeCell ref="I41:I42"/>
    <mergeCell ref="A34:A35"/>
    <mergeCell ref="B34:B35"/>
    <mergeCell ref="C34:C35"/>
    <mergeCell ref="D34:D35"/>
    <mergeCell ref="E34:E35"/>
    <mergeCell ref="H34:H35"/>
    <mergeCell ref="I46:I47"/>
    <mergeCell ref="A48:A50"/>
    <mergeCell ref="B48:B50"/>
    <mergeCell ref="C48:C50"/>
    <mergeCell ref="D48:D50"/>
    <mergeCell ref="E48:E50"/>
    <mergeCell ref="H48:H50"/>
    <mergeCell ref="I48:I50"/>
    <mergeCell ref="A46:A47"/>
    <mergeCell ref="B46:B47"/>
    <mergeCell ref="C46:C47"/>
    <mergeCell ref="D46:D47"/>
    <mergeCell ref="E46:E47"/>
    <mergeCell ref="H46:H47"/>
    <mergeCell ref="I57:I58"/>
    <mergeCell ref="A59:A61"/>
    <mergeCell ref="B59:B61"/>
    <mergeCell ref="C59:C61"/>
    <mergeCell ref="D59:D61"/>
    <mergeCell ref="E59:E61"/>
    <mergeCell ref="H59:H61"/>
    <mergeCell ref="I59:I61"/>
    <mergeCell ref="A57:A58"/>
    <mergeCell ref="B57:B58"/>
    <mergeCell ref="C57:C58"/>
    <mergeCell ref="D57:D58"/>
    <mergeCell ref="E57:E58"/>
    <mergeCell ref="H57:H58"/>
    <mergeCell ref="I64:I65"/>
    <mergeCell ref="A92:B92"/>
    <mergeCell ref="A64:A65"/>
    <mergeCell ref="B64:B65"/>
    <mergeCell ref="C64:C65"/>
    <mergeCell ref="D64:D65"/>
    <mergeCell ref="E64:E65"/>
    <mergeCell ref="H64:H65"/>
  </mergeCells>
  <dataValidations count="4">
    <dataValidation type="list" allowBlank="1" showInputMessage="1" showErrorMessage="1" sqref="C52 C34 C28:C31 C20 C39:C40 C71:C72 C74:C75 C78:C86 C26 C24 C13:C14 C18 C54:C57 C59" xr:uid="{63219E82-1237-4B81-BDDD-3B865D08F1B9}">
      <formula1>#REF!</formula1>
    </dataValidation>
    <dataValidation allowBlank="1" showErrorMessage="1" sqref="H73" xr:uid="{6634D450-A82A-419F-AC29-FE34FC87BDC5}"/>
    <dataValidation type="decimal" allowBlank="1" showInputMessage="1" showErrorMessage="1" sqref="H88:H1048576 H78 H71 H7 H39:H40" xr:uid="{949B3CB9-86B2-4FB1-A165-61EC06B81D10}">
      <formula1>0</formula1>
      <formula2>100000</formula2>
    </dataValidation>
    <dataValidation type="decimal" allowBlank="1" showInputMessage="1" showErrorMessage="1" sqref="H24:H27" xr:uid="{9EA8BCAF-959D-4C74-89B3-8D84F527553C}">
      <formula1>0</formula1>
      <formula2>100000000</formula2>
    </dataValidation>
  </dataValidations>
  <hyperlinks>
    <hyperlink ref="A93" r:id="rId1" xr:uid="{316DB350-6DC7-4696-901B-1AB2F6CA5473}"/>
  </hyperlinks>
  <pageMargins left="0.31496062992125984" right="0.19685039370078741" top="0.35433070866141736" bottom="0.35433070866141736" header="0.11811023622047245" footer="0.11811023622047245"/>
  <pageSetup paperSize="8" scale="48" fitToHeight="0" orientation="landscape" r:id="rId2"/>
  <headerFooter>
    <oddFooter>&amp;L&amp;F&amp;A&amp;R&amp;P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13</vt:i4>
      </vt:variant>
    </vt:vector>
  </HeadingPairs>
  <TitlesOfParts>
    <vt:vector size="19" baseType="lpstr">
      <vt:lpstr>Piel.Nr.4 AF atskaites p.,mērķi</vt:lpstr>
      <vt:lpstr>Piel.Nr.5 AF uzraudzības rādīt.</vt:lpstr>
      <vt:lpstr>Piel.Nr.6 Neizpildītie 2022.g.</vt:lpstr>
      <vt:lpstr>Piel.Nr.7 - Kavējumi 2023.g.</vt:lpstr>
      <vt:lpstr>Piel.Nr.8 AF kopējie rādītāji</vt:lpstr>
      <vt:lpstr>Piel.Nr.9 AF citi fin avoti</vt:lpstr>
      <vt:lpstr>'Piel.Nr.6 Neizpildītie 2022.g.'!_ftn1</vt:lpstr>
      <vt:lpstr>'Piel.Nr.7 - Kavējumi 2023.g.'!_ftn1</vt:lpstr>
      <vt:lpstr>'Piel.Nr.6 Neizpildītie 2022.g.'!_ftnref1</vt:lpstr>
      <vt:lpstr>'Piel.Nr.6 Neizpildītie 2022.g.'!Print_Area</vt:lpstr>
      <vt:lpstr>'Piel.Nr.7 - Kavējumi 2023.g.'!Print_Area</vt:lpstr>
      <vt:lpstr>'Piel.Nr.8 AF kopējie rādītāji'!Print_Area</vt:lpstr>
      <vt:lpstr>'Piel.Nr.9 AF citi fin avoti'!Print_Area</vt:lpstr>
      <vt:lpstr>'Piel.Nr.4 AF atskaites p.,mērķi'!Print_Titles</vt:lpstr>
      <vt:lpstr>'Piel.Nr.5 AF uzraudzības rādīt.'!Print_Titles</vt:lpstr>
      <vt:lpstr>'Piel.Nr.6 Neizpildītie 2022.g.'!Print_Titles</vt:lpstr>
      <vt:lpstr>'Piel.Nr.7 - Kavējumi 2023.g.'!Print_Titles</vt:lpstr>
      <vt:lpstr>'Piel.Nr.8 AF kopējie rādītāji'!Print_Titles</vt:lpstr>
      <vt:lpstr>'Piel.Nr.9 AF citi fin avoti'!Print_Titles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Dace Ķeze</cp:lastModifiedBy>
  <cp:lastPrinted>2023-03-29T13:04:12Z</cp:lastPrinted>
  <dcterms:created xsi:type="dcterms:W3CDTF">2023-01-27T06:53:58Z</dcterms:created>
  <dcterms:modified xsi:type="dcterms:W3CDTF">2023-03-29T13:04:22Z</dcterms:modified>
</cp:coreProperties>
</file>