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gita.kirse\Documents\IAP_2027\IAP_RP_2023_versijas\Uz_MK\"/>
    </mc:Choice>
  </mc:AlternateContent>
  <bookViews>
    <workbookView xWindow="0" yWindow="0" windowWidth="23040" windowHeight="8520"/>
  </bookViews>
  <sheets>
    <sheet name="4p" sheetId="1" r:id="rId1"/>
  </sheets>
  <externalReferences>
    <externalReference r:id="rId2"/>
  </externalReferences>
  <definedNames>
    <definedName name="shēm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C29" i="1"/>
  <c r="B29" i="1"/>
  <c r="G28" i="1"/>
  <c r="E28" i="1" s="1"/>
  <c r="F28" i="1" s="1"/>
  <c r="G27" i="1"/>
  <c r="E27" i="1" s="1"/>
  <c r="F27" i="1" s="1"/>
  <c r="G26" i="1"/>
  <c r="G29" i="1" s="1"/>
  <c r="E26" i="1"/>
  <c r="F26" i="1" s="1"/>
  <c r="G25" i="1"/>
  <c r="E25" i="1"/>
  <c r="E29" i="1" s="1"/>
  <c r="D19" i="1"/>
  <c r="C19" i="1"/>
  <c r="B19" i="1"/>
  <c r="G18" i="1"/>
  <c r="E18" i="1" s="1"/>
  <c r="F18" i="1" s="1"/>
  <c r="G17" i="1"/>
  <c r="E17" i="1"/>
  <c r="F17" i="1" s="1"/>
  <c r="G16" i="1"/>
  <c r="E16" i="1" s="1"/>
  <c r="F16" i="1" s="1"/>
  <c r="G15" i="1"/>
  <c r="G19" i="1" s="1"/>
  <c r="C8" i="1"/>
  <c r="B8" i="1"/>
  <c r="F8" i="1" s="1"/>
  <c r="D8" i="1" s="1"/>
  <c r="E8" i="1" s="1"/>
  <c r="C7" i="1"/>
  <c r="F7" i="1" s="1"/>
  <c r="D7" i="1" s="1"/>
  <c r="E7" i="1" s="1"/>
  <c r="B7" i="1"/>
  <c r="C6" i="1"/>
  <c r="F6" i="1" s="1"/>
  <c r="D6" i="1" s="1"/>
  <c r="E6" i="1" s="1"/>
  <c r="B6" i="1"/>
  <c r="C5" i="1"/>
  <c r="B5" i="1"/>
  <c r="B9" i="1" l="1"/>
  <c r="C9" i="1"/>
  <c r="F5" i="1"/>
  <c r="F25" i="1"/>
  <c r="F29" i="1" s="1"/>
  <c r="E15" i="1"/>
  <c r="D5" i="1" l="1"/>
  <c r="F9" i="1"/>
  <c r="F15" i="1"/>
  <c r="F19" i="1" s="1"/>
  <c r="E19" i="1"/>
  <c r="D9" i="1" l="1"/>
  <c r="E5" i="1"/>
  <c r="E9" i="1" s="1"/>
</calcChain>
</file>

<file path=xl/sharedStrings.xml><?xml version="1.0" encoding="utf-8"?>
<sst xmlns="http://schemas.openxmlformats.org/spreadsheetml/2006/main" count="45" uniqueCount="28">
  <si>
    <t>Papildus nepieciešamais finansējums bāzes finansējuma palielināšanai (euro)*</t>
  </si>
  <si>
    <t>Budžeta programma/resors</t>
  </si>
  <si>
    <t>Normējamās izmaksas/DV izmaksas (saskaņā ar spēkā esošo aprēķinu)</t>
  </si>
  <si>
    <t>Normējamās izmaksas/DV izmaksas (saskaņā ar jauno aprēķinu)</t>
  </si>
  <si>
    <t>Starpība jeb nepieciešamais papildus finansējums</t>
  </si>
  <si>
    <t>2023.gads</t>
  </si>
  <si>
    <t>2024.gads</t>
  </si>
  <si>
    <t>2025.gads un turpmāk</t>
  </si>
  <si>
    <t>Izglītības un zinātnes ministrijas budžeta programma 02.01.00. "Profesionālās izglītības programmu īstenošana"</t>
  </si>
  <si>
    <t>Kultūras ministrijas budžeta programma 20.00.00. "Kultūrizglītība"</t>
  </si>
  <si>
    <t>Zemkopības ministrijas budžeta programma 22.01.00. "Profesionālā izglītība"</t>
  </si>
  <si>
    <t>Veselības ministrijas budžeta programma 02.03.00. "Augstākā medicīnas izglītība"</t>
  </si>
  <si>
    <t>Kopā</t>
  </si>
  <si>
    <t>* Aprēķins veikts saskaņā ar MK 02.10.2007. noteikumiem Nr.655 “Noteikumi par profesionālās izglītības programmu īstenošanas izmaksu minimumu uz vienu izglītojamo”</t>
  </si>
  <si>
    <t>Dienesta viesnīcā dzīvojošo izglītojamo uzturēšanas izmaksām nepieciešamais finansējums (euro)</t>
  </si>
  <si>
    <t>Dienesta viesnīcās dzīvojošo izglītojamo skaits*</t>
  </si>
  <si>
    <t>Dienesta viesnīcā dzīvojošo izglītojamo uzturēšanas izmaksas  (saskaņā ar spēkā esošo aprēķinu - 282,23 euro)</t>
  </si>
  <si>
    <t>Dienesta viesnīcā dzīvojošo izglītojamo uzturēšanas izmaksas  (saskaņā ar jauno aprēķinu - 351,69 euro)</t>
  </si>
  <si>
    <t>* IZM resoram, tai skaitā 97 Smiltenes tehnikuma dienesta viesnīcā dzīvojošajiem izglītojamiem ar invaliditāti, kuram nepieciešami rehabilitācijas pasākumi atbilstoši viņa funkcionālajiem traucējumiem un  minētajiem izglītojamajiem papildus sniegto ēdināšanas pakalpojumu izmaksas (97*694,36+97*213,43=88 056 euro)</t>
  </si>
  <si>
    <t>Izglītības programmu grupas "Vadība un administrēšana" normējamām izmaksām nepieciešamais finansējums (euro)</t>
  </si>
  <si>
    <t>Izglītojamo skaits vidēji gadā (valsts finansēto vietu skaits)</t>
  </si>
  <si>
    <t>Normējamās izmaksas (saskaņā ar spēkā esošo aprēķinu - 425,15 euro)</t>
  </si>
  <si>
    <t>Normējamās izmaksas (saskaņā ar jauno aprēķinu - 624,86 euro)</t>
  </si>
  <si>
    <t>Izglītības un zinātnes ministrijas budžeta programma 02.01.00. "Profesionālās izglītības programmu īstenošana"*</t>
  </si>
  <si>
    <t>Kultūras ministrijas budžeta programma 20.00.00. "Kultūrizglītība"***</t>
  </si>
  <si>
    <t>Zemkopības ministrijas budžeta programma 22.01.00. "Profesionālā izglītība"**</t>
  </si>
  <si>
    <t>* Finansējums tiek aprēķināts ņemot vērā izglītības iestāžu profesionālās izglītības programmu izmaksu vidējos koeficientus. 
** Finansējums tiek aprēķināts ņemot vērā profesionālās izglītības programmu izmaksu koeficientus.</t>
  </si>
  <si>
    <t>4.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</si>
</sst>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1" fillId="0" borderId="0" xfId="1" applyFont="1"/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3" fontId="2" fillId="0" borderId="1" xfId="1" applyNumberFormat="1" applyFont="1" applyFill="1" applyBorder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Fill="1" applyBorder="1" applyAlignment="1">
      <alignment horizontal="right" vertical="center" wrapText="1"/>
    </xf>
    <xf numFmtId="3" fontId="3" fillId="0" borderId="1" xfId="1" applyNumberFormat="1" applyFont="1" applyFill="1" applyBorder="1" applyAlignment="1">
      <alignment horizontal="right" vertical="center"/>
    </xf>
    <xf numFmtId="3" fontId="3" fillId="0" borderId="1" xfId="1" applyNumberFormat="1" applyFont="1" applyFill="1" applyBorder="1" applyAlignment="1">
      <alignment vertical="center"/>
    </xf>
    <xf numFmtId="0" fontId="2" fillId="0" borderId="6" xfId="1" applyFont="1" applyFill="1" applyBorder="1" applyAlignment="1">
      <alignment horizontal="left" vertical="top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 vertical="top" wrapText="1"/>
    </xf>
    <xf numFmtId="0" fontId="2" fillId="0" borderId="8" xfId="1" applyFont="1" applyFill="1" applyBorder="1" applyAlignment="1">
      <alignment horizontal="left" vertical="top" wrapText="1"/>
    </xf>
    <xf numFmtId="0" fontId="4" fillId="0" borderId="0" xfId="1" applyFont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a.Viksere/Desktop/Laura.Viksere/Documents/Laura%20Vik&#353;ere/PROF%20finans&#275;&#353;ana/Priorit&#257;rie%20pas&#257;kumi/2022/IP_izmaksas_pielikums_visi_reso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PĀ"/>
      <sheetName val="Dienesta_viesnīca"/>
      <sheetName val="Norm_izmaksas"/>
      <sheetName val="+"/>
    </sheetNames>
    <sheetDataSet>
      <sheetData sheetId="0" refreshError="1"/>
      <sheetData sheetId="1">
        <row r="4">
          <cell r="C4">
            <v>2172328</v>
          </cell>
          <cell r="D4">
            <v>2685289</v>
          </cell>
        </row>
        <row r="5">
          <cell r="C5">
            <v>80999</v>
          </cell>
          <cell r="D5">
            <v>100936</v>
          </cell>
        </row>
        <row r="6">
          <cell r="C6">
            <v>82692</v>
          </cell>
          <cell r="D6">
            <v>103046</v>
          </cell>
        </row>
        <row r="7">
          <cell r="C7">
            <v>40641.120000000003</v>
          </cell>
          <cell r="D7">
            <v>50644</v>
          </cell>
        </row>
      </sheetData>
      <sheetData sheetId="2">
        <row r="4">
          <cell r="C4">
            <v>12019351</v>
          </cell>
          <cell r="D4">
            <v>17653822</v>
          </cell>
        </row>
        <row r="5">
          <cell r="C5">
            <v>1803062</v>
          </cell>
          <cell r="D5">
            <v>2650015</v>
          </cell>
        </row>
        <row r="6">
          <cell r="C6">
            <v>244372</v>
          </cell>
          <cell r="D6">
            <v>359162</v>
          </cell>
        </row>
        <row r="7">
          <cell r="C7">
            <v>195909.12</v>
          </cell>
          <cell r="D7">
            <v>287935.49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zoomScaleSheetLayoutView="90" workbookViewId="0"/>
  </sheetViews>
  <sheetFormatPr defaultRowHeight="14.4" x14ac:dyDescent="0.3"/>
  <cols>
    <col min="1" max="1" width="43.5546875" style="1" customWidth="1"/>
    <col min="2" max="3" width="21.77734375" style="1" customWidth="1"/>
    <col min="4" max="7" width="19.77734375" style="1" customWidth="1"/>
    <col min="8" max="16384" width="8.88671875" style="1"/>
  </cols>
  <sheetData>
    <row r="1" spans="1:7" x14ac:dyDescent="0.3">
      <c r="A1" s="20" t="s">
        <v>27</v>
      </c>
    </row>
    <row r="2" spans="1:7" ht="30" customHeight="1" x14ac:dyDescent="0.3">
      <c r="A2" s="10" t="s">
        <v>0</v>
      </c>
      <c r="B2" s="10"/>
      <c r="C2" s="10"/>
      <c r="D2" s="10"/>
      <c r="E2" s="10"/>
      <c r="F2" s="10"/>
    </row>
    <row r="3" spans="1:7" ht="21" customHeight="1" x14ac:dyDescent="0.3">
      <c r="A3" s="11" t="s">
        <v>1</v>
      </c>
      <c r="B3" s="11" t="s">
        <v>2</v>
      </c>
      <c r="C3" s="11" t="s">
        <v>3</v>
      </c>
      <c r="D3" s="13" t="s">
        <v>4</v>
      </c>
      <c r="E3" s="13"/>
      <c r="F3" s="14"/>
    </row>
    <row r="4" spans="1:7" ht="45" customHeight="1" x14ac:dyDescent="0.3">
      <c r="A4" s="12"/>
      <c r="B4" s="12"/>
      <c r="C4" s="12"/>
      <c r="D4" s="2" t="s">
        <v>5</v>
      </c>
      <c r="E4" s="2" t="s">
        <v>6</v>
      </c>
      <c r="F4" s="2" t="s">
        <v>7</v>
      </c>
    </row>
    <row r="5" spans="1:7" ht="41.1" customHeight="1" x14ac:dyDescent="0.3">
      <c r="A5" s="3" t="s">
        <v>8</v>
      </c>
      <c r="B5" s="4">
        <f>[1]Dienesta_viesnīca!C4+[1]Norm_izmaksas!C4</f>
        <v>14191679</v>
      </c>
      <c r="C5" s="4">
        <f>[1]Dienesta_viesnīca!D4+[1]Norm_izmaksas!D4</f>
        <v>20339111</v>
      </c>
      <c r="D5" s="4">
        <f>F5/3</f>
        <v>2049144</v>
      </c>
      <c r="E5" s="4">
        <f>D5*2</f>
        <v>4098288</v>
      </c>
      <c r="F5" s="4">
        <f>C5-B5</f>
        <v>6147432</v>
      </c>
    </row>
    <row r="6" spans="1:7" ht="41.1" customHeight="1" x14ac:dyDescent="0.3">
      <c r="A6" s="3" t="s">
        <v>9</v>
      </c>
      <c r="B6" s="4">
        <f>[1]Dienesta_viesnīca!C5+[1]Norm_izmaksas!C5</f>
        <v>1884061</v>
      </c>
      <c r="C6" s="4">
        <f>[1]Dienesta_viesnīca!D5+[1]Norm_izmaksas!D5</f>
        <v>2750951</v>
      </c>
      <c r="D6" s="4">
        <f>F6/3</f>
        <v>288963.33333333331</v>
      </c>
      <c r="E6" s="4">
        <f>D6*2</f>
        <v>577926.66666666663</v>
      </c>
      <c r="F6" s="4">
        <f>C6-B6</f>
        <v>866890</v>
      </c>
    </row>
    <row r="7" spans="1:7" ht="41.1" customHeight="1" x14ac:dyDescent="0.3">
      <c r="A7" s="3" t="s">
        <v>10</v>
      </c>
      <c r="B7" s="4">
        <f>[1]Dienesta_viesnīca!C6+[1]Norm_izmaksas!C6</f>
        <v>327064</v>
      </c>
      <c r="C7" s="4">
        <f>[1]Dienesta_viesnīca!D6+[1]Norm_izmaksas!D6</f>
        <v>462208</v>
      </c>
      <c r="D7" s="4">
        <f>F7/3</f>
        <v>45048</v>
      </c>
      <c r="E7" s="4">
        <f>D7*2</f>
        <v>90096</v>
      </c>
      <c r="F7" s="4">
        <f>C7-B7</f>
        <v>135144</v>
      </c>
    </row>
    <row r="8" spans="1:7" ht="41.1" customHeight="1" x14ac:dyDescent="0.3">
      <c r="A8" s="5" t="s">
        <v>11</v>
      </c>
      <c r="B8" s="4">
        <f>[1]Dienesta_viesnīca!C7+[1]Norm_izmaksas!C7</f>
        <v>236550.24</v>
      </c>
      <c r="C8" s="4">
        <f>[1]Dienesta_viesnīca!D7+[1]Norm_izmaksas!D7</f>
        <v>338579.49</v>
      </c>
      <c r="D8" s="4">
        <f>F8/3</f>
        <v>34009.75</v>
      </c>
      <c r="E8" s="4">
        <f>D8*2</f>
        <v>68019.5</v>
      </c>
      <c r="F8" s="4">
        <f>C8-B8</f>
        <v>102029.25</v>
      </c>
    </row>
    <row r="9" spans="1:7" ht="30" customHeight="1" x14ac:dyDescent="0.3">
      <c r="A9" s="6" t="s">
        <v>12</v>
      </c>
      <c r="B9" s="7">
        <f>SUM(B5:B8)</f>
        <v>16639354.24</v>
      </c>
      <c r="C9" s="7">
        <f>SUM(C5:C8)</f>
        <v>23890849.489999998</v>
      </c>
      <c r="D9" s="7">
        <f>SUM(D5:D8)</f>
        <v>2417165.0833333335</v>
      </c>
      <c r="E9" s="7">
        <f>SUM(E5:E8)</f>
        <v>4834330.166666667</v>
      </c>
      <c r="F9" s="7">
        <f>SUM(F5:F8)</f>
        <v>7251495.25</v>
      </c>
    </row>
    <row r="10" spans="1:7" ht="14.4" customHeight="1" x14ac:dyDescent="0.3">
      <c r="A10" s="9" t="s">
        <v>13</v>
      </c>
      <c r="B10" s="9"/>
      <c r="C10" s="9"/>
      <c r="D10" s="9"/>
      <c r="E10" s="9"/>
      <c r="F10" s="9"/>
    </row>
    <row r="12" spans="1:7" ht="30" customHeight="1" x14ac:dyDescent="0.3">
      <c r="A12" s="10" t="s">
        <v>14</v>
      </c>
      <c r="B12" s="10"/>
      <c r="C12" s="10"/>
      <c r="D12" s="10"/>
      <c r="E12" s="10"/>
      <c r="F12" s="10"/>
      <c r="G12" s="10"/>
    </row>
    <row r="13" spans="1:7" ht="21" customHeight="1" x14ac:dyDescent="0.3">
      <c r="A13" s="15" t="s">
        <v>1</v>
      </c>
      <c r="B13" s="11" t="s">
        <v>15</v>
      </c>
      <c r="C13" s="11" t="s">
        <v>16</v>
      </c>
      <c r="D13" s="11" t="s">
        <v>17</v>
      </c>
      <c r="E13" s="17" t="s">
        <v>4</v>
      </c>
      <c r="F13" s="13"/>
      <c r="G13" s="14"/>
    </row>
    <row r="14" spans="1:7" ht="45" customHeight="1" x14ac:dyDescent="0.3">
      <c r="A14" s="16"/>
      <c r="B14" s="12"/>
      <c r="C14" s="12"/>
      <c r="D14" s="12"/>
      <c r="E14" s="2" t="s">
        <v>5</v>
      </c>
      <c r="F14" s="2" t="s">
        <v>6</v>
      </c>
      <c r="G14" s="2" t="s">
        <v>7</v>
      </c>
    </row>
    <row r="15" spans="1:7" ht="41.1" customHeight="1" x14ac:dyDescent="0.3">
      <c r="A15" s="3" t="s">
        <v>8</v>
      </c>
      <c r="B15" s="4">
        <v>7385</v>
      </c>
      <c r="C15" s="4">
        <v>2172328</v>
      </c>
      <c r="D15" s="4">
        <v>2685289</v>
      </c>
      <c r="E15" s="4">
        <f>G15/3</f>
        <v>170987</v>
      </c>
      <c r="F15" s="4">
        <f>E15*2</f>
        <v>341974</v>
      </c>
      <c r="G15" s="4">
        <f>D15-C15</f>
        <v>512961</v>
      </c>
    </row>
    <row r="16" spans="1:7" ht="41.1" customHeight="1" x14ac:dyDescent="0.3">
      <c r="A16" s="3" t="s">
        <v>9</v>
      </c>
      <c r="B16" s="4">
        <v>287</v>
      </c>
      <c r="C16" s="4">
        <v>80999</v>
      </c>
      <c r="D16" s="4">
        <v>100936</v>
      </c>
      <c r="E16" s="4">
        <f>G16/3</f>
        <v>6645.666666666667</v>
      </c>
      <c r="F16" s="4">
        <f>E16*2</f>
        <v>13291.333333333334</v>
      </c>
      <c r="G16" s="4">
        <f>D16-C16</f>
        <v>19937</v>
      </c>
    </row>
    <row r="17" spans="1:7" ht="41.1" customHeight="1" x14ac:dyDescent="0.3">
      <c r="A17" s="3" t="s">
        <v>10</v>
      </c>
      <c r="B17" s="4">
        <v>293</v>
      </c>
      <c r="C17" s="4">
        <v>82692</v>
      </c>
      <c r="D17" s="4">
        <v>103046</v>
      </c>
      <c r="E17" s="4">
        <f>G17/3</f>
        <v>6784.666666666667</v>
      </c>
      <c r="F17" s="4">
        <f>E17*2</f>
        <v>13569.333333333334</v>
      </c>
      <c r="G17" s="4">
        <f>D17-C17</f>
        <v>20354</v>
      </c>
    </row>
    <row r="18" spans="1:7" ht="41.1" customHeight="1" x14ac:dyDescent="0.3">
      <c r="A18" s="3" t="s">
        <v>11</v>
      </c>
      <c r="B18" s="4">
        <v>144</v>
      </c>
      <c r="C18" s="4">
        <v>40641.120000000003</v>
      </c>
      <c r="D18" s="4">
        <v>50644</v>
      </c>
      <c r="E18" s="4">
        <f>G18/3</f>
        <v>3334.2933333333326</v>
      </c>
      <c r="F18" s="4">
        <f>E18*2</f>
        <v>6668.5866666666652</v>
      </c>
      <c r="G18" s="4">
        <f>D18-C18</f>
        <v>10002.879999999997</v>
      </c>
    </row>
    <row r="19" spans="1:7" ht="30" customHeight="1" x14ac:dyDescent="0.3">
      <c r="A19" s="6" t="s">
        <v>12</v>
      </c>
      <c r="B19" s="8">
        <f t="shared" ref="B19:D19" si="0">SUM(B15:B18)</f>
        <v>8109</v>
      </c>
      <c r="C19" s="8">
        <f t="shared" si="0"/>
        <v>2376660.12</v>
      </c>
      <c r="D19" s="8">
        <f t="shared" si="0"/>
        <v>2939915</v>
      </c>
      <c r="E19" s="8">
        <f>SUM(E15:E18)</f>
        <v>187751.62666666665</v>
      </c>
      <c r="F19" s="8">
        <f>SUM(F15:F18)</f>
        <v>375503.2533333333</v>
      </c>
      <c r="G19" s="8">
        <f>SUM(G15:G18)</f>
        <v>563254.88</v>
      </c>
    </row>
    <row r="20" spans="1:7" ht="30" customHeight="1" x14ac:dyDescent="0.3">
      <c r="A20" s="19" t="s">
        <v>18</v>
      </c>
      <c r="B20" s="9"/>
      <c r="C20" s="9"/>
      <c r="D20" s="9"/>
      <c r="E20" s="9"/>
      <c r="F20" s="9"/>
      <c r="G20" s="9"/>
    </row>
    <row r="22" spans="1:7" ht="30" customHeight="1" x14ac:dyDescent="0.3">
      <c r="A22" s="10" t="s">
        <v>19</v>
      </c>
      <c r="B22" s="10"/>
      <c r="C22" s="10"/>
      <c r="D22" s="10"/>
      <c r="E22" s="10"/>
      <c r="F22" s="10"/>
      <c r="G22" s="10"/>
    </row>
    <row r="23" spans="1:7" ht="21" customHeight="1" x14ac:dyDescent="0.3">
      <c r="A23" s="11" t="s">
        <v>1</v>
      </c>
      <c r="B23" s="11" t="s">
        <v>20</v>
      </c>
      <c r="C23" s="11" t="s">
        <v>21</v>
      </c>
      <c r="D23" s="11" t="s">
        <v>22</v>
      </c>
      <c r="E23" s="17" t="s">
        <v>4</v>
      </c>
      <c r="F23" s="13"/>
      <c r="G23" s="14"/>
    </row>
    <row r="24" spans="1:7" ht="45" customHeight="1" x14ac:dyDescent="0.3">
      <c r="A24" s="12"/>
      <c r="B24" s="12"/>
      <c r="C24" s="12"/>
      <c r="D24" s="12"/>
      <c r="E24" s="2" t="s">
        <v>5</v>
      </c>
      <c r="F24" s="2" t="s">
        <v>6</v>
      </c>
      <c r="G24" s="2" t="s">
        <v>7</v>
      </c>
    </row>
    <row r="25" spans="1:7" ht="41.1" customHeight="1" x14ac:dyDescent="0.3">
      <c r="A25" s="3" t="s">
        <v>23</v>
      </c>
      <c r="B25" s="4">
        <v>20103</v>
      </c>
      <c r="C25" s="4">
        <v>12019351</v>
      </c>
      <c r="D25" s="4">
        <v>17653822</v>
      </c>
      <c r="E25" s="4">
        <f>G25/3</f>
        <v>1878157</v>
      </c>
      <c r="F25" s="4">
        <f>E25*2</f>
        <v>3756314</v>
      </c>
      <c r="G25" s="4">
        <f>D25-C25</f>
        <v>5634471</v>
      </c>
    </row>
    <row r="26" spans="1:7" ht="41.1" customHeight="1" x14ac:dyDescent="0.3">
      <c r="A26" s="3" t="s">
        <v>24</v>
      </c>
      <c r="B26" s="4">
        <v>1825</v>
      </c>
      <c r="C26" s="4">
        <v>1803062</v>
      </c>
      <c r="D26" s="4">
        <v>2650015</v>
      </c>
      <c r="E26" s="4">
        <f>G26/3</f>
        <v>282317.66666666669</v>
      </c>
      <c r="F26" s="4">
        <f>E26*2</f>
        <v>564635.33333333337</v>
      </c>
      <c r="G26" s="4">
        <f>D26-C26</f>
        <v>846953</v>
      </c>
    </row>
    <row r="27" spans="1:7" ht="41.1" customHeight="1" x14ac:dyDescent="0.3">
      <c r="A27" s="3" t="s">
        <v>25</v>
      </c>
      <c r="B27" s="4">
        <v>447</v>
      </c>
      <c r="C27" s="4">
        <v>244372</v>
      </c>
      <c r="D27" s="4">
        <v>359162</v>
      </c>
      <c r="E27" s="4">
        <f>G27/3</f>
        <v>38263.333333333336</v>
      </c>
      <c r="F27" s="4">
        <f>E27*2</f>
        <v>76526.666666666672</v>
      </c>
      <c r="G27" s="4">
        <f>D27-C27</f>
        <v>114790</v>
      </c>
    </row>
    <row r="28" spans="1:7" ht="41.1" customHeight="1" x14ac:dyDescent="0.3">
      <c r="A28" s="3" t="s">
        <v>11</v>
      </c>
      <c r="B28" s="4">
        <v>144</v>
      </c>
      <c r="C28" s="4">
        <v>195909.12</v>
      </c>
      <c r="D28" s="4">
        <v>287935.49</v>
      </c>
      <c r="E28" s="4">
        <f>G28/3</f>
        <v>30675.456666666665</v>
      </c>
      <c r="F28" s="4">
        <f>E28*2</f>
        <v>61350.91333333333</v>
      </c>
      <c r="G28" s="4">
        <f>D28-C28</f>
        <v>92026.37</v>
      </c>
    </row>
    <row r="29" spans="1:7" ht="30" customHeight="1" x14ac:dyDescent="0.3">
      <c r="A29" s="6" t="s">
        <v>12</v>
      </c>
      <c r="B29" s="7">
        <f t="shared" ref="B29:D29" si="1">SUM(B25:B28)</f>
        <v>22519</v>
      </c>
      <c r="C29" s="7">
        <f t="shared" si="1"/>
        <v>14262694.119999999</v>
      </c>
      <c r="D29" s="7">
        <f t="shared" si="1"/>
        <v>20950934.489999998</v>
      </c>
      <c r="E29" s="7">
        <f>SUM(E25:E28)</f>
        <v>2229413.4566666665</v>
      </c>
      <c r="F29" s="7">
        <f>SUM(F25:F28)</f>
        <v>4458826.9133333331</v>
      </c>
      <c r="G29" s="7">
        <f>SUM(G25:G28)</f>
        <v>6688240.3700000001</v>
      </c>
    </row>
    <row r="30" spans="1:7" ht="30" customHeight="1" x14ac:dyDescent="0.3">
      <c r="A30" s="18" t="s">
        <v>26</v>
      </c>
      <c r="B30" s="18"/>
      <c r="C30" s="18"/>
      <c r="D30" s="18"/>
      <c r="E30" s="18"/>
      <c r="F30" s="18"/>
      <c r="G30" s="18"/>
    </row>
  </sheetData>
  <mergeCells count="20">
    <mergeCell ref="A30:G30"/>
    <mergeCell ref="A20:G20"/>
    <mergeCell ref="A22:G22"/>
    <mergeCell ref="A23:A24"/>
    <mergeCell ref="B23:B24"/>
    <mergeCell ref="C23:C24"/>
    <mergeCell ref="D23:D24"/>
    <mergeCell ref="E23:G23"/>
    <mergeCell ref="A12:G12"/>
    <mergeCell ref="A13:A14"/>
    <mergeCell ref="B13:B14"/>
    <mergeCell ref="C13:C14"/>
    <mergeCell ref="D13:D14"/>
    <mergeCell ref="E13:G13"/>
    <mergeCell ref="A10:F10"/>
    <mergeCell ref="A2:F2"/>
    <mergeCell ref="A3:A4"/>
    <mergeCell ref="B3:B4"/>
    <mergeCell ref="C3:C4"/>
    <mergeCell ref="D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Vikšere</dc:creator>
  <cp:lastModifiedBy>Sigita Ķirse</cp:lastModifiedBy>
  <dcterms:created xsi:type="dcterms:W3CDTF">2022-05-26T07:19:54Z</dcterms:created>
  <dcterms:modified xsi:type="dcterms:W3CDTF">2022-06-06T07:44:14Z</dcterms:modified>
</cp:coreProperties>
</file>