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ile-itd-01\LMshared\Vardarbības mazināšanas pasākumi\_Vardarbības novēršanas PLĀNS\_Plāna projekts_gala\TAP uz VK\"/>
    </mc:Choice>
  </mc:AlternateContent>
  <xr:revisionPtr revIDLastSave="0" documentId="13_ncr:1_{634991C3-6478-4214-B01F-6E91EE82CEFB}" xr6:coauthVersionLast="47" xr6:coauthVersionMax="47" xr10:uidLastSave="{00000000-0000-0000-0000-000000000000}"/>
  <bookViews>
    <workbookView xWindow="-110" yWindow="-110" windowWidth="19420" windowHeight="10300" activeTab="1" xr2:uid="{00000000-000D-0000-FFFF-FFFF00000000}"/>
  </bookViews>
  <sheets>
    <sheet name="1.2.pasākums" sheetId="2" r:id="rId1"/>
    <sheet name="3.6. pasākums" sheetId="6" r:id="rId2"/>
    <sheet name="3.11.pasākums" sheetId="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1" i="6" l="1"/>
  <c r="C11" i="6"/>
  <c r="I14" i="6"/>
  <c r="E13" i="2"/>
  <c r="D13" i="2"/>
  <c r="C13" i="2"/>
  <c r="E26" i="7"/>
  <c r="D26" i="7"/>
  <c r="C26" i="7"/>
  <c r="E13" i="7"/>
  <c r="D13" i="7"/>
  <c r="C13" i="7"/>
  <c r="C34" i="6"/>
  <c r="D11" i="6" l="1"/>
  <c r="E26" i="6" s="1"/>
  <c r="C26" i="6"/>
  <c r="D26" i="6"/>
  <c r="B26" i="6"/>
  <c r="G21" i="7"/>
  <c r="G8" i="7"/>
  <c r="B26" i="7"/>
  <c r="B13" i="7"/>
  <c r="D8" i="2"/>
  <c r="B13" i="2" s="1"/>
</calcChain>
</file>

<file path=xl/sharedStrings.xml><?xml version="1.0" encoding="utf-8"?>
<sst xmlns="http://schemas.openxmlformats.org/spreadsheetml/2006/main" count="88" uniqueCount="44">
  <si>
    <t>KOPĀ</t>
  </si>
  <si>
    <t>euro</t>
  </si>
  <si>
    <t xml:space="preserve">1.4.pielikums
Plāna  1.2. pasākumam nepieciešamais papildu finansējums </t>
  </si>
  <si>
    <t>1.2. Īstenoti informatīvi pasākumi (diskusijas, semināri, nodarbības) par vardarbības mazināšanas un novēršanas jautājumiem.</t>
  </si>
  <si>
    <t>Semināra izmaksas</t>
  </si>
  <si>
    <t xml:space="preserve">1.4.pielikums
Plāna  3.6. pasākumam nepieciešamais papildu finansējums </t>
  </si>
  <si>
    <t xml:space="preserve">1.4.pielikums
Plāna  3.11. pasākumam nepieciešamais papildu finansējums </t>
  </si>
  <si>
    <t>Mācību plāna, metodoloģijas un aktivitāšu izstrāde</t>
  </si>
  <si>
    <t xml:space="preserve">Mācību satura izstrāde un vadīšana </t>
  </si>
  <si>
    <t xml:space="preserve">Mācību tehniskais nodrošinājums </t>
  </si>
  <si>
    <t xml:space="preserve">Komunikācija un dalībnieku piesaiste </t>
  </si>
  <si>
    <t xml:space="preserve">Administratīvās izmaksas </t>
  </si>
  <si>
    <t>22. KM 21.00.00  Kultūras mantojums </t>
  </si>
  <si>
    <t>22. KM 27.00.00  Mediju politikas īstenošana </t>
  </si>
  <si>
    <r>
      <t xml:space="preserve">Pilnveidotas </t>
    </r>
    <r>
      <rPr>
        <b/>
        <sz val="12"/>
        <color rgb="FFFF0000"/>
        <rFont val="Times New Roman"/>
        <family val="1"/>
        <charset val="186"/>
      </rPr>
      <t>mediju</t>
    </r>
    <r>
      <rPr>
        <b/>
        <sz val="12"/>
        <color rgb="FF000000"/>
        <rFont val="Times New Roman"/>
        <family val="1"/>
        <charset val="186"/>
      </rPr>
      <t xml:space="preserve"> nozarē strādājošo darbinieku zināšanas par vardarbības pret sievieti un vardarbības ģimenē fenomenu un situācijas atspoguļošanu plašsaziņas līdzekļos vai masu medijos </t>
    </r>
  </si>
  <si>
    <r>
      <t xml:space="preserve">Pilnveidotas </t>
    </r>
    <r>
      <rPr>
        <b/>
        <sz val="12"/>
        <color rgb="FFFF0000"/>
        <rFont val="Times New Roman"/>
        <family val="1"/>
        <charset val="186"/>
      </rPr>
      <t>kultūras</t>
    </r>
    <r>
      <rPr>
        <b/>
        <sz val="12"/>
        <color rgb="FF000000"/>
        <rFont val="Times New Roman"/>
        <family val="1"/>
        <charset val="186"/>
      </rPr>
      <t xml:space="preserve"> jomā strādājošo darbinieku zināšanas par vardarbības pret sievieti un vardarbības ģimenē fenomenu</t>
    </r>
  </si>
  <si>
    <t>3.6.pasākums  Īstenoti vardarbības riska mazināšanas pasākumi augstākās izglītības iestādēs</t>
  </si>
  <si>
    <t>1.rezultatīvais rādītājs</t>
  </si>
  <si>
    <t xml:space="preserve">Augstskolās izveidotas vai aktualizētas esošās vadlīnijas un algoritmi reaģēšanai uz vardarbības, īpaši seksuālās vardarbības, gadījumiem, kā arī  ieviests mehānisms kā nodrošināt, ka attiecīgajā augstskolā vadlīnijas tiek ieviestas. </t>
  </si>
  <si>
    <t>Kopā</t>
  </si>
  <si>
    <t>2.Rezultatīvais rādītājs</t>
  </si>
  <si>
    <t>Izstrādāta politika, kā nodrošināt augstskolu akadēmiskā un vispārējā  personāla un studējošo informētību par drošu studiju vides izveidi.</t>
  </si>
  <si>
    <t>Skaits gadā</t>
  </si>
  <si>
    <t>Piezīmes</t>
  </si>
  <si>
    <t>*Psiholoģiskā atbalsta nodrošināšana vardarbības gadījumos</t>
  </si>
  <si>
    <t>Psihologa darba apmaksa</t>
  </si>
  <si>
    <t>stundu skaits dienā</t>
  </si>
  <si>
    <t>darba dienas nedēļā</t>
  </si>
  <si>
    <t>mēnešu skaits</t>
  </si>
  <si>
    <t>iestāžu skaits</t>
  </si>
  <si>
    <t>stundas likme (euro/h)</t>
  </si>
  <si>
    <t>nedēļu skaits</t>
  </si>
  <si>
    <t>DD VSAOI</t>
  </si>
  <si>
    <t>Apmācību nodrošināšana speciālistiem</t>
  </si>
  <si>
    <t>Izglītojošo materiālu izstrāde un informatīvo sesiju novadīšana</t>
  </si>
  <si>
    <t xml:space="preserve"> Juristu, psihologu/psihoterapeitu autoratlīdzību nomaksa, profesionāļu iesaiste informatīvu materiālu izstrādē, dizains un druka.</t>
  </si>
  <si>
    <t>Pasākumu skaits gadā</t>
  </si>
  <si>
    <t>*Psiholoģiskā atbalsta nodrošināšanas vardarbības gadījumos</t>
  </si>
  <si>
    <t>Plāna izstrādes procesā nav iespējams izdalīt detalizētus aprēķinus. Līdz ar minēto tiek sniegti indikatīvi aprēķini. Kultūras ministrija iekļāvusi plāna projektā papildu nepieciešamo finansējumu 3.6.pasākuma "Īstenoti vardarbības riska mazināšanas pasākumi augstākās izglītības iestādēs" īstenošanai, jo Kultūras ministrijas dibināto augstskolu esošā budžeta ietvaros nav ieplānotu līdzekļu šī pasākuma aktivitāšu nodrošināšanai.</t>
  </si>
  <si>
    <t>**Lai nodrošinātu studentu drošību un veicinātu pozitīvu mācību vidi, nepieciešams izveidot pārskatāmas un labi apgaismotas telpas, kā arī nodrošināt ergonomisku aprīkojumu. Jāierīko konsultāciju telpas un atbalsta zonas, kas sniedz iespēju saņemt palīdzību un veicina emocionālu labsajūtu. Atvērtas koplietošanas zonas ar skaidru uzraudzības iespēju samazinās riskus un veicinās uzticību mācību videi. Finansējums tiks novirzīts telpu remontam.</t>
  </si>
  <si>
    <r>
      <t xml:space="preserve">Mācību </t>
    </r>
    <r>
      <rPr>
        <sz val="9"/>
        <color rgb="FF0070C0"/>
        <rFont val="Calibri"/>
        <family val="2"/>
        <charset val="186"/>
        <scheme val="minor"/>
      </rPr>
      <t>**</t>
    </r>
    <r>
      <rPr>
        <sz val="9"/>
        <rFont val="Calibri"/>
        <family val="2"/>
        <charset val="186"/>
        <scheme val="minor"/>
      </rPr>
      <t>vides labiekārtošana 2026.gadam</t>
    </r>
  </si>
  <si>
    <t>*administratīvās izmaksas (Pasākuma vadītāja atlīdzība - 1000 euro, kafijas pauze - 500 euro, aprīkojums, materiāli - 1000 euro)</t>
  </si>
  <si>
    <t>**ekspertu piesaiste (5 eksperti x 500 euro)</t>
  </si>
  <si>
    <t>(Semināra izmaksās tiek ietverta *administratīvās izmaksas, t.i. kafijas pauzes, telpu noma, ceļa izdevumi, u.c., (2500 euro) un **ekspertu piesaiste (2500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</si>
</sst>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33"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sz val="11"/>
      <name val="Times New Roman"/>
      <family val="1"/>
      <charset val="186"/>
    </font>
    <font>
      <sz val="11"/>
      <color rgb="FFFF0000"/>
      <name val="Times New Roman"/>
      <family val="1"/>
      <charset val="186"/>
    </font>
    <font>
      <sz val="9"/>
      <name val="Times New Roman"/>
      <family val="1"/>
      <charset val="186"/>
    </font>
    <font>
      <i/>
      <sz val="9"/>
      <name val="Times New Roman"/>
      <family val="1"/>
      <charset val="186"/>
    </font>
    <font>
      <i/>
      <sz val="8"/>
      <name val="Times New Roman"/>
      <family val="1"/>
      <charset val="186"/>
    </font>
    <font>
      <sz val="8"/>
      <name val="Times New Roman"/>
      <family val="1"/>
      <charset val="186"/>
    </font>
    <font>
      <sz val="10"/>
      <color theme="1"/>
      <name val="Arial"/>
      <family val="2"/>
      <charset val="186"/>
    </font>
    <font>
      <sz val="10"/>
      <name val="Arial"/>
      <family val="2"/>
      <charset val="186"/>
    </font>
    <font>
      <sz val="10"/>
      <name val="Times New Roman Baltic"/>
      <charset val="186"/>
    </font>
    <font>
      <sz val="11"/>
      <color rgb="FFFF0000"/>
      <name val="Calibri"/>
      <family val="2"/>
      <charset val="186"/>
      <scheme val="minor"/>
    </font>
    <font>
      <sz val="12"/>
      <color rgb="FF000000"/>
      <name val="Times New Roman"/>
      <family val="1"/>
      <charset val="186"/>
    </font>
    <font>
      <b/>
      <sz val="12"/>
      <color rgb="FF000000"/>
      <name val="Times New Roman"/>
      <family val="1"/>
      <charset val="186"/>
    </font>
    <font>
      <b/>
      <sz val="12"/>
      <color rgb="FFFF0000"/>
      <name val="Times New Roman"/>
      <family val="1"/>
      <charset val="186"/>
    </font>
    <font>
      <sz val="9"/>
      <name val="Calibri"/>
      <family val="2"/>
      <charset val="186"/>
      <scheme val="minor"/>
    </font>
    <font>
      <i/>
      <sz val="9"/>
      <name val="Calibri"/>
      <family val="2"/>
      <charset val="186"/>
      <scheme val="minor"/>
    </font>
    <font>
      <sz val="11"/>
      <name val="Calibri"/>
      <family val="2"/>
      <charset val="186"/>
      <scheme val="minor"/>
    </font>
    <font>
      <i/>
      <sz val="8"/>
      <name val="Calibri"/>
      <family val="2"/>
      <charset val="186"/>
      <scheme val="minor"/>
    </font>
    <font>
      <sz val="8"/>
      <name val="Calibri"/>
      <family val="2"/>
      <charset val="186"/>
      <scheme val="minor"/>
    </font>
    <font>
      <sz val="9"/>
      <color rgb="FFFF0000"/>
      <name val="Calibri"/>
      <family val="2"/>
      <charset val="186"/>
      <scheme val="minor"/>
    </font>
    <font>
      <i/>
      <sz val="10"/>
      <color theme="1"/>
      <name val="Calibri"/>
      <family val="2"/>
      <charset val="186"/>
      <scheme val="minor"/>
    </font>
    <font>
      <sz val="12"/>
      <color theme="1"/>
      <name val="Times New Roman"/>
      <family val="1"/>
      <charset val="186"/>
    </font>
    <font>
      <sz val="11"/>
      <color rgb="FF0070C0"/>
      <name val="Calibri"/>
      <family val="2"/>
      <scheme val="minor"/>
    </font>
    <font>
      <sz val="9"/>
      <color rgb="FF0070C0"/>
      <name val="Calibri"/>
      <family val="2"/>
      <charset val="186"/>
      <scheme val="minor"/>
    </font>
    <font>
      <i/>
      <sz val="11"/>
      <color rgb="FF0070C0"/>
      <name val="Calibri"/>
      <family val="2"/>
      <charset val="186"/>
      <scheme val="minor"/>
    </font>
    <font>
      <sz val="10"/>
      <color theme="1"/>
      <name val="Calibri"/>
      <family val="2"/>
      <scheme val="minor"/>
    </font>
    <font>
      <sz val="10"/>
      <color theme="1"/>
      <name val="Calibri"/>
      <family val="2"/>
      <charset val="186"/>
      <scheme val="minor"/>
    </font>
    <font>
      <i/>
      <sz val="9"/>
      <color theme="1"/>
      <name val="Calibri"/>
      <family val="2"/>
      <charset val="186"/>
      <scheme val="minor"/>
    </font>
  </fonts>
  <fills count="3">
    <fill>
      <patternFill patternType="none"/>
    </fill>
    <fill>
      <patternFill patternType="gray125"/>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s>
  <cellStyleXfs count="9">
    <xf numFmtId="0" fontId="0" fillId="0" borderId="0"/>
    <xf numFmtId="0" fontId="4" fillId="0" borderId="0"/>
    <xf numFmtId="0" fontId="12" fillId="0" borderId="0"/>
    <xf numFmtId="0" fontId="13" fillId="0" borderId="0"/>
    <xf numFmtId="0" fontId="14" fillId="0" borderId="0"/>
    <xf numFmtId="0" fontId="4" fillId="0" borderId="0"/>
    <xf numFmtId="0" fontId="13" fillId="0" borderId="0"/>
    <xf numFmtId="0" fontId="1" fillId="0" borderId="0"/>
    <xf numFmtId="0" fontId="1" fillId="0" borderId="0"/>
  </cellStyleXfs>
  <cellXfs count="72">
    <xf numFmtId="0" fontId="0" fillId="0" borderId="0" xfId="0"/>
    <xf numFmtId="0" fontId="7" fillId="0" borderId="0" xfId="0" applyFont="1"/>
    <xf numFmtId="0" fontId="8" fillId="0" borderId="1" xfId="0" applyFont="1" applyBorder="1" applyAlignment="1">
      <alignment horizontal="center" wrapText="1"/>
    </xf>
    <xf numFmtId="0" fontId="9" fillId="0" borderId="1" xfId="0" applyFont="1" applyBorder="1" applyAlignment="1">
      <alignment horizontal="center" wrapText="1"/>
    </xf>
    <xf numFmtId="3" fontId="6" fillId="0" borderId="1" xfId="0" applyNumberFormat="1" applyFont="1" applyBorder="1"/>
    <xf numFmtId="0" fontId="10" fillId="0" borderId="0" xfId="0" applyFont="1" applyAlignment="1">
      <alignment vertical="top"/>
    </xf>
    <xf numFmtId="0" fontId="6" fillId="0" borderId="0" xfId="0" applyFont="1"/>
    <xf numFmtId="0" fontId="11" fillId="0" borderId="1" xfId="0" applyFont="1" applyBorder="1" applyAlignment="1">
      <alignment horizontal="center"/>
    </xf>
    <xf numFmtId="0" fontId="11" fillId="0" borderId="1" xfId="0" applyFont="1" applyFill="1" applyBorder="1" applyAlignment="1">
      <alignment horizontal="center"/>
    </xf>
    <xf numFmtId="0" fontId="0" fillId="0" borderId="0" xfId="0" applyFill="1" applyBorder="1" applyAlignment="1">
      <alignment horizontal="center" vertical="center"/>
    </xf>
    <xf numFmtId="0" fontId="0" fillId="0" borderId="0" xfId="0" applyBorder="1"/>
    <xf numFmtId="0" fontId="5" fillId="0" borderId="0" xfId="0" applyFont="1" applyAlignment="1">
      <alignment horizontal="right" vertical="top" wrapText="1"/>
    </xf>
    <xf numFmtId="0" fontId="3" fillId="0" borderId="0" xfId="0" applyFont="1"/>
    <xf numFmtId="0" fontId="0" fillId="0" borderId="0" xfId="0" applyAlignment="1">
      <alignment wrapText="1"/>
    </xf>
    <xf numFmtId="0" fontId="11" fillId="0" borderId="0" xfId="0" applyFont="1" applyFill="1" applyBorder="1" applyAlignment="1">
      <alignment horizontal="center"/>
    </xf>
    <xf numFmtId="0" fontId="11" fillId="0" borderId="0" xfId="0" applyFont="1" applyBorder="1" applyAlignment="1">
      <alignment horizontal="center"/>
    </xf>
    <xf numFmtId="3" fontId="6" fillId="0" borderId="0" xfId="0" applyNumberFormat="1" applyFont="1" applyBorder="1"/>
    <xf numFmtId="0" fontId="5" fillId="0" borderId="0" xfId="0" applyFont="1" applyAlignment="1">
      <alignment vertical="top" wrapText="1"/>
    </xf>
    <xf numFmtId="0" fontId="3" fillId="0" borderId="0" xfId="0" applyFont="1" applyAlignment="1">
      <alignment horizontal="left" vertical="center" wrapText="1"/>
    </xf>
    <xf numFmtId="0" fontId="16" fillId="0" borderId="0" xfId="0" applyFont="1"/>
    <xf numFmtId="0" fontId="3" fillId="0" borderId="0" xfId="0" applyFont="1" applyFill="1" applyBorder="1" applyAlignment="1">
      <alignment horizontal="center" vertical="center"/>
    </xf>
    <xf numFmtId="0" fontId="15" fillId="0" borderId="0" xfId="0" applyFont="1"/>
    <xf numFmtId="0" fontId="19" fillId="0" borderId="1" xfId="0" applyFont="1" applyBorder="1" applyAlignment="1">
      <alignment horizontal="center" wrapText="1"/>
    </xf>
    <xf numFmtId="0" fontId="20" fillId="0" borderId="1" xfId="0" applyFont="1" applyBorder="1" applyAlignment="1">
      <alignment horizontal="center" wrapText="1"/>
    </xf>
    <xf numFmtId="3" fontId="21" fillId="0" borderId="1" xfId="0" applyNumberFormat="1" applyFont="1" applyBorder="1"/>
    <xf numFmtId="0" fontId="22" fillId="0" borderId="0" xfId="0" applyFont="1" applyAlignment="1">
      <alignment vertical="top"/>
    </xf>
    <xf numFmtId="0" fontId="21" fillId="0" borderId="0" xfId="0" applyFont="1"/>
    <xf numFmtId="0" fontId="23" fillId="0" borderId="1" xfId="0" applyFont="1" applyBorder="1" applyAlignment="1">
      <alignment horizontal="center"/>
    </xf>
    <xf numFmtId="0" fontId="23" fillId="0" borderId="1" xfId="0" applyFont="1" applyFill="1" applyBorder="1" applyAlignment="1">
      <alignment horizontal="center"/>
    </xf>
    <xf numFmtId="3" fontId="21" fillId="0" borderId="1" xfId="0" applyNumberFormat="1" applyFont="1" applyBorder="1" applyAlignment="1">
      <alignment horizontal="center"/>
    </xf>
    <xf numFmtId="0" fontId="24" fillId="0" borderId="0" xfId="0" applyFont="1"/>
    <xf numFmtId="0" fontId="2" fillId="0" borderId="0" xfId="0" applyFont="1"/>
    <xf numFmtId="0" fontId="19" fillId="0" borderId="1" xfId="0" applyFont="1" applyBorder="1" applyAlignment="1">
      <alignment horizontal="center" vertical="center" wrapText="1"/>
    </xf>
    <xf numFmtId="0" fontId="19" fillId="0" borderId="1" xfId="0" applyFont="1" applyFill="1" applyBorder="1" applyAlignment="1">
      <alignment horizontal="center" vertical="center" wrapText="1"/>
    </xf>
    <xf numFmtId="3" fontId="0" fillId="0" borderId="1" xfId="0" applyNumberFormat="1" applyBorder="1"/>
    <xf numFmtId="0" fontId="19" fillId="0" borderId="3" xfId="0" applyFont="1" applyBorder="1" applyAlignment="1">
      <alignment horizontal="center" vertical="center" wrapText="1"/>
    </xf>
    <xf numFmtId="0" fontId="19" fillId="0" borderId="4" xfId="0" applyFont="1" applyFill="1" applyBorder="1" applyAlignment="1">
      <alignment horizontal="center" vertical="center" wrapText="1"/>
    </xf>
    <xf numFmtId="3" fontId="21" fillId="0" borderId="5" xfId="0" applyNumberFormat="1" applyFont="1" applyBorder="1"/>
    <xf numFmtId="3" fontId="0" fillId="0" borderId="6" xfId="0" applyNumberFormat="1" applyBorder="1"/>
    <xf numFmtId="0" fontId="19" fillId="0" borderId="7" xfId="0" applyFont="1" applyBorder="1" applyAlignment="1">
      <alignment horizontal="center" vertical="center" wrapText="1"/>
    </xf>
    <xf numFmtId="0" fontId="19" fillId="0" borderId="8" xfId="0" applyFont="1" applyFill="1" applyBorder="1" applyAlignment="1">
      <alignment horizontal="center" vertical="center" wrapText="1"/>
    </xf>
    <xf numFmtId="0" fontId="19" fillId="0" borderId="9" xfId="0" applyFont="1" applyBorder="1" applyAlignment="1">
      <alignment horizontal="center" vertical="center" wrapText="1"/>
    </xf>
    <xf numFmtId="0" fontId="19" fillId="0" borderId="9" xfId="0" applyFont="1" applyFill="1" applyBorder="1" applyAlignment="1">
      <alignment horizontal="center" vertical="center" wrapText="1"/>
    </xf>
    <xf numFmtId="0" fontId="3" fillId="2" borderId="0" xfId="0" applyFont="1" applyFill="1"/>
    <xf numFmtId="0" fontId="27" fillId="0" borderId="0" xfId="0" applyFont="1"/>
    <xf numFmtId="0" fontId="29" fillId="0" borderId="0" xfId="0" applyFont="1"/>
    <xf numFmtId="0" fontId="30" fillId="0" borderId="1" xfId="0" applyFont="1" applyBorder="1" applyAlignment="1">
      <alignment wrapText="1"/>
    </xf>
    <xf numFmtId="0" fontId="30" fillId="0" borderId="1" xfId="0" applyFont="1" applyBorder="1"/>
    <xf numFmtId="0" fontId="23" fillId="0" borderId="0" xfId="0" applyFont="1" applyFill="1" applyBorder="1" applyAlignment="1">
      <alignment horizontal="center"/>
    </xf>
    <xf numFmtId="0" fontId="23" fillId="0" borderId="0" xfId="0" applyFont="1" applyBorder="1" applyAlignment="1">
      <alignment horizontal="center"/>
    </xf>
    <xf numFmtId="3" fontId="21" fillId="0" borderId="0" xfId="0" applyNumberFormat="1" applyFont="1" applyBorder="1"/>
    <xf numFmtId="0" fontId="30" fillId="0" borderId="0" xfId="0" applyFont="1" applyBorder="1"/>
    <xf numFmtId="0" fontId="31" fillId="0" borderId="1" xfId="0" applyFont="1" applyBorder="1" applyAlignment="1">
      <alignment vertical="top" wrapText="1"/>
    </xf>
    <xf numFmtId="0" fontId="30" fillId="0" borderId="13" xfId="0" applyFont="1" applyBorder="1"/>
    <xf numFmtId="164" fontId="30" fillId="0" borderId="1" xfId="0" applyNumberFormat="1" applyFont="1" applyBorder="1"/>
    <xf numFmtId="3" fontId="30" fillId="0" borderId="1" xfId="0" applyNumberFormat="1" applyFont="1" applyBorder="1"/>
    <xf numFmtId="0" fontId="3" fillId="0" borderId="0" xfId="0" applyFont="1" applyAlignment="1">
      <alignment horizontal="right" vertical="top" wrapText="1"/>
    </xf>
    <xf numFmtId="0" fontId="25" fillId="0" borderId="0" xfId="0" applyFont="1" applyAlignment="1">
      <alignment horizontal="left" vertical="top" wrapText="1"/>
    </xf>
    <xf numFmtId="0" fontId="0" fillId="2" borderId="1" xfId="0" applyFill="1" applyBorder="1" applyAlignment="1">
      <alignment horizontal="center" vertical="center" wrapText="1"/>
    </xf>
    <xf numFmtId="0" fontId="0" fillId="0" borderId="10" xfId="0" applyBorder="1" applyAlignment="1">
      <alignment horizontal="center"/>
    </xf>
    <xf numFmtId="0" fontId="0" fillId="0" borderId="11" xfId="0" applyBorder="1" applyAlignment="1">
      <alignment horizontal="center"/>
    </xf>
    <xf numFmtId="0" fontId="32" fillId="0" borderId="12" xfId="0" applyFont="1" applyBorder="1" applyAlignment="1">
      <alignment horizontal="center" vertical="top" wrapText="1"/>
    </xf>
    <xf numFmtId="0" fontId="32" fillId="0" borderId="0" xfId="0" applyFont="1" applyBorder="1" applyAlignment="1">
      <alignment horizontal="center" vertical="top" wrapText="1"/>
    </xf>
    <xf numFmtId="0" fontId="32" fillId="0" borderId="0" xfId="0" applyFont="1" applyAlignment="1">
      <alignment horizontal="center" vertical="top" wrapText="1"/>
    </xf>
    <xf numFmtId="0" fontId="0" fillId="2" borderId="12" xfId="0" applyFill="1" applyBorder="1" applyAlignment="1">
      <alignment horizontal="center" vertical="center" wrapText="1"/>
    </xf>
    <xf numFmtId="0" fontId="0" fillId="2" borderId="0" xfId="0" applyFill="1" applyBorder="1" applyAlignment="1">
      <alignment horizontal="center" vertical="center" wrapText="1"/>
    </xf>
    <xf numFmtId="0" fontId="17" fillId="2" borderId="2" xfId="0" applyFont="1" applyFill="1" applyBorder="1" applyAlignment="1">
      <alignment horizontal="left" wrapText="1"/>
    </xf>
    <xf numFmtId="0" fontId="16" fillId="2" borderId="2" xfId="0" applyFont="1" applyFill="1" applyBorder="1" applyAlignment="1">
      <alignment horizontal="left" wrapText="1"/>
    </xf>
    <xf numFmtId="0" fontId="5" fillId="0" borderId="0" xfId="0" applyFont="1" applyAlignment="1">
      <alignment horizontal="right" vertical="top" wrapText="1"/>
    </xf>
    <xf numFmtId="0" fontId="26" fillId="0" borderId="0" xfId="0" applyFont="1" applyAlignment="1">
      <alignment horizontal="left" vertical="center" wrapText="1"/>
    </xf>
    <xf numFmtId="0" fontId="0" fillId="0" borderId="0" xfId="0"/>
    <xf numFmtId="0" fontId="1" fillId="0" borderId="0" xfId="0" applyFont="1"/>
  </cellXfs>
  <cellStyles count="9">
    <cellStyle name="Normal 2 2 3" xfId="2" xr:uid="{029608A0-86BE-4BD9-BDCE-DD85BF2EBE54}"/>
    <cellStyle name="Normal 2 3" xfId="3" xr:uid="{514F1B18-F0D9-407A-8C3A-031AB2085FCD}"/>
    <cellStyle name="Normal 3" xfId="4" xr:uid="{C5A479E9-01A9-4534-AAAF-D219916492AE}"/>
    <cellStyle name="Normal 4" xfId="6" xr:uid="{707778C3-A143-49CD-A55E-FA2396068170}"/>
    <cellStyle name="Parasts" xfId="0" builtinId="0"/>
    <cellStyle name="Parasts 2" xfId="1" xr:uid="{2A3DFBD9-274C-4E20-991C-FD18D446CBA4}"/>
    <cellStyle name="Parasts 2 2" xfId="7" xr:uid="{2F89D918-CB9B-49A0-B387-00A0C88E2571}"/>
    <cellStyle name="Parasts 3" xfId="5" xr:uid="{C7A82F6E-FD9E-4F7C-8788-9304A36872D0}"/>
    <cellStyle name="Parasts 3 2" xfId="8" xr:uid="{DA9AF724-61BC-4C33-88E9-1BAD5A9E0B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6CC6C-D3A8-4A9C-85B4-FBCBB68959C5}">
  <dimension ref="A1:M17"/>
  <sheetViews>
    <sheetView topLeftCell="A4" zoomScale="110" zoomScaleNormal="110" workbookViewId="0">
      <selection activeCell="K11" sqref="K11"/>
    </sheetView>
  </sheetViews>
  <sheetFormatPr defaultRowHeight="14.5" x14ac:dyDescent="0.35"/>
  <cols>
    <col min="2" max="2" width="12.6328125" customWidth="1"/>
    <col min="3" max="3" width="13.453125" customWidth="1"/>
    <col min="4" max="4" width="13.08984375" customWidth="1"/>
    <col min="5" max="5" width="10" bestFit="1" customWidth="1"/>
    <col min="6" max="6" width="10.90625" bestFit="1" customWidth="1"/>
  </cols>
  <sheetData>
    <row r="1" spans="1:13" x14ac:dyDescent="0.35">
      <c r="A1" s="56" t="s">
        <v>2</v>
      </c>
      <c r="B1" s="56"/>
      <c r="C1" s="56"/>
      <c r="D1" s="56"/>
      <c r="E1" s="56"/>
      <c r="F1" s="56"/>
      <c r="G1" s="56"/>
      <c r="H1" s="56"/>
      <c r="I1" s="56"/>
      <c r="J1" s="56"/>
    </row>
    <row r="2" spans="1:13" x14ac:dyDescent="0.35">
      <c r="A2" s="56"/>
      <c r="B2" s="56"/>
      <c r="C2" s="56"/>
      <c r="D2" s="56"/>
      <c r="E2" s="56"/>
      <c r="F2" s="56"/>
      <c r="G2" s="56"/>
      <c r="H2" s="56"/>
      <c r="I2" s="56"/>
      <c r="J2" s="56"/>
    </row>
    <row r="3" spans="1:13" x14ac:dyDescent="0.35">
      <c r="A3" s="43" t="s">
        <v>3</v>
      </c>
      <c r="B3" s="43"/>
      <c r="C3" s="43"/>
      <c r="D3" s="43"/>
      <c r="E3" s="43"/>
      <c r="F3" s="43"/>
      <c r="G3" s="43"/>
      <c r="H3" s="43"/>
      <c r="I3" s="43"/>
      <c r="J3" s="43"/>
    </row>
    <row r="4" spans="1:13" x14ac:dyDescent="0.35">
      <c r="A4" s="12"/>
      <c r="B4" s="12"/>
      <c r="C4" s="12"/>
      <c r="D4" s="12"/>
      <c r="E4" s="12"/>
      <c r="F4" s="12"/>
      <c r="G4" s="12"/>
      <c r="H4" s="12"/>
      <c r="I4" s="12"/>
      <c r="J4" s="12"/>
    </row>
    <row r="5" spans="1:13" x14ac:dyDescent="0.35">
      <c r="A5" s="12"/>
      <c r="B5" s="12"/>
      <c r="C5" s="12"/>
      <c r="D5" s="12"/>
      <c r="E5" s="12"/>
      <c r="F5" s="12"/>
      <c r="G5" s="12"/>
      <c r="H5" s="12"/>
      <c r="I5" s="20"/>
      <c r="J5" s="20"/>
      <c r="K5" s="9"/>
      <c r="L5" s="9"/>
      <c r="M5" s="10"/>
    </row>
    <row r="6" spans="1:13" ht="24.5" x14ac:dyDescent="0.35">
      <c r="A6" s="21"/>
      <c r="B6" s="22" t="s">
        <v>4</v>
      </c>
      <c r="C6" s="22" t="s">
        <v>22</v>
      </c>
      <c r="D6" s="22" t="s">
        <v>0</v>
      </c>
      <c r="E6" s="12"/>
      <c r="F6" s="12"/>
      <c r="G6" s="12"/>
      <c r="H6" s="12"/>
      <c r="I6" s="12"/>
      <c r="J6" s="12"/>
    </row>
    <row r="7" spans="1:13" x14ac:dyDescent="0.35">
      <c r="A7" s="21"/>
      <c r="B7" s="23" t="s">
        <v>1</v>
      </c>
      <c r="C7" s="23" t="s">
        <v>1</v>
      </c>
      <c r="D7" s="23" t="s">
        <v>1</v>
      </c>
      <c r="E7" s="12"/>
      <c r="F7" s="12"/>
      <c r="G7" s="12"/>
      <c r="H7" s="12"/>
      <c r="I7" s="12"/>
      <c r="J7" s="12"/>
    </row>
    <row r="8" spans="1:13" x14ac:dyDescent="0.35">
      <c r="A8" s="21"/>
      <c r="B8" s="24">
        <v>5000</v>
      </c>
      <c r="C8" s="29">
        <v>6</v>
      </c>
      <c r="D8" s="24">
        <f>(B8*C8)</f>
        <v>30000</v>
      </c>
      <c r="E8" s="12"/>
      <c r="F8" s="12"/>
      <c r="G8" s="12"/>
      <c r="H8" s="12"/>
      <c r="I8" s="12"/>
      <c r="J8" s="12"/>
    </row>
    <row r="9" spans="1:13" x14ac:dyDescent="0.35">
      <c r="A9" s="21"/>
      <c r="B9" s="25" t="s">
        <v>43</v>
      </c>
      <c r="C9" s="26"/>
      <c r="D9" s="26"/>
      <c r="E9" s="26"/>
      <c r="F9" s="26"/>
      <c r="G9" s="12"/>
      <c r="H9" s="12"/>
      <c r="I9" s="12"/>
      <c r="J9" s="12"/>
    </row>
    <row r="10" spans="1:13" x14ac:dyDescent="0.35">
      <c r="A10" s="21"/>
      <c r="B10" s="21"/>
      <c r="C10" s="21"/>
      <c r="D10" s="21"/>
      <c r="E10" s="21"/>
      <c r="F10" s="21"/>
      <c r="G10" s="12"/>
      <c r="H10" s="12"/>
      <c r="I10" s="12"/>
      <c r="J10" s="12"/>
    </row>
    <row r="11" spans="1:13" x14ac:dyDescent="0.35">
      <c r="A11" s="21"/>
      <c r="B11" s="27">
        <v>2026</v>
      </c>
      <c r="C11" s="27">
        <v>2027</v>
      </c>
      <c r="D11" s="27">
        <v>2028</v>
      </c>
      <c r="E11" s="28">
        <v>2029</v>
      </c>
      <c r="F11" s="12"/>
      <c r="G11" s="12"/>
      <c r="H11" s="12"/>
      <c r="I11" s="12"/>
      <c r="J11" s="12"/>
    </row>
    <row r="12" spans="1:13" x14ac:dyDescent="0.35">
      <c r="A12" s="21"/>
      <c r="B12" s="27" t="s">
        <v>1</v>
      </c>
      <c r="C12" s="27" t="s">
        <v>1</v>
      </c>
      <c r="D12" s="27" t="s">
        <v>1</v>
      </c>
      <c r="E12" s="27" t="s">
        <v>1</v>
      </c>
      <c r="F12" s="12"/>
      <c r="G12" s="12"/>
      <c r="H12" s="12"/>
      <c r="I12" s="12"/>
      <c r="J12" s="12"/>
    </row>
    <row r="13" spans="1:13" x14ac:dyDescent="0.35">
      <c r="A13" s="21"/>
      <c r="B13" s="24">
        <f>D8</f>
        <v>30000</v>
      </c>
      <c r="C13" s="24">
        <f>D8</f>
        <v>30000</v>
      </c>
      <c r="D13" s="24">
        <f>D8</f>
        <v>30000</v>
      </c>
      <c r="E13" s="24">
        <f>D8</f>
        <v>30000</v>
      </c>
      <c r="F13" s="12"/>
      <c r="G13" s="12"/>
      <c r="H13" s="12"/>
      <c r="I13" s="12"/>
      <c r="J13" s="12"/>
    </row>
    <row r="14" spans="1:13" x14ac:dyDescent="0.35">
      <c r="A14" s="21"/>
      <c r="B14" s="21"/>
      <c r="C14" s="25"/>
      <c r="D14" s="21"/>
      <c r="E14" s="21"/>
      <c r="F14" s="21"/>
      <c r="G14" s="12"/>
      <c r="H14" s="12"/>
      <c r="I14" s="12"/>
      <c r="J14" s="12"/>
    </row>
    <row r="15" spans="1:13" x14ac:dyDescent="0.35">
      <c r="A15" s="12"/>
      <c r="B15" s="12"/>
      <c r="C15" s="12"/>
      <c r="D15" s="12"/>
      <c r="E15" s="12"/>
      <c r="F15" s="12"/>
      <c r="G15" s="12"/>
      <c r="H15" s="12"/>
      <c r="I15" s="12"/>
      <c r="J15" s="12"/>
    </row>
    <row r="16" spans="1:13" x14ac:dyDescent="0.35">
      <c r="B16" s="71" t="s">
        <v>41</v>
      </c>
    </row>
    <row r="17" spans="2:2" x14ac:dyDescent="0.35">
      <c r="B17" s="70" t="s">
        <v>42</v>
      </c>
    </row>
  </sheetData>
  <mergeCells count="1">
    <mergeCell ref="A1:J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CA1CC-2777-4ED4-B236-16F5B1B426E6}">
  <dimension ref="A1:P36"/>
  <sheetViews>
    <sheetView tabSelected="1" workbookViewId="0">
      <selection activeCell="K30" sqref="K30"/>
    </sheetView>
  </sheetViews>
  <sheetFormatPr defaultRowHeight="14.5" x14ac:dyDescent="0.35"/>
  <cols>
    <col min="2" max="2" width="18.81640625" customWidth="1"/>
    <col min="3" max="6" width="13.453125" customWidth="1"/>
    <col min="7" max="7" width="13.08984375" customWidth="1"/>
    <col min="8" max="8" width="10" bestFit="1" customWidth="1"/>
    <col min="9" max="9" width="10.90625" bestFit="1" customWidth="1"/>
  </cols>
  <sheetData>
    <row r="1" spans="1:16" x14ac:dyDescent="0.35">
      <c r="A1" s="56" t="s">
        <v>5</v>
      </c>
      <c r="B1" s="56"/>
      <c r="C1" s="56"/>
      <c r="D1" s="56"/>
      <c r="E1" s="56"/>
      <c r="F1" s="56"/>
      <c r="G1" s="56"/>
      <c r="H1" s="56"/>
      <c r="I1" s="56"/>
      <c r="J1" s="56"/>
      <c r="K1" s="56"/>
      <c r="L1" s="56"/>
      <c r="M1" s="56"/>
    </row>
    <row r="2" spans="1:16" x14ac:dyDescent="0.35">
      <c r="A2" s="56"/>
      <c r="B2" s="56"/>
      <c r="C2" s="56"/>
      <c r="D2" s="56"/>
      <c r="E2" s="56"/>
      <c r="F2" s="56"/>
      <c r="G2" s="56"/>
      <c r="H2" s="56"/>
      <c r="I2" s="56"/>
      <c r="J2" s="56"/>
      <c r="K2" s="56"/>
      <c r="L2" s="56"/>
      <c r="M2" s="56"/>
    </row>
    <row r="3" spans="1:16" x14ac:dyDescent="0.35">
      <c r="A3" s="31" t="s">
        <v>16</v>
      </c>
      <c r="B3" s="12"/>
      <c r="C3" s="12"/>
      <c r="D3" s="12"/>
      <c r="E3" s="12"/>
      <c r="F3" s="12"/>
      <c r="G3" s="12"/>
      <c r="H3" s="12"/>
      <c r="I3" s="12"/>
      <c r="J3" s="12"/>
      <c r="K3" s="12"/>
      <c r="L3" s="12"/>
      <c r="M3" s="12"/>
    </row>
    <row r="4" spans="1:16" x14ac:dyDescent="0.35">
      <c r="A4" s="12"/>
      <c r="B4" s="12"/>
      <c r="C4" s="12"/>
      <c r="D4" s="12"/>
      <c r="E4" s="12"/>
      <c r="F4" s="12"/>
      <c r="G4" s="12"/>
      <c r="H4" s="12"/>
      <c r="I4" s="12"/>
      <c r="J4" s="12"/>
      <c r="K4" s="12"/>
      <c r="L4" s="20"/>
      <c r="M4" s="20"/>
      <c r="N4" s="9"/>
      <c r="O4" s="9"/>
      <c r="P4" s="10"/>
    </row>
    <row r="5" spans="1:16" x14ac:dyDescent="0.35">
      <c r="A5" s="12"/>
      <c r="B5" s="31" t="s">
        <v>17</v>
      </c>
      <c r="C5" s="12"/>
      <c r="D5" s="12"/>
      <c r="E5" s="12"/>
      <c r="F5" s="12"/>
      <c r="G5" s="12"/>
      <c r="H5" s="12"/>
      <c r="I5" s="12"/>
      <c r="J5" s="12"/>
      <c r="K5" s="12"/>
      <c r="L5" s="12"/>
      <c r="M5" s="12"/>
    </row>
    <row r="6" spans="1:16" ht="35.5" customHeight="1" x14ac:dyDescent="0.35">
      <c r="B6" s="58" t="s">
        <v>18</v>
      </c>
      <c r="C6" s="58"/>
      <c r="D6" s="58"/>
      <c r="E6" s="58"/>
      <c r="F6" s="58"/>
      <c r="G6" s="58"/>
    </row>
    <row r="7" spans="1:16" x14ac:dyDescent="0.35">
      <c r="B7" s="58"/>
      <c r="C7" s="58"/>
      <c r="D7" s="58"/>
      <c r="E7" s="58"/>
      <c r="F7" s="58"/>
      <c r="G7" s="58"/>
    </row>
    <row r="8" spans="1:16" x14ac:dyDescent="0.35">
      <c r="B8" s="58"/>
      <c r="C8" s="58"/>
      <c r="D8" s="58"/>
      <c r="E8" s="58"/>
      <c r="F8" s="58"/>
      <c r="G8" s="58"/>
    </row>
    <row r="9" spans="1:16" ht="36" x14ac:dyDescent="0.35">
      <c r="B9" s="41" t="s">
        <v>24</v>
      </c>
      <c r="C9" s="41" t="s">
        <v>33</v>
      </c>
      <c r="D9" s="42" t="s">
        <v>19</v>
      </c>
      <c r="E9" s="59" t="s">
        <v>23</v>
      </c>
      <c r="F9" s="60"/>
      <c r="G9" s="60"/>
    </row>
    <row r="10" spans="1:16" x14ac:dyDescent="0.35">
      <c r="B10" s="32" t="s">
        <v>1</v>
      </c>
      <c r="C10" s="32" t="s">
        <v>1</v>
      </c>
      <c r="D10" s="33" t="s">
        <v>1</v>
      </c>
      <c r="E10" s="61" t="s">
        <v>38</v>
      </c>
      <c r="F10" s="62"/>
      <c r="G10" s="63"/>
    </row>
    <row r="11" spans="1:16" ht="112" customHeight="1" x14ac:dyDescent="0.35">
      <c r="B11" s="24">
        <f>I14+(I14*I15)</f>
        <v>106781.75999999999</v>
      </c>
      <c r="C11" s="24">
        <f>C18*D18</f>
        <v>25000</v>
      </c>
      <c r="D11" s="34">
        <f>SUM(B11+C11)</f>
        <v>131781.76000000001</v>
      </c>
      <c r="E11" s="61"/>
      <c r="F11" s="62"/>
      <c r="G11" s="63"/>
    </row>
    <row r="13" spans="1:16" ht="39.5" x14ac:dyDescent="0.35">
      <c r="B13" s="46" t="s">
        <v>37</v>
      </c>
      <c r="C13" s="46" t="s">
        <v>30</v>
      </c>
      <c r="D13" s="46" t="s">
        <v>26</v>
      </c>
      <c r="E13" s="46" t="s">
        <v>27</v>
      </c>
      <c r="F13" s="46" t="s">
        <v>31</v>
      </c>
      <c r="G13" s="46" t="s">
        <v>28</v>
      </c>
      <c r="H13" s="46" t="s">
        <v>29</v>
      </c>
    </row>
    <row r="14" spans="1:16" ht="26.5" x14ac:dyDescent="0.35">
      <c r="B14" s="46" t="s">
        <v>25</v>
      </c>
      <c r="C14" s="47">
        <v>30</v>
      </c>
      <c r="D14" s="47">
        <v>5</v>
      </c>
      <c r="E14" s="47">
        <v>4</v>
      </c>
      <c r="F14" s="47">
        <v>4</v>
      </c>
      <c r="G14" s="47">
        <v>12</v>
      </c>
      <c r="H14" s="53">
        <v>3</v>
      </c>
      <c r="I14" s="55">
        <f>C14*D14*E14*F14*G14*H14</f>
        <v>86400</v>
      </c>
    </row>
    <row r="15" spans="1:16" x14ac:dyDescent="0.35">
      <c r="B15" s="47" t="s">
        <v>32</v>
      </c>
      <c r="C15" s="10"/>
      <c r="D15" s="10"/>
      <c r="E15" s="10"/>
      <c r="F15" s="10"/>
      <c r="G15" s="10"/>
      <c r="H15" s="10"/>
      <c r="I15" s="54">
        <v>0.2359</v>
      </c>
    </row>
    <row r="16" spans="1:16" x14ac:dyDescent="0.35">
      <c r="B16" s="51"/>
      <c r="C16" s="10"/>
      <c r="D16" s="10"/>
      <c r="E16" s="10"/>
      <c r="F16" s="10"/>
      <c r="G16" s="10"/>
      <c r="H16" s="10"/>
    </row>
    <row r="17" spans="2:8" ht="143" x14ac:dyDescent="0.35">
      <c r="B17" s="46" t="s">
        <v>33</v>
      </c>
      <c r="C17" s="52" t="s">
        <v>35</v>
      </c>
      <c r="D17" s="46" t="s">
        <v>36</v>
      </c>
      <c r="E17" s="10"/>
      <c r="F17" s="10"/>
      <c r="G17" s="10"/>
      <c r="H17" s="10"/>
    </row>
    <row r="18" spans="2:8" ht="52.75" customHeight="1" x14ac:dyDescent="0.35">
      <c r="B18" s="46" t="s">
        <v>34</v>
      </c>
      <c r="C18" s="47">
        <v>5000</v>
      </c>
      <c r="D18" s="47">
        <v>5</v>
      </c>
      <c r="E18" s="10"/>
      <c r="F18" s="10"/>
      <c r="G18" s="10"/>
      <c r="H18" s="10"/>
    </row>
    <row r="20" spans="2:8" x14ac:dyDescent="0.35">
      <c r="B20" s="44"/>
    </row>
    <row r="21" spans="2:8" x14ac:dyDescent="0.35">
      <c r="B21" s="44"/>
    </row>
    <row r="24" spans="2:8" x14ac:dyDescent="0.35">
      <c r="B24" s="27">
        <v>2026</v>
      </c>
      <c r="C24" s="27">
        <v>2027</v>
      </c>
      <c r="D24" s="27">
        <v>2028</v>
      </c>
      <c r="E24" s="28">
        <v>2029</v>
      </c>
      <c r="F24" s="48"/>
    </row>
    <row r="25" spans="2:8" x14ac:dyDescent="0.35">
      <c r="B25" s="27" t="s">
        <v>1</v>
      </c>
      <c r="C25" s="27" t="s">
        <v>1</v>
      </c>
      <c r="D25" s="27" t="s">
        <v>1</v>
      </c>
      <c r="E25" s="27" t="s">
        <v>1</v>
      </c>
      <c r="F25" s="49"/>
    </row>
    <row r="26" spans="2:8" x14ac:dyDescent="0.35">
      <c r="B26" s="24">
        <f>D11</f>
        <v>131781.76000000001</v>
      </c>
      <c r="C26" s="24">
        <f>D11</f>
        <v>131781.76000000001</v>
      </c>
      <c r="D26" s="24">
        <f>D11</f>
        <v>131781.76000000001</v>
      </c>
      <c r="E26" s="24">
        <f>D11</f>
        <v>131781.76000000001</v>
      </c>
      <c r="F26" s="50"/>
    </row>
    <row r="27" spans="2:8" x14ac:dyDescent="0.35">
      <c r="B27" s="30"/>
      <c r="C27" s="25"/>
      <c r="D27" s="25"/>
      <c r="E27" s="25"/>
      <c r="F27" s="25"/>
    </row>
    <row r="30" spans="2:8" x14ac:dyDescent="0.35">
      <c r="B30" t="s">
        <v>20</v>
      </c>
    </row>
    <row r="31" spans="2:8" ht="46.5" customHeight="1" x14ac:dyDescent="0.35">
      <c r="B31" s="64" t="s">
        <v>21</v>
      </c>
      <c r="C31" s="65"/>
      <c r="D31" s="65"/>
      <c r="E31" s="65"/>
      <c r="F31" s="65"/>
    </row>
    <row r="32" spans="2:8" ht="36" x14ac:dyDescent="0.35">
      <c r="B32" s="39" t="s">
        <v>40</v>
      </c>
      <c r="C32" s="40" t="s">
        <v>19</v>
      </c>
      <c r="D32" s="57" t="s">
        <v>39</v>
      </c>
      <c r="E32" s="57"/>
      <c r="F32" s="57"/>
      <c r="G32" s="57"/>
      <c r="H32" s="57"/>
    </row>
    <row r="33" spans="2:8" x14ac:dyDescent="0.35">
      <c r="B33" s="35" t="s">
        <v>1</v>
      </c>
      <c r="C33" s="36" t="s">
        <v>1</v>
      </c>
      <c r="D33" s="57"/>
      <c r="E33" s="57"/>
      <c r="F33" s="57"/>
      <c r="G33" s="57"/>
      <c r="H33" s="57"/>
    </row>
    <row r="34" spans="2:8" ht="28.25" customHeight="1" thickBot="1" x14ac:dyDescent="0.4">
      <c r="B34" s="37">
        <v>225000</v>
      </c>
      <c r="C34" s="38">
        <f>SUM(B34)</f>
        <v>225000</v>
      </c>
      <c r="D34" s="57"/>
      <c r="E34" s="57"/>
      <c r="F34" s="57"/>
      <c r="G34" s="57"/>
      <c r="H34" s="57"/>
    </row>
    <row r="36" spans="2:8" x14ac:dyDescent="0.35">
      <c r="B36" s="45"/>
    </row>
  </sheetData>
  <mergeCells count="6">
    <mergeCell ref="D32:H34"/>
    <mergeCell ref="A1:M2"/>
    <mergeCell ref="B6:G8"/>
    <mergeCell ref="E9:G9"/>
    <mergeCell ref="E10:G11"/>
    <mergeCell ref="B31:F31"/>
  </mergeCells>
  <pageMargins left="0.7" right="0.7" top="0.75" bottom="0.75" header="0.3" footer="0.3"/>
  <pageSetup paperSize="9"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A923B4-ABA3-4B4C-9B60-0585E569D677}">
  <dimension ref="A1:P27"/>
  <sheetViews>
    <sheetView topLeftCell="A3" zoomScale="66" workbookViewId="0">
      <selection activeCell="L8" sqref="L8"/>
    </sheetView>
  </sheetViews>
  <sheetFormatPr defaultRowHeight="14.5" x14ac:dyDescent="0.35"/>
  <cols>
    <col min="2" max="2" width="12.6328125" customWidth="1"/>
    <col min="3" max="6" width="13.453125" customWidth="1"/>
    <col min="7" max="7" width="13.08984375" customWidth="1"/>
    <col min="8" max="8" width="10" bestFit="1" customWidth="1"/>
    <col min="9" max="9" width="10.90625" bestFit="1" customWidth="1"/>
  </cols>
  <sheetData>
    <row r="1" spans="1:16" ht="14.5" customHeight="1" x14ac:dyDescent="0.35">
      <c r="A1" s="68" t="s">
        <v>6</v>
      </c>
      <c r="B1" s="68"/>
      <c r="C1" s="68"/>
      <c r="D1" s="68"/>
      <c r="E1" s="68"/>
      <c r="F1" s="68"/>
      <c r="G1" s="68"/>
      <c r="H1" s="17"/>
      <c r="I1" s="17"/>
      <c r="J1" s="17"/>
      <c r="K1" s="17"/>
      <c r="L1" s="17"/>
      <c r="M1" s="17"/>
    </row>
    <row r="2" spans="1:16" ht="15.5" customHeight="1" x14ac:dyDescent="0.35">
      <c r="A2" s="68"/>
      <c r="B2" s="68"/>
      <c r="C2" s="68"/>
      <c r="D2" s="68"/>
      <c r="E2" s="68"/>
      <c r="F2" s="68"/>
      <c r="G2" s="68"/>
      <c r="H2" s="17"/>
      <c r="I2" s="17"/>
      <c r="J2" s="17"/>
      <c r="K2" s="17"/>
      <c r="L2" s="17"/>
      <c r="M2" s="17"/>
    </row>
    <row r="3" spans="1:16" ht="15.5" customHeight="1" x14ac:dyDescent="0.35">
      <c r="A3" s="11"/>
      <c r="B3" s="11"/>
      <c r="C3" s="11"/>
      <c r="D3" s="11"/>
      <c r="E3" s="11"/>
      <c r="F3" s="11"/>
      <c r="G3" s="11"/>
      <c r="H3" s="17"/>
      <c r="I3" s="17"/>
      <c r="J3" s="17"/>
      <c r="K3" s="17"/>
      <c r="L3" s="17"/>
      <c r="M3" s="17"/>
    </row>
    <row r="4" spans="1:16" s="13" customFormat="1" ht="25.5" customHeight="1" x14ac:dyDescent="0.35">
      <c r="A4" s="18"/>
      <c r="B4" s="69" t="s">
        <v>12</v>
      </c>
      <c r="C4" s="69"/>
      <c r="D4" s="69"/>
      <c r="E4" s="69"/>
      <c r="F4" s="18"/>
      <c r="G4" s="18"/>
    </row>
    <row r="5" spans="1:16" ht="43.5" customHeight="1" x14ac:dyDescent="0.35">
      <c r="B5" s="66" t="s">
        <v>15</v>
      </c>
      <c r="C5" s="67"/>
      <c r="D5" s="67"/>
      <c r="E5" s="67"/>
      <c r="F5" s="67"/>
      <c r="G5" s="67"/>
      <c r="L5" s="9"/>
      <c r="M5" s="9"/>
      <c r="N5" s="9"/>
      <c r="O5" s="9"/>
      <c r="P5" s="10"/>
    </row>
    <row r="6" spans="1:16" ht="59.5" customHeight="1" x14ac:dyDescent="0.35">
      <c r="A6" s="1"/>
      <c r="B6" s="2" t="s">
        <v>7</v>
      </c>
      <c r="C6" s="2" t="s">
        <v>8</v>
      </c>
      <c r="D6" s="2" t="s">
        <v>9</v>
      </c>
      <c r="E6" s="2" t="s">
        <v>10</v>
      </c>
      <c r="F6" s="2" t="s">
        <v>11</v>
      </c>
      <c r="G6" s="2" t="s">
        <v>0</v>
      </c>
    </row>
    <row r="7" spans="1:16" x14ac:dyDescent="0.35">
      <c r="A7" s="1"/>
      <c r="B7" s="3" t="s">
        <v>1</v>
      </c>
      <c r="C7" s="3" t="s">
        <v>1</v>
      </c>
      <c r="D7" s="3" t="s">
        <v>1</v>
      </c>
      <c r="E7" s="3" t="s">
        <v>1</v>
      </c>
      <c r="F7" s="3" t="s">
        <v>1</v>
      </c>
      <c r="G7" s="3" t="s">
        <v>1</v>
      </c>
    </row>
    <row r="8" spans="1:16" x14ac:dyDescent="0.35">
      <c r="A8" s="1"/>
      <c r="B8" s="4">
        <v>5000</v>
      </c>
      <c r="C8" s="4">
        <v>5000</v>
      </c>
      <c r="D8" s="4">
        <v>10000</v>
      </c>
      <c r="E8" s="4">
        <v>2000</v>
      </c>
      <c r="F8" s="4">
        <v>3000</v>
      </c>
      <c r="G8" s="4">
        <f>SUM(B8+C8+D8+E8+F8)</f>
        <v>25000</v>
      </c>
    </row>
    <row r="9" spans="1:16" x14ac:dyDescent="0.35">
      <c r="A9" s="1"/>
      <c r="B9" s="5"/>
      <c r="C9" s="6"/>
      <c r="D9" s="6"/>
      <c r="E9" s="6"/>
      <c r="F9" s="6"/>
      <c r="G9" s="6"/>
      <c r="H9" s="6"/>
      <c r="I9" s="6"/>
    </row>
    <row r="10" spans="1:16" x14ac:dyDescent="0.35">
      <c r="A10" s="1"/>
      <c r="B10" s="1"/>
      <c r="C10" s="1"/>
      <c r="D10" s="1"/>
      <c r="E10" s="1"/>
      <c r="F10" s="1"/>
      <c r="G10" s="1"/>
      <c r="H10" s="1"/>
      <c r="I10" s="1"/>
    </row>
    <row r="11" spans="1:16" x14ac:dyDescent="0.35">
      <c r="A11" s="1"/>
      <c r="B11" s="7">
        <v>2026</v>
      </c>
      <c r="C11" s="7">
        <v>2027</v>
      </c>
      <c r="D11" s="7">
        <v>2028</v>
      </c>
      <c r="E11" s="8">
        <v>2029</v>
      </c>
      <c r="F11" s="14"/>
    </row>
    <row r="12" spans="1:16" x14ac:dyDescent="0.35">
      <c r="A12" s="1"/>
      <c r="B12" s="7" t="s">
        <v>1</v>
      </c>
      <c r="C12" s="7" t="s">
        <v>1</v>
      </c>
      <c r="D12" s="7" t="s">
        <v>1</v>
      </c>
      <c r="E12" s="7" t="s">
        <v>1</v>
      </c>
      <c r="F12" s="15"/>
    </row>
    <row r="13" spans="1:16" x14ac:dyDescent="0.35">
      <c r="A13" s="1"/>
      <c r="B13" s="4">
        <f>G8</f>
        <v>25000</v>
      </c>
      <c r="C13" s="4">
        <f>G8</f>
        <v>25000</v>
      </c>
      <c r="D13" s="4">
        <f>G8</f>
        <v>25000</v>
      </c>
      <c r="E13" s="4">
        <f>G8</f>
        <v>25000</v>
      </c>
      <c r="F13" s="16"/>
    </row>
    <row r="14" spans="1:16" x14ac:dyDescent="0.35">
      <c r="A14" s="1"/>
      <c r="B14" s="1"/>
      <c r="C14" s="5"/>
      <c r="D14" s="5"/>
      <c r="E14" s="5"/>
      <c r="F14" s="5"/>
      <c r="G14" s="1"/>
      <c r="H14" s="1"/>
      <c r="I14" s="1"/>
    </row>
    <row r="17" spans="2:7" ht="15.5" customHeight="1" x14ac:dyDescent="0.35">
      <c r="B17" s="19" t="s">
        <v>13</v>
      </c>
    </row>
    <row r="18" spans="2:7" ht="54" customHeight="1" x14ac:dyDescent="0.35">
      <c r="B18" s="66" t="s">
        <v>14</v>
      </c>
      <c r="C18" s="67"/>
      <c r="D18" s="67"/>
      <c r="E18" s="67"/>
      <c r="F18" s="67"/>
      <c r="G18" s="67"/>
    </row>
    <row r="19" spans="2:7" ht="47" customHeight="1" x14ac:dyDescent="0.35">
      <c r="B19" s="2" t="s">
        <v>7</v>
      </c>
      <c r="C19" s="2" t="s">
        <v>8</v>
      </c>
      <c r="D19" s="2" t="s">
        <v>9</v>
      </c>
      <c r="E19" s="2" t="s">
        <v>10</v>
      </c>
      <c r="F19" s="2" t="s">
        <v>11</v>
      </c>
      <c r="G19" s="2" t="s">
        <v>0</v>
      </c>
    </row>
    <row r="20" spans="2:7" x14ac:dyDescent="0.35">
      <c r="B20" s="3" t="s">
        <v>1</v>
      </c>
      <c r="C20" s="3" t="s">
        <v>1</v>
      </c>
      <c r="D20" s="3" t="s">
        <v>1</v>
      </c>
      <c r="E20" s="3" t="s">
        <v>1</v>
      </c>
      <c r="F20" s="3" t="s">
        <v>1</v>
      </c>
      <c r="G20" s="3" t="s">
        <v>1</v>
      </c>
    </row>
    <row r="21" spans="2:7" x14ac:dyDescent="0.35">
      <c r="B21" s="4">
        <v>5000</v>
      </c>
      <c r="C21" s="4">
        <v>5000</v>
      </c>
      <c r="D21" s="4">
        <v>10000</v>
      </c>
      <c r="E21" s="4">
        <v>2000</v>
      </c>
      <c r="F21" s="4">
        <v>3000</v>
      </c>
      <c r="G21" s="4">
        <f>SUM(B21+C21+D21+E21+F21)</f>
        <v>25000</v>
      </c>
    </row>
    <row r="22" spans="2:7" x14ac:dyDescent="0.35">
      <c r="B22" s="5"/>
      <c r="C22" s="6"/>
      <c r="D22" s="6"/>
      <c r="E22" s="6"/>
      <c r="F22" s="6"/>
      <c r="G22" s="6"/>
    </row>
    <row r="23" spans="2:7" x14ac:dyDescent="0.35">
      <c r="B23" s="1"/>
      <c r="C23" s="1"/>
      <c r="D23" s="1"/>
      <c r="E23" s="1"/>
      <c r="F23" s="1"/>
      <c r="G23" s="1"/>
    </row>
    <row r="24" spans="2:7" x14ac:dyDescent="0.35">
      <c r="B24" s="7">
        <v>2026</v>
      </c>
      <c r="C24" s="7">
        <v>2027</v>
      </c>
      <c r="D24" s="7">
        <v>2028</v>
      </c>
      <c r="E24" s="8">
        <v>2029</v>
      </c>
      <c r="F24" s="14"/>
    </row>
    <row r="25" spans="2:7" x14ac:dyDescent="0.35">
      <c r="B25" s="7" t="s">
        <v>1</v>
      </c>
      <c r="C25" s="7" t="s">
        <v>1</v>
      </c>
      <c r="D25" s="7" t="s">
        <v>1</v>
      </c>
      <c r="E25" s="7" t="s">
        <v>1</v>
      </c>
      <c r="F25" s="15"/>
    </row>
    <row r="26" spans="2:7" x14ac:dyDescent="0.35">
      <c r="B26" s="4">
        <f>G21</f>
        <v>25000</v>
      </c>
      <c r="C26" s="4">
        <f>G21</f>
        <v>25000</v>
      </c>
      <c r="D26" s="4">
        <f>G21</f>
        <v>25000</v>
      </c>
      <c r="E26" s="4">
        <f>G21</f>
        <v>25000</v>
      </c>
      <c r="F26" s="16"/>
    </row>
    <row r="27" spans="2:7" x14ac:dyDescent="0.35">
      <c r="B27" s="1"/>
      <c r="C27" s="5"/>
      <c r="D27" s="5"/>
      <c r="E27" s="5"/>
      <c r="F27" s="5"/>
      <c r="G27" s="1"/>
    </row>
  </sheetData>
  <mergeCells count="4">
    <mergeCell ref="B18:G18"/>
    <mergeCell ref="A1:G2"/>
    <mergeCell ref="B4:E4"/>
    <mergeCell ref="B5:G5"/>
  </mergeCells>
  <pageMargins left="0.7" right="0.7" top="0.75" bottom="0.75" header="0.3" footer="0.3"/>
  <pageSetup paperSize="9"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3</vt:i4>
      </vt:variant>
    </vt:vector>
  </HeadingPairs>
  <TitlesOfParts>
    <vt:vector size="3" baseType="lpstr">
      <vt:lpstr>1.2.pasākums</vt:lpstr>
      <vt:lpstr>3.6. pasākums</vt:lpstr>
      <vt:lpstr>3.11.pasākums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Lelde Kēla</dc:creator>
  <cp:lastModifiedBy>Lelde Kēla</cp:lastModifiedBy>
  <dcterms:created xsi:type="dcterms:W3CDTF">2015-06-05T18:19:34Z</dcterms:created>
  <dcterms:modified xsi:type="dcterms:W3CDTF">2024-12-01T15:50:32Z</dcterms:modified>
</cp:coreProperties>
</file>