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S:\Labklājības sfēras finansēšanas nodaļa\INFORMĀCIJA_VM\Irina\LNG_patvēruma meklētāji\"/>
    </mc:Choice>
  </mc:AlternateContent>
  <xr:revisionPtr revIDLastSave="0" documentId="8_{A5A5AEB9-3750-42BC-9C62-EC54289C9BF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pielikum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7" i="2" l="1"/>
  <c r="I28" i="2"/>
  <c r="I26" i="2"/>
  <c r="H25" i="2"/>
  <c r="G25" i="2"/>
  <c r="I13" i="2"/>
  <c r="I16" i="2"/>
  <c r="I17" i="2"/>
  <c r="I18" i="2"/>
  <c r="I19" i="2"/>
  <c r="I20" i="2"/>
  <c r="I21" i="2"/>
  <c r="I22" i="2"/>
  <c r="I23" i="2"/>
  <c r="I24" i="2"/>
  <c r="I11" i="2"/>
  <c r="H10" i="2"/>
  <c r="H29" i="2" s="1"/>
  <c r="G10" i="2"/>
  <c r="G29" i="2" s="1"/>
  <c r="E29" i="2"/>
  <c r="F29" i="2"/>
  <c r="D29" i="2"/>
  <c r="F27" i="2"/>
  <c r="F28" i="2"/>
  <c r="F26" i="2"/>
  <c r="F25" i="2"/>
  <c r="E25" i="2"/>
  <c r="D25" i="2"/>
  <c r="E10" i="2"/>
  <c r="D10" i="2"/>
  <c r="E6" i="2"/>
  <c r="D6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11" i="2"/>
  <c r="F8" i="2"/>
  <c r="F9" i="2"/>
  <c r="F7" i="2"/>
  <c r="I25" i="2" l="1"/>
  <c r="L11" i="2"/>
  <c r="I10" i="2"/>
  <c r="I29" i="2" s="1"/>
  <c r="L29" i="2" s="1"/>
  <c r="F10" i="2"/>
  <c r="F6" i="2"/>
  <c r="K29" i="2"/>
  <c r="J29" i="2"/>
  <c r="L28" i="2"/>
  <c r="K28" i="2"/>
  <c r="L27" i="2"/>
  <c r="K27" i="2"/>
  <c r="L26" i="2"/>
  <c r="J26" i="2"/>
  <c r="L25" i="2"/>
  <c r="K25" i="2"/>
  <c r="J25" i="2"/>
  <c r="L24" i="2"/>
  <c r="K24" i="2"/>
  <c r="J24" i="2"/>
  <c r="L23" i="2"/>
  <c r="K23" i="2"/>
  <c r="J23" i="2"/>
  <c r="L22" i="2"/>
  <c r="J22" i="2"/>
  <c r="L21" i="2"/>
  <c r="K21" i="2"/>
  <c r="L20" i="2"/>
  <c r="K20" i="2"/>
  <c r="L19" i="2"/>
  <c r="K19" i="2"/>
  <c r="L18" i="2"/>
  <c r="K18" i="2"/>
  <c r="L17" i="2"/>
  <c r="K17" i="2"/>
  <c r="L16" i="2"/>
  <c r="K16" i="2"/>
  <c r="L15" i="2"/>
  <c r="K15" i="2"/>
  <c r="L14" i="2"/>
  <c r="K14" i="2"/>
  <c r="L13" i="2"/>
  <c r="K13" i="2"/>
  <c r="L12" i="2"/>
  <c r="K12" i="2"/>
  <c r="J12" i="2"/>
  <c r="J11" i="2"/>
  <c r="K10" i="2"/>
  <c r="J10" i="2"/>
  <c r="L9" i="2"/>
  <c r="K9" i="2"/>
  <c r="J9" i="2"/>
  <c r="L8" i="2"/>
  <c r="J8" i="2"/>
  <c r="L7" i="2"/>
  <c r="J7" i="2"/>
  <c r="L6" i="2"/>
  <c r="K6" i="2"/>
  <c r="J6" i="2"/>
  <c r="L10" i="2" l="1"/>
</calcChain>
</file>

<file path=xl/sharedStrings.xml><?xml version="1.0" encoding="utf-8"?>
<sst xmlns="http://schemas.openxmlformats.org/spreadsheetml/2006/main" count="73" uniqueCount="64">
  <si>
    <t>Nr.p.k.</t>
  </si>
  <si>
    <t>Rīcības plāna pasākums/ Ārstniecības iestāde</t>
  </si>
  <si>
    <t>Aprūpes epizožu/ hospitalizāciju skaits</t>
  </si>
  <si>
    <t>Summa par pakalpojumu EUR</t>
  </si>
  <si>
    <t>Valsts kompensētās pacienta iemaksas EUR</t>
  </si>
  <si>
    <t>Izdevumi  kopā, EUR</t>
  </si>
  <si>
    <t>t.sk. bērniem</t>
  </si>
  <si>
    <t>t.sk. pieaugušajiem</t>
  </si>
  <si>
    <t>kopā</t>
  </si>
  <si>
    <t>1.</t>
  </si>
  <si>
    <t>1.1.</t>
  </si>
  <si>
    <t>BF-ESSE, SABIEDRĪBA AR IEROBEŽOTU ATBILDĪBU FIRMA</t>
  </si>
  <si>
    <t>1.2.</t>
  </si>
  <si>
    <t>1.3.</t>
  </si>
  <si>
    <t>Rīgas Stradiņa universitātes Stomatoloģijas institūts, Sabiedrība ar ierobežotu atbildību</t>
  </si>
  <si>
    <t>Veselības centru apvienība, AS</t>
  </si>
  <si>
    <t>2.</t>
  </si>
  <si>
    <t>2.1.</t>
  </si>
  <si>
    <t>2.2.</t>
  </si>
  <si>
    <t>2.3.</t>
  </si>
  <si>
    <t>2.4.</t>
  </si>
  <si>
    <t>Rīgas 1. slimnīca, SIA</t>
  </si>
  <si>
    <t>2.5.</t>
  </si>
  <si>
    <t>2.6.</t>
  </si>
  <si>
    <t>3.</t>
  </si>
  <si>
    <t>3.1.</t>
  </si>
  <si>
    <t>Bērnu klīniskā universitātes slimnīca, Valsts sabiedrība ar ierobežotu atbildību</t>
  </si>
  <si>
    <t>3.2.</t>
  </si>
  <si>
    <t>CENTRĀLĀ LABORATORIJA, Sabiedrība ar ierobežotu atbildību</t>
  </si>
  <si>
    <t>3.3.</t>
  </si>
  <si>
    <t>Daugavpils reģionālā slimnīca, Sabiedrība ar ierobežotu atbildību</t>
  </si>
  <si>
    <t>Traumatoloģijas un ortopēdijas slimnīca, Valsts sabiedrība ar ierobežotu atbildību</t>
  </si>
  <si>
    <t>Rīgas Dzemdību nams, SIA</t>
  </si>
  <si>
    <t>PAVISAM KOPĀ</t>
  </si>
  <si>
    <t xml:space="preserve">Vīza: Valsts sekretāre                                          </t>
  </si>
  <si>
    <t>Lazdiņa 67876169</t>
  </si>
  <si>
    <t>Ivita.Lazdina@vm.gov.lv</t>
  </si>
  <si>
    <t>Pielikums 
Ministru kabineta rīkojuma “Par finanšu līdzekļu piešķiršanu no valsts budžeta programmas “Līdzekļi neparedzētiem gadījumiem”” projekta sākotnējās ietekmes novērtējuma ziņojumam (anotācijai)</t>
  </si>
  <si>
    <t>2020.gadā sniegtie ambulatorie  un stacionārie veselības aprūpes pakalpojumi personām, kurām atbilstoši rīcības plānam nepieciešama starptautiskā aizsardzība, pārvietošanai un uzņemšanai Latvijā</t>
  </si>
  <si>
    <t>10=4+7</t>
  </si>
  <si>
    <t>11=5+8</t>
  </si>
  <si>
    <t>12=6+9</t>
  </si>
  <si>
    <t>Zobārstniecība</t>
  </si>
  <si>
    <t>Sekundārā ambulatorā veselības aprūpe</t>
  </si>
  <si>
    <t>E.GULBJA LABORATORIJA, Sabiedrība ar ierobežotu atbildību</t>
  </si>
  <si>
    <t>Ingas Namavires ģimenes ārsta prakse, Sabiedrība ar ierobežotu atbildību</t>
  </si>
  <si>
    <t>Māras Jumejas ārsta prakse psihiatrijā, SIA</t>
  </si>
  <si>
    <t>2.7.</t>
  </si>
  <si>
    <t>Paula Stradiņa klīniskā universitātes slimnīca, Valsts sabiedrība ar ierobežotu atbildību</t>
  </si>
  <si>
    <t>2.8.</t>
  </si>
  <si>
    <t>RĒZEKNES SLIMNĪCA, Sabiedrība ar ierobežotu atbildību</t>
  </si>
  <si>
    <t>2.9.</t>
  </si>
  <si>
    <t>2.10.</t>
  </si>
  <si>
    <t>Rīgas Austrumu klīniskā universitātes slimnīca, SIA</t>
  </si>
  <si>
    <t>2.11.</t>
  </si>
  <si>
    <t>2.12.</t>
  </si>
  <si>
    <t>VESELĪBAS CENTRS 4, Sabiedrība ar ierobežotu atbildību</t>
  </si>
  <si>
    <t>2.13.</t>
  </si>
  <si>
    <t>2.14.</t>
  </si>
  <si>
    <t>VIZUĀLĀ DIAGNOSTIKA, SIA</t>
  </si>
  <si>
    <t>Stacionārā veselības aprupe</t>
  </si>
  <si>
    <t xml:space="preserve">Veselības ministrs </t>
  </si>
  <si>
    <t>D. Pavļuts</t>
  </si>
  <si>
    <t>I.Dreika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</si>
</sst>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sz val="10"/>
      <name val="Arial"/>
      <family val="2"/>
      <charset val="186"/>
    </font>
    <font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  <font>
      <u/>
      <sz val="11"/>
      <color theme="10"/>
      <name val="Calibri"/>
      <family val="2"/>
      <charset val="186"/>
      <scheme val="minor"/>
    </font>
    <font>
      <sz val="14"/>
      <color theme="1"/>
      <name val="Times New Roman"/>
      <family val="1"/>
    </font>
    <font>
      <sz val="14"/>
      <color theme="1"/>
      <name val="Times New Roman"/>
      <family val="1"/>
      <charset val="186"/>
    </font>
    <font>
      <sz val="14"/>
      <color rgb="FF000000"/>
      <name val="Times New Roman"/>
      <family val="1"/>
    </font>
    <font>
      <sz val="11"/>
      <color indexed="8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6" fillId="0" borderId="0" applyNumberFormat="0" applyFill="0" applyBorder="0" applyAlignment="0" applyProtection="0"/>
  </cellStyleXfs>
  <cellXfs count="75">
    <xf numFmtId="0" fontId="0" fillId="0" borderId="0" xfId="0"/>
    <xf numFmtId="0" fontId="7" fillId="0" borderId="0" xfId="0" applyFont="1"/>
    <xf numFmtId="0" fontId="8" fillId="0" borderId="0" xfId="0" applyFont="1" applyAlignment="1">
      <alignment vertical="center"/>
    </xf>
    <xf numFmtId="0" fontId="9" fillId="0" borderId="0" xfId="0" applyFont="1"/>
    <xf numFmtId="0" fontId="10" fillId="0" borderId="0" xfId="0" applyFont="1"/>
    <xf numFmtId="0" fontId="11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12" fillId="0" borderId="0" xfId="0" applyFont="1"/>
    <xf numFmtId="0" fontId="6" fillId="0" borderId="0" xfId="3" applyAlignment="1">
      <alignment vertical="center"/>
    </xf>
    <xf numFmtId="0" fontId="4" fillId="0" borderId="0" xfId="0" applyFont="1"/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wrapText="1"/>
    </xf>
    <xf numFmtId="0" fontId="1" fillId="2" borderId="3" xfId="0" applyFont="1" applyFill="1" applyBorder="1"/>
    <xf numFmtId="4" fontId="1" fillId="2" borderId="1" xfId="0" applyNumberFormat="1" applyFont="1" applyFill="1" applyBorder="1"/>
    <xf numFmtId="4" fontId="1" fillId="2" borderId="4" xfId="0" applyNumberFormat="1" applyFont="1" applyFill="1" applyBorder="1"/>
    <xf numFmtId="4" fontId="1" fillId="2" borderId="2" xfId="0" applyNumberFormat="1" applyFont="1" applyFill="1" applyBorder="1"/>
    <xf numFmtId="0" fontId="4" fillId="0" borderId="9" xfId="0" applyFont="1" applyBorder="1" applyAlignment="1">
      <alignment horizontal="left"/>
    </xf>
    <xf numFmtId="0" fontId="4" fillId="0" borderId="10" xfId="0" applyFont="1" applyBorder="1" applyAlignment="1">
      <alignment wrapText="1"/>
    </xf>
    <xf numFmtId="0" fontId="4" fillId="0" borderId="11" xfId="0" applyFont="1" applyBorder="1"/>
    <xf numFmtId="4" fontId="4" fillId="0" borderId="9" xfId="0" applyNumberFormat="1" applyFont="1" applyBorder="1"/>
    <xf numFmtId="4" fontId="4" fillId="0" borderId="12" xfId="0" applyNumberFormat="1" applyFont="1" applyBorder="1"/>
    <xf numFmtId="4" fontId="4" fillId="0" borderId="10" xfId="0" applyNumberFormat="1" applyFont="1" applyBorder="1"/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wrapText="1"/>
    </xf>
    <xf numFmtId="0" fontId="4" fillId="0" borderId="7" xfId="0" applyFont="1" applyBorder="1"/>
    <xf numFmtId="4" fontId="4" fillId="0" borderId="5" xfId="0" applyNumberFormat="1" applyFont="1" applyBorder="1"/>
    <xf numFmtId="4" fontId="4" fillId="0" borderId="8" xfId="0" applyNumberFormat="1" applyFont="1" applyBorder="1"/>
    <xf numFmtId="4" fontId="4" fillId="0" borderId="6" xfId="0" applyNumberFormat="1" applyFont="1" applyBorder="1"/>
    <xf numFmtId="0" fontId="1" fillId="2" borderId="16" xfId="0" applyFont="1" applyFill="1" applyBorder="1"/>
    <xf numFmtId="4" fontId="1" fillId="2" borderId="14" xfId="0" applyNumberFormat="1" applyFont="1" applyFill="1" applyBorder="1"/>
    <xf numFmtId="4" fontId="1" fillId="2" borderId="18" xfId="0" applyNumberFormat="1" applyFont="1" applyFill="1" applyBorder="1"/>
    <xf numFmtId="0" fontId="1" fillId="0" borderId="0" xfId="0" applyFont="1"/>
    <xf numFmtId="0" fontId="4" fillId="0" borderId="0" xfId="0" applyFont="1" applyAlignment="1">
      <alignment wrapText="1"/>
    </xf>
    <xf numFmtId="4" fontId="1" fillId="3" borderId="15" xfId="0" applyNumberFormat="1" applyFont="1" applyFill="1" applyBorder="1"/>
    <xf numFmtId="0" fontId="1" fillId="4" borderId="9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4" fontId="1" fillId="4" borderId="10" xfId="0" applyNumberFormat="1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wrapText="1"/>
    </xf>
    <xf numFmtId="0" fontId="2" fillId="4" borderId="15" xfId="0" applyFont="1" applyFill="1" applyBorder="1" applyAlignment="1">
      <alignment horizontal="center" wrapText="1"/>
    </xf>
    <xf numFmtId="0" fontId="2" fillId="4" borderId="16" xfId="0" applyFont="1" applyFill="1" applyBorder="1" applyAlignment="1">
      <alignment horizontal="center" wrapText="1"/>
    </xf>
    <xf numFmtId="0" fontId="2" fillId="4" borderId="17" xfId="0" applyFont="1" applyFill="1" applyBorder="1" applyAlignment="1">
      <alignment horizontal="center" wrapText="1"/>
    </xf>
    <xf numFmtId="0" fontId="2" fillId="4" borderId="18" xfId="0" applyFont="1" applyFill="1" applyBorder="1" applyAlignment="1">
      <alignment horizontal="center" wrapText="1"/>
    </xf>
    <xf numFmtId="0" fontId="2" fillId="4" borderId="19" xfId="0" applyFont="1" applyFill="1" applyBorder="1" applyAlignment="1">
      <alignment horizontal="center" wrapText="1"/>
    </xf>
    <xf numFmtId="0" fontId="2" fillId="4" borderId="20" xfId="0" applyFont="1" applyFill="1" applyBorder="1" applyAlignment="1">
      <alignment horizontal="center" wrapText="1"/>
    </xf>
    <xf numFmtId="4" fontId="4" fillId="0" borderId="13" xfId="0" applyNumberFormat="1" applyFont="1" applyBorder="1"/>
    <xf numFmtId="4" fontId="1" fillId="2" borderId="23" xfId="0" applyNumberFormat="1" applyFont="1" applyFill="1" applyBorder="1"/>
    <xf numFmtId="0" fontId="1" fillId="2" borderId="21" xfId="0" applyFont="1" applyFill="1" applyBorder="1" applyAlignment="1">
      <alignment horizontal="left"/>
    </xf>
    <xf numFmtId="0" fontId="1" fillId="2" borderId="22" xfId="0" applyFont="1" applyFill="1" applyBorder="1" applyAlignment="1">
      <alignment horizontal="left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4" fontId="1" fillId="4" borderId="1" xfId="0" applyNumberFormat="1" applyFont="1" applyFill="1" applyBorder="1" applyAlignment="1">
      <alignment horizontal="center" vertical="center"/>
    </xf>
    <xf numFmtId="4" fontId="1" fillId="4" borderId="4" xfId="0" applyNumberFormat="1" applyFont="1" applyFill="1" applyBorder="1" applyAlignment="1">
      <alignment horizontal="center" vertical="center"/>
    </xf>
    <xf numFmtId="4" fontId="1" fillId="4" borderId="2" xfId="0" applyNumberFormat="1" applyFont="1" applyFill="1" applyBorder="1" applyAlignment="1">
      <alignment horizontal="center" vertical="center"/>
    </xf>
    <xf numFmtId="4" fontId="1" fillId="4" borderId="1" xfId="0" applyNumberFormat="1" applyFont="1" applyFill="1" applyBorder="1" applyAlignment="1">
      <alignment horizontal="center" vertical="center" wrapText="1"/>
    </xf>
    <xf numFmtId="4" fontId="1" fillId="4" borderId="4" xfId="0" applyNumberFormat="1" applyFont="1" applyFill="1" applyBorder="1" applyAlignment="1">
      <alignment horizontal="center" vertical="center" wrapText="1"/>
    </xf>
    <xf numFmtId="4" fontId="1" fillId="4" borderId="2" xfId="0" applyNumberFormat="1" applyFont="1" applyFill="1" applyBorder="1" applyAlignment="1">
      <alignment horizontal="center" vertical="center" wrapText="1"/>
    </xf>
    <xf numFmtId="0" fontId="4" fillId="5" borderId="11" xfId="0" applyFont="1" applyFill="1" applyBorder="1"/>
    <xf numFmtId="4" fontId="4" fillId="5" borderId="9" xfId="0" applyNumberFormat="1" applyFont="1" applyFill="1" applyBorder="1"/>
    <xf numFmtId="4" fontId="4" fillId="5" borderId="12" xfId="0" applyNumberFormat="1" applyFont="1" applyFill="1" applyBorder="1"/>
    <xf numFmtId="4" fontId="4" fillId="5" borderId="10" xfId="0" applyNumberFormat="1" applyFont="1" applyFill="1" applyBorder="1"/>
    <xf numFmtId="0" fontId="4" fillId="5" borderId="7" xfId="0" applyFont="1" applyFill="1" applyBorder="1"/>
    <xf numFmtId="4" fontId="4" fillId="5" borderId="5" xfId="0" applyNumberFormat="1" applyFont="1" applyFill="1" applyBorder="1"/>
    <xf numFmtId="4" fontId="4" fillId="5" borderId="8" xfId="0" applyNumberFormat="1" applyFont="1" applyFill="1" applyBorder="1"/>
    <xf numFmtId="4" fontId="4" fillId="5" borderId="6" xfId="0" applyNumberFormat="1" applyFont="1" applyFill="1" applyBorder="1"/>
    <xf numFmtId="0" fontId="4" fillId="5" borderId="9" xfId="0" applyFont="1" applyFill="1" applyBorder="1" applyAlignment="1">
      <alignment horizontal="left"/>
    </xf>
    <xf numFmtId="0" fontId="4" fillId="5" borderId="10" xfId="0" applyFont="1" applyFill="1" applyBorder="1" applyAlignment="1">
      <alignment wrapText="1"/>
    </xf>
    <xf numFmtId="0" fontId="4" fillId="5" borderId="5" xfId="0" applyFont="1" applyFill="1" applyBorder="1" applyAlignment="1">
      <alignment horizontal="left"/>
    </xf>
    <xf numFmtId="0" fontId="4" fillId="5" borderId="6" xfId="0" applyFont="1" applyFill="1" applyBorder="1" applyAlignment="1">
      <alignment wrapText="1"/>
    </xf>
  </cellXfs>
  <cellStyles count="4">
    <cellStyle name="Hyperlink" xfId="3" builtinId="8"/>
    <cellStyle name="Normal" xfId="0" builtinId="0"/>
    <cellStyle name="Normal 2 2" xfId="2" xr:uid="{00000000-0005-0000-0000-000001000000}"/>
    <cellStyle name="Normal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Ivita.Lazdina@vm.gov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E94DD-2309-4793-81FA-A618A2EAE628}">
  <dimension ref="A1:L38"/>
  <sheetViews>
    <sheetView tabSelected="1" zoomScale="59" zoomScaleNormal="59" workbookViewId="0">
      <selection activeCell="L11" sqref="L11"/>
    </sheetView>
  </sheetViews>
  <sheetFormatPr defaultColWidth="9.1796875" defaultRowHeight="15.5" x14ac:dyDescent="0.35"/>
  <cols>
    <col min="1" max="1" width="10" style="9" customWidth="1"/>
    <col min="2" max="2" width="43.453125" style="32" customWidth="1"/>
    <col min="3" max="3" width="14.81640625" style="9" customWidth="1"/>
    <col min="4" max="4" width="11.453125" style="9" customWidth="1"/>
    <col min="5" max="5" width="14.453125" style="9" customWidth="1"/>
    <col min="6" max="7" width="11.453125" style="9" customWidth="1"/>
    <col min="8" max="8" width="16.453125" style="9" customWidth="1"/>
    <col min="9" max="10" width="11.453125" style="9" customWidth="1"/>
    <col min="11" max="11" width="15.54296875" style="9" customWidth="1"/>
    <col min="12" max="12" width="11.453125" style="9" customWidth="1"/>
    <col min="13" max="16384" width="9.1796875" style="9"/>
  </cols>
  <sheetData>
    <row r="1" spans="1:12" ht="69.75" customHeight="1" x14ac:dyDescent="0.35">
      <c r="H1" s="48" t="s">
        <v>37</v>
      </c>
      <c r="I1" s="49"/>
      <c r="J1" s="49"/>
      <c r="K1" s="49"/>
      <c r="L1" s="49"/>
    </row>
    <row r="2" spans="1:12" ht="38.25" customHeight="1" thickBot="1" x14ac:dyDescent="0.4">
      <c r="A2" s="50" t="s">
        <v>38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</row>
    <row r="3" spans="1:12" x14ac:dyDescent="0.35">
      <c r="A3" s="51" t="s">
        <v>0</v>
      </c>
      <c r="B3" s="53" t="s">
        <v>1</v>
      </c>
      <c r="C3" s="55" t="s">
        <v>2</v>
      </c>
      <c r="D3" s="57" t="s">
        <v>3</v>
      </c>
      <c r="E3" s="58"/>
      <c r="F3" s="59"/>
      <c r="G3" s="60" t="s">
        <v>4</v>
      </c>
      <c r="H3" s="61"/>
      <c r="I3" s="62"/>
      <c r="J3" s="60" t="s">
        <v>5</v>
      </c>
      <c r="K3" s="61"/>
      <c r="L3" s="62"/>
    </row>
    <row r="4" spans="1:12" ht="30" x14ac:dyDescent="0.35">
      <c r="A4" s="52"/>
      <c r="B4" s="54"/>
      <c r="C4" s="56"/>
      <c r="D4" s="34" t="s">
        <v>6</v>
      </c>
      <c r="E4" s="35" t="s">
        <v>7</v>
      </c>
      <c r="F4" s="36" t="s">
        <v>8</v>
      </c>
      <c r="G4" s="34" t="s">
        <v>6</v>
      </c>
      <c r="H4" s="35" t="s">
        <v>7</v>
      </c>
      <c r="I4" s="36" t="s">
        <v>8</v>
      </c>
      <c r="J4" s="34" t="s">
        <v>6</v>
      </c>
      <c r="K4" s="35" t="s">
        <v>7</v>
      </c>
      <c r="L4" s="36" t="s">
        <v>8</v>
      </c>
    </row>
    <row r="5" spans="1:12" customFormat="1" ht="15" thickBot="1" x14ac:dyDescent="0.4">
      <c r="A5" s="37">
        <v>1</v>
      </c>
      <c r="B5" s="38">
        <v>2</v>
      </c>
      <c r="C5" s="39">
        <v>3</v>
      </c>
      <c r="D5" s="40">
        <v>4</v>
      </c>
      <c r="E5" s="41">
        <v>5</v>
      </c>
      <c r="F5" s="42">
        <v>6</v>
      </c>
      <c r="G5" s="37">
        <v>7</v>
      </c>
      <c r="H5" s="43">
        <v>8</v>
      </c>
      <c r="I5" s="38">
        <v>9</v>
      </c>
      <c r="J5" s="40" t="s">
        <v>39</v>
      </c>
      <c r="K5" s="41" t="s">
        <v>40</v>
      </c>
      <c r="L5" s="38" t="s">
        <v>41</v>
      </c>
    </row>
    <row r="6" spans="1:12" x14ac:dyDescent="0.35">
      <c r="A6" s="10" t="s">
        <v>9</v>
      </c>
      <c r="B6" s="11" t="s">
        <v>42</v>
      </c>
      <c r="C6" s="12">
        <v>36</v>
      </c>
      <c r="D6" s="13">
        <f>SUM(D7:D9)</f>
        <v>1565.5200000000002</v>
      </c>
      <c r="E6" s="14">
        <f>SUM(E7:E9)</f>
        <v>95.149999999999991</v>
      </c>
      <c r="F6" s="15">
        <f>D6+E6</f>
        <v>1660.6700000000003</v>
      </c>
      <c r="G6" s="13"/>
      <c r="H6" s="14"/>
      <c r="I6" s="15"/>
      <c r="J6" s="13">
        <f>D6+G6</f>
        <v>1565.5200000000002</v>
      </c>
      <c r="K6" s="14">
        <f t="shared" ref="K6:L29" si="0">E6+H6</f>
        <v>95.149999999999991</v>
      </c>
      <c r="L6" s="15">
        <f t="shared" si="0"/>
        <v>1660.6700000000003</v>
      </c>
    </row>
    <row r="7" spans="1:12" ht="31" x14ac:dyDescent="0.35">
      <c r="A7" s="71" t="s">
        <v>10</v>
      </c>
      <c r="B7" s="72" t="s">
        <v>11</v>
      </c>
      <c r="C7" s="63">
        <v>13</v>
      </c>
      <c r="D7" s="64">
        <v>418.7399999999999</v>
      </c>
      <c r="E7" s="65"/>
      <c r="F7" s="66">
        <f>C7+D7</f>
        <v>431.7399999999999</v>
      </c>
      <c r="G7" s="19"/>
      <c r="H7" s="20"/>
      <c r="I7" s="21"/>
      <c r="J7" s="64">
        <f t="shared" ref="J7:K29" si="1">D7+G7</f>
        <v>418.7399999999999</v>
      </c>
      <c r="K7" s="65"/>
      <c r="L7" s="66">
        <f t="shared" si="0"/>
        <v>431.7399999999999</v>
      </c>
    </row>
    <row r="8" spans="1:12" ht="31" x14ac:dyDescent="0.35">
      <c r="A8" s="71" t="s">
        <v>12</v>
      </c>
      <c r="B8" s="72" t="s">
        <v>14</v>
      </c>
      <c r="C8" s="63">
        <v>9</v>
      </c>
      <c r="D8" s="64">
        <v>1097.0800000000002</v>
      </c>
      <c r="E8" s="65"/>
      <c r="F8" s="66">
        <f t="shared" ref="F8:F9" si="2">C8+D8</f>
        <v>1106.0800000000002</v>
      </c>
      <c r="G8" s="19"/>
      <c r="H8" s="20"/>
      <c r="I8" s="21"/>
      <c r="J8" s="64">
        <f t="shared" si="1"/>
        <v>1097.0800000000002</v>
      </c>
      <c r="K8" s="65"/>
      <c r="L8" s="66">
        <f t="shared" si="0"/>
        <v>1106.0800000000002</v>
      </c>
    </row>
    <row r="9" spans="1:12" ht="16" thickBot="1" x14ac:dyDescent="0.4">
      <c r="A9" s="73" t="s">
        <v>13</v>
      </c>
      <c r="B9" s="74" t="s">
        <v>15</v>
      </c>
      <c r="C9" s="67">
        <v>14</v>
      </c>
      <c r="D9" s="68">
        <v>49.699999999999996</v>
      </c>
      <c r="E9" s="69">
        <v>95.149999999999991</v>
      </c>
      <c r="F9" s="66">
        <f t="shared" si="2"/>
        <v>63.699999999999996</v>
      </c>
      <c r="G9" s="25"/>
      <c r="H9" s="26"/>
      <c r="I9" s="27"/>
      <c r="J9" s="68">
        <f t="shared" si="1"/>
        <v>49.699999999999996</v>
      </c>
      <c r="K9" s="69">
        <f t="shared" si="0"/>
        <v>95.149999999999991</v>
      </c>
      <c r="L9" s="70">
        <f t="shared" si="0"/>
        <v>63.699999999999996</v>
      </c>
    </row>
    <row r="10" spans="1:12" x14ac:dyDescent="0.35">
      <c r="A10" s="10" t="s">
        <v>16</v>
      </c>
      <c r="B10" s="11" t="s">
        <v>43</v>
      </c>
      <c r="C10" s="12">
        <v>212</v>
      </c>
      <c r="D10" s="13">
        <f>SUM(D11:D24)</f>
        <v>208.79999999999995</v>
      </c>
      <c r="E10" s="14">
        <f>SUM(E11:E24)</f>
        <v>3939.5200000000027</v>
      </c>
      <c r="F10" s="15">
        <f>D10+E10</f>
        <v>4148.3200000000024</v>
      </c>
      <c r="G10" s="13">
        <f>SUM(G11:G24)</f>
        <v>40</v>
      </c>
      <c r="H10" s="14">
        <f>SUM(H11:H24)</f>
        <v>640</v>
      </c>
      <c r="I10" s="15">
        <f>G10+H10</f>
        <v>680</v>
      </c>
      <c r="J10" s="13">
        <f t="shared" si="1"/>
        <v>248.79999999999995</v>
      </c>
      <c r="K10" s="14">
        <f t="shared" si="0"/>
        <v>4579.5200000000023</v>
      </c>
      <c r="L10" s="15">
        <f t="shared" si="0"/>
        <v>4828.3200000000024</v>
      </c>
    </row>
    <row r="11" spans="1:12" ht="31" x14ac:dyDescent="0.35">
      <c r="A11" s="16" t="s">
        <v>17</v>
      </c>
      <c r="B11" s="17" t="s">
        <v>26</v>
      </c>
      <c r="C11" s="18">
        <v>2</v>
      </c>
      <c r="D11" s="19">
        <v>6.19</v>
      </c>
      <c r="E11" s="20"/>
      <c r="F11" s="21">
        <f>D11+E11</f>
        <v>6.19</v>
      </c>
      <c r="G11" s="19">
        <v>2</v>
      </c>
      <c r="H11" s="20"/>
      <c r="I11" s="21">
        <f>G11+H11</f>
        <v>2</v>
      </c>
      <c r="J11" s="19">
        <f t="shared" si="1"/>
        <v>8.1900000000000013</v>
      </c>
      <c r="K11" s="20"/>
      <c r="L11" s="21">
        <f>F11+I11</f>
        <v>8.1900000000000013</v>
      </c>
    </row>
    <row r="12" spans="1:12" ht="31" x14ac:dyDescent="0.35">
      <c r="A12" s="16" t="s">
        <v>18</v>
      </c>
      <c r="B12" s="17" t="s">
        <v>28</v>
      </c>
      <c r="C12" s="18">
        <v>26</v>
      </c>
      <c r="D12" s="19">
        <v>33.599999999999994</v>
      </c>
      <c r="E12" s="20">
        <v>226.91</v>
      </c>
      <c r="F12" s="21">
        <f t="shared" ref="F12:F24" si="3">D12+E12</f>
        <v>260.51</v>
      </c>
      <c r="G12" s="19"/>
      <c r="H12" s="20"/>
      <c r="I12" s="21"/>
      <c r="J12" s="19">
        <f t="shared" si="1"/>
        <v>33.599999999999994</v>
      </c>
      <c r="K12" s="20">
        <f t="shared" si="0"/>
        <v>226.91</v>
      </c>
      <c r="L12" s="21">
        <f t="shared" si="0"/>
        <v>260.51</v>
      </c>
    </row>
    <row r="13" spans="1:12" ht="31" x14ac:dyDescent="0.35">
      <c r="A13" s="16" t="s">
        <v>19</v>
      </c>
      <c r="B13" s="17" t="s">
        <v>30</v>
      </c>
      <c r="C13" s="18">
        <v>43</v>
      </c>
      <c r="D13" s="19"/>
      <c r="E13" s="20">
        <v>701.53999999999974</v>
      </c>
      <c r="F13" s="21">
        <f t="shared" si="3"/>
        <v>701.53999999999974</v>
      </c>
      <c r="G13" s="19"/>
      <c r="H13" s="20">
        <v>128</v>
      </c>
      <c r="I13" s="21">
        <f t="shared" ref="I13:I24" si="4">G13+H13</f>
        <v>128</v>
      </c>
      <c r="J13" s="19"/>
      <c r="K13" s="20">
        <f t="shared" si="0"/>
        <v>829.53999999999974</v>
      </c>
      <c r="L13" s="21">
        <f t="shared" si="0"/>
        <v>829.53999999999974</v>
      </c>
    </row>
    <row r="14" spans="1:12" ht="31" x14ac:dyDescent="0.35">
      <c r="A14" s="16" t="s">
        <v>20</v>
      </c>
      <c r="B14" s="17" t="s">
        <v>44</v>
      </c>
      <c r="C14" s="18">
        <v>1</v>
      </c>
      <c r="D14" s="19"/>
      <c r="E14" s="20">
        <v>37.17</v>
      </c>
      <c r="F14" s="21">
        <f t="shared" si="3"/>
        <v>37.17</v>
      </c>
      <c r="G14" s="19"/>
      <c r="H14" s="20"/>
      <c r="I14" s="21"/>
      <c r="J14" s="19"/>
      <c r="K14" s="20">
        <f t="shared" si="0"/>
        <v>37.17</v>
      </c>
      <c r="L14" s="21">
        <f t="shared" si="0"/>
        <v>37.17</v>
      </c>
    </row>
    <row r="15" spans="1:12" ht="31" x14ac:dyDescent="0.35">
      <c r="A15" s="16" t="s">
        <v>22</v>
      </c>
      <c r="B15" s="17" t="s">
        <v>45</v>
      </c>
      <c r="C15" s="18">
        <v>2</v>
      </c>
      <c r="D15" s="19"/>
      <c r="E15" s="20">
        <v>24.66</v>
      </c>
      <c r="F15" s="21">
        <f t="shared" si="3"/>
        <v>24.66</v>
      </c>
      <c r="G15" s="19"/>
      <c r="H15" s="20"/>
      <c r="I15" s="21"/>
      <c r="J15" s="19"/>
      <c r="K15" s="20">
        <f t="shared" si="0"/>
        <v>24.66</v>
      </c>
      <c r="L15" s="21">
        <f t="shared" si="0"/>
        <v>24.66</v>
      </c>
    </row>
    <row r="16" spans="1:12" x14ac:dyDescent="0.35">
      <c r="A16" s="16" t="s">
        <v>23</v>
      </c>
      <c r="B16" s="17" t="s">
        <v>46</v>
      </c>
      <c r="C16" s="18">
        <v>1</v>
      </c>
      <c r="D16" s="19"/>
      <c r="E16" s="20">
        <v>20.7</v>
      </c>
      <c r="F16" s="21">
        <f t="shared" si="3"/>
        <v>20.7</v>
      </c>
      <c r="G16" s="19"/>
      <c r="H16" s="20">
        <v>4</v>
      </c>
      <c r="I16" s="21">
        <f t="shared" si="4"/>
        <v>4</v>
      </c>
      <c r="J16" s="19"/>
      <c r="K16" s="20">
        <f t="shared" si="0"/>
        <v>24.7</v>
      </c>
      <c r="L16" s="21">
        <f t="shared" si="0"/>
        <v>24.7</v>
      </c>
    </row>
    <row r="17" spans="1:12" ht="31" x14ac:dyDescent="0.35">
      <c r="A17" s="16" t="s">
        <v>47</v>
      </c>
      <c r="B17" s="17" t="s">
        <v>48</v>
      </c>
      <c r="C17" s="18">
        <v>3</v>
      </c>
      <c r="D17" s="19"/>
      <c r="E17" s="20">
        <v>133.57999999999998</v>
      </c>
      <c r="F17" s="21">
        <f t="shared" si="3"/>
        <v>133.57999999999998</v>
      </c>
      <c r="G17" s="19"/>
      <c r="H17" s="20">
        <v>31</v>
      </c>
      <c r="I17" s="21">
        <f t="shared" si="4"/>
        <v>31</v>
      </c>
      <c r="J17" s="19"/>
      <c r="K17" s="20">
        <f t="shared" si="0"/>
        <v>164.57999999999998</v>
      </c>
      <c r="L17" s="21">
        <f t="shared" si="0"/>
        <v>164.57999999999998</v>
      </c>
    </row>
    <row r="18" spans="1:12" ht="31" x14ac:dyDescent="0.35">
      <c r="A18" s="16" t="s">
        <v>49</v>
      </c>
      <c r="B18" s="17" t="s">
        <v>50</v>
      </c>
      <c r="C18" s="18">
        <v>1</v>
      </c>
      <c r="D18" s="19"/>
      <c r="E18" s="20">
        <v>11.98</v>
      </c>
      <c r="F18" s="21">
        <f t="shared" si="3"/>
        <v>11.98</v>
      </c>
      <c r="G18" s="19"/>
      <c r="H18" s="20">
        <v>3</v>
      </c>
      <c r="I18" s="21">
        <f t="shared" si="4"/>
        <v>3</v>
      </c>
      <c r="J18" s="19"/>
      <c r="K18" s="20">
        <f>E18+H18</f>
        <v>14.98</v>
      </c>
      <c r="L18" s="21">
        <f t="shared" si="0"/>
        <v>14.98</v>
      </c>
    </row>
    <row r="19" spans="1:12" x14ac:dyDescent="0.35">
      <c r="A19" s="16" t="s">
        <v>51</v>
      </c>
      <c r="B19" s="17" t="s">
        <v>21</v>
      </c>
      <c r="C19" s="18">
        <v>1</v>
      </c>
      <c r="D19" s="19"/>
      <c r="E19" s="20">
        <v>7.9</v>
      </c>
      <c r="F19" s="21">
        <f t="shared" si="3"/>
        <v>7.9</v>
      </c>
      <c r="G19" s="19"/>
      <c r="H19" s="20">
        <v>3</v>
      </c>
      <c r="I19" s="21">
        <f t="shared" si="4"/>
        <v>3</v>
      </c>
      <c r="J19" s="19"/>
      <c r="K19" s="20">
        <f t="shared" si="1"/>
        <v>10.9</v>
      </c>
      <c r="L19" s="21">
        <f t="shared" si="0"/>
        <v>10.9</v>
      </c>
    </row>
    <row r="20" spans="1:12" ht="31" x14ac:dyDescent="0.35">
      <c r="A20" s="16" t="s">
        <v>52</v>
      </c>
      <c r="B20" s="17" t="s">
        <v>53</v>
      </c>
      <c r="C20" s="18">
        <v>14</v>
      </c>
      <c r="D20" s="19"/>
      <c r="E20" s="20">
        <v>468.22</v>
      </c>
      <c r="F20" s="21">
        <f t="shared" si="3"/>
        <v>468.22</v>
      </c>
      <c r="G20" s="19"/>
      <c r="H20" s="20">
        <v>41</v>
      </c>
      <c r="I20" s="21">
        <f t="shared" si="4"/>
        <v>41</v>
      </c>
      <c r="J20" s="19"/>
      <c r="K20" s="20">
        <f t="shared" si="1"/>
        <v>509.22</v>
      </c>
      <c r="L20" s="21">
        <f t="shared" si="0"/>
        <v>509.22</v>
      </c>
    </row>
    <row r="21" spans="1:12" ht="31" x14ac:dyDescent="0.35">
      <c r="A21" s="16" t="s">
        <v>54</v>
      </c>
      <c r="B21" s="17" t="s">
        <v>31</v>
      </c>
      <c r="C21" s="18">
        <v>6</v>
      </c>
      <c r="D21" s="19"/>
      <c r="E21" s="20">
        <v>219.70999999999998</v>
      </c>
      <c r="F21" s="21">
        <f t="shared" si="3"/>
        <v>219.70999999999998</v>
      </c>
      <c r="G21" s="19"/>
      <c r="H21" s="20">
        <v>35</v>
      </c>
      <c r="I21" s="21">
        <f t="shared" si="4"/>
        <v>35</v>
      </c>
      <c r="J21" s="19"/>
      <c r="K21" s="20">
        <f t="shared" si="1"/>
        <v>254.70999999999998</v>
      </c>
      <c r="L21" s="21">
        <f t="shared" si="0"/>
        <v>254.70999999999998</v>
      </c>
    </row>
    <row r="22" spans="1:12" ht="31" x14ac:dyDescent="0.35">
      <c r="A22" s="16" t="s">
        <v>55</v>
      </c>
      <c r="B22" s="17" t="s">
        <v>56</v>
      </c>
      <c r="C22" s="18">
        <v>1</v>
      </c>
      <c r="D22" s="19">
        <v>46.94</v>
      </c>
      <c r="E22" s="20"/>
      <c r="F22" s="21">
        <f t="shared" si="3"/>
        <v>46.94</v>
      </c>
      <c r="G22" s="19">
        <v>4</v>
      </c>
      <c r="H22" s="20"/>
      <c r="I22" s="21">
        <f t="shared" si="4"/>
        <v>4</v>
      </c>
      <c r="J22" s="19">
        <f t="shared" si="1"/>
        <v>50.94</v>
      </c>
      <c r="K22" s="20"/>
      <c r="L22" s="21">
        <f t="shared" si="0"/>
        <v>50.94</v>
      </c>
    </row>
    <row r="23" spans="1:12" x14ac:dyDescent="0.35">
      <c r="A23" s="16" t="s">
        <v>57</v>
      </c>
      <c r="B23" s="17" t="s">
        <v>15</v>
      </c>
      <c r="C23" s="18">
        <v>110</v>
      </c>
      <c r="D23" s="19">
        <v>122.06999999999998</v>
      </c>
      <c r="E23" s="20">
        <v>2075.1700000000028</v>
      </c>
      <c r="F23" s="21">
        <f t="shared" si="3"/>
        <v>2197.240000000003</v>
      </c>
      <c r="G23" s="19">
        <v>34</v>
      </c>
      <c r="H23" s="20">
        <v>392</v>
      </c>
      <c r="I23" s="21">
        <f t="shared" si="4"/>
        <v>426</v>
      </c>
      <c r="J23" s="19">
        <f t="shared" si="1"/>
        <v>156.07</v>
      </c>
      <c r="K23" s="20">
        <f t="shared" si="0"/>
        <v>2467.1700000000028</v>
      </c>
      <c r="L23" s="21">
        <f t="shared" si="0"/>
        <v>2623.240000000003</v>
      </c>
    </row>
    <row r="24" spans="1:12" ht="16" thickBot="1" x14ac:dyDescent="0.4">
      <c r="A24" s="16" t="s">
        <v>58</v>
      </c>
      <c r="B24" s="23" t="s">
        <v>59</v>
      </c>
      <c r="C24" s="24">
        <v>1</v>
      </c>
      <c r="D24" s="25"/>
      <c r="E24" s="26">
        <v>11.98</v>
      </c>
      <c r="F24" s="21">
        <f t="shared" si="3"/>
        <v>11.98</v>
      </c>
      <c r="G24" s="25"/>
      <c r="H24" s="26">
        <v>3</v>
      </c>
      <c r="I24" s="21">
        <f t="shared" si="4"/>
        <v>3</v>
      </c>
      <c r="J24" s="25">
        <f t="shared" si="1"/>
        <v>0</v>
      </c>
      <c r="K24" s="26">
        <f t="shared" si="0"/>
        <v>14.98</v>
      </c>
      <c r="L24" s="27">
        <f t="shared" si="0"/>
        <v>14.98</v>
      </c>
    </row>
    <row r="25" spans="1:12" x14ac:dyDescent="0.35">
      <c r="A25" s="10" t="s">
        <v>24</v>
      </c>
      <c r="B25" s="11" t="s">
        <v>60</v>
      </c>
      <c r="C25" s="12">
        <v>5</v>
      </c>
      <c r="D25" s="13">
        <f>SUM(D26:D28)</f>
        <v>630.33000000000004</v>
      </c>
      <c r="E25" s="14">
        <f>SUM(E26:E28)</f>
        <v>6339.83</v>
      </c>
      <c r="F25" s="15">
        <f>D25+E25</f>
        <v>6970.16</v>
      </c>
      <c r="G25" s="13">
        <f>SUM(G26:G28)</f>
        <v>40</v>
      </c>
      <c r="H25" s="14">
        <f>SUM(H26:H28)</f>
        <v>380</v>
      </c>
      <c r="I25" s="15">
        <f>G25+H25</f>
        <v>420</v>
      </c>
      <c r="J25" s="13">
        <f t="shared" si="1"/>
        <v>670.33</v>
      </c>
      <c r="K25" s="14">
        <f t="shared" si="0"/>
        <v>6719.83</v>
      </c>
      <c r="L25" s="15">
        <f t="shared" si="0"/>
        <v>7390.16</v>
      </c>
    </row>
    <row r="26" spans="1:12" ht="31" x14ac:dyDescent="0.35">
      <c r="A26" s="16" t="s">
        <v>25</v>
      </c>
      <c r="B26" s="17" t="s">
        <v>26</v>
      </c>
      <c r="C26" s="18">
        <v>1</v>
      </c>
      <c r="D26" s="19">
        <v>630.33000000000004</v>
      </c>
      <c r="E26" s="20"/>
      <c r="F26" s="21">
        <f>D26+E26</f>
        <v>630.33000000000004</v>
      </c>
      <c r="G26" s="19">
        <v>40</v>
      </c>
      <c r="H26" s="20"/>
      <c r="I26" s="21">
        <f>G26+H26</f>
        <v>40</v>
      </c>
      <c r="J26" s="19">
        <f t="shared" si="1"/>
        <v>670.33</v>
      </c>
      <c r="K26" s="20"/>
      <c r="L26" s="21">
        <f t="shared" si="0"/>
        <v>670.33</v>
      </c>
    </row>
    <row r="27" spans="1:12" ht="31" x14ac:dyDescent="0.35">
      <c r="A27" s="16" t="s">
        <v>27</v>
      </c>
      <c r="B27" s="17" t="s">
        <v>53</v>
      </c>
      <c r="C27" s="18">
        <v>3</v>
      </c>
      <c r="D27" s="19"/>
      <c r="E27" s="20">
        <v>5481.37</v>
      </c>
      <c r="F27" s="21">
        <f t="shared" ref="F27:F28" si="5">D27+E27</f>
        <v>5481.37</v>
      </c>
      <c r="G27" s="19"/>
      <c r="H27" s="20">
        <v>360</v>
      </c>
      <c r="I27" s="21">
        <f t="shared" ref="I27:I28" si="6">G27+H27</f>
        <v>360</v>
      </c>
      <c r="J27" s="19"/>
      <c r="K27" s="20">
        <f t="shared" si="0"/>
        <v>5841.37</v>
      </c>
      <c r="L27" s="21">
        <f t="shared" si="0"/>
        <v>5841.37</v>
      </c>
    </row>
    <row r="28" spans="1:12" ht="16" thickBot="1" x14ac:dyDescent="0.4">
      <c r="A28" s="22" t="s">
        <v>29</v>
      </c>
      <c r="B28" s="23" t="s">
        <v>32</v>
      </c>
      <c r="C28" s="24">
        <v>1</v>
      </c>
      <c r="D28" s="25"/>
      <c r="E28" s="26">
        <v>858.46</v>
      </c>
      <c r="F28" s="44">
        <f t="shared" si="5"/>
        <v>858.46</v>
      </c>
      <c r="G28" s="25"/>
      <c r="H28" s="26">
        <v>20</v>
      </c>
      <c r="I28" s="44">
        <f t="shared" si="6"/>
        <v>20</v>
      </c>
      <c r="J28" s="25"/>
      <c r="K28" s="26">
        <f t="shared" si="0"/>
        <v>878.46</v>
      </c>
      <c r="L28" s="27">
        <f t="shared" si="0"/>
        <v>878.46</v>
      </c>
    </row>
    <row r="29" spans="1:12" s="31" customFormat="1" thickBot="1" x14ac:dyDescent="0.35">
      <c r="A29" s="46" t="s">
        <v>33</v>
      </c>
      <c r="B29" s="47"/>
      <c r="C29" s="28">
        <v>253</v>
      </c>
      <c r="D29" s="29">
        <f>D6+D10+D25</f>
        <v>2404.65</v>
      </c>
      <c r="E29" s="29">
        <f t="shared" ref="E29:I29" si="7">E6+E10+E25</f>
        <v>10374.500000000004</v>
      </c>
      <c r="F29" s="45">
        <f t="shared" si="7"/>
        <v>12779.150000000001</v>
      </c>
      <c r="G29" s="29">
        <f t="shared" si="7"/>
        <v>80</v>
      </c>
      <c r="H29" s="29">
        <f t="shared" si="7"/>
        <v>1020</v>
      </c>
      <c r="I29" s="45">
        <f t="shared" si="7"/>
        <v>1100</v>
      </c>
      <c r="J29" s="29">
        <f t="shared" si="1"/>
        <v>2484.65</v>
      </c>
      <c r="K29" s="30">
        <f t="shared" si="0"/>
        <v>11394.500000000004</v>
      </c>
      <c r="L29" s="33">
        <f>ROUNDUP(F29+I29,0)</f>
        <v>13880</v>
      </c>
    </row>
    <row r="31" spans="1:12" ht="18" x14ac:dyDescent="0.4">
      <c r="B31" s="1" t="s">
        <v>61</v>
      </c>
      <c r="C31" s="2"/>
      <c r="D31" s="1" t="s">
        <v>62</v>
      </c>
      <c r="E31"/>
      <c r="F31"/>
      <c r="G31"/>
    </row>
    <row r="32" spans="1:12" ht="18" x14ac:dyDescent="0.4">
      <c r="B32" s="1"/>
      <c r="C32" s="2"/>
      <c r="D32" s="1"/>
      <c r="E32"/>
      <c r="F32"/>
      <c r="G32"/>
    </row>
    <row r="33" spans="2:7" ht="18" x14ac:dyDescent="0.4">
      <c r="B33" s="1"/>
      <c r="C33" s="2"/>
      <c r="D33"/>
      <c r="E33"/>
      <c r="F33"/>
      <c r="G33"/>
    </row>
    <row r="34" spans="2:7" ht="18" x14ac:dyDescent="0.4">
      <c r="B34" s="2" t="s">
        <v>34</v>
      </c>
      <c r="C34"/>
      <c r="D34" s="3" t="s">
        <v>63</v>
      </c>
      <c r="E34" s="4"/>
      <c r="F34" s="4"/>
      <c r="G34"/>
    </row>
    <row r="35" spans="2:7" x14ac:dyDescent="0.35">
      <c r="B35" s="5"/>
      <c r="C35"/>
      <c r="D35" s="4"/>
      <c r="E35" s="4"/>
      <c r="F35" s="4"/>
      <c r="G35"/>
    </row>
    <row r="36" spans="2:7" x14ac:dyDescent="0.35">
      <c r="B36" s="5"/>
      <c r="C36"/>
      <c r="D36" s="4"/>
      <c r="E36" s="4"/>
      <c r="F36" s="4"/>
      <c r="G36"/>
    </row>
    <row r="37" spans="2:7" x14ac:dyDescent="0.35">
      <c r="B37" s="6" t="s">
        <v>35</v>
      </c>
      <c r="C37" s="7"/>
      <c r="D37" s="4"/>
      <c r="E37" s="4"/>
      <c r="F37" s="4"/>
      <c r="G37"/>
    </row>
    <row r="38" spans="2:7" x14ac:dyDescent="0.35">
      <c r="B38" s="8" t="s">
        <v>36</v>
      </c>
      <c r="C38" s="7"/>
      <c r="D38" s="4"/>
      <c r="E38" s="4"/>
      <c r="F38" s="4"/>
      <c r="G38"/>
    </row>
  </sheetData>
  <mergeCells count="9">
    <mergeCell ref="A29:B29"/>
    <mergeCell ref="H1:L1"/>
    <mergeCell ref="A2:L2"/>
    <mergeCell ref="A3:A4"/>
    <mergeCell ref="B3:B4"/>
    <mergeCell ref="C3:C4"/>
    <mergeCell ref="D3:F3"/>
    <mergeCell ref="G3:I3"/>
    <mergeCell ref="J3:L3"/>
  </mergeCells>
  <hyperlinks>
    <hyperlink ref="B38" r:id="rId1" xr:uid="{4F887891-F1CB-4C90-B556-114785EFEEA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pielikums</vt:lpstr>
    </vt:vector>
  </TitlesOfParts>
  <Company>NVD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Signe Širova</dc:creator>
  <cp:lastModifiedBy>Irina Družiņina</cp:lastModifiedBy>
  <cp:lastPrinted>2020-02-10T06:27:32Z</cp:lastPrinted>
  <dcterms:created xsi:type="dcterms:W3CDTF">2020-02-10T06:27:11Z</dcterms:created>
  <dcterms:modified xsi:type="dcterms:W3CDTF">2021-08-13T10:10:17Z</dcterms:modified>
</cp:coreProperties>
</file>