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\\fk\fud\IEVIEŠANAS UZRAUDZĪBA\ZIŅOJUMI\MK_zinojumi\2025.gads\48_zinojums_ar_prot_iesn_MK_lidz 01.04.2025\4_Zinojums\3_FM_labosanai_pec_TAP2_AI_komentariem\"/>
    </mc:Choice>
  </mc:AlternateContent>
  <xr:revisionPtr revIDLastSave="0" documentId="13_ncr:1_{6983AEFA-2F69-41CA-9BD9-757E51CA007F}" xr6:coauthVersionLast="47" xr6:coauthVersionMax="47" xr10:uidLastSave="{00000000-0000-0000-0000-000000000000}"/>
  <bookViews>
    <workbookView xWindow="28680" yWindow="-120" windowWidth="29040" windowHeight="15720" xr2:uid="{8EB436CE-9F59-49ED-B239-87909529DFED}"/>
  </bookViews>
  <sheets>
    <sheet name="EEZ-NOR programmu priekšl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B27" i="1" s="1"/>
  <c r="D14" i="1"/>
  <c r="C14" i="1" s="1"/>
  <c r="D9" i="1" l="1"/>
  <c r="C9" i="1" s="1"/>
  <c r="D5" i="1"/>
  <c r="C5" i="1" s="1"/>
</calcChain>
</file>

<file path=xl/sharedStrings.xml><?xml version="1.0" encoding="utf-8"?>
<sst xmlns="http://schemas.openxmlformats.org/spreadsheetml/2006/main" count="33" uniqueCount="33">
  <si>
    <t>Atbalstāmās darbības</t>
  </si>
  <si>
    <t>2)  Korekcijas dienestu (IeVP un Valsts probācijas dienesta) kapacitātes stiprināšanas pasākumi</t>
  </si>
  <si>
    <t>4) Medijpratība / bibliotēkas</t>
  </si>
  <si>
    <t>Kopējais finansējums</t>
  </si>
  <si>
    <t>3) Sanācija</t>
  </si>
  <si>
    <t>Kopējais finansējums programmām:</t>
  </si>
  <si>
    <t>Tehniskā palīdzība (regulā noteiktais apjoms)</t>
  </si>
  <si>
    <t>Tehniskā palīdzība (Latvijas priekšlikums)</t>
  </si>
  <si>
    <t>NVO fonds</t>
  </si>
  <si>
    <t>Donorvalstu administratīvās izmaksas</t>
  </si>
  <si>
    <t>Kopējais finansējums Latvijai</t>
  </si>
  <si>
    <t>Starpība starp Donoru sākotnējo piedāvājumu un Latvijas piedāvājumu DSF - par izlietojumu jāvienojas divpusējās sarunās ar Donoriem</t>
  </si>
  <si>
    <t>Nesadalītais finansējums
Latvija rosina šo finansējumu novirzīt tehniskajai palīdzībai</t>
  </si>
  <si>
    <t>Nacionālais līdzfinansējums 
(15%)</t>
  </si>
  <si>
    <t>Finanšu ministrs</t>
  </si>
  <si>
    <t>A. Ašeradens</t>
  </si>
  <si>
    <t>Otzule, 20209785</t>
  </si>
  <si>
    <t>inese.otzule@fm.gov.lv</t>
  </si>
  <si>
    <t>9. pielikums 
Informatīvajam ziņojumam par Finanšu ministrijas pārziņā esošo Eiropas Savienības fondu un ārvalstu finanšu palīdzības aktualitātēm līdz 2025. gada aprīlim</t>
  </si>
  <si>
    <r>
      <t xml:space="preserve">1. Zaļās inovācijas 
</t>
    </r>
    <r>
      <rPr>
        <sz val="11"/>
        <color rgb="FF000000"/>
        <rFont val="Times New Roman"/>
        <family val="1"/>
        <charset val="186"/>
      </rPr>
      <t>(programmas apsaimniekotājs - EM sadarbībā ar KEM)</t>
    </r>
  </si>
  <si>
    <r>
      <t xml:space="preserve">2. Vietējā attīstība un noturība 
</t>
    </r>
    <r>
      <rPr>
        <sz val="11"/>
        <color theme="1"/>
        <rFont val="Times New Roman"/>
        <family val="1"/>
        <charset val="186"/>
      </rPr>
      <t>(progammas apsaimniekotājs VARAM sadarbībā ar LM,VM,IeM,KM,VK)</t>
    </r>
  </si>
  <si>
    <r>
      <t xml:space="preserve">3. Korekcijas dienesti 
</t>
    </r>
    <r>
      <rPr>
        <sz val="11"/>
        <color theme="1"/>
        <rFont val="Times New Roman"/>
        <family val="1"/>
        <charset val="186"/>
      </rPr>
      <t>(programmas apsaimniekotājs - TM sadarbībā ar VM un LM</t>
    </r>
    <r>
      <rPr>
        <b/>
        <sz val="11"/>
        <color theme="1"/>
        <rFont val="Times New Roman"/>
        <family val="1"/>
        <charset val="186"/>
      </rPr>
      <t>)</t>
    </r>
  </si>
  <si>
    <r>
      <rPr>
        <b/>
        <sz val="9"/>
        <color theme="1"/>
        <rFont val="Times New Roman"/>
        <family val="1"/>
        <charset val="186"/>
      </rPr>
      <t>Divpusējās sadarbības fonds</t>
    </r>
    <r>
      <rPr>
        <sz val="9"/>
        <color theme="1"/>
        <rFont val="Times New Roman"/>
        <family val="1"/>
        <charset val="186"/>
      </rPr>
      <t xml:space="preserve">
(Regulas noteiktais minimālais apjoms)
Iespējami iepriekš noteiktie projekti</t>
    </r>
  </si>
  <si>
    <t>Donoru finansējums
(85%)</t>
  </si>
  <si>
    <r>
      <rPr>
        <b/>
        <sz val="10"/>
        <color theme="1"/>
        <rFont val="Times New Roman"/>
        <family val="1"/>
        <charset val="186"/>
      </rPr>
      <t>1) Zaļo inovāciju un informācijas un komunikācijas tehnoloģiju produktu ieviešana ražošanā</t>
    </r>
    <r>
      <rPr>
        <sz val="10"/>
        <color theme="1"/>
        <rFont val="Times New Roman"/>
        <family val="1"/>
        <charset val="186"/>
      </rPr>
      <t xml:space="preserve">
• Jaunu zaļo produktu un tehnoloģiju ieviešanai ražošanā, t.sk., IKT produktu pielietošanai ražošanas procesos un mākslīgā intelekta risinājumu ieviešana.</t>
    </r>
  </si>
  <si>
    <r>
      <rPr>
        <b/>
        <sz val="10"/>
        <rFont val="Times New Roman"/>
        <family val="1"/>
        <charset val="186"/>
      </rPr>
      <t>2) Zaļās investīcijas lielajiem investīciju projektiem (atjaunīgā enerģija, biodegviela, ūdeņraža ražošanas attīstība, u.c.).</t>
    </r>
    <r>
      <rPr>
        <sz val="10"/>
        <rFont val="Times New Roman"/>
        <family val="1"/>
        <charset val="186"/>
      </rPr>
      <t xml:space="preserve">
• Zaļo tehnoloģiju, produktu, procesu un pakalpojumu izstrāde un laišana tirgū;
• Ieguldījumu veikšana zaļajās tehnoloģijās, produktos, procesos un pakalpojumos un to pielietošanā;
• Infrastruktūras izveide, ilgtspējīgu risinājumu attīstība.</t>
    </r>
  </si>
  <si>
    <r>
      <rPr>
        <b/>
        <sz val="10"/>
        <color theme="1"/>
        <rFont val="Times New Roman"/>
        <family val="1"/>
        <charset val="186"/>
      </rPr>
      <t>1) Katastrofu novēršana un gatavība / Civilās aizsardzības infrastruktūra (27,5 milj. EUR)</t>
    </r>
    <r>
      <rPr>
        <sz val="10"/>
        <color theme="1"/>
        <rFont val="Times New Roman"/>
        <family val="1"/>
        <charset val="186"/>
      </rPr>
      <t xml:space="preserve">
• Patvertņu pielāgošana un aprīkošana.
• Ģeneratoru piegāde un pieslēgumu ierīkošana.</t>
    </r>
  </si>
  <si>
    <r>
      <rPr>
        <b/>
        <sz val="10"/>
        <color theme="1"/>
        <rFont val="Times New Roman"/>
        <family val="1"/>
        <charset val="186"/>
      </rPr>
      <t>2)  Vietējā attīstība un noturība</t>
    </r>
    <r>
      <rPr>
        <sz val="10"/>
        <color theme="1"/>
        <rFont val="Times New Roman"/>
        <family val="1"/>
        <charset val="186"/>
      </rPr>
      <t xml:space="preserve">
• Koordinējošo institūciju metodiskais atbalsts.
• Iestāžu kapacitātes un savstarpējās sadarbības stiprināšana rīcībai krīzes situācijā.
• Brīdināšanas sistēmas un gatavības uzlabošana.</t>
    </r>
  </si>
  <si>
    <r>
      <rPr>
        <b/>
        <sz val="10"/>
        <color theme="1"/>
        <rFont val="Times New Roman"/>
        <family val="1"/>
        <charset val="186"/>
      </rPr>
      <t xml:space="preserve">3)  Vietējā attīstība, laba pārvaldība </t>
    </r>
    <r>
      <rPr>
        <sz val="10"/>
        <color theme="1"/>
        <rFont val="Times New Roman"/>
        <family val="1"/>
        <charset val="186"/>
      </rPr>
      <t xml:space="preserve">
• Metodoloģiskais atbalsts pašvaldībām, t.sk. iedzīvotāju rīcības koordinēšanai ārkārtas situācijās,
• Pašvaldību un vietējo NVO apmācības,
• Sabiedrības līdzdalības veicināšana,
• Atbalsts pašvaldībām iedzīvotāju padomju iniciatīvu īstenošanai.</t>
    </r>
  </si>
  <si>
    <r>
      <rPr>
        <b/>
        <sz val="10"/>
        <color theme="1"/>
        <rFont val="Times New Roman"/>
        <family val="1"/>
        <charset val="186"/>
      </rPr>
      <t>1)  Jaunu pieeju attīstīšana attiecībā uz ieslodzītajām sievietēm</t>
    </r>
    <r>
      <rPr>
        <sz val="10"/>
        <color theme="1"/>
        <rFont val="Times New Roman"/>
        <family val="1"/>
        <charset val="186"/>
      </rPr>
      <t xml:space="preserve">
• jaunas cietumu infrastruktūras būvniecība,
• saiknes ar sabiedrību atjaunošana,
• personāla kapacitāte.</t>
    </r>
  </si>
  <si>
    <r>
      <rPr>
        <b/>
        <sz val="10"/>
        <color theme="1"/>
        <rFont val="Times New Roman"/>
        <family val="1"/>
        <charset val="186"/>
      </rPr>
      <t>3)  Olaines cietuma kompleksa infrastruktūras pilnveide</t>
    </r>
    <r>
      <rPr>
        <sz val="10"/>
        <color theme="1"/>
        <rFont val="Times New Roman"/>
        <family val="1"/>
        <charset val="186"/>
      </rPr>
      <t xml:space="preserve">
•tai skaitā atklātā cietuma korpusa būvniecība un aprīkošana, stadiona izbūve pie jaunā Mācību centra.</t>
    </r>
  </si>
  <si>
    <t>FM priekšlikums EEZ/Norvēģijas grantu 2021. – 2028. gada perioda programmām (03.04.2025.)</t>
  </si>
  <si>
    <t>4) rehabilitācijas pakalpojums bērniem, kuri ir atkarīgi no apreibinošām vielām (VM/LM)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</si>
</sst>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23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1"/>
      <color theme="1"/>
      <name val="Aptos "/>
      <charset val="186"/>
    </font>
    <font>
      <b/>
      <sz val="12"/>
      <color theme="1"/>
      <name val="Aptos "/>
      <charset val="186"/>
    </font>
    <font>
      <sz val="11"/>
      <color theme="1"/>
      <name val="Aptos "/>
      <charset val="186"/>
    </font>
    <font>
      <sz val="14"/>
      <name val="Times New Roman"/>
      <family val="1"/>
      <charset val="186"/>
    </font>
    <font>
      <sz val="12"/>
      <color theme="1"/>
      <name val="Times New Roman"/>
      <family val="2"/>
      <charset val="186"/>
    </font>
    <font>
      <sz val="14"/>
      <color theme="1"/>
      <name val="Times New Roman"/>
      <family val="1"/>
      <charset val="186"/>
    </font>
    <font>
      <u/>
      <sz val="11"/>
      <color theme="10"/>
      <name val="Aptos Narrow"/>
      <family val="2"/>
      <charset val="186"/>
      <scheme val="minor"/>
    </font>
    <font>
      <sz val="8"/>
      <color theme="1"/>
      <name val="Times New Roman"/>
      <family val="1"/>
      <charset val="186"/>
    </font>
    <font>
      <u/>
      <sz val="8"/>
      <color theme="1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164" fontId="2" fillId="0" borderId="0" xfId="1" applyNumberFormat="1" applyFont="1"/>
    <xf numFmtId="0" fontId="5" fillId="0" borderId="0" xfId="2" applyFont="1" applyAlignment="1">
      <alignment horizontal="left" vertical="top"/>
    </xf>
    <xf numFmtId="0" fontId="7" fillId="0" borderId="0" xfId="3" applyFont="1"/>
    <xf numFmtId="0" fontId="9" fillId="0" borderId="0" xfId="0" applyFont="1"/>
    <xf numFmtId="0" fontId="10" fillId="0" borderId="0" xfId="4" applyFont="1"/>
    <xf numFmtId="0" fontId="14" fillId="3" borderId="1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0" xfId="0" applyFont="1"/>
    <xf numFmtId="164" fontId="18" fillId="0" borderId="8" xfId="1" applyNumberFormat="1" applyFont="1" applyBorder="1"/>
    <xf numFmtId="0" fontId="17" fillId="0" borderId="4" xfId="0" applyFont="1" applyBorder="1"/>
    <xf numFmtId="0" fontId="20" fillId="5" borderId="1" xfId="0" applyFont="1" applyFill="1" applyBorder="1" applyAlignment="1">
      <alignment horizontal="right"/>
    </xf>
    <xf numFmtId="164" fontId="20" fillId="5" borderId="1" xfId="1" applyNumberFormat="1" applyFont="1" applyFill="1" applyBorder="1"/>
    <xf numFmtId="0" fontId="17" fillId="4" borderId="1" xfId="0" applyFont="1" applyFill="1" applyBorder="1" applyAlignment="1">
      <alignment vertical="center" wrapText="1"/>
    </xf>
    <xf numFmtId="164" fontId="18" fillId="4" borderId="1" xfId="1" applyNumberFormat="1" applyFont="1" applyFill="1" applyBorder="1"/>
    <xf numFmtId="0" fontId="11" fillId="0" borderId="0" xfId="0" applyFont="1"/>
    <xf numFmtId="164" fontId="17" fillId="0" borderId="1" xfId="1" applyNumberFormat="1" applyFont="1" applyBorder="1"/>
    <xf numFmtId="0" fontId="17" fillId="0" borderId="1" xfId="0" applyFont="1" applyBorder="1" applyAlignment="1">
      <alignment vertical="center"/>
    </xf>
    <xf numFmtId="0" fontId="20" fillId="5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164" fontId="12" fillId="0" borderId="9" xfId="1" applyNumberFormat="1" applyFont="1" applyBorder="1" applyAlignment="1">
      <alignment horizontal="right" wrapText="1"/>
    </xf>
    <xf numFmtId="0" fontId="12" fillId="0" borderId="9" xfId="0" applyFont="1" applyBorder="1" applyAlignment="1">
      <alignment horizontal="right"/>
    </xf>
    <xf numFmtId="0" fontId="13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164" fontId="20" fillId="0" borderId="5" xfId="1" applyNumberFormat="1" applyFont="1" applyBorder="1" applyAlignment="1">
      <alignment horizontal="center" vertical="center" wrapText="1"/>
    </xf>
    <xf numFmtId="164" fontId="20" fillId="0" borderId="6" xfId="1" applyNumberFormat="1" applyFont="1" applyBorder="1" applyAlignment="1">
      <alignment horizontal="center" vertical="center" wrapText="1"/>
    </xf>
    <xf numFmtId="164" fontId="20" fillId="0" borderId="7" xfId="1" applyNumberFormat="1" applyFont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vertical="center" wrapText="1"/>
    </xf>
    <xf numFmtId="164" fontId="12" fillId="0" borderId="6" xfId="0" applyNumberFormat="1" applyFont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164" fontId="20" fillId="0" borderId="5" xfId="1" applyNumberFormat="1" applyFont="1" applyBorder="1" applyAlignment="1">
      <alignment vertical="center" wrapText="1"/>
    </xf>
    <xf numFmtId="164" fontId="20" fillId="0" borderId="6" xfId="1" applyNumberFormat="1" applyFont="1" applyBorder="1" applyAlignment="1">
      <alignment vertical="center" wrapText="1"/>
    </xf>
    <xf numFmtId="164" fontId="20" fillId="0" borderId="7" xfId="1" applyNumberFormat="1" applyFont="1" applyBorder="1" applyAlignment="1">
      <alignment vertical="center" wrapText="1"/>
    </xf>
    <xf numFmtId="164" fontId="12" fillId="0" borderId="5" xfId="0" applyNumberFormat="1" applyFont="1" applyBorder="1" applyAlignment="1">
      <alignment vertical="center" wrapText="1"/>
    </xf>
    <xf numFmtId="164" fontId="12" fillId="0" borderId="6" xfId="0" applyNumberFormat="1" applyFont="1" applyBorder="1" applyAlignment="1">
      <alignment vertical="center" wrapText="1"/>
    </xf>
    <xf numFmtId="164" fontId="12" fillId="0" borderId="7" xfId="0" applyNumberFormat="1" applyFont="1" applyBorder="1" applyAlignment="1">
      <alignment vertical="center" wrapText="1"/>
    </xf>
    <xf numFmtId="164" fontId="12" fillId="0" borderId="7" xfId="0" applyNumberFormat="1" applyFont="1" applyBorder="1" applyAlignment="1">
      <alignment horizontal="center" vertical="center" wrapText="1"/>
    </xf>
  </cellXfs>
  <cellStyles count="5">
    <cellStyle name="Currency" xfId="1" builtinId="4"/>
    <cellStyle name="Hyperlink" xfId="4" builtinId="8"/>
    <cellStyle name="Normal" xfId="0" builtinId="0"/>
    <cellStyle name="Normal 2" xfId="3" xr:uid="{45400650-5137-4D87-B8FC-97A3FB4A0530}"/>
    <cellStyle name="Normal 2 4" xfId="2" xr:uid="{0F14DAD7-3575-42F9-9864-0258E6E3BA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ese.otzul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353F-D383-4999-A414-A8926C2B0ABC}">
  <sheetPr>
    <pageSetUpPr fitToPage="1"/>
  </sheetPr>
  <dimension ref="A1:E33"/>
  <sheetViews>
    <sheetView tabSelected="1" view="pageBreakPreview" topLeftCell="A9" zoomScaleNormal="115" zoomScaleSheetLayoutView="100" workbookViewId="0">
      <selection activeCell="A17" sqref="A17"/>
    </sheetView>
  </sheetViews>
  <sheetFormatPr defaultColWidth="8.7265625" defaultRowHeight="14"/>
  <cols>
    <col min="1" max="1" width="73.1796875" style="2" customWidth="1"/>
    <col min="2" max="2" width="21.453125" style="3" customWidth="1"/>
    <col min="3" max="3" width="21.81640625" style="2" customWidth="1"/>
    <col min="4" max="4" width="25.26953125" style="2" customWidth="1"/>
    <col min="5" max="5" width="12.54296875" style="2" bestFit="1" customWidth="1"/>
    <col min="6" max="16384" width="8.7265625" style="2"/>
  </cols>
  <sheetData>
    <row r="1" spans="1:5" ht="40" customHeight="1">
      <c r="B1" s="26" t="s">
        <v>18</v>
      </c>
      <c r="C1" s="27"/>
      <c r="D1" s="27"/>
    </row>
    <row r="2" spans="1:5" ht="21" customHeight="1">
      <c r="A2" s="28" t="s">
        <v>31</v>
      </c>
      <c r="B2" s="28"/>
      <c r="C2" s="28"/>
      <c r="D2" s="28"/>
      <c r="E2" s="1"/>
    </row>
    <row r="3" spans="1:5" ht="38.25" customHeight="1">
      <c r="A3" s="8" t="s">
        <v>0</v>
      </c>
      <c r="B3" s="9" t="s">
        <v>23</v>
      </c>
      <c r="C3" s="8" t="s">
        <v>13</v>
      </c>
      <c r="D3" s="8" t="s">
        <v>3</v>
      </c>
    </row>
    <row r="4" spans="1:5" ht="29.5" customHeight="1">
      <c r="A4" s="30" t="s">
        <v>19</v>
      </c>
      <c r="B4" s="31"/>
      <c r="C4" s="31"/>
      <c r="D4" s="32"/>
    </row>
    <row r="5" spans="1:5" ht="46" customHeight="1">
      <c r="A5" s="22" t="s">
        <v>24</v>
      </c>
      <c r="B5" s="41">
        <v>27500000</v>
      </c>
      <c r="C5" s="44">
        <f>0.15*D5</f>
        <v>4852941.176470588</v>
      </c>
      <c r="D5" s="44">
        <f>B5*100/85</f>
        <v>32352941.176470589</v>
      </c>
    </row>
    <row r="6" spans="1:5" ht="77.5" customHeight="1">
      <c r="A6" s="23" t="s">
        <v>25</v>
      </c>
      <c r="B6" s="42"/>
      <c r="C6" s="45"/>
      <c r="D6" s="45"/>
    </row>
    <row r="7" spans="1:5">
      <c r="A7" s="24" t="s">
        <v>4</v>
      </c>
      <c r="B7" s="43"/>
      <c r="C7" s="46"/>
      <c r="D7" s="46"/>
    </row>
    <row r="8" spans="1:5" ht="33" customHeight="1">
      <c r="A8" s="38" t="s">
        <v>20</v>
      </c>
      <c r="B8" s="39"/>
      <c r="C8" s="39"/>
      <c r="D8" s="40"/>
    </row>
    <row r="9" spans="1:5" ht="39">
      <c r="A9" s="22" t="s">
        <v>26</v>
      </c>
      <c r="B9" s="33">
        <v>42500000</v>
      </c>
      <c r="C9" s="36">
        <f>0.15*D9</f>
        <v>7500000</v>
      </c>
      <c r="D9" s="36">
        <f>B9*100/85</f>
        <v>50000000</v>
      </c>
    </row>
    <row r="10" spans="1:5" ht="53.5" customHeight="1">
      <c r="A10" s="22" t="s">
        <v>27</v>
      </c>
      <c r="B10" s="34"/>
      <c r="C10" s="37"/>
      <c r="D10" s="37"/>
    </row>
    <row r="11" spans="1:5" ht="82.5" customHeight="1">
      <c r="A11" s="22" t="s">
        <v>28</v>
      </c>
      <c r="B11" s="34"/>
      <c r="C11" s="37"/>
      <c r="D11" s="37"/>
    </row>
    <row r="12" spans="1:5">
      <c r="A12" s="25" t="s">
        <v>2</v>
      </c>
      <c r="B12" s="35"/>
      <c r="C12" s="47"/>
      <c r="D12" s="47"/>
    </row>
    <row r="13" spans="1:5" ht="27" customHeight="1">
      <c r="A13" s="29" t="s">
        <v>21</v>
      </c>
      <c r="B13" s="29"/>
      <c r="C13" s="29"/>
      <c r="D13" s="29"/>
    </row>
    <row r="14" spans="1:5" ht="53.5" customHeight="1">
      <c r="A14" s="22" t="s">
        <v>29</v>
      </c>
      <c r="B14" s="33">
        <v>15000000</v>
      </c>
      <c r="C14" s="36">
        <f>0.15*D14</f>
        <v>2647058.8235294116</v>
      </c>
      <c r="D14" s="36">
        <f>B14*100/85</f>
        <v>17647058.823529411</v>
      </c>
    </row>
    <row r="15" spans="1:5" ht="28.5" customHeight="1">
      <c r="A15" s="25" t="s">
        <v>1</v>
      </c>
      <c r="B15" s="34"/>
      <c r="C15" s="37"/>
      <c r="D15" s="37"/>
    </row>
    <row r="16" spans="1:5" ht="41" customHeight="1">
      <c r="A16" s="22" t="s">
        <v>30</v>
      </c>
      <c r="B16" s="34"/>
      <c r="C16" s="37"/>
      <c r="D16" s="37"/>
    </row>
    <row r="17" spans="1:4" ht="19" customHeight="1">
      <c r="A17" s="25" t="s">
        <v>32</v>
      </c>
      <c r="B17" s="35"/>
      <c r="C17" s="37"/>
      <c r="D17" s="37"/>
    </row>
    <row r="18" spans="1:4">
      <c r="A18" s="11"/>
      <c r="B18" s="12"/>
      <c r="C18" s="13"/>
      <c r="D18" s="13"/>
    </row>
    <row r="19" spans="1:4">
      <c r="A19" s="14" t="s">
        <v>5</v>
      </c>
      <c r="B19" s="15">
        <v>85000000</v>
      </c>
      <c r="C19" s="11"/>
      <c r="D19" s="11"/>
    </row>
    <row r="20" spans="1:4" ht="38.5" customHeight="1">
      <c r="A20" s="16" t="s">
        <v>22</v>
      </c>
      <c r="B20" s="17">
        <v>1966172</v>
      </c>
      <c r="C20" s="18"/>
      <c r="D20" s="18"/>
    </row>
    <row r="21" spans="1:4" ht="33" customHeight="1">
      <c r="A21" s="16" t="s">
        <v>11</v>
      </c>
      <c r="B21" s="17">
        <v>2033828</v>
      </c>
      <c r="C21" s="18"/>
      <c r="D21" s="18"/>
    </row>
    <row r="22" spans="1:4">
      <c r="A22" s="10" t="s">
        <v>6</v>
      </c>
      <c r="B22" s="19">
        <v>1474629</v>
      </c>
      <c r="C22" s="18"/>
      <c r="D22" s="18"/>
    </row>
    <row r="23" spans="1:4" ht="26.5" customHeight="1">
      <c r="A23" s="10" t="s">
        <v>12</v>
      </c>
      <c r="B23" s="19">
        <v>952387</v>
      </c>
      <c r="C23" s="18"/>
      <c r="D23" s="18"/>
    </row>
    <row r="24" spans="1:4">
      <c r="A24" s="16" t="s">
        <v>7</v>
      </c>
      <c r="B24" s="17">
        <f>SUM(B22:B23)</f>
        <v>2427016</v>
      </c>
      <c r="C24" s="18"/>
      <c r="D24" s="18"/>
    </row>
    <row r="25" spans="1:4">
      <c r="A25" s="20" t="s">
        <v>8</v>
      </c>
      <c r="B25" s="19">
        <v>11234188</v>
      </c>
      <c r="C25" s="18"/>
      <c r="D25" s="18"/>
    </row>
    <row r="26" spans="1:4">
      <c r="A26" s="20" t="s">
        <v>9</v>
      </c>
      <c r="B26" s="19">
        <v>6881603</v>
      </c>
      <c r="C26" s="18"/>
      <c r="D26" s="18"/>
    </row>
    <row r="27" spans="1:4">
      <c r="A27" s="21" t="s">
        <v>10</v>
      </c>
      <c r="B27" s="15">
        <f>SUM(B19,B20,B21,B24,B25,B26)</f>
        <v>109542807</v>
      </c>
      <c r="C27" s="18"/>
      <c r="D27" s="18"/>
    </row>
    <row r="30" spans="1:4" ht="18">
      <c r="A30" s="4" t="s">
        <v>14</v>
      </c>
      <c r="D30" s="5" t="s">
        <v>15</v>
      </c>
    </row>
    <row r="32" spans="1:4">
      <c r="A32" s="6" t="s">
        <v>16</v>
      </c>
    </row>
    <row r="33" spans="1:1">
      <c r="A33" s="7" t="s">
        <v>17</v>
      </c>
    </row>
  </sheetData>
  <mergeCells count="14">
    <mergeCell ref="B1:D1"/>
    <mergeCell ref="A2:D2"/>
    <mergeCell ref="A13:D13"/>
    <mergeCell ref="A4:D4"/>
    <mergeCell ref="B14:B17"/>
    <mergeCell ref="C14:C17"/>
    <mergeCell ref="D14:D17"/>
    <mergeCell ref="A8:D8"/>
    <mergeCell ref="B5:B7"/>
    <mergeCell ref="C5:C7"/>
    <mergeCell ref="D5:D7"/>
    <mergeCell ref="B9:B12"/>
    <mergeCell ref="C9:C12"/>
    <mergeCell ref="D9:D12"/>
  </mergeCells>
  <hyperlinks>
    <hyperlink ref="A33" r:id="rId1" xr:uid="{396F78F8-086B-480A-BEC3-D354DA6174DB}"/>
  </hyperlinks>
  <pageMargins left="0.23622047244094491" right="0.23622047244094491" top="0.74803149606299213" bottom="0.74803149606299213" header="0.31496062992125984" footer="0.31496062992125984"/>
  <pageSetup paperSize="9" scale="69" orientation="portrait" r:id="rId2"/>
  <headerFooter>
    <oddFooter>&amp;L&amp;F&amp;R&amp;P no &amp;N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EEZ-NOR programmu priekšl.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Finanšu ministrija</dc:creator>
  <cp:lastModifiedBy>Inese Otzule FM</cp:lastModifiedBy>
  <cp:lastPrinted>2025-04-07T14:10:52Z</cp:lastPrinted>
  <dcterms:created xsi:type="dcterms:W3CDTF">2025-02-20T07:25:44Z</dcterms:created>
  <dcterms:modified xsi:type="dcterms:W3CDTF">2025-04-22T11:42:19Z</dcterms:modified>
</cp:coreProperties>
</file>