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Invaliditātes jautājumi\INVAL un ĪKP reforma\3_saskanosana_2026_marts\"/>
    </mc:Choice>
  </mc:AlternateContent>
  <xr:revisionPtr revIDLastSave="0" documentId="13_ncr:1_{933BEB03-BF4F-48F2-9817-79F293EADD28}" xr6:coauthVersionLast="47" xr6:coauthVersionMax="47" xr10:uidLastSave="{00000000-0000-0000-0000-000000000000}"/>
  <bookViews>
    <workbookView xWindow="-108" yWindow="-108" windowWidth="23256" windowHeight="12456" xr2:uid="{7C1606AE-8ACA-4B3E-9EAA-4E122628C19E}"/>
  </bookViews>
  <sheets>
    <sheet name="WHODAS+Aprūpes intensit.skal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5" i="3" l="1"/>
  <c r="G64" i="3"/>
  <c r="G63" i="3"/>
  <c r="G62" i="3"/>
  <c r="G61" i="3"/>
  <c r="G60" i="3"/>
  <c r="G59" i="3"/>
  <c r="G58" i="3"/>
  <c r="G57" i="3"/>
  <c r="G54" i="3"/>
  <c r="J54" i="3" s="1"/>
  <c r="G53" i="3"/>
  <c r="N53" i="3" s="1"/>
  <c r="G52" i="3"/>
  <c r="M52" i="3" s="1"/>
  <c r="G51" i="3"/>
  <c r="I51" i="3" s="1"/>
  <c r="G50" i="3"/>
  <c r="I50" i="3" s="1"/>
  <c r="G49" i="3"/>
  <c r="M49" i="3" s="1"/>
  <c r="G48" i="3"/>
  <c r="M48" i="3" s="1"/>
  <c r="G47" i="3"/>
  <c r="O45" i="3"/>
  <c r="G45" i="3"/>
  <c r="K45" i="3" s="1"/>
  <c r="G44" i="3"/>
  <c r="O44" i="3" s="1"/>
  <c r="G43" i="3"/>
  <c r="O43" i="3" s="1"/>
  <c r="G42" i="3"/>
  <c r="O42" i="3" s="1"/>
  <c r="G41" i="3"/>
  <c r="K41" i="3" s="1"/>
  <c r="G40" i="3"/>
  <c r="O40" i="3" s="1"/>
  <c r="G39" i="3"/>
  <c r="K39" i="3" s="1"/>
  <c r="G38" i="3"/>
  <c r="K38" i="3" s="1"/>
  <c r="G37" i="3"/>
  <c r="K37" i="3" s="1"/>
  <c r="G35" i="3"/>
  <c r="M35" i="3" s="1"/>
  <c r="G34" i="3"/>
  <c r="I34" i="3" s="1"/>
  <c r="G33" i="3"/>
  <c r="M33" i="3" s="1"/>
  <c r="G32" i="3"/>
  <c r="I32" i="3" s="1"/>
  <c r="G30" i="3"/>
  <c r="N30" i="3" s="1"/>
  <c r="G29" i="3"/>
  <c r="J29" i="3" s="1"/>
  <c r="G28" i="3"/>
  <c r="N28" i="3" s="1"/>
  <c r="G27" i="3"/>
  <c r="I27" i="3" s="1"/>
  <c r="K43" i="3" l="1"/>
  <c r="N29" i="3"/>
  <c r="O41" i="3"/>
  <c r="O39" i="3"/>
  <c r="M27" i="3"/>
  <c r="I48" i="3"/>
  <c r="M34" i="3"/>
  <c r="M32" i="3"/>
  <c r="M50" i="3"/>
  <c r="I52" i="3"/>
  <c r="N54" i="3"/>
  <c r="N55" i="3" s="1"/>
  <c r="G55" i="3"/>
  <c r="O37" i="3"/>
  <c r="O55" i="3"/>
  <c r="J30" i="3"/>
  <c r="I35" i="3"/>
  <c r="K40" i="3"/>
  <c r="K44" i="3"/>
  <c r="I49" i="3"/>
  <c r="J53" i="3"/>
  <c r="J28" i="3"/>
  <c r="J55" i="3" s="1"/>
  <c r="I33" i="3"/>
  <c r="K42" i="3"/>
  <c r="I47" i="3"/>
  <c r="O38" i="3"/>
  <c r="M47" i="3"/>
  <c r="M51" i="3"/>
  <c r="K55" i="3" l="1"/>
  <c r="I55" i="3"/>
  <c r="M55" i="3"/>
  <c r="M22" i="3" s="1"/>
  <c r="I22" i="3"/>
</calcChain>
</file>

<file path=xl/sharedStrings.xml><?xml version="1.0" encoding="utf-8"?>
<sst xmlns="http://schemas.openxmlformats.org/spreadsheetml/2006/main" count="131" uniqueCount="90">
  <si>
    <t>Atbalsts</t>
  </si>
  <si>
    <t xml:space="preserve">Punkti </t>
  </si>
  <si>
    <t xml:space="preserve">Koeficents </t>
  </si>
  <si>
    <t>ADL (11)</t>
  </si>
  <si>
    <t>IADL (5)</t>
  </si>
  <si>
    <t>Kogn (9)</t>
  </si>
  <si>
    <t>0-4</t>
  </si>
  <si>
    <t>MAX</t>
  </si>
  <si>
    <t xml:space="preserve">Pamatvajadzības </t>
  </si>
  <si>
    <t xml:space="preserve">Ēšana, dzeršana.  </t>
  </si>
  <si>
    <t>Ēdiena gatavošana un servēšana</t>
  </si>
  <si>
    <t xml:space="preserve">Preču un pakalpojumu iegāde (iepirkšanās, pirmās nepieciešamības preču savākšana) </t>
  </si>
  <si>
    <t xml:space="preserve">Rūpes par savu veselību </t>
  </si>
  <si>
    <t>Mobilitāte</t>
  </si>
  <si>
    <t xml:space="preserve">Kāpņu lietošana/izkļūšana ārpus mājokļa </t>
  </si>
  <si>
    <t xml:space="preserve">Kognitīvās spējas </t>
  </si>
  <si>
    <t>Lēmumu pieņemšana</t>
  </si>
  <si>
    <t xml:space="preserve">Interpersonālā pamatmijiedarbība </t>
  </si>
  <si>
    <t>Problēmu risināšana</t>
  </si>
  <si>
    <t>Spējas veidot un uzturēt sociālos kontaktus</t>
  </si>
  <si>
    <t xml:space="preserve">Stresa pārvarēšana un citas psiholoģiskas vajadzības </t>
  </si>
  <si>
    <t xml:space="preserve">Rūpes par izskatu       </t>
  </si>
  <si>
    <t>Vēdera izeja</t>
  </si>
  <si>
    <t>Urinācija</t>
  </si>
  <si>
    <t>Tualetes apmeklēšana</t>
  </si>
  <si>
    <t xml:space="preserve">Ģērbšanās </t>
  </si>
  <si>
    <t>Mājasaimniecības pienākumu veikšana</t>
  </si>
  <si>
    <t>Transportlīdzekļa izmantošana pasažiera lomā</t>
  </si>
  <si>
    <t>Daļēji atkarīgs</t>
  </si>
  <si>
    <t>Darba iegūšana, tā saglabāšana un darba attiecību pārtraukšana</t>
  </si>
  <si>
    <t>Apmaksāts darbs</t>
  </si>
  <si>
    <t>Gandrīz neatkarīgs</t>
  </si>
  <si>
    <t xml:space="preserve">Sakaru līdzekļu un tehniku lietojums </t>
  </si>
  <si>
    <t>Būtiski atkarīgs</t>
  </si>
  <si>
    <t xml:space="preserve">Neatkarīgs </t>
  </si>
  <si>
    <t>Garīga rakstura tarucējumi</t>
  </si>
  <si>
    <t>(53 un vairāk "ļoti vajag";44-52 "vajag")</t>
  </si>
  <si>
    <t>PAPILDJAUTĀJUMI (vērtējums nedod svaru īpašas kopšanas nepieciešamības novērtēšanai)</t>
  </si>
  <si>
    <t>Pilnībā atkarīgs</t>
  </si>
  <si>
    <t xml:space="preserve">Aktivitātes </t>
  </si>
  <si>
    <t>Spēja iesaistīties/grūtības</t>
  </si>
  <si>
    <t>S1</t>
  </si>
  <si>
    <t>Stāvēšana kājās ilgāku laika periodu (30 min)</t>
  </si>
  <si>
    <t>S2</t>
  </si>
  <si>
    <t xml:space="preserve">Mājsaimniecības pienākumu veikšana </t>
  </si>
  <si>
    <t>S3</t>
  </si>
  <si>
    <t>Jauna uzdevuma apgūšana, piemēram, nokļūšana iepriekš nezināmā vietā</t>
  </si>
  <si>
    <t>S4</t>
  </si>
  <si>
    <t>Cik lielas problēmas jums sagādājusi iesaistīšanās sabiedriskajās aktivitātēs (piemēram, svinībās, reliģiskās vai cita veida aktivitātēs) tā, kā to spēj citi</t>
  </si>
  <si>
    <t>S5</t>
  </si>
  <si>
    <t>Cik lielā mērā jūs emocionāli ietekmējis jūsu veselības stāvoklis</t>
  </si>
  <si>
    <t>S6</t>
  </si>
  <si>
    <t>Koncentrēšanās kādam darbam uz desmit minūtēm</t>
  </si>
  <si>
    <t>S7</t>
  </si>
  <si>
    <t>Lielāka attāluma noiešana (1km un vairāk)</t>
  </si>
  <si>
    <t>S8</t>
  </si>
  <si>
    <t xml:space="preserve">Visa ķermeņa mazgāšana </t>
  </si>
  <si>
    <t>S9</t>
  </si>
  <si>
    <t xml:space="preserve">Apģērbšanās </t>
  </si>
  <si>
    <t>S10</t>
  </si>
  <si>
    <t>Saskarsme ar nepazīstamiem cilvēkiem</t>
  </si>
  <si>
    <t>S11</t>
  </si>
  <si>
    <t>Draudzības uzturēšana</t>
  </si>
  <si>
    <t>S12</t>
  </si>
  <si>
    <t>Nekādu grūtību (0)</t>
  </si>
  <si>
    <t>Nelielas grūtības (1)</t>
  </si>
  <si>
    <t>Vidējas grūtības (2)</t>
  </si>
  <si>
    <t>Lielas grūtības (3)</t>
  </si>
  <si>
    <t>Ļoti lielas grūtības (4)</t>
  </si>
  <si>
    <r>
      <t xml:space="preserve">WHODAS-12 
</t>
    </r>
    <r>
      <rPr>
        <b/>
        <sz val="11"/>
        <color theme="1"/>
        <rFont val="Calibri"/>
        <family val="2"/>
        <charset val="186"/>
        <scheme val="minor"/>
      </rPr>
      <t>izvērtējuma veidlapa</t>
    </r>
    <r>
      <rPr>
        <b/>
        <sz val="18"/>
        <color theme="1"/>
        <rFont val="Calibri"/>
        <family val="2"/>
        <charset val="186"/>
        <scheme val="minor"/>
      </rPr>
      <t xml:space="preserve">
</t>
    </r>
  </si>
  <si>
    <t>Ķermeņa stāvokļa maiņa un tā saglabāšana</t>
  </si>
  <si>
    <t>Prasmju apgūšana</t>
  </si>
  <si>
    <t>Mazgāšanās</t>
  </si>
  <si>
    <t xml:space="preserve">Ikdienas mājas soļa uzdevumu izpilde </t>
  </si>
  <si>
    <t>Uzmanības noturība, koncentrēšanās kādam uzdevumam</t>
  </si>
  <si>
    <t>Jūsu ikdiena darbā*</t>
  </si>
  <si>
    <t>Skatīšanās</t>
  </si>
  <si>
    <t>Klausīšanās</t>
  </si>
  <si>
    <t>Lasīšana</t>
  </si>
  <si>
    <t>Neformālas sociālās attiecības</t>
  </si>
  <si>
    <t xml:space="preserve">Dzīve kopienā </t>
  </si>
  <si>
    <t>Anketā ir jautājumi par darbībām, kuras veicot personai var rasties grūtības saistībā ar viņa fiziskās un garīgās veselības stāvokli. Atbildot uz šiem jautājumiem, nepieciešams identificēt, cik lielas grūtības personai sagādājušas minētās aktivitātes pēdējo 30 dienu laikā. Katrā ailē nepieciešams atzīmēt tikai vienu atbildi.</t>
  </si>
  <si>
    <t xml:space="preserve">Atsevišķa uzdevuma izpilde </t>
  </si>
  <si>
    <t>Runāšana, sarunāšanās un/vai neverbālā ziņojuma veidošana</t>
  </si>
  <si>
    <t xml:space="preserve">Pārvietošanās </t>
  </si>
  <si>
    <t>Staigāšana (mājoklī un ārpus tā)</t>
  </si>
  <si>
    <t>Personas aprūpe / Higiēna/Palīdzība mājsaimniecībā</t>
  </si>
  <si>
    <t>Vispārējie funkcionālie traucējumi</t>
  </si>
  <si>
    <t>10. pielikums</t>
  </si>
  <si>
    <t>Projekts, piemērs (04.2026), kā indikatīvi veicams novērtējums katrā no plūsmā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</si>
</sst>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1"/>
      <color theme="1"/>
      <name val="Calibri"/>
      <family val="2"/>
      <charset val="186"/>
      <scheme val="minor"/>
    </font>
    <font>
      <b/>
      <sz val="11"/>
      <color theme="1"/>
      <name val="Calibri"/>
      <family val="2"/>
      <scheme val="minor"/>
    </font>
    <font>
      <i/>
      <sz val="8"/>
      <color theme="1"/>
      <name val="Calibri"/>
      <family val="2"/>
      <scheme val="minor"/>
    </font>
    <font>
      <i/>
      <sz val="11"/>
      <color theme="1"/>
      <name val="Calibri"/>
      <family val="2"/>
      <scheme val="minor"/>
    </font>
    <font>
      <sz val="11"/>
      <color theme="1"/>
      <name val="Calibri"/>
      <family val="2"/>
      <scheme val="minor"/>
    </font>
    <font>
      <i/>
      <sz val="8"/>
      <color theme="1"/>
      <name val="Calibri Light"/>
      <family val="2"/>
      <charset val="186"/>
      <scheme val="major"/>
    </font>
    <font>
      <i/>
      <sz val="11"/>
      <color theme="1"/>
      <name val="Calibri"/>
      <family val="2"/>
      <charset val="186"/>
      <scheme val="minor"/>
    </font>
    <font>
      <sz val="11"/>
      <name val="Calibri"/>
      <family val="2"/>
      <scheme val="minor"/>
    </font>
    <font>
      <i/>
      <sz val="11"/>
      <name val="Calibri"/>
      <family val="2"/>
      <charset val="186"/>
      <scheme val="minor"/>
    </font>
    <font>
      <b/>
      <i/>
      <sz val="11"/>
      <color theme="0" tint="-0.499984740745262"/>
      <name val="Calibri"/>
      <family val="2"/>
      <charset val="186"/>
      <scheme val="minor"/>
    </font>
    <font>
      <b/>
      <sz val="18"/>
      <color theme="1"/>
      <name val="Calibri"/>
      <family val="2"/>
      <charset val="186"/>
      <scheme val="minor"/>
    </font>
    <font>
      <b/>
      <sz val="11"/>
      <color rgb="FFFF0000"/>
      <name val="Calibri"/>
      <family val="2"/>
      <charset val="186"/>
      <scheme val="minor"/>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s>
  <cellStyleXfs count="1">
    <xf numFmtId="0" fontId="0" fillId="0" borderId="0"/>
  </cellStyleXfs>
  <cellXfs count="156">
    <xf numFmtId="0" fontId="0" fillId="0" borderId="0" xfId="0"/>
    <xf numFmtId="0" fontId="2" fillId="0" borderId="0" xfId="0" applyFont="1"/>
    <xf numFmtId="2" fontId="0" fillId="0" borderId="0" xfId="0" applyNumberFormat="1"/>
    <xf numFmtId="0" fontId="3" fillId="0" borderId="0" xfId="0" applyFont="1"/>
    <xf numFmtId="0" fontId="0" fillId="0" borderId="1" xfId="0" applyBorder="1"/>
    <xf numFmtId="0" fontId="3" fillId="0" borderId="3" xfId="0" applyFont="1" applyBorder="1"/>
    <xf numFmtId="0" fontId="0" fillId="2" borderId="5" xfId="0" applyFill="1" applyBorder="1"/>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0" xfId="0" applyAlignment="1">
      <alignment horizontal="center" vertical="top"/>
    </xf>
    <xf numFmtId="0" fontId="0" fillId="0" borderId="5" xfId="0" applyBorder="1" applyAlignment="1">
      <alignment horizontal="center" vertical="top"/>
    </xf>
    <xf numFmtId="0" fontId="0" fillId="3" borderId="5" xfId="0" applyFill="1" applyBorder="1"/>
    <xf numFmtId="0" fontId="2" fillId="0" borderId="0" xfId="0" applyFont="1" applyAlignment="1">
      <alignment horizontal="center" vertical="top"/>
    </xf>
    <xf numFmtId="0" fontId="0" fillId="0" borderId="9" xfId="0" applyBorder="1" applyAlignment="1">
      <alignment horizontal="center" vertical="top"/>
    </xf>
    <xf numFmtId="0" fontId="0" fillId="0" borderId="10" xfId="0" applyBorder="1" applyAlignment="1">
      <alignment horizontal="center" vertical="top"/>
    </xf>
    <xf numFmtId="0" fontId="0" fillId="0" borderId="6" xfId="0" applyBorder="1"/>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xf numFmtId="0" fontId="0" fillId="4" borderId="5" xfId="0" applyFill="1" applyBorder="1"/>
    <xf numFmtId="0" fontId="0" fillId="0" borderId="5" xfId="0" applyBorder="1"/>
    <xf numFmtId="0" fontId="5" fillId="0" borderId="0" xfId="0" applyFont="1" applyAlignment="1">
      <alignment horizontal="center"/>
    </xf>
    <xf numFmtId="0" fontId="5" fillId="0" borderId="4" xfId="0" applyFont="1" applyBorder="1" applyAlignment="1">
      <alignment horizontal="center"/>
    </xf>
    <xf numFmtId="0" fontId="0" fillId="4" borderId="10" xfId="0" applyFill="1" applyBorder="1"/>
    <xf numFmtId="0" fontId="0" fillId="0" borderId="8" xfId="0" applyBorder="1" applyAlignment="1">
      <alignment horizontal="center" vertical="center"/>
    </xf>
    <xf numFmtId="0" fontId="0" fillId="0" borderId="9" xfId="0" applyBorder="1"/>
    <xf numFmtId="0" fontId="5" fillId="0" borderId="8" xfId="0" applyFont="1" applyBorder="1" applyAlignment="1">
      <alignment horizontal="center"/>
    </xf>
    <xf numFmtId="0" fontId="0" fillId="0" borderId="7" xfId="0" applyBorder="1"/>
    <xf numFmtId="0" fontId="0" fillId="2" borderId="0" xfId="0" applyFill="1"/>
    <xf numFmtId="0" fontId="0" fillId="3" borderId="0" xfId="0" applyFill="1"/>
    <xf numFmtId="0" fontId="8" fillId="0" borderId="4" xfId="0" applyFont="1" applyBorder="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top"/>
    </xf>
    <xf numFmtId="0" fontId="8" fillId="0" borderId="5" xfId="0" applyFont="1" applyBorder="1" applyAlignment="1">
      <alignment horizontal="center" vertical="top"/>
    </xf>
    <xf numFmtId="0" fontId="2" fillId="0" borderId="12" xfId="0" applyFont="1" applyBorder="1"/>
    <xf numFmtId="0" fontId="0" fillId="0" borderId="12" xfId="0"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7" fillId="0" borderId="4" xfId="0" applyFont="1" applyBorder="1" applyAlignment="1">
      <alignment horizontal="left"/>
    </xf>
    <xf numFmtId="0" fontId="7" fillId="0" borderId="5" xfId="0" applyFont="1" applyBorder="1"/>
    <xf numFmtId="0" fontId="9" fillId="0" borderId="5" xfId="0" applyFont="1" applyBorder="1"/>
    <xf numFmtId="0" fontId="0" fillId="0" borderId="4" xfId="0" applyBorder="1" applyAlignment="1">
      <alignment vertical="top"/>
    </xf>
    <xf numFmtId="0" fontId="0" fillId="0" borderId="0" xfId="0" applyAlignment="1">
      <alignment vertical="top"/>
    </xf>
    <xf numFmtId="0" fontId="9" fillId="0" borderId="4" xfId="0" applyFont="1" applyBorder="1" applyAlignment="1">
      <alignment horizontal="left" vertical="top"/>
    </xf>
    <xf numFmtId="0" fontId="9" fillId="0" borderId="5" xfId="0" applyFont="1" applyBorder="1" applyAlignment="1">
      <alignment horizontal="right" vertical="top"/>
    </xf>
    <xf numFmtId="0" fontId="8" fillId="0" borderId="5" xfId="0" applyFont="1" applyBorder="1"/>
    <xf numFmtId="0" fontId="9" fillId="0" borderId="4" xfId="0" applyFont="1" applyBorder="1" applyAlignment="1">
      <alignment horizontal="left"/>
    </xf>
    <xf numFmtId="0" fontId="8" fillId="0" borderId="4" xfId="0" applyFont="1" applyBorder="1"/>
    <xf numFmtId="0" fontId="0" fillId="0" borderId="11" xfId="0" applyBorder="1"/>
    <xf numFmtId="0" fontId="8" fillId="0" borderId="8" xfId="0" applyFont="1" applyBorder="1"/>
    <xf numFmtId="0" fontId="8" fillId="0" borderId="9" xfId="0" applyFont="1" applyBorder="1" applyAlignment="1">
      <alignment horizontal="center"/>
    </xf>
    <xf numFmtId="0" fontId="8" fillId="0" borderId="10" xfId="0" applyFont="1" applyBorder="1"/>
    <xf numFmtId="0" fontId="0" fillId="0" borderId="0" xfId="0" applyAlignment="1">
      <alignment vertical="top" wrapText="1"/>
    </xf>
    <xf numFmtId="0" fontId="0" fillId="0" borderId="10" xfId="0" applyBorder="1"/>
    <xf numFmtId="0" fontId="0" fillId="2" borderId="2" xfId="0" applyFill="1" applyBorder="1" applyAlignment="1">
      <alignment horizontal="center" wrapText="1"/>
    </xf>
    <xf numFmtId="0" fontId="0" fillId="3" borderId="2" xfId="0" applyFill="1" applyBorder="1" applyAlignment="1">
      <alignment horizontal="center" wrapText="1"/>
    </xf>
    <xf numFmtId="0" fontId="0" fillId="4" borderId="3" xfId="0" applyFill="1" applyBorder="1" applyAlignment="1">
      <alignment wrapText="1"/>
    </xf>
    <xf numFmtId="0" fontId="3" fillId="0" borderId="15" xfId="0" applyFont="1" applyBorder="1" applyAlignment="1">
      <alignment horizontal="right"/>
    </xf>
    <xf numFmtId="0" fontId="3" fillId="0" borderId="16" xfId="0" applyFont="1" applyBorder="1" applyAlignment="1">
      <alignment horizontal="center"/>
    </xf>
    <xf numFmtId="0" fontId="3" fillId="0" borderId="17" xfId="0" applyFont="1" applyBorder="1" applyAlignment="1">
      <alignment horizontal="center"/>
    </xf>
    <xf numFmtId="0" fontId="3" fillId="0" borderId="16" xfId="0" applyFont="1" applyBorder="1" applyAlignment="1">
      <alignment horizontal="right"/>
    </xf>
    <xf numFmtId="0" fontId="0" fillId="0" borderId="8" xfId="0" applyBorder="1" applyAlignment="1">
      <alignment vertical="top"/>
    </xf>
    <xf numFmtId="0" fontId="0" fillId="0" borderId="11" xfId="0" applyBorder="1" applyAlignment="1">
      <alignment horizontal="center"/>
    </xf>
    <xf numFmtId="0" fontId="0" fillId="0" borderId="18" xfId="0" applyBorder="1"/>
    <xf numFmtId="0" fontId="0" fillId="0" borderId="18" xfId="0" applyBorder="1" applyAlignment="1">
      <alignment vertical="top" wrapText="1"/>
    </xf>
    <xf numFmtId="0" fontId="0" fillId="0" borderId="0" xfId="0" applyAlignment="1">
      <alignment horizontal="left" vertical="top" wrapText="1"/>
    </xf>
    <xf numFmtId="0" fontId="0" fillId="0" borderId="0" xfId="0" applyAlignment="1">
      <alignment horizontal="center"/>
    </xf>
    <xf numFmtId="0" fontId="7" fillId="0" borderId="0" xfId="0" applyFont="1" applyBorder="1"/>
    <xf numFmtId="0" fontId="9" fillId="0" borderId="0" xfId="0" applyFont="1" applyBorder="1" applyAlignment="1">
      <alignment horizontal="right" vertical="top"/>
    </xf>
    <xf numFmtId="0" fontId="9" fillId="0" borderId="0" xfId="0" applyFont="1" applyBorder="1" applyAlignment="1">
      <alignment horizontal="center"/>
    </xf>
    <xf numFmtId="0" fontId="8" fillId="0" borderId="0" xfId="0" applyFont="1" applyBorder="1" applyAlignment="1">
      <alignment horizontal="center"/>
    </xf>
    <xf numFmtId="0" fontId="0" fillId="5" borderId="20" xfId="0" applyFill="1" applyBorder="1"/>
    <xf numFmtId="0" fontId="8" fillId="5" borderId="12" xfId="0" applyFont="1" applyFill="1" applyBorder="1"/>
    <xf numFmtId="0" fontId="8" fillId="5" borderId="13" xfId="0" applyFont="1" applyFill="1" applyBorder="1" applyAlignment="1">
      <alignment horizontal="center"/>
    </xf>
    <xf numFmtId="0" fontId="8" fillId="5" borderId="14" xfId="0" applyFont="1" applyFill="1" applyBorder="1"/>
    <xf numFmtId="0" fontId="0" fillId="0" borderId="4" xfId="0" applyFill="1" applyBorder="1" applyAlignment="1">
      <alignment horizontal="right" vertical="top"/>
    </xf>
    <xf numFmtId="0" fontId="0" fillId="0" borderId="8" xfId="0" applyFill="1" applyBorder="1" applyAlignment="1">
      <alignment horizontal="right" vertical="top"/>
    </xf>
    <xf numFmtId="0" fontId="0" fillId="0" borderId="0" xfId="0" applyAlignment="1">
      <alignment vertical="center"/>
    </xf>
    <xf numFmtId="0" fontId="0" fillId="0" borderId="0" xfId="0" applyAlignment="1">
      <alignment horizontal="left" vertical="center" wrapText="1"/>
    </xf>
    <xf numFmtId="0" fontId="4" fillId="0" borderId="6" xfId="0" applyFont="1" applyBorder="1" applyAlignment="1">
      <alignment horizontal="center" vertical="center"/>
    </xf>
    <xf numFmtId="0" fontId="0" fillId="2" borderId="7" xfId="0" applyFill="1" applyBorder="1" applyAlignment="1">
      <alignment vertical="center"/>
    </xf>
    <xf numFmtId="0" fontId="0" fillId="3" borderId="7" xfId="0" applyFill="1" applyBorder="1" applyAlignment="1">
      <alignment vertical="center"/>
    </xf>
    <xf numFmtId="0" fontId="0" fillId="3" borderId="11" xfId="0" applyFill="1" applyBorder="1" applyAlignment="1">
      <alignment vertical="center"/>
    </xf>
    <xf numFmtId="0" fontId="0" fillId="0" borderId="6" xfId="0" applyBorder="1" applyAlignment="1">
      <alignment vertical="center"/>
    </xf>
    <xf numFmtId="0" fontId="0" fillId="2" borderId="11" xfId="0" applyFill="1" applyBorder="1" applyAlignment="1">
      <alignment vertical="center"/>
    </xf>
    <xf numFmtId="0" fontId="0" fillId="4" borderId="7" xfId="0" applyFill="1" applyBorder="1" applyAlignment="1">
      <alignment vertical="center"/>
    </xf>
    <xf numFmtId="0" fontId="0" fillId="4" borderId="5" xfId="0" applyFill="1" applyBorder="1" applyAlignment="1">
      <alignment vertical="center"/>
    </xf>
    <xf numFmtId="0" fontId="0" fillId="4" borderId="11" xfId="0" applyFill="1" applyBorder="1" applyAlignment="1">
      <alignment vertical="center"/>
    </xf>
    <xf numFmtId="0" fontId="0" fillId="0" borderId="7" xfId="0" applyBorder="1" applyAlignment="1">
      <alignment vertical="center"/>
    </xf>
    <xf numFmtId="0" fontId="0" fillId="0" borderId="14" xfId="0" applyBorder="1" applyAlignment="1">
      <alignment vertical="center"/>
    </xf>
    <xf numFmtId="0" fontId="0" fillId="5" borderId="20" xfId="0" applyFill="1" applyBorder="1" applyAlignment="1">
      <alignment vertical="center"/>
    </xf>
    <xf numFmtId="0" fontId="0" fillId="0" borderId="7" xfId="0" applyFill="1" applyBorder="1" applyAlignment="1">
      <alignment vertical="center"/>
    </xf>
    <xf numFmtId="0" fontId="0" fillId="0" borderId="11" xfId="0" applyFill="1" applyBorder="1" applyAlignment="1">
      <alignment vertical="center"/>
    </xf>
    <xf numFmtId="0" fontId="0" fillId="0" borderId="1" xfId="0" applyBorder="1" applyAlignment="1">
      <alignment vertical="center"/>
    </xf>
    <xf numFmtId="0" fontId="0" fillId="0" borderId="4" xfId="0" applyBorder="1" applyAlignment="1">
      <alignment vertical="center"/>
    </xf>
    <xf numFmtId="0" fontId="0" fillId="0" borderId="8" xfId="0" applyBorder="1" applyAlignment="1">
      <alignment vertical="center"/>
    </xf>
    <xf numFmtId="0" fontId="0" fillId="2" borderId="2" xfId="0" applyFill="1" applyBorder="1" applyAlignment="1">
      <alignment horizontal="center" vertical="center" wrapText="1"/>
    </xf>
    <xf numFmtId="0" fontId="0" fillId="3" borderId="2" xfId="0" applyFill="1" applyBorder="1" applyAlignment="1">
      <alignment horizontal="center" vertical="center" wrapText="1"/>
    </xf>
    <xf numFmtId="0" fontId="0" fillId="4" borderId="3" xfId="0" applyFill="1" applyBorder="1" applyAlignment="1">
      <alignment horizontal="center" vertical="center" wrapText="1"/>
    </xf>
    <xf numFmtId="0" fontId="0" fillId="0" borderId="18" xfId="0" applyBorder="1" applyAlignment="1">
      <alignment horizontal="left" vertical="top" wrapText="1"/>
    </xf>
    <xf numFmtId="0" fontId="11" fillId="0" borderId="0" xfId="0" applyFont="1" applyAlignment="1">
      <alignment horizontal="center" vertical="top" wrapText="1"/>
    </xf>
    <xf numFmtId="0" fontId="12" fillId="0" borderId="19" xfId="0" applyFont="1" applyBorder="1" applyAlignment="1">
      <alignment horizontal="center" vertical="top" wrapText="1"/>
    </xf>
    <xf numFmtId="0" fontId="1" fillId="0" borderId="18" xfId="0" applyFont="1" applyBorder="1" applyAlignment="1">
      <alignment horizontal="center" vertical="center" wrapText="1"/>
    </xf>
    <xf numFmtId="0" fontId="1" fillId="0" borderId="18" xfId="0" applyFont="1" applyBorder="1" applyAlignment="1">
      <alignment horizontal="center" vertical="center"/>
    </xf>
    <xf numFmtId="0" fontId="0" fillId="0" borderId="0" xfId="0" applyAlignment="1">
      <alignment horizontal="left" vertical="top"/>
    </xf>
    <xf numFmtId="0" fontId="10" fillId="0" borderId="0" xfId="0" applyFont="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0" fillId="0" borderId="0" xfId="0" applyFill="1" applyAlignment="1">
      <alignment horizontal="left" vertical="top"/>
    </xf>
    <xf numFmtId="0" fontId="0" fillId="0" borderId="5" xfId="0" applyFill="1" applyBorder="1" applyAlignment="1">
      <alignment horizontal="left" vertical="top"/>
    </xf>
    <xf numFmtId="0" fontId="1" fillId="0" borderId="0" xfId="0" applyFont="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left" vertical="top"/>
    </xf>
    <xf numFmtId="0" fontId="3" fillId="0" borderId="2" xfId="0" applyFont="1" applyBorder="1" applyAlignment="1">
      <alignment horizontal="left" vertical="top"/>
    </xf>
    <xf numFmtId="0" fontId="3" fillId="0" borderId="3" xfId="0" applyFont="1" applyBorder="1" applyAlignment="1">
      <alignment horizontal="left" vertical="top"/>
    </xf>
    <xf numFmtId="0" fontId="0" fillId="0" borderId="5" xfId="0" applyBorder="1" applyAlignment="1">
      <alignment horizontal="left" vertical="top"/>
    </xf>
    <xf numFmtId="0" fontId="0" fillId="0" borderId="0" xfId="0" applyAlignment="1">
      <alignment horizontal="left" vertical="top" wrapText="1"/>
    </xf>
    <xf numFmtId="0" fontId="0" fillId="0" borderId="5" xfId="0" applyBorder="1" applyAlignment="1">
      <alignment horizontal="left" vertical="top" wrapText="1"/>
    </xf>
    <xf numFmtId="0" fontId="0" fillId="0" borderId="0" xfId="0" applyFill="1" applyAlignment="1">
      <alignment horizontal="left" vertical="top" wrapText="1"/>
    </xf>
    <xf numFmtId="0" fontId="0" fillId="0" borderId="5" xfId="0" applyFill="1" applyBorder="1" applyAlignment="1">
      <alignment horizontal="left" vertical="top" wrapText="1"/>
    </xf>
    <xf numFmtId="0" fontId="0" fillId="0" borderId="19" xfId="0" applyFill="1" applyBorder="1" applyAlignment="1">
      <alignment horizontal="left" vertical="top" wrapText="1"/>
    </xf>
    <xf numFmtId="0" fontId="0" fillId="0" borderId="21" xfId="0" applyFill="1" applyBorder="1" applyAlignment="1">
      <alignment horizontal="left" vertical="top"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top"/>
    </xf>
    <xf numFmtId="0" fontId="0" fillId="0" borderId="2" xfId="0" applyBorder="1" applyAlignment="1">
      <alignment horizontal="center" vertical="top"/>
    </xf>
    <xf numFmtId="0" fontId="0" fillId="0" borderId="3" xfId="0" applyBorder="1" applyAlignment="1">
      <alignment horizontal="center"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6" fillId="0" borderId="4"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6" fillId="0" borderId="4" xfId="0" applyFont="1" applyBorder="1" applyAlignment="1">
      <alignment horizontal="center" vertical="top"/>
    </xf>
    <xf numFmtId="0" fontId="6" fillId="0" borderId="0" xfId="0" applyFont="1" applyAlignment="1">
      <alignment horizontal="center" vertical="top"/>
    </xf>
    <xf numFmtId="0" fontId="6" fillId="0" borderId="5" xfId="0" applyFont="1" applyBorder="1" applyAlignment="1">
      <alignment horizontal="center" vertical="top"/>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5" borderId="12" xfId="0" applyFill="1" applyBorder="1" applyAlignment="1">
      <alignment horizontal="center" vertical="top" wrapText="1"/>
    </xf>
    <xf numFmtId="0" fontId="0" fillId="5" borderId="13" xfId="0" applyFill="1" applyBorder="1" applyAlignment="1">
      <alignment horizontal="center" vertical="top" wrapText="1"/>
    </xf>
    <xf numFmtId="0" fontId="0" fillId="5" borderId="14" xfId="0" applyFill="1" applyBorder="1" applyAlignment="1">
      <alignment horizontal="center" vertical="top" wrapText="1"/>
    </xf>
    <xf numFmtId="0" fontId="0" fillId="0" borderId="0" xfId="0" applyFill="1" applyBorder="1" applyAlignment="1">
      <alignment horizontal="left" vertical="top"/>
    </xf>
    <xf numFmtId="0" fontId="0" fillId="0" borderId="0" xfId="0" applyAlignment="1">
      <alignment horizontal="center"/>
    </xf>
    <xf numFmtId="0" fontId="0" fillId="0" borderId="9" xfId="0" applyFill="1" applyBorder="1" applyAlignment="1">
      <alignment horizontal="left" vertical="top"/>
    </xf>
    <xf numFmtId="0" fontId="0" fillId="0" borderId="10" xfId="0"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BFF4C-7E78-41F1-B9ED-AAD76F1A4C88}">
  <sheetPr>
    <tabColor rgb="FFFFFF00"/>
  </sheetPr>
  <dimension ref="B2:AB73"/>
  <sheetViews>
    <sheetView tabSelected="1" topLeftCell="B1" zoomScale="85" zoomScaleNormal="85" workbookViewId="0">
      <selection activeCell="T7" sqref="T7"/>
    </sheetView>
  </sheetViews>
  <sheetFormatPr defaultRowHeight="14.4" x14ac:dyDescent="0.3"/>
  <cols>
    <col min="2" max="2" width="4.5546875" style="44" customWidth="1"/>
    <col min="5" max="5" width="29.44140625" customWidth="1"/>
    <col min="6" max="6" width="18.77734375" style="79" customWidth="1"/>
    <col min="7" max="7" width="7.44140625" customWidth="1"/>
    <col min="8" max="8" width="10.21875" customWidth="1"/>
    <col min="9" max="11" width="8.5546875" customWidth="1"/>
    <col min="12" max="12" width="10.21875" customWidth="1"/>
    <col min="13" max="13" width="9" customWidth="1"/>
    <col min="14" max="14" width="8.21875" customWidth="1"/>
    <col min="15" max="15" width="9" customWidth="1"/>
    <col min="17" max="17" width="14.5546875" customWidth="1"/>
  </cols>
  <sheetData>
    <row r="2" spans="2:17" ht="14.4" customHeight="1" x14ac:dyDescent="0.3">
      <c r="B2" s="106" t="s">
        <v>88</v>
      </c>
      <c r="C2" s="106"/>
      <c r="D2" s="106"/>
      <c r="E2" s="106"/>
      <c r="P2" s="107" t="s">
        <v>89</v>
      </c>
      <c r="Q2" s="107"/>
    </row>
    <row r="3" spans="2:17" ht="15" customHeight="1" x14ac:dyDescent="0.3">
      <c r="B3" s="102" t="s">
        <v>69</v>
      </c>
      <c r="C3" s="102"/>
      <c r="D3" s="102"/>
      <c r="E3" s="102"/>
      <c r="F3" s="102"/>
      <c r="G3" s="102"/>
      <c r="H3" s="102"/>
      <c r="I3" s="102"/>
      <c r="J3" s="102"/>
      <c r="K3" s="102"/>
      <c r="L3" s="102"/>
      <c r="M3" s="102"/>
      <c r="N3" s="102"/>
      <c r="O3" s="102"/>
      <c r="P3" s="107"/>
      <c r="Q3" s="107"/>
    </row>
    <row r="4" spans="2:17" ht="33.75" customHeight="1" x14ac:dyDescent="0.3">
      <c r="B4" s="102"/>
      <c r="C4" s="102"/>
      <c r="D4" s="102"/>
      <c r="E4" s="102"/>
      <c r="F4" s="102"/>
      <c r="G4" s="102"/>
      <c r="H4" s="102"/>
      <c r="I4" s="102"/>
      <c r="J4" s="102"/>
      <c r="K4" s="102"/>
      <c r="L4" s="102"/>
      <c r="M4" s="102"/>
      <c r="N4" s="102"/>
      <c r="O4" s="102"/>
      <c r="P4" s="107"/>
      <c r="Q4" s="107"/>
    </row>
    <row r="5" spans="2:17" ht="31.5" customHeight="1" x14ac:dyDescent="0.3">
      <c r="B5" s="103" t="s">
        <v>81</v>
      </c>
      <c r="C5" s="103"/>
      <c r="D5" s="103"/>
      <c r="E5" s="103"/>
      <c r="F5" s="103"/>
      <c r="G5" s="103"/>
      <c r="H5" s="103"/>
      <c r="I5" s="103"/>
      <c r="J5" s="103"/>
      <c r="K5" s="103"/>
      <c r="L5" s="103"/>
      <c r="M5" s="103"/>
      <c r="N5" s="103"/>
      <c r="O5" s="103"/>
    </row>
    <row r="6" spans="2:17" ht="15" customHeight="1" x14ac:dyDescent="0.3">
      <c r="B6" s="104" t="s">
        <v>39</v>
      </c>
      <c r="C6" s="104"/>
      <c r="D6" s="104"/>
      <c r="E6" s="104"/>
      <c r="F6" s="104"/>
      <c r="G6" s="104"/>
      <c r="H6" s="104"/>
      <c r="I6" s="104"/>
      <c r="J6" s="104"/>
      <c r="K6" s="105" t="s">
        <v>40</v>
      </c>
      <c r="L6" s="105"/>
      <c r="M6" s="105"/>
      <c r="N6" s="105"/>
      <c r="O6" s="105"/>
    </row>
    <row r="7" spans="2:17" ht="43.2" x14ac:dyDescent="0.3">
      <c r="B7" s="104"/>
      <c r="C7" s="104"/>
      <c r="D7" s="104"/>
      <c r="E7" s="104"/>
      <c r="F7" s="104"/>
      <c r="G7" s="104"/>
      <c r="H7" s="104"/>
      <c r="I7" s="104"/>
      <c r="J7" s="104"/>
      <c r="K7" s="66" t="s">
        <v>64</v>
      </c>
      <c r="L7" s="66" t="s">
        <v>65</v>
      </c>
      <c r="M7" s="66" t="s">
        <v>66</v>
      </c>
      <c r="N7" s="66" t="s">
        <v>67</v>
      </c>
      <c r="O7" s="66" t="s">
        <v>68</v>
      </c>
    </row>
    <row r="8" spans="2:17" ht="15" customHeight="1" x14ac:dyDescent="0.3">
      <c r="B8" s="65" t="s">
        <v>41</v>
      </c>
      <c r="C8" s="101" t="s">
        <v>42</v>
      </c>
      <c r="D8" s="101"/>
      <c r="E8" s="101"/>
      <c r="F8" s="101"/>
      <c r="G8" s="101"/>
      <c r="H8" s="101"/>
      <c r="I8" s="101"/>
      <c r="J8" s="101"/>
      <c r="K8" s="66"/>
      <c r="L8" s="66"/>
      <c r="M8" s="66"/>
      <c r="N8" s="66"/>
      <c r="O8" s="66"/>
    </row>
    <row r="9" spans="2:17" ht="15.75" customHeight="1" x14ac:dyDescent="0.3">
      <c r="B9" s="65" t="s">
        <v>43</v>
      </c>
      <c r="C9" s="101" t="s">
        <v>44</v>
      </c>
      <c r="D9" s="101"/>
      <c r="E9" s="101"/>
      <c r="F9" s="101"/>
      <c r="G9" s="101"/>
      <c r="H9" s="101"/>
      <c r="I9" s="101"/>
      <c r="J9" s="101"/>
      <c r="K9" s="66"/>
      <c r="L9" s="66"/>
      <c r="M9" s="66"/>
      <c r="N9" s="66"/>
      <c r="O9" s="66"/>
    </row>
    <row r="10" spans="2:17" ht="15" customHeight="1" x14ac:dyDescent="0.3">
      <c r="B10" s="65" t="s">
        <v>45</v>
      </c>
      <c r="C10" s="101" t="s">
        <v>46</v>
      </c>
      <c r="D10" s="101"/>
      <c r="E10" s="101"/>
      <c r="F10" s="101"/>
      <c r="G10" s="101"/>
      <c r="H10" s="101"/>
      <c r="I10" s="101"/>
      <c r="J10" s="101"/>
      <c r="K10" s="66"/>
      <c r="L10" s="66"/>
      <c r="M10" s="66"/>
      <c r="N10" s="66"/>
      <c r="O10" s="66"/>
    </row>
    <row r="11" spans="2:17" ht="18" customHeight="1" x14ac:dyDescent="0.3">
      <c r="B11" s="65" t="s">
        <v>47</v>
      </c>
      <c r="C11" s="101" t="s">
        <v>48</v>
      </c>
      <c r="D11" s="101"/>
      <c r="E11" s="101"/>
      <c r="F11" s="101"/>
      <c r="G11" s="101"/>
      <c r="H11" s="101"/>
      <c r="I11" s="101"/>
      <c r="J11" s="101"/>
      <c r="K11" s="66"/>
      <c r="L11" s="66"/>
      <c r="M11" s="66"/>
      <c r="N11" s="66"/>
      <c r="O11" s="66"/>
    </row>
    <row r="12" spans="2:17" ht="15" customHeight="1" x14ac:dyDescent="0.3">
      <c r="B12" s="65" t="s">
        <v>49</v>
      </c>
      <c r="C12" s="101" t="s">
        <v>50</v>
      </c>
      <c r="D12" s="101"/>
      <c r="E12" s="101"/>
      <c r="F12" s="101"/>
      <c r="G12" s="101"/>
      <c r="H12" s="101"/>
      <c r="I12" s="101"/>
      <c r="J12" s="101"/>
      <c r="K12" s="66"/>
      <c r="L12" s="66"/>
      <c r="M12" s="66"/>
      <c r="N12" s="66"/>
      <c r="O12" s="66"/>
    </row>
    <row r="13" spans="2:17" ht="15" customHeight="1" x14ac:dyDescent="0.3">
      <c r="B13" s="65" t="s">
        <v>51</v>
      </c>
      <c r="C13" s="101" t="s">
        <v>52</v>
      </c>
      <c r="D13" s="101"/>
      <c r="E13" s="101"/>
      <c r="F13" s="101"/>
      <c r="G13" s="101"/>
      <c r="H13" s="101"/>
      <c r="I13" s="101"/>
      <c r="J13" s="101"/>
      <c r="K13" s="66"/>
      <c r="L13" s="66"/>
      <c r="M13" s="66"/>
      <c r="N13" s="66"/>
      <c r="O13" s="66"/>
    </row>
    <row r="14" spans="2:17" ht="15.75" customHeight="1" x14ac:dyDescent="0.3">
      <c r="B14" s="65" t="s">
        <v>53</v>
      </c>
      <c r="C14" s="101" t="s">
        <v>54</v>
      </c>
      <c r="D14" s="101"/>
      <c r="E14" s="101"/>
      <c r="F14" s="101"/>
      <c r="G14" s="101"/>
      <c r="H14" s="101"/>
      <c r="I14" s="101"/>
      <c r="J14" s="101"/>
      <c r="K14" s="66"/>
      <c r="L14" s="66"/>
      <c r="M14" s="66"/>
      <c r="N14" s="66"/>
      <c r="O14" s="66"/>
    </row>
    <row r="15" spans="2:17" ht="15" customHeight="1" x14ac:dyDescent="0.3">
      <c r="B15" s="65" t="s">
        <v>55</v>
      </c>
      <c r="C15" s="101" t="s">
        <v>56</v>
      </c>
      <c r="D15" s="101"/>
      <c r="E15" s="101"/>
      <c r="F15" s="101"/>
      <c r="G15" s="101"/>
      <c r="H15" s="101"/>
      <c r="I15" s="101"/>
      <c r="J15" s="101"/>
      <c r="K15" s="66"/>
      <c r="L15" s="66"/>
      <c r="M15" s="66"/>
      <c r="N15" s="66"/>
      <c r="O15" s="66"/>
    </row>
    <row r="16" spans="2:17" ht="15" customHeight="1" x14ac:dyDescent="0.3">
      <c r="B16" s="65" t="s">
        <v>57</v>
      </c>
      <c r="C16" s="101" t="s">
        <v>58</v>
      </c>
      <c r="D16" s="101"/>
      <c r="E16" s="101"/>
      <c r="F16" s="101"/>
      <c r="G16" s="101"/>
      <c r="H16" s="101"/>
      <c r="I16" s="101"/>
      <c r="J16" s="101"/>
      <c r="K16" s="66"/>
      <c r="L16" s="66"/>
      <c r="M16" s="66"/>
      <c r="N16" s="66"/>
      <c r="O16" s="66"/>
    </row>
    <row r="17" spans="2:15" ht="15" customHeight="1" x14ac:dyDescent="0.3">
      <c r="B17" s="65" t="s">
        <v>59</v>
      </c>
      <c r="C17" s="101" t="s">
        <v>60</v>
      </c>
      <c r="D17" s="101"/>
      <c r="E17" s="101"/>
      <c r="F17" s="101"/>
      <c r="G17" s="101"/>
      <c r="H17" s="101"/>
      <c r="I17" s="101"/>
      <c r="J17" s="101"/>
      <c r="K17" s="66"/>
      <c r="L17" s="66"/>
      <c r="M17" s="66"/>
      <c r="N17" s="66"/>
      <c r="O17" s="66"/>
    </row>
    <row r="18" spans="2:15" ht="15" customHeight="1" x14ac:dyDescent="0.3">
      <c r="B18" s="65" t="s">
        <v>61</v>
      </c>
      <c r="C18" s="101" t="s">
        <v>62</v>
      </c>
      <c r="D18" s="101"/>
      <c r="E18" s="101"/>
      <c r="F18" s="101"/>
      <c r="G18" s="101"/>
      <c r="H18" s="101"/>
      <c r="I18" s="101"/>
      <c r="J18" s="101"/>
      <c r="K18" s="66"/>
      <c r="L18" s="66"/>
      <c r="M18" s="66"/>
      <c r="N18" s="66"/>
      <c r="O18" s="66"/>
    </row>
    <row r="19" spans="2:15" ht="15" customHeight="1" x14ac:dyDescent="0.3">
      <c r="B19" s="65" t="s">
        <v>63</v>
      </c>
      <c r="C19" s="101" t="s">
        <v>75</v>
      </c>
      <c r="D19" s="101"/>
      <c r="E19" s="101"/>
      <c r="F19" s="101"/>
      <c r="G19" s="101"/>
      <c r="H19" s="101"/>
      <c r="I19" s="101"/>
      <c r="J19" s="101"/>
      <c r="K19" s="66"/>
      <c r="L19" s="66"/>
      <c r="M19" s="66"/>
      <c r="N19" s="66"/>
      <c r="O19" s="66"/>
    </row>
    <row r="20" spans="2:15" ht="15" customHeight="1" x14ac:dyDescent="0.3">
      <c r="B20"/>
      <c r="C20" s="67"/>
      <c r="D20" s="67"/>
      <c r="E20" s="67"/>
      <c r="F20" s="80"/>
      <c r="G20" s="67"/>
      <c r="H20" s="67"/>
      <c r="I20" s="67"/>
      <c r="J20" s="67"/>
      <c r="K20" s="54"/>
      <c r="L20" s="54"/>
      <c r="M20" s="54"/>
      <c r="N20" s="54"/>
      <c r="O20" s="54"/>
    </row>
    <row r="21" spans="2:15" ht="15" customHeight="1" x14ac:dyDescent="0.3">
      <c r="B21"/>
      <c r="C21" s="67"/>
      <c r="D21" s="67"/>
      <c r="E21" s="67"/>
      <c r="F21" s="80"/>
      <c r="G21" s="67"/>
      <c r="H21" s="115" t="s">
        <v>87</v>
      </c>
      <c r="I21" s="115"/>
      <c r="J21" s="115"/>
      <c r="K21" s="115"/>
      <c r="L21" s="115" t="s">
        <v>35</v>
      </c>
      <c r="M21" s="115"/>
      <c r="N21" s="115"/>
      <c r="O21" s="115"/>
    </row>
    <row r="22" spans="2:15" ht="15" customHeight="1" x14ac:dyDescent="0.3">
      <c r="B22"/>
      <c r="C22" s="67"/>
      <c r="D22" s="67"/>
      <c r="E22" s="67"/>
      <c r="F22" s="80"/>
      <c r="G22" s="67"/>
      <c r="H22" t="s">
        <v>0</v>
      </c>
      <c r="I22" s="1" t="str">
        <f>IF(SUM(I55:K55)&lt;44,"Nevajag",IF(SUM(I55:K55)&lt;53,"Vajag","Loti vajag"))</f>
        <v>Vajag</v>
      </c>
      <c r="J22" s="2"/>
      <c r="L22" t="s">
        <v>0</v>
      </c>
      <c r="M22" s="1" t="str">
        <f>IF(SUM(M55:O55)&lt;44,"Nevajag",IF(SUM(M55:O55)&lt;53,"Vajag","Ļoti vajag"))</f>
        <v>Vajag</v>
      </c>
      <c r="N22" s="2"/>
    </row>
    <row r="23" spans="2:15" ht="15" thickBot="1" x14ac:dyDescent="0.35">
      <c r="I23" s="3" t="s">
        <v>36</v>
      </c>
      <c r="M23" s="3" t="s">
        <v>36</v>
      </c>
    </row>
    <row r="24" spans="2:15" x14ac:dyDescent="0.3">
      <c r="G24" s="16" t="s">
        <v>1</v>
      </c>
      <c r="H24" s="4" t="s">
        <v>2</v>
      </c>
      <c r="I24" s="56" t="s">
        <v>3</v>
      </c>
      <c r="J24" s="57" t="s">
        <v>4</v>
      </c>
      <c r="K24" s="58" t="s">
        <v>5</v>
      </c>
      <c r="L24" s="4" t="s">
        <v>2</v>
      </c>
      <c r="M24" s="98" t="s">
        <v>3</v>
      </c>
      <c r="N24" s="99" t="s">
        <v>4</v>
      </c>
      <c r="O24" s="100" t="s">
        <v>5</v>
      </c>
    </row>
    <row r="25" spans="2:15" ht="15" thickBot="1" x14ac:dyDescent="0.35">
      <c r="G25" s="64" t="s">
        <v>6</v>
      </c>
      <c r="H25" s="59" t="s">
        <v>7</v>
      </c>
      <c r="I25" s="60">
        <v>81</v>
      </c>
      <c r="J25" s="60">
        <v>10</v>
      </c>
      <c r="K25" s="61">
        <v>9</v>
      </c>
      <c r="L25" s="62" t="s">
        <v>7</v>
      </c>
      <c r="M25" s="60">
        <v>15</v>
      </c>
      <c r="N25" s="60">
        <v>20</v>
      </c>
      <c r="O25" s="61">
        <v>65</v>
      </c>
    </row>
    <row r="26" spans="2:15" ht="17.25" customHeight="1" x14ac:dyDescent="0.3">
      <c r="B26" s="129" t="s">
        <v>8</v>
      </c>
      <c r="C26" s="130"/>
      <c r="D26" s="130"/>
      <c r="E26" s="131"/>
      <c r="F26" s="81"/>
      <c r="G26" s="5"/>
      <c r="H26" s="116"/>
      <c r="I26" s="117"/>
      <c r="J26" s="117"/>
      <c r="K26" s="118"/>
      <c r="L26" s="119"/>
      <c r="M26" s="120"/>
      <c r="N26" s="120"/>
      <c r="O26" s="121"/>
    </row>
    <row r="27" spans="2:15" ht="17.25" customHeight="1" x14ac:dyDescent="0.3">
      <c r="B27" s="43">
        <v>1</v>
      </c>
      <c r="C27" s="106" t="s">
        <v>9</v>
      </c>
      <c r="D27" s="106"/>
      <c r="E27" s="122"/>
      <c r="F27" s="82" t="s">
        <v>31</v>
      </c>
      <c r="G27" s="6">
        <f>VLOOKUP(F27,F$69:G$73,2,FALSE)</f>
        <v>1</v>
      </c>
      <c r="H27" s="7">
        <v>1.25</v>
      </c>
      <c r="I27" s="8">
        <f>G27*H27</f>
        <v>1.25</v>
      </c>
      <c r="J27" s="8"/>
      <c r="K27" s="9"/>
      <c r="L27" s="68">
        <v>0.23</v>
      </c>
      <c r="M27" s="10">
        <f>G27*L27</f>
        <v>0.23</v>
      </c>
      <c r="N27" s="10"/>
      <c r="O27" s="11"/>
    </row>
    <row r="28" spans="2:15" x14ac:dyDescent="0.3">
      <c r="B28" s="43">
        <v>2</v>
      </c>
      <c r="C28" s="106" t="s">
        <v>10</v>
      </c>
      <c r="D28" s="106"/>
      <c r="E28" s="122"/>
      <c r="F28" s="83" t="s">
        <v>33</v>
      </c>
      <c r="G28" s="12">
        <f>VLOOKUP(F28,F$69:G$73,2,FALSE)</f>
        <v>3</v>
      </c>
      <c r="H28" s="7">
        <v>0.34</v>
      </c>
      <c r="I28" s="8"/>
      <c r="J28" s="8">
        <f>G28*H28</f>
        <v>1.02</v>
      </c>
      <c r="K28" s="9"/>
      <c r="L28" s="68">
        <v>0.68</v>
      </c>
      <c r="M28" s="13"/>
      <c r="N28" s="10">
        <f>G28*L28</f>
        <v>2.04</v>
      </c>
      <c r="O28" s="11"/>
    </row>
    <row r="29" spans="2:15" ht="34.5" customHeight="1" x14ac:dyDescent="0.3">
      <c r="B29" s="43">
        <v>3</v>
      </c>
      <c r="C29" s="123" t="s">
        <v>11</v>
      </c>
      <c r="D29" s="123"/>
      <c r="E29" s="124"/>
      <c r="F29" s="83" t="s">
        <v>38</v>
      </c>
      <c r="G29" s="12">
        <f>VLOOKUP(F29,F$69:G$73,2,FALSE)</f>
        <v>4</v>
      </c>
      <c r="H29" s="7">
        <v>0.34</v>
      </c>
      <c r="I29" s="8"/>
      <c r="J29" s="8">
        <f>G29*H29</f>
        <v>1.36</v>
      </c>
      <c r="K29" s="9"/>
      <c r="L29" s="68">
        <v>0.68</v>
      </c>
      <c r="M29" s="13"/>
      <c r="N29" s="10">
        <f>G29*L29</f>
        <v>2.72</v>
      </c>
      <c r="O29" s="11"/>
    </row>
    <row r="30" spans="2:15" ht="15" thickBot="1" x14ac:dyDescent="0.35">
      <c r="B30" s="63">
        <v>4</v>
      </c>
      <c r="C30" s="135" t="s">
        <v>12</v>
      </c>
      <c r="D30" s="135"/>
      <c r="E30" s="136"/>
      <c r="F30" s="84" t="s">
        <v>38</v>
      </c>
      <c r="G30" s="12">
        <f>VLOOKUP(F30,F$69:G$73,2,FALSE)</f>
        <v>4</v>
      </c>
      <c r="H30" s="7">
        <v>0.34</v>
      </c>
      <c r="J30" s="8">
        <f>G30*H30</f>
        <v>1.36</v>
      </c>
      <c r="K30" s="9"/>
      <c r="L30" s="68">
        <v>0.68</v>
      </c>
      <c r="M30" s="14"/>
      <c r="N30" s="14">
        <f>G30*L30</f>
        <v>2.72</v>
      </c>
      <c r="O30" s="15"/>
    </row>
    <row r="31" spans="2:15" x14ac:dyDescent="0.3">
      <c r="B31" s="132" t="s">
        <v>13</v>
      </c>
      <c r="C31" s="133"/>
      <c r="D31" s="133"/>
      <c r="E31" s="134"/>
      <c r="F31" s="85"/>
      <c r="G31" s="5"/>
      <c r="H31" s="108"/>
      <c r="I31" s="109"/>
      <c r="J31" s="109"/>
      <c r="K31" s="110"/>
      <c r="L31" s="111"/>
      <c r="M31" s="111"/>
      <c r="N31" s="111"/>
      <c r="O31" s="112"/>
    </row>
    <row r="32" spans="2:15" ht="15" customHeight="1" x14ac:dyDescent="0.3">
      <c r="B32" s="43">
        <v>5</v>
      </c>
      <c r="C32" s="125" t="s">
        <v>70</v>
      </c>
      <c r="D32" s="125"/>
      <c r="E32" s="126"/>
      <c r="F32" s="82" t="s">
        <v>38</v>
      </c>
      <c r="G32" s="6">
        <f>VLOOKUP(F32,F$69:G$73,2,FALSE)</f>
        <v>4</v>
      </c>
      <c r="H32" s="7">
        <v>1.25</v>
      </c>
      <c r="I32" s="8">
        <f>G32*H32</f>
        <v>5</v>
      </c>
      <c r="J32" s="8"/>
      <c r="K32" s="9"/>
      <c r="L32" s="68">
        <v>0.23</v>
      </c>
      <c r="M32" s="10">
        <f>L32*G32</f>
        <v>0.92</v>
      </c>
      <c r="N32" s="10"/>
      <c r="O32" s="11"/>
    </row>
    <row r="33" spans="2:22" ht="15" customHeight="1" x14ac:dyDescent="0.3">
      <c r="B33" s="43">
        <v>6</v>
      </c>
      <c r="C33" s="125" t="s">
        <v>84</v>
      </c>
      <c r="D33" s="125"/>
      <c r="E33" s="126"/>
      <c r="F33" s="82" t="s">
        <v>28</v>
      </c>
      <c r="G33" s="6">
        <f>VLOOKUP(F33,F$69:G$73,2,FALSE)</f>
        <v>2</v>
      </c>
      <c r="H33" s="7">
        <v>1.25</v>
      </c>
      <c r="I33" s="8">
        <f>G33*H33</f>
        <v>2.5</v>
      </c>
      <c r="J33" s="8"/>
      <c r="K33" s="9"/>
      <c r="L33" s="68">
        <v>0.23</v>
      </c>
      <c r="M33" s="10">
        <f>L33*G33</f>
        <v>0.46</v>
      </c>
      <c r="N33" s="10"/>
      <c r="O33" s="11"/>
    </row>
    <row r="34" spans="2:22" ht="15" customHeight="1" x14ac:dyDescent="0.3">
      <c r="B34" s="43">
        <v>7</v>
      </c>
      <c r="C34" s="125" t="s">
        <v>85</v>
      </c>
      <c r="D34" s="125"/>
      <c r="E34" s="126"/>
      <c r="F34" s="82" t="s">
        <v>38</v>
      </c>
      <c r="G34" s="6">
        <f>VLOOKUP(F34,F$69:G$73,2,FALSE)</f>
        <v>4</v>
      </c>
      <c r="H34" s="7">
        <v>1.25</v>
      </c>
      <c r="I34" s="8">
        <f>G34*H34</f>
        <v>5</v>
      </c>
      <c r="J34" s="8"/>
      <c r="K34" s="9"/>
      <c r="L34" s="68">
        <v>0.23</v>
      </c>
      <c r="M34" s="10">
        <f>L34*G34</f>
        <v>0.92</v>
      </c>
      <c r="N34" s="10"/>
      <c r="O34" s="11"/>
    </row>
    <row r="35" spans="2:22" ht="15.75" customHeight="1" thickBot="1" x14ac:dyDescent="0.35">
      <c r="B35" s="63">
        <v>8</v>
      </c>
      <c r="C35" s="127" t="s">
        <v>14</v>
      </c>
      <c r="D35" s="127"/>
      <c r="E35" s="128"/>
      <c r="F35" s="86" t="s">
        <v>38</v>
      </c>
      <c r="G35" s="6">
        <f>VLOOKUP(F35,F$69:G$73,2,FALSE)</f>
        <v>4</v>
      </c>
      <c r="H35" s="7">
        <v>1.25</v>
      </c>
      <c r="I35" s="17">
        <f>G35*H35</f>
        <v>5</v>
      </c>
      <c r="J35" s="17"/>
      <c r="K35" s="18"/>
      <c r="L35" s="68">
        <v>0.23</v>
      </c>
      <c r="M35" s="14">
        <f>L35*G35</f>
        <v>0.92</v>
      </c>
      <c r="N35" s="14"/>
      <c r="O35" s="15"/>
    </row>
    <row r="36" spans="2:22" x14ac:dyDescent="0.3">
      <c r="B36" s="137" t="s">
        <v>15</v>
      </c>
      <c r="C36" s="138"/>
      <c r="D36" s="138"/>
      <c r="E36" s="139"/>
      <c r="F36" s="85"/>
      <c r="G36" s="5"/>
      <c r="H36" s="108"/>
      <c r="I36" s="109"/>
      <c r="J36" s="109"/>
      <c r="K36" s="110"/>
      <c r="L36" s="111"/>
      <c r="M36" s="111"/>
      <c r="N36" s="111"/>
      <c r="O36" s="112"/>
    </row>
    <row r="37" spans="2:22" ht="13.5" customHeight="1" x14ac:dyDescent="0.3">
      <c r="B37" s="43">
        <v>9</v>
      </c>
      <c r="C37" s="113" t="s">
        <v>71</v>
      </c>
      <c r="D37" s="113"/>
      <c r="E37" s="114"/>
      <c r="F37" s="87" t="s">
        <v>38</v>
      </c>
      <c r="G37" s="20">
        <f t="shared" ref="G37:G45" si="0">VLOOKUP(F37,F$69:G$73,2,FALSE)</f>
        <v>4</v>
      </c>
      <c r="H37" s="7">
        <v>0.17</v>
      </c>
      <c r="I37" s="8"/>
      <c r="J37" s="8"/>
      <c r="K37" s="9">
        <f t="shared" ref="K37:K45" si="1">G37*H37</f>
        <v>0.68</v>
      </c>
      <c r="L37" s="68">
        <v>1.22</v>
      </c>
      <c r="M37" s="10"/>
      <c r="N37" s="10"/>
      <c r="O37" s="11">
        <f>L37*G37</f>
        <v>4.88</v>
      </c>
    </row>
    <row r="38" spans="2:22" ht="18" customHeight="1" x14ac:dyDescent="0.3">
      <c r="B38" s="43">
        <v>10</v>
      </c>
      <c r="C38" s="113" t="s">
        <v>82</v>
      </c>
      <c r="D38" s="113"/>
      <c r="E38" s="114"/>
      <c r="F38" s="87" t="s">
        <v>31</v>
      </c>
      <c r="G38" s="20">
        <f t="shared" si="0"/>
        <v>1</v>
      </c>
      <c r="H38" s="7">
        <v>0.17</v>
      </c>
      <c r="I38" s="8"/>
      <c r="J38" s="8"/>
      <c r="K38" s="9">
        <f t="shared" si="1"/>
        <v>0.17</v>
      </c>
      <c r="L38" s="68">
        <v>1.22</v>
      </c>
      <c r="M38" s="10"/>
      <c r="N38" s="10"/>
      <c r="O38" s="11">
        <f>L38*G38</f>
        <v>1.22</v>
      </c>
    </row>
    <row r="39" spans="2:22" ht="30" customHeight="1" x14ac:dyDescent="0.3">
      <c r="B39" s="43">
        <v>11</v>
      </c>
      <c r="C39" s="125" t="s">
        <v>74</v>
      </c>
      <c r="D39" s="125"/>
      <c r="E39" s="126"/>
      <c r="F39" s="87" t="s">
        <v>38</v>
      </c>
      <c r="G39" s="20">
        <f t="shared" si="0"/>
        <v>4</v>
      </c>
      <c r="H39" s="8">
        <v>0.17</v>
      </c>
      <c r="I39" s="8"/>
      <c r="J39" s="8"/>
      <c r="K39" s="9">
        <f t="shared" si="1"/>
        <v>0.68</v>
      </c>
      <c r="L39" s="68">
        <v>1.22</v>
      </c>
      <c r="M39" s="10"/>
      <c r="N39" s="10"/>
      <c r="O39" s="11">
        <f>L39*G39</f>
        <v>4.88</v>
      </c>
      <c r="P39" s="43"/>
      <c r="Q39" s="44"/>
      <c r="R39" s="44"/>
      <c r="S39" s="44"/>
      <c r="T39" s="44"/>
      <c r="U39" s="44"/>
      <c r="V39" s="44"/>
    </row>
    <row r="40" spans="2:22" ht="15" customHeight="1" x14ac:dyDescent="0.3">
      <c r="B40" s="43">
        <v>12</v>
      </c>
      <c r="C40" s="113" t="s">
        <v>16</v>
      </c>
      <c r="D40" s="113"/>
      <c r="E40" s="114"/>
      <c r="F40" s="88" t="s">
        <v>31</v>
      </c>
      <c r="G40" s="20">
        <f t="shared" si="0"/>
        <v>1</v>
      </c>
      <c r="H40" s="8">
        <v>0.17</v>
      </c>
      <c r="I40" s="8"/>
      <c r="J40" s="8"/>
      <c r="K40" s="9">
        <f t="shared" si="1"/>
        <v>0.17</v>
      </c>
      <c r="L40" s="68">
        <v>1.22</v>
      </c>
      <c r="M40" s="10"/>
      <c r="N40" s="10"/>
      <c r="O40" s="11">
        <f>L40*G40</f>
        <v>1.22</v>
      </c>
      <c r="P40" s="43"/>
      <c r="Q40" s="44"/>
      <c r="R40" s="44"/>
      <c r="S40" s="44"/>
      <c r="T40" s="44"/>
      <c r="U40" s="44"/>
      <c r="V40" s="44"/>
    </row>
    <row r="41" spans="2:22" x14ac:dyDescent="0.3">
      <c r="B41" s="43">
        <v>13</v>
      </c>
      <c r="C41" s="113" t="s">
        <v>18</v>
      </c>
      <c r="D41" s="113"/>
      <c r="E41" s="114"/>
      <c r="F41" s="88" t="s">
        <v>31</v>
      </c>
      <c r="G41" s="20">
        <f t="shared" si="0"/>
        <v>1</v>
      </c>
      <c r="H41" s="8">
        <v>0.17</v>
      </c>
      <c r="I41" s="8"/>
      <c r="J41" s="8"/>
      <c r="K41" s="9">
        <f t="shared" si="1"/>
        <v>0.17</v>
      </c>
      <c r="L41" s="68">
        <v>1.22</v>
      </c>
      <c r="M41" s="10"/>
      <c r="N41" s="10"/>
      <c r="O41" s="11">
        <f>L41*G41</f>
        <v>1.22</v>
      </c>
      <c r="P41" s="43"/>
      <c r="Q41" s="44"/>
      <c r="R41" s="44"/>
      <c r="S41" s="44"/>
      <c r="T41" s="44"/>
      <c r="U41" s="44"/>
      <c r="V41" s="44"/>
    </row>
    <row r="42" spans="2:22" ht="29.25" customHeight="1" x14ac:dyDescent="0.3">
      <c r="B42" s="43">
        <v>14</v>
      </c>
      <c r="C42" s="125" t="s">
        <v>83</v>
      </c>
      <c r="D42" s="125"/>
      <c r="E42" s="126"/>
      <c r="F42" s="88" t="s">
        <v>38</v>
      </c>
      <c r="G42" s="20">
        <f t="shared" si="0"/>
        <v>4</v>
      </c>
      <c r="H42" s="8">
        <v>0.17</v>
      </c>
      <c r="I42" s="8"/>
      <c r="K42" s="9">
        <f t="shared" si="1"/>
        <v>0.68</v>
      </c>
      <c r="L42" s="22">
        <v>1.22</v>
      </c>
      <c r="M42" s="10"/>
      <c r="N42" s="10"/>
      <c r="O42" s="11">
        <f>G42*L42</f>
        <v>4.88</v>
      </c>
      <c r="P42" s="43"/>
      <c r="Q42" s="44"/>
      <c r="R42" s="44"/>
      <c r="S42" s="44"/>
      <c r="T42" s="44"/>
      <c r="U42" s="44"/>
      <c r="V42" s="44"/>
    </row>
    <row r="43" spans="2:22" ht="15" customHeight="1" x14ac:dyDescent="0.3">
      <c r="B43" s="43">
        <v>15</v>
      </c>
      <c r="C43" s="125" t="s">
        <v>17</v>
      </c>
      <c r="D43" s="125"/>
      <c r="E43" s="126"/>
      <c r="F43" s="88" t="s">
        <v>31</v>
      </c>
      <c r="G43" s="20">
        <f t="shared" si="0"/>
        <v>1</v>
      </c>
      <c r="H43" s="8">
        <v>0.17</v>
      </c>
      <c r="I43" s="8"/>
      <c r="K43" s="9">
        <f t="shared" si="1"/>
        <v>0.17</v>
      </c>
      <c r="L43" s="23">
        <v>1.22</v>
      </c>
      <c r="M43" s="10"/>
      <c r="N43" s="10"/>
      <c r="O43" s="11">
        <f>G43*L43</f>
        <v>1.22</v>
      </c>
      <c r="P43" s="43"/>
      <c r="Q43" s="44"/>
      <c r="R43" s="44"/>
      <c r="S43" s="44"/>
      <c r="T43" s="44"/>
      <c r="U43" s="44"/>
      <c r="V43" s="44"/>
    </row>
    <row r="44" spans="2:22" ht="15" customHeight="1" x14ac:dyDescent="0.3">
      <c r="B44" s="43">
        <v>16</v>
      </c>
      <c r="C44" s="113" t="s">
        <v>19</v>
      </c>
      <c r="D44" s="113"/>
      <c r="E44" s="114"/>
      <c r="F44" s="87" t="s">
        <v>38</v>
      </c>
      <c r="G44" s="20">
        <f t="shared" si="0"/>
        <v>4</v>
      </c>
      <c r="H44" s="7">
        <v>0.17</v>
      </c>
      <c r="I44" s="8"/>
      <c r="K44" s="9">
        <f t="shared" si="1"/>
        <v>0.68</v>
      </c>
      <c r="L44" s="23">
        <v>1.22</v>
      </c>
      <c r="M44" s="10"/>
      <c r="N44" s="10"/>
      <c r="O44" s="11">
        <f>G44*L44</f>
        <v>4.88</v>
      </c>
      <c r="P44" s="43"/>
      <c r="Q44" s="44"/>
      <c r="R44" s="44"/>
      <c r="S44" s="44"/>
      <c r="T44" s="44"/>
      <c r="U44" s="44"/>
      <c r="V44" s="44"/>
    </row>
    <row r="45" spans="2:22" ht="30.75" customHeight="1" thickBot="1" x14ac:dyDescent="0.35">
      <c r="B45" s="63">
        <v>17</v>
      </c>
      <c r="C45" s="127" t="s">
        <v>20</v>
      </c>
      <c r="D45" s="127"/>
      <c r="E45" s="128"/>
      <c r="F45" s="89" t="s">
        <v>38</v>
      </c>
      <c r="G45" s="24">
        <f t="shared" si="0"/>
        <v>4</v>
      </c>
      <c r="H45" s="25">
        <v>0.17</v>
      </c>
      <c r="I45" s="26"/>
      <c r="J45" s="17"/>
      <c r="K45" s="18">
        <f t="shared" si="1"/>
        <v>0.68</v>
      </c>
      <c r="L45" s="27">
        <v>1.22</v>
      </c>
      <c r="M45" s="14"/>
      <c r="N45" s="14"/>
      <c r="O45" s="15">
        <f>G45*L45</f>
        <v>4.88</v>
      </c>
    </row>
    <row r="46" spans="2:22" x14ac:dyDescent="0.3">
      <c r="B46" s="132" t="s">
        <v>86</v>
      </c>
      <c r="C46" s="133"/>
      <c r="D46" s="133"/>
      <c r="E46" s="134"/>
      <c r="F46" s="90"/>
      <c r="G46" s="3"/>
      <c r="H46" s="140"/>
      <c r="I46" s="141"/>
      <c r="J46" s="141"/>
      <c r="K46" s="142"/>
      <c r="L46" s="143"/>
      <c r="M46" s="144"/>
      <c r="N46" s="144"/>
      <c r="O46" s="145"/>
    </row>
    <row r="47" spans="2:22" x14ac:dyDescent="0.3">
      <c r="B47" s="43">
        <v>18</v>
      </c>
      <c r="C47" s="123" t="s">
        <v>21</v>
      </c>
      <c r="D47" s="123"/>
      <c r="E47" s="124"/>
      <c r="F47" s="82" t="s">
        <v>33</v>
      </c>
      <c r="G47" s="29">
        <f t="shared" ref="G47:G54" si="2">VLOOKUP(F47,F$69:G$73,2,FALSE)</f>
        <v>3</v>
      </c>
      <c r="H47" s="7">
        <v>1.25</v>
      </c>
      <c r="I47" s="8">
        <f t="shared" ref="I47:I52" si="3">G47*H47</f>
        <v>3.75</v>
      </c>
      <c r="J47" s="8"/>
      <c r="K47" s="9"/>
      <c r="L47" s="68">
        <v>0.23</v>
      </c>
      <c r="M47" s="10">
        <f t="shared" ref="M47:M52" si="4">G47*L47</f>
        <v>0.69000000000000006</v>
      </c>
      <c r="N47" s="10"/>
      <c r="O47" s="11"/>
    </row>
    <row r="48" spans="2:22" x14ac:dyDescent="0.3">
      <c r="B48" s="43">
        <v>19</v>
      </c>
      <c r="C48" s="106" t="s">
        <v>72</v>
      </c>
      <c r="D48" s="106"/>
      <c r="E48" s="106"/>
      <c r="F48" s="82" t="s">
        <v>38</v>
      </c>
      <c r="G48" s="29">
        <f t="shared" si="2"/>
        <v>4</v>
      </c>
      <c r="H48" s="7">
        <v>1.25</v>
      </c>
      <c r="I48" s="8">
        <f t="shared" si="3"/>
        <v>5</v>
      </c>
      <c r="J48" s="8"/>
      <c r="K48" s="9"/>
      <c r="L48" s="68">
        <v>0.23</v>
      </c>
      <c r="M48" s="10">
        <f t="shared" si="4"/>
        <v>0.92</v>
      </c>
      <c r="N48" s="10"/>
      <c r="O48" s="11"/>
    </row>
    <row r="49" spans="2:28" ht="15.75" customHeight="1" x14ac:dyDescent="0.3">
      <c r="B49" s="43">
        <v>20</v>
      </c>
      <c r="C49" s="106" t="s">
        <v>22</v>
      </c>
      <c r="D49" s="106"/>
      <c r="E49" s="106"/>
      <c r="F49" s="82" t="s">
        <v>28</v>
      </c>
      <c r="G49" s="29">
        <f t="shared" si="2"/>
        <v>2</v>
      </c>
      <c r="H49" s="7">
        <v>1.25</v>
      </c>
      <c r="I49" s="8">
        <f t="shared" si="3"/>
        <v>2.5</v>
      </c>
      <c r="J49" s="8"/>
      <c r="K49" s="9"/>
      <c r="L49" s="68">
        <v>0.23</v>
      </c>
      <c r="M49" s="10">
        <f t="shared" si="4"/>
        <v>0.46</v>
      </c>
      <c r="N49" s="10"/>
      <c r="O49" s="11"/>
      <c r="R49" s="153"/>
      <c r="S49" s="153"/>
      <c r="T49" s="153"/>
      <c r="U49" s="153"/>
      <c r="V49" s="153"/>
      <c r="W49" s="153"/>
      <c r="X49" s="153"/>
      <c r="Y49" s="153"/>
      <c r="Z49" s="153"/>
      <c r="AA49" s="153"/>
      <c r="AB49" s="153"/>
    </row>
    <row r="50" spans="2:28" x14ac:dyDescent="0.3">
      <c r="B50" s="43">
        <v>21</v>
      </c>
      <c r="C50" s="106" t="s">
        <v>23</v>
      </c>
      <c r="D50" s="106"/>
      <c r="E50" s="106"/>
      <c r="F50" s="82" t="s">
        <v>33</v>
      </c>
      <c r="G50" s="29">
        <f t="shared" si="2"/>
        <v>3</v>
      </c>
      <c r="H50" s="7">
        <v>1.25</v>
      </c>
      <c r="I50" s="8">
        <f t="shared" si="3"/>
        <v>3.75</v>
      </c>
      <c r="J50" s="8"/>
      <c r="K50" s="9"/>
      <c r="L50" s="68">
        <v>0.23</v>
      </c>
      <c r="M50" s="10">
        <f t="shared" si="4"/>
        <v>0.69000000000000006</v>
      </c>
      <c r="N50" s="10"/>
      <c r="O50" s="11"/>
    </row>
    <row r="51" spans="2:28" x14ac:dyDescent="0.3">
      <c r="B51" s="43">
        <v>22</v>
      </c>
      <c r="C51" s="106" t="s">
        <v>24</v>
      </c>
      <c r="D51" s="106"/>
      <c r="E51" s="122"/>
      <c r="F51" s="82" t="s">
        <v>33</v>
      </c>
      <c r="G51" s="29">
        <f t="shared" si="2"/>
        <v>3</v>
      </c>
      <c r="H51" s="7">
        <v>1.25</v>
      </c>
      <c r="I51" s="8">
        <f t="shared" si="3"/>
        <v>3.75</v>
      </c>
      <c r="J51" s="8"/>
      <c r="K51" s="9"/>
      <c r="L51" s="68">
        <v>0.23</v>
      </c>
      <c r="M51" s="10">
        <f t="shared" si="4"/>
        <v>0.69000000000000006</v>
      </c>
      <c r="N51" s="10"/>
      <c r="O51" s="11"/>
    </row>
    <row r="52" spans="2:28" ht="16.5" customHeight="1" x14ac:dyDescent="0.3">
      <c r="B52" s="43">
        <v>23</v>
      </c>
      <c r="C52" s="106" t="s">
        <v>25</v>
      </c>
      <c r="D52" s="106"/>
      <c r="E52" s="106"/>
      <c r="F52" s="82" t="s">
        <v>31</v>
      </c>
      <c r="G52" s="29">
        <f t="shared" si="2"/>
        <v>1</v>
      </c>
      <c r="H52" s="7">
        <v>1.25</v>
      </c>
      <c r="I52" s="8">
        <f t="shared" si="3"/>
        <v>1.25</v>
      </c>
      <c r="J52" s="8"/>
      <c r="K52" s="9"/>
      <c r="L52" s="68">
        <v>0.23</v>
      </c>
      <c r="M52" s="10">
        <f t="shared" si="4"/>
        <v>0.23</v>
      </c>
      <c r="N52" s="10"/>
      <c r="O52" s="11"/>
    </row>
    <row r="53" spans="2:28" ht="15" customHeight="1" x14ac:dyDescent="0.3">
      <c r="B53" s="43">
        <v>24</v>
      </c>
      <c r="C53" s="123" t="s">
        <v>26</v>
      </c>
      <c r="D53" s="123"/>
      <c r="E53" s="123"/>
      <c r="F53" s="83" t="s">
        <v>33</v>
      </c>
      <c r="G53" s="30">
        <f t="shared" si="2"/>
        <v>3</v>
      </c>
      <c r="H53" s="31">
        <v>0.34</v>
      </c>
      <c r="I53" s="32"/>
      <c r="J53" s="32">
        <f>G53*H53</f>
        <v>1.02</v>
      </c>
      <c r="K53" s="33"/>
      <c r="L53" s="34">
        <v>0.68</v>
      </c>
      <c r="M53" s="34"/>
      <c r="N53" s="34">
        <f>G53*L53</f>
        <v>2.04</v>
      </c>
      <c r="O53" s="35"/>
    </row>
    <row r="54" spans="2:28" ht="15" thickBot="1" x14ac:dyDescent="0.35">
      <c r="B54" s="43">
        <v>25</v>
      </c>
      <c r="C54" s="106" t="s">
        <v>73</v>
      </c>
      <c r="D54" s="106"/>
      <c r="E54" s="106"/>
      <c r="F54" s="84" t="s">
        <v>33</v>
      </c>
      <c r="G54" s="30">
        <f t="shared" si="2"/>
        <v>3</v>
      </c>
      <c r="H54" s="31">
        <v>0.34</v>
      </c>
      <c r="I54" s="32"/>
      <c r="J54" s="32">
        <f>G54*H54</f>
        <v>1.02</v>
      </c>
      <c r="K54" s="33"/>
      <c r="L54" s="34">
        <v>0.68</v>
      </c>
      <c r="M54" s="34"/>
      <c r="N54" s="34">
        <f>G54*L54</f>
        <v>2.04</v>
      </c>
      <c r="O54" s="35"/>
    </row>
    <row r="55" spans="2:28" ht="15" hidden="1" thickBot="1" x14ac:dyDescent="0.35">
      <c r="B55" s="146"/>
      <c r="C55" s="147"/>
      <c r="D55" s="147"/>
      <c r="E55" s="148"/>
      <c r="F55" s="91"/>
      <c r="G55" s="36">
        <f>SUM(G47:G54,G42:G45,G37:G41,G32:G35,G27:G30)</f>
        <v>72</v>
      </c>
      <c r="H55" s="37"/>
      <c r="I55" s="38">
        <f>SUM(I27:I30,I32:I35,I37:I41,I42:I45,I47:I54)</f>
        <v>38.75</v>
      </c>
      <c r="J55" s="38">
        <f>SUM(J27:J30,J32:J35,J37:J41,J42:J45,J47:J54)</f>
        <v>5.7799999999999994</v>
      </c>
      <c r="K55" s="39">
        <f>SUM(K27:K30,K32:K35,K37:K41,K42:K45,K47:K54)</f>
        <v>4.08</v>
      </c>
      <c r="L55" s="38"/>
      <c r="M55" s="38">
        <f>SUM(M27:M30,M32:M35,M37:M41,M42:M45,M47:M54)</f>
        <v>7.1300000000000017</v>
      </c>
      <c r="N55" s="38">
        <f>SUM(N27:N30,N32:N35,N37:N41,N42:N45,N47:N54)</f>
        <v>11.559999999999999</v>
      </c>
      <c r="O55" s="39">
        <f>SUM(O27:O30,O32:O35,O37:O41,O42:O45,O47:O54)</f>
        <v>29.279999999999998</v>
      </c>
    </row>
    <row r="56" spans="2:28" ht="30.75" customHeight="1" thickBot="1" x14ac:dyDescent="0.35">
      <c r="B56" s="149" t="s">
        <v>37</v>
      </c>
      <c r="C56" s="150"/>
      <c r="D56" s="150"/>
      <c r="E56" s="151"/>
      <c r="F56" s="92"/>
      <c r="G56" s="73"/>
      <c r="H56" s="74"/>
      <c r="I56" s="75"/>
      <c r="J56" s="75"/>
      <c r="K56" s="76"/>
      <c r="L56" s="74"/>
      <c r="M56" s="75"/>
      <c r="N56" s="75"/>
      <c r="O56" s="76"/>
    </row>
    <row r="57" spans="2:28" x14ac:dyDescent="0.3">
      <c r="B57" s="77">
        <v>26</v>
      </c>
      <c r="C57" s="152" t="s">
        <v>76</v>
      </c>
      <c r="D57" s="152"/>
      <c r="E57" s="114"/>
      <c r="F57" s="93" t="s">
        <v>28</v>
      </c>
      <c r="G57" s="28">
        <f t="shared" ref="G57:G65" si="5">VLOOKUP(F57,F$69:G$73,2,FALSE)</f>
        <v>2</v>
      </c>
      <c r="H57" s="40"/>
      <c r="I57" s="69"/>
      <c r="J57" s="69"/>
      <c r="K57" s="41"/>
      <c r="L57" s="40"/>
      <c r="M57" s="71"/>
      <c r="N57" s="71"/>
      <c r="O57" s="42"/>
    </row>
    <row r="58" spans="2:28" x14ac:dyDescent="0.3">
      <c r="B58" s="77">
        <v>27</v>
      </c>
      <c r="C58" s="113" t="s">
        <v>77</v>
      </c>
      <c r="D58" s="113"/>
      <c r="E58" s="114"/>
      <c r="F58" s="93" t="s">
        <v>38</v>
      </c>
      <c r="G58" s="28">
        <f t="shared" si="5"/>
        <v>4</v>
      </c>
      <c r="H58" s="45"/>
      <c r="I58" s="70"/>
      <c r="J58" s="70"/>
      <c r="K58" s="46"/>
      <c r="L58" s="48"/>
      <c r="M58" s="72"/>
      <c r="N58" s="72"/>
      <c r="O58" s="47"/>
    </row>
    <row r="59" spans="2:28" x14ac:dyDescent="0.3">
      <c r="B59" s="77">
        <v>28</v>
      </c>
      <c r="C59" s="113" t="s">
        <v>78</v>
      </c>
      <c r="D59" s="113"/>
      <c r="E59" s="114"/>
      <c r="F59" s="93" t="s">
        <v>33</v>
      </c>
      <c r="G59" s="28">
        <f t="shared" si="5"/>
        <v>3</v>
      </c>
      <c r="H59" s="48"/>
      <c r="I59" s="71"/>
      <c r="J59" s="71"/>
      <c r="K59" s="42"/>
      <c r="L59" s="48"/>
      <c r="M59" s="71"/>
      <c r="N59" s="71"/>
      <c r="O59" s="42"/>
    </row>
    <row r="60" spans="2:28" x14ac:dyDescent="0.3">
      <c r="B60" s="77">
        <v>29</v>
      </c>
      <c r="C60" s="113" t="s">
        <v>29</v>
      </c>
      <c r="D60" s="113"/>
      <c r="E60" s="114"/>
      <c r="F60" s="93" t="s">
        <v>38</v>
      </c>
      <c r="G60" s="28">
        <f t="shared" si="5"/>
        <v>4</v>
      </c>
      <c r="H60" s="48"/>
      <c r="I60" s="71"/>
      <c r="J60" s="71"/>
      <c r="K60" s="42"/>
      <c r="L60" s="48"/>
      <c r="M60" s="71"/>
      <c r="N60" s="71"/>
      <c r="O60" s="42"/>
    </row>
    <row r="61" spans="2:28" x14ac:dyDescent="0.3">
      <c r="B61" s="77">
        <v>30</v>
      </c>
      <c r="C61" s="113" t="s">
        <v>30</v>
      </c>
      <c r="D61" s="113"/>
      <c r="E61" s="114"/>
      <c r="F61" s="93" t="s">
        <v>33</v>
      </c>
      <c r="G61" s="28">
        <f t="shared" si="5"/>
        <v>3</v>
      </c>
      <c r="H61" s="48"/>
      <c r="I61" s="71"/>
      <c r="J61" s="71"/>
      <c r="K61" s="42"/>
      <c r="L61" s="48"/>
      <c r="M61" s="71"/>
      <c r="N61" s="71"/>
      <c r="O61" s="42"/>
    </row>
    <row r="62" spans="2:28" x14ac:dyDescent="0.3">
      <c r="B62" s="77">
        <v>31</v>
      </c>
      <c r="C62" s="113" t="s">
        <v>79</v>
      </c>
      <c r="D62" s="113"/>
      <c r="E62" s="114"/>
      <c r="F62" s="93" t="s">
        <v>38</v>
      </c>
      <c r="G62" s="28">
        <f t="shared" si="5"/>
        <v>4</v>
      </c>
      <c r="H62" s="48"/>
      <c r="I62" s="71"/>
      <c r="J62" s="71"/>
      <c r="K62" s="42"/>
      <c r="L62" s="48"/>
      <c r="M62" s="71"/>
      <c r="N62" s="71"/>
      <c r="O62" s="42"/>
    </row>
    <row r="63" spans="2:28" x14ac:dyDescent="0.3">
      <c r="B63" s="77">
        <v>32</v>
      </c>
      <c r="C63" s="113" t="s">
        <v>80</v>
      </c>
      <c r="D63" s="113"/>
      <c r="E63" s="114"/>
      <c r="F63" s="93" t="s">
        <v>28</v>
      </c>
      <c r="G63" s="28">
        <f t="shared" si="5"/>
        <v>2</v>
      </c>
      <c r="H63" s="49"/>
      <c r="I63" s="72"/>
      <c r="J63" s="72"/>
      <c r="K63" s="47"/>
      <c r="L63" s="49"/>
      <c r="M63" s="72"/>
      <c r="N63" s="72"/>
      <c r="O63" s="47"/>
    </row>
    <row r="64" spans="2:28" x14ac:dyDescent="0.3">
      <c r="B64" s="77">
        <v>33</v>
      </c>
      <c r="C64" s="113" t="s">
        <v>32</v>
      </c>
      <c r="D64" s="113"/>
      <c r="E64" s="114"/>
      <c r="F64" s="93" t="s">
        <v>28</v>
      </c>
      <c r="G64" s="28">
        <f t="shared" si="5"/>
        <v>2</v>
      </c>
      <c r="H64" s="49"/>
      <c r="I64" s="72"/>
      <c r="J64" s="72"/>
      <c r="K64" s="47"/>
      <c r="L64" s="49"/>
      <c r="M64" s="72"/>
      <c r="N64" s="72"/>
      <c r="O64" s="47"/>
    </row>
    <row r="65" spans="2:15" ht="15" customHeight="1" thickBot="1" x14ac:dyDescent="0.35">
      <c r="B65" s="78">
        <v>34</v>
      </c>
      <c r="C65" s="154" t="s">
        <v>27</v>
      </c>
      <c r="D65" s="154"/>
      <c r="E65" s="155"/>
      <c r="F65" s="94" t="s">
        <v>28</v>
      </c>
      <c r="G65" s="50">
        <f t="shared" si="5"/>
        <v>2</v>
      </c>
      <c r="H65" s="51"/>
      <c r="I65" s="52"/>
      <c r="J65" s="52"/>
      <c r="K65" s="53"/>
      <c r="L65" s="51"/>
      <c r="M65" s="52"/>
      <c r="N65" s="52"/>
      <c r="O65" s="53"/>
    </row>
    <row r="66" spans="2:15" x14ac:dyDescent="0.3">
      <c r="C66" s="44"/>
      <c r="D66" s="44"/>
      <c r="E66" s="44"/>
    </row>
    <row r="68" spans="2:15" ht="15" thickBot="1" x14ac:dyDescent="0.35"/>
    <row r="69" spans="2:15" x14ac:dyDescent="0.3">
      <c r="F69" s="95" t="s">
        <v>38</v>
      </c>
      <c r="G69" s="19">
        <v>4</v>
      </c>
    </row>
    <row r="70" spans="2:15" x14ac:dyDescent="0.3">
      <c r="F70" s="96" t="s">
        <v>33</v>
      </c>
      <c r="G70" s="21">
        <v>3</v>
      </c>
      <c r="H70" s="54"/>
      <c r="I70" s="54"/>
      <c r="J70" s="54"/>
      <c r="K70" s="54"/>
      <c r="L70" s="54"/>
      <c r="M70" s="54"/>
      <c r="N70" s="54"/>
    </row>
    <row r="71" spans="2:15" x14ac:dyDescent="0.3">
      <c r="F71" s="96" t="s">
        <v>28</v>
      </c>
      <c r="G71" s="21">
        <v>2</v>
      </c>
      <c r="H71" s="54"/>
      <c r="I71" s="54"/>
      <c r="J71" s="54"/>
      <c r="K71" s="54"/>
      <c r="L71" s="54"/>
      <c r="M71" s="54"/>
      <c r="N71" s="54"/>
    </row>
    <row r="72" spans="2:15" x14ac:dyDescent="0.3">
      <c r="F72" s="96" t="s">
        <v>31</v>
      </c>
      <c r="G72" s="21">
        <v>1</v>
      </c>
      <c r="H72" s="54"/>
      <c r="I72" s="54"/>
      <c r="J72" s="54"/>
      <c r="K72" s="54"/>
      <c r="L72" s="54"/>
      <c r="M72" s="54"/>
      <c r="N72" s="54"/>
    </row>
    <row r="73" spans="2:15" ht="15" thickBot="1" x14ac:dyDescent="0.35">
      <c r="F73" s="97" t="s">
        <v>34</v>
      </c>
      <c r="G73" s="55">
        <v>0</v>
      </c>
      <c r="H73" s="54"/>
      <c r="I73" s="54"/>
      <c r="J73" s="54"/>
      <c r="K73" s="54"/>
      <c r="L73" s="54"/>
      <c r="M73" s="54"/>
      <c r="N73" s="54"/>
    </row>
  </sheetData>
  <mergeCells count="69">
    <mergeCell ref="C60:E60"/>
    <mergeCell ref="C61:E61"/>
    <mergeCell ref="C63:E63"/>
    <mergeCell ref="C64:E64"/>
    <mergeCell ref="C65:E65"/>
    <mergeCell ref="C62:E62"/>
    <mergeCell ref="R49:AB49"/>
    <mergeCell ref="C50:E50"/>
    <mergeCell ref="C51:E51"/>
    <mergeCell ref="C52:E52"/>
    <mergeCell ref="C53:E53"/>
    <mergeCell ref="H46:K46"/>
    <mergeCell ref="L46:O46"/>
    <mergeCell ref="C47:E47"/>
    <mergeCell ref="C59:E59"/>
    <mergeCell ref="C49:E49"/>
    <mergeCell ref="C54:E54"/>
    <mergeCell ref="B55:E55"/>
    <mergeCell ref="B56:E56"/>
    <mergeCell ref="C57:E57"/>
    <mergeCell ref="C58:E58"/>
    <mergeCell ref="C48:E48"/>
    <mergeCell ref="C35:E35"/>
    <mergeCell ref="B26:E26"/>
    <mergeCell ref="C44:E44"/>
    <mergeCell ref="C45:E45"/>
    <mergeCell ref="B46:E46"/>
    <mergeCell ref="C38:E38"/>
    <mergeCell ref="C30:E30"/>
    <mergeCell ref="B31:E31"/>
    <mergeCell ref="B36:E36"/>
    <mergeCell ref="C39:E39"/>
    <mergeCell ref="C40:E40"/>
    <mergeCell ref="C41:E41"/>
    <mergeCell ref="C42:E42"/>
    <mergeCell ref="C43:E43"/>
    <mergeCell ref="C33:E33"/>
    <mergeCell ref="C18:J18"/>
    <mergeCell ref="C19:J19"/>
    <mergeCell ref="H36:K36"/>
    <mergeCell ref="L36:O36"/>
    <mergeCell ref="C37:E37"/>
    <mergeCell ref="L21:O21"/>
    <mergeCell ref="H26:K26"/>
    <mergeCell ref="L26:O26"/>
    <mergeCell ref="C27:E27"/>
    <mergeCell ref="C28:E28"/>
    <mergeCell ref="C29:E29"/>
    <mergeCell ref="H21:K21"/>
    <mergeCell ref="H31:K31"/>
    <mergeCell ref="L31:O31"/>
    <mergeCell ref="C32:E32"/>
    <mergeCell ref="C34:E34"/>
    <mergeCell ref="B2:E2"/>
    <mergeCell ref="P2:Q4"/>
    <mergeCell ref="C15:J15"/>
    <mergeCell ref="C16:J16"/>
    <mergeCell ref="C17:J17"/>
    <mergeCell ref="C14:J14"/>
    <mergeCell ref="B3:O4"/>
    <mergeCell ref="B5:O5"/>
    <mergeCell ref="B6:J7"/>
    <mergeCell ref="K6:O6"/>
    <mergeCell ref="C8:J8"/>
    <mergeCell ref="C9:J9"/>
    <mergeCell ref="C10:J10"/>
    <mergeCell ref="C11:J11"/>
    <mergeCell ref="C12:J12"/>
    <mergeCell ref="C13:J13"/>
  </mergeCells>
  <dataValidations count="1">
    <dataValidation type="list" allowBlank="1" showInputMessage="1" showErrorMessage="1" sqref="F47:F65 F27:F30 F32:F35 F37:F45" xr:uid="{00818FCD-41AC-445C-9E85-3AB5D4E3F0C1}">
      <formula1>$F$69:$F$73</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WHODAS+Aprūpes intensit.skala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Līva Ševčuna</dc:creator>
  <cp:lastModifiedBy>Līva Ševčuna</cp:lastModifiedBy>
  <cp:lastPrinted>2025-05-22T06:55:41Z</cp:lastPrinted>
  <dcterms:created xsi:type="dcterms:W3CDTF">2025-04-25T13:18:19Z</dcterms:created>
  <dcterms:modified xsi:type="dcterms:W3CDTF">2026-04-21T07:42:06Z</dcterms:modified>
</cp:coreProperties>
</file>